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tabRatio="985"/>
  </bookViews>
  <sheets>
    <sheet name="Results_Summary" sheetId="22" r:id="rId1"/>
    <sheet name="TSLA_MAC" sheetId="11" r:id="rId2"/>
    <sheet name="TSLA_OBV" sheetId="12" r:id="rId3"/>
    <sheet name="AMZN_MAC" sheetId="2" r:id="rId4"/>
    <sheet name="AMZN_OBV" sheetId="13" r:id="rId5"/>
    <sheet name="DIS_MAC" sheetId="3" r:id="rId6"/>
    <sheet name="DIS_OBV" sheetId="14" r:id="rId7"/>
    <sheet name="WMT_MAC" sheetId="4" r:id="rId8"/>
    <sheet name="WMT_OBV" sheetId="15" r:id="rId9"/>
    <sheet name="PFE_MAC" sheetId="5" r:id="rId10"/>
    <sheet name="PFE_OBV" sheetId="16" r:id="rId11"/>
    <sheet name="GME_MAC" sheetId="6" r:id="rId12"/>
    <sheet name="GME_OBV" sheetId="17" r:id="rId13"/>
    <sheet name="JPM_MAC" sheetId="7" r:id="rId14"/>
    <sheet name="JPM_OBV" sheetId="18" r:id="rId15"/>
    <sheet name="CCL_MAC" sheetId="8" r:id="rId16"/>
    <sheet name="CCL_OBV" sheetId="19" r:id="rId17"/>
    <sheet name="NEE_MAC" sheetId="9" r:id="rId18"/>
    <sheet name="NEE_OBV" sheetId="20" r:id="rId19"/>
    <sheet name="CAT_MAC" sheetId="10" r:id="rId20"/>
    <sheet name="CAT_OBV" sheetId="21" r:id="rId21"/>
  </sheets>
  <calcPr calcId="145621"/>
</workbook>
</file>

<file path=xl/calcChain.xml><?xml version="1.0" encoding="utf-8"?>
<calcChain xmlns="http://schemas.openxmlformats.org/spreadsheetml/2006/main">
  <c r="O31" i="22" l="1"/>
  <c r="N31" i="22"/>
  <c r="M31" i="22"/>
  <c r="L31" i="22"/>
  <c r="O30" i="22"/>
  <c r="N30" i="22"/>
  <c r="M30" i="22"/>
  <c r="L30" i="22"/>
  <c r="O29" i="22"/>
  <c r="N29" i="22"/>
  <c r="M29" i="22"/>
  <c r="L29" i="22"/>
  <c r="M15" i="22"/>
  <c r="N15" i="22"/>
  <c r="O15" i="22"/>
  <c r="L15" i="22"/>
  <c r="M14" i="22"/>
  <c r="N14" i="22"/>
  <c r="O14" i="22"/>
  <c r="L14" i="22"/>
  <c r="M13" i="22"/>
  <c r="N13" i="22"/>
  <c r="O13" i="22"/>
  <c r="L13" i="22"/>
  <c r="C15" i="22"/>
  <c r="D15" i="22"/>
  <c r="E15" i="22"/>
  <c r="F15" i="22"/>
  <c r="G15" i="22"/>
  <c r="H15" i="22"/>
  <c r="I15" i="22"/>
  <c r="J15" i="22"/>
  <c r="B15" i="22"/>
  <c r="C14" i="22"/>
  <c r="D14" i="22"/>
  <c r="E14" i="22"/>
  <c r="F14" i="22"/>
  <c r="G14" i="22"/>
  <c r="H14" i="22"/>
  <c r="I14" i="22"/>
  <c r="J14" i="22"/>
  <c r="B14" i="22"/>
  <c r="O27" i="22" l="1"/>
  <c r="O26" i="22"/>
  <c r="O25" i="22"/>
  <c r="O24" i="22"/>
  <c r="O23" i="22"/>
  <c r="O22" i="22"/>
  <c r="O21" i="22"/>
  <c r="O20" i="22"/>
  <c r="O19" i="22"/>
  <c r="P253" i="21"/>
  <c r="P252" i="21"/>
  <c r="P251" i="21"/>
  <c r="P250" i="21"/>
  <c r="P249" i="21"/>
  <c r="P248" i="21"/>
  <c r="P247" i="21"/>
  <c r="P246" i="21"/>
  <c r="P245" i="21"/>
  <c r="P244" i="21"/>
  <c r="P243" i="21"/>
  <c r="P242" i="21"/>
  <c r="P241" i="21"/>
  <c r="P240" i="21"/>
  <c r="P239" i="21"/>
  <c r="P238" i="21"/>
  <c r="P237" i="21"/>
  <c r="P236" i="2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P213" i="21"/>
  <c r="P212" i="21"/>
  <c r="P211" i="21"/>
  <c r="P210" i="21"/>
  <c r="P209" i="21"/>
  <c r="P208" i="21"/>
  <c r="P207" i="21"/>
  <c r="P206" i="21"/>
  <c r="P205" i="21"/>
  <c r="P204" i="21"/>
  <c r="P203" i="21"/>
  <c r="P202" i="21"/>
  <c r="P201" i="21"/>
  <c r="P200" i="21"/>
  <c r="P199" i="21"/>
  <c r="P198" i="21"/>
  <c r="P197" i="21"/>
  <c r="P196" i="21"/>
  <c r="P195" i="2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P172" i="21"/>
  <c r="P171" i="21"/>
  <c r="P170" i="21"/>
  <c r="P169" i="21"/>
  <c r="P168" i="21"/>
  <c r="P167" i="21"/>
  <c r="P166" i="21"/>
  <c r="P165" i="21"/>
  <c r="P164" i="21"/>
  <c r="P163" i="21"/>
  <c r="P162" i="21"/>
  <c r="P161" i="21"/>
  <c r="P160" i="21"/>
  <c r="P159" i="21"/>
  <c r="P158" i="21"/>
  <c r="P157" i="21"/>
  <c r="P156" i="21"/>
  <c r="P155" i="21"/>
  <c r="P154" i="21"/>
  <c r="P153" i="21"/>
  <c r="P152" i="21"/>
  <c r="P151" i="21"/>
  <c r="P150" i="21"/>
  <c r="P149" i="21"/>
  <c r="P148" i="21"/>
  <c r="P147" i="21"/>
  <c r="P146" i="21"/>
  <c r="P145" i="21"/>
  <c r="P144" i="21"/>
  <c r="P143" i="21"/>
  <c r="P142" i="21"/>
  <c r="P141" i="21"/>
  <c r="P140" i="21"/>
  <c r="P139" i="21"/>
  <c r="P138" i="21"/>
  <c r="P137" i="21"/>
  <c r="P136" i="21"/>
  <c r="P135" i="21"/>
  <c r="P134" i="21"/>
  <c r="P133" i="21"/>
  <c r="P132" i="21"/>
  <c r="P131" i="21"/>
  <c r="P130" i="21"/>
  <c r="P129" i="21"/>
  <c r="P128" i="21"/>
  <c r="P127" i="21"/>
  <c r="P126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Q2" i="21" s="1"/>
  <c r="P3" i="21"/>
  <c r="P253" i="20"/>
  <c r="P252" i="20"/>
  <c r="P251" i="20"/>
  <c r="P250" i="20"/>
  <c r="P249" i="20"/>
  <c r="P248" i="20"/>
  <c r="P247" i="20"/>
  <c r="P246" i="20"/>
  <c r="P245" i="20"/>
  <c r="P244" i="20"/>
  <c r="P243" i="20"/>
  <c r="P242" i="20"/>
  <c r="P241" i="20"/>
  <c r="P240" i="20"/>
  <c r="P239" i="20"/>
  <c r="P238" i="20"/>
  <c r="P237" i="20"/>
  <c r="P236" i="20"/>
  <c r="P235" i="20"/>
  <c r="P234" i="20"/>
  <c r="P233" i="20"/>
  <c r="P232" i="20"/>
  <c r="P231" i="20"/>
  <c r="P230" i="20"/>
  <c r="P229" i="20"/>
  <c r="P228" i="20"/>
  <c r="P227" i="20"/>
  <c r="P226" i="20"/>
  <c r="P225" i="20"/>
  <c r="P224" i="20"/>
  <c r="P223" i="20"/>
  <c r="P222" i="20"/>
  <c r="P221" i="20"/>
  <c r="P220" i="20"/>
  <c r="P219" i="20"/>
  <c r="P218" i="20"/>
  <c r="P217" i="20"/>
  <c r="P216" i="20"/>
  <c r="P215" i="20"/>
  <c r="P214" i="20"/>
  <c r="P213" i="20"/>
  <c r="P212" i="20"/>
  <c r="P211" i="20"/>
  <c r="P210" i="20"/>
  <c r="P209" i="20"/>
  <c r="P208" i="20"/>
  <c r="P207" i="20"/>
  <c r="P206" i="20"/>
  <c r="P205" i="20"/>
  <c r="P204" i="20"/>
  <c r="P203" i="20"/>
  <c r="P202" i="20"/>
  <c r="P201" i="20"/>
  <c r="P200" i="20"/>
  <c r="P199" i="20"/>
  <c r="P198" i="20"/>
  <c r="P197" i="20"/>
  <c r="P196" i="20"/>
  <c r="P195" i="20"/>
  <c r="P194" i="20"/>
  <c r="P193" i="20"/>
  <c r="P192" i="20"/>
  <c r="P191" i="20"/>
  <c r="P190" i="20"/>
  <c r="P189" i="20"/>
  <c r="P188" i="20"/>
  <c r="P187" i="20"/>
  <c r="P186" i="20"/>
  <c r="P185" i="20"/>
  <c r="P184" i="20"/>
  <c r="P183" i="20"/>
  <c r="P182" i="20"/>
  <c r="P181" i="20"/>
  <c r="P180" i="20"/>
  <c r="P179" i="20"/>
  <c r="P178" i="20"/>
  <c r="P177" i="20"/>
  <c r="P176" i="20"/>
  <c r="P175" i="20"/>
  <c r="P174" i="20"/>
  <c r="P173" i="20"/>
  <c r="P172" i="20"/>
  <c r="P171" i="20"/>
  <c r="P170" i="20"/>
  <c r="P169" i="20"/>
  <c r="P168" i="20"/>
  <c r="P167" i="20"/>
  <c r="P166" i="20"/>
  <c r="P165" i="20"/>
  <c r="P164" i="20"/>
  <c r="P163" i="20"/>
  <c r="P162" i="20"/>
  <c r="P161" i="20"/>
  <c r="P160" i="20"/>
  <c r="P159" i="20"/>
  <c r="P158" i="20"/>
  <c r="P157" i="20"/>
  <c r="P156" i="20"/>
  <c r="P155" i="20"/>
  <c r="P154" i="20"/>
  <c r="P153" i="20"/>
  <c r="P152" i="20"/>
  <c r="P151" i="20"/>
  <c r="P150" i="20"/>
  <c r="P149" i="20"/>
  <c r="P148" i="20"/>
  <c r="P147" i="20"/>
  <c r="P146" i="20"/>
  <c r="P145" i="20"/>
  <c r="P144" i="20"/>
  <c r="P143" i="20"/>
  <c r="P142" i="20"/>
  <c r="P141" i="20"/>
  <c r="P140" i="20"/>
  <c r="P139" i="20"/>
  <c r="P138" i="20"/>
  <c r="P137" i="20"/>
  <c r="P136" i="20"/>
  <c r="P135" i="20"/>
  <c r="P134" i="20"/>
  <c r="P133" i="20"/>
  <c r="P132" i="20"/>
  <c r="P131" i="20"/>
  <c r="P130" i="20"/>
  <c r="P129" i="20"/>
  <c r="P128" i="20"/>
  <c r="P127" i="20"/>
  <c r="P126" i="20"/>
  <c r="P125" i="20"/>
  <c r="P124" i="20"/>
  <c r="P123" i="20"/>
  <c r="P122" i="20"/>
  <c r="P121" i="20"/>
  <c r="P120" i="20"/>
  <c r="P119" i="20"/>
  <c r="P118" i="20"/>
  <c r="P117" i="20"/>
  <c r="P116" i="20"/>
  <c r="P115" i="20"/>
  <c r="P114" i="20"/>
  <c r="P113" i="20"/>
  <c r="P112" i="20"/>
  <c r="P111" i="20"/>
  <c r="P110" i="20"/>
  <c r="P109" i="20"/>
  <c r="P108" i="20"/>
  <c r="P107" i="20"/>
  <c r="P106" i="20"/>
  <c r="P105" i="20"/>
  <c r="P104" i="20"/>
  <c r="P103" i="20"/>
  <c r="P102" i="20"/>
  <c r="P101" i="20"/>
  <c r="P100" i="20"/>
  <c r="P99" i="20"/>
  <c r="P98" i="20"/>
  <c r="P97" i="20"/>
  <c r="P96" i="20"/>
  <c r="P95" i="20"/>
  <c r="P94" i="20"/>
  <c r="P93" i="20"/>
  <c r="P92" i="20"/>
  <c r="P91" i="20"/>
  <c r="P90" i="20"/>
  <c r="P89" i="20"/>
  <c r="P88" i="20"/>
  <c r="P87" i="20"/>
  <c r="P86" i="20"/>
  <c r="P85" i="20"/>
  <c r="P84" i="20"/>
  <c r="P83" i="20"/>
  <c r="P82" i="20"/>
  <c r="P81" i="20"/>
  <c r="P80" i="20"/>
  <c r="P79" i="20"/>
  <c r="P78" i="20"/>
  <c r="P77" i="20"/>
  <c r="P76" i="20"/>
  <c r="P75" i="20"/>
  <c r="P74" i="20"/>
  <c r="P73" i="20"/>
  <c r="P72" i="20"/>
  <c r="P71" i="20"/>
  <c r="P70" i="20"/>
  <c r="P69" i="20"/>
  <c r="P68" i="20"/>
  <c r="P67" i="20"/>
  <c r="P66" i="20"/>
  <c r="P65" i="20"/>
  <c r="P64" i="20"/>
  <c r="P63" i="20"/>
  <c r="P62" i="20"/>
  <c r="P61" i="20"/>
  <c r="P60" i="20"/>
  <c r="P59" i="20"/>
  <c r="P58" i="20"/>
  <c r="P57" i="20"/>
  <c r="P56" i="20"/>
  <c r="P55" i="20"/>
  <c r="P54" i="20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Q2" i="20" s="1"/>
  <c r="P3" i="20"/>
  <c r="P253" i="19"/>
  <c r="P252" i="19"/>
  <c r="P251" i="19"/>
  <c r="P250" i="19"/>
  <c r="P249" i="19"/>
  <c r="P248" i="19"/>
  <c r="P247" i="19"/>
  <c r="P246" i="19"/>
  <c r="P245" i="19"/>
  <c r="P244" i="19"/>
  <c r="P243" i="19"/>
  <c r="P242" i="19"/>
  <c r="P241" i="19"/>
  <c r="P240" i="19"/>
  <c r="P239" i="19"/>
  <c r="P238" i="19"/>
  <c r="P237" i="19"/>
  <c r="P236" i="19"/>
  <c r="P235" i="19"/>
  <c r="P234" i="19"/>
  <c r="P233" i="19"/>
  <c r="P232" i="19"/>
  <c r="P231" i="19"/>
  <c r="P230" i="19"/>
  <c r="P229" i="19"/>
  <c r="P228" i="19"/>
  <c r="P227" i="19"/>
  <c r="P226" i="19"/>
  <c r="P225" i="19"/>
  <c r="P224" i="19"/>
  <c r="P223" i="19"/>
  <c r="P222" i="19"/>
  <c r="P221" i="19"/>
  <c r="P220" i="19"/>
  <c r="P219" i="19"/>
  <c r="P218" i="19"/>
  <c r="P217" i="19"/>
  <c r="P216" i="19"/>
  <c r="P215" i="19"/>
  <c r="P214" i="19"/>
  <c r="P213" i="19"/>
  <c r="P212" i="19"/>
  <c r="P211" i="19"/>
  <c r="P210" i="19"/>
  <c r="P209" i="19"/>
  <c r="P208" i="19"/>
  <c r="P207" i="19"/>
  <c r="P206" i="19"/>
  <c r="P205" i="19"/>
  <c r="P204" i="19"/>
  <c r="P203" i="19"/>
  <c r="P202" i="19"/>
  <c r="P201" i="19"/>
  <c r="P200" i="19"/>
  <c r="P199" i="19"/>
  <c r="P198" i="19"/>
  <c r="P197" i="19"/>
  <c r="P196" i="19"/>
  <c r="P195" i="19"/>
  <c r="P194" i="19"/>
  <c r="P193" i="19"/>
  <c r="P192" i="19"/>
  <c r="P191" i="19"/>
  <c r="P190" i="19"/>
  <c r="P189" i="19"/>
  <c r="P188" i="19"/>
  <c r="P187" i="19"/>
  <c r="P186" i="19"/>
  <c r="P185" i="19"/>
  <c r="P184" i="19"/>
  <c r="P183" i="19"/>
  <c r="P182" i="19"/>
  <c r="P181" i="19"/>
  <c r="P180" i="19"/>
  <c r="P179" i="19"/>
  <c r="P178" i="19"/>
  <c r="P177" i="19"/>
  <c r="P176" i="19"/>
  <c r="P175" i="19"/>
  <c r="P174" i="19"/>
  <c r="P173" i="19"/>
  <c r="P172" i="19"/>
  <c r="P171" i="19"/>
  <c r="P170" i="19"/>
  <c r="P169" i="19"/>
  <c r="P168" i="19"/>
  <c r="P167" i="19"/>
  <c r="P166" i="19"/>
  <c r="P165" i="19"/>
  <c r="P164" i="19"/>
  <c r="P163" i="19"/>
  <c r="P162" i="19"/>
  <c r="P161" i="19"/>
  <c r="P160" i="19"/>
  <c r="P159" i="19"/>
  <c r="P158" i="19"/>
  <c r="P157" i="19"/>
  <c r="P156" i="19"/>
  <c r="P155" i="19"/>
  <c r="P154" i="19"/>
  <c r="P153" i="19"/>
  <c r="P152" i="19"/>
  <c r="P151" i="19"/>
  <c r="P150" i="19"/>
  <c r="P149" i="19"/>
  <c r="P148" i="19"/>
  <c r="P147" i="19"/>
  <c r="P146" i="19"/>
  <c r="P145" i="19"/>
  <c r="P144" i="19"/>
  <c r="P143" i="19"/>
  <c r="P142" i="19"/>
  <c r="P141" i="19"/>
  <c r="P140" i="19"/>
  <c r="P139" i="19"/>
  <c r="P138" i="19"/>
  <c r="P137" i="19"/>
  <c r="P136" i="19"/>
  <c r="P135" i="19"/>
  <c r="P134" i="19"/>
  <c r="P133" i="19"/>
  <c r="P132" i="19"/>
  <c r="P131" i="19"/>
  <c r="P130" i="19"/>
  <c r="P129" i="19"/>
  <c r="P128" i="19"/>
  <c r="P127" i="19"/>
  <c r="P126" i="19"/>
  <c r="P125" i="19"/>
  <c r="P124" i="19"/>
  <c r="P123" i="19"/>
  <c r="P122" i="19"/>
  <c r="P121" i="19"/>
  <c r="P120" i="19"/>
  <c r="P119" i="19"/>
  <c r="P118" i="19"/>
  <c r="P117" i="19"/>
  <c r="P116" i="19"/>
  <c r="P115" i="19"/>
  <c r="P114" i="19"/>
  <c r="P113" i="19"/>
  <c r="P112" i="19"/>
  <c r="P111" i="19"/>
  <c r="P110" i="19"/>
  <c r="P109" i="19"/>
  <c r="P108" i="19"/>
  <c r="P107" i="19"/>
  <c r="P106" i="19"/>
  <c r="P105" i="19"/>
  <c r="P104" i="19"/>
  <c r="P103" i="19"/>
  <c r="P102" i="19"/>
  <c r="P101" i="19"/>
  <c r="P100" i="19"/>
  <c r="P99" i="19"/>
  <c r="P98" i="19"/>
  <c r="P97" i="19"/>
  <c r="P96" i="19"/>
  <c r="P95" i="19"/>
  <c r="P94" i="19"/>
  <c r="P93" i="19"/>
  <c r="P92" i="19"/>
  <c r="P91" i="19"/>
  <c r="P90" i="19"/>
  <c r="P89" i="19"/>
  <c r="P88" i="19"/>
  <c r="P87" i="19"/>
  <c r="P86" i="19"/>
  <c r="P85" i="19"/>
  <c r="P84" i="19"/>
  <c r="P83" i="19"/>
  <c r="P82" i="19"/>
  <c r="P81" i="19"/>
  <c r="P80" i="19"/>
  <c r="P79" i="19"/>
  <c r="P78" i="19"/>
  <c r="P77" i="19"/>
  <c r="P76" i="19"/>
  <c r="P75" i="19"/>
  <c r="P74" i="19"/>
  <c r="P73" i="19"/>
  <c r="P72" i="19"/>
  <c r="P71" i="19"/>
  <c r="P70" i="19"/>
  <c r="P69" i="19"/>
  <c r="P68" i="19"/>
  <c r="P67" i="19"/>
  <c r="P66" i="19"/>
  <c r="P65" i="19"/>
  <c r="P64" i="19"/>
  <c r="P63" i="19"/>
  <c r="P62" i="19"/>
  <c r="P61" i="19"/>
  <c r="P60" i="19"/>
  <c r="P59" i="19"/>
  <c r="P58" i="19"/>
  <c r="P57" i="19"/>
  <c r="P56" i="19"/>
  <c r="P55" i="19"/>
  <c r="P54" i="19"/>
  <c r="P53" i="19"/>
  <c r="P52" i="19"/>
  <c r="P51" i="19"/>
  <c r="P50" i="19"/>
  <c r="P49" i="19"/>
  <c r="P48" i="19"/>
  <c r="P47" i="19"/>
  <c r="P46" i="19"/>
  <c r="P45" i="19"/>
  <c r="P44" i="19"/>
  <c r="P43" i="19"/>
  <c r="P42" i="19"/>
  <c r="P41" i="19"/>
  <c r="P40" i="19"/>
  <c r="P39" i="19"/>
  <c r="P38" i="19"/>
  <c r="P37" i="19"/>
  <c r="P36" i="19"/>
  <c r="P35" i="19"/>
  <c r="P34" i="19"/>
  <c r="P33" i="19"/>
  <c r="P32" i="19"/>
  <c r="P31" i="19"/>
  <c r="P30" i="19"/>
  <c r="P29" i="19"/>
  <c r="P28" i="19"/>
  <c r="P27" i="19"/>
  <c r="P26" i="19"/>
  <c r="P25" i="19"/>
  <c r="P24" i="19"/>
  <c r="P23" i="19"/>
  <c r="P22" i="19"/>
  <c r="P21" i="19"/>
  <c r="P20" i="19"/>
  <c r="P19" i="19"/>
  <c r="P18" i="19"/>
  <c r="P17" i="19"/>
  <c r="P16" i="19"/>
  <c r="P15" i="19"/>
  <c r="P14" i="19"/>
  <c r="P13" i="19"/>
  <c r="P12" i="19"/>
  <c r="P11" i="19"/>
  <c r="P10" i="19"/>
  <c r="P9" i="19"/>
  <c r="P8" i="19"/>
  <c r="P7" i="19"/>
  <c r="P6" i="19"/>
  <c r="P5" i="19"/>
  <c r="P4" i="19"/>
  <c r="P3" i="19"/>
  <c r="Q2" i="19" s="1"/>
  <c r="P253" i="18"/>
  <c r="P252" i="18"/>
  <c r="P251" i="18"/>
  <c r="P250" i="18"/>
  <c r="P249" i="18"/>
  <c r="P248" i="18"/>
  <c r="P247" i="18"/>
  <c r="P246" i="18"/>
  <c r="P245" i="18"/>
  <c r="P244" i="18"/>
  <c r="P243" i="18"/>
  <c r="P242" i="18"/>
  <c r="P241" i="18"/>
  <c r="P240" i="18"/>
  <c r="P239" i="18"/>
  <c r="P238" i="18"/>
  <c r="P237" i="18"/>
  <c r="P236" i="18"/>
  <c r="P235" i="18"/>
  <c r="P234" i="18"/>
  <c r="P233" i="18"/>
  <c r="P232" i="18"/>
  <c r="P231" i="18"/>
  <c r="P230" i="18"/>
  <c r="P229" i="18"/>
  <c r="P228" i="18"/>
  <c r="P227" i="18"/>
  <c r="P226" i="18"/>
  <c r="P225" i="18"/>
  <c r="P224" i="18"/>
  <c r="P223" i="18"/>
  <c r="P222" i="18"/>
  <c r="P221" i="18"/>
  <c r="P220" i="18"/>
  <c r="P219" i="18"/>
  <c r="P218" i="18"/>
  <c r="P217" i="18"/>
  <c r="P216" i="18"/>
  <c r="P215" i="18"/>
  <c r="P214" i="18"/>
  <c r="P213" i="18"/>
  <c r="P212" i="18"/>
  <c r="P211" i="18"/>
  <c r="P210" i="18"/>
  <c r="P209" i="18"/>
  <c r="P208" i="18"/>
  <c r="P207" i="18"/>
  <c r="P206" i="18"/>
  <c r="P205" i="18"/>
  <c r="P204" i="18"/>
  <c r="P203" i="18"/>
  <c r="P202" i="18"/>
  <c r="P201" i="18"/>
  <c r="P200" i="18"/>
  <c r="P199" i="18"/>
  <c r="P198" i="18"/>
  <c r="P197" i="18"/>
  <c r="P196" i="18"/>
  <c r="P195" i="18"/>
  <c r="P194" i="18"/>
  <c r="P193" i="18"/>
  <c r="P192" i="18"/>
  <c r="P191" i="18"/>
  <c r="P190" i="18"/>
  <c r="P189" i="18"/>
  <c r="P188" i="18"/>
  <c r="P187" i="18"/>
  <c r="P186" i="18"/>
  <c r="P185" i="18"/>
  <c r="P184" i="18"/>
  <c r="P183" i="18"/>
  <c r="P182" i="18"/>
  <c r="P181" i="18"/>
  <c r="P180" i="18"/>
  <c r="P179" i="18"/>
  <c r="P178" i="18"/>
  <c r="P177" i="18"/>
  <c r="P176" i="18"/>
  <c r="P175" i="18"/>
  <c r="P174" i="18"/>
  <c r="P173" i="18"/>
  <c r="P172" i="18"/>
  <c r="P171" i="18"/>
  <c r="P170" i="18"/>
  <c r="P169" i="18"/>
  <c r="P168" i="18"/>
  <c r="P167" i="18"/>
  <c r="P166" i="18"/>
  <c r="P165" i="18"/>
  <c r="P164" i="18"/>
  <c r="P163" i="18"/>
  <c r="P162" i="18"/>
  <c r="P161" i="18"/>
  <c r="P160" i="18"/>
  <c r="P159" i="18"/>
  <c r="P158" i="18"/>
  <c r="P157" i="18"/>
  <c r="P156" i="18"/>
  <c r="P155" i="18"/>
  <c r="P154" i="18"/>
  <c r="P153" i="18"/>
  <c r="P152" i="18"/>
  <c r="P151" i="18"/>
  <c r="P150" i="18"/>
  <c r="P149" i="18"/>
  <c r="P148" i="18"/>
  <c r="P147" i="18"/>
  <c r="P146" i="18"/>
  <c r="P145" i="18"/>
  <c r="P144" i="18"/>
  <c r="P143" i="18"/>
  <c r="P142" i="18"/>
  <c r="P141" i="18"/>
  <c r="P140" i="18"/>
  <c r="P139" i="18"/>
  <c r="P138" i="18"/>
  <c r="P137" i="18"/>
  <c r="P136" i="18"/>
  <c r="P135" i="18"/>
  <c r="P134" i="18"/>
  <c r="P133" i="18"/>
  <c r="P132" i="18"/>
  <c r="P131" i="18"/>
  <c r="P130" i="18"/>
  <c r="P129" i="18"/>
  <c r="P128" i="18"/>
  <c r="P127" i="18"/>
  <c r="P126" i="18"/>
  <c r="P125" i="18"/>
  <c r="P124" i="18"/>
  <c r="P123" i="18"/>
  <c r="P122" i="18"/>
  <c r="P121" i="18"/>
  <c r="P120" i="18"/>
  <c r="P119" i="18"/>
  <c r="P118" i="18"/>
  <c r="P117" i="18"/>
  <c r="P116" i="18"/>
  <c r="P115" i="18"/>
  <c r="P114" i="18"/>
  <c r="P113" i="18"/>
  <c r="P112" i="18"/>
  <c r="P111" i="18"/>
  <c r="P110" i="18"/>
  <c r="P109" i="18"/>
  <c r="P108" i="18"/>
  <c r="P107" i="18"/>
  <c r="P106" i="18"/>
  <c r="P105" i="18"/>
  <c r="P104" i="18"/>
  <c r="P103" i="18"/>
  <c r="P102" i="18"/>
  <c r="P101" i="18"/>
  <c r="P100" i="18"/>
  <c r="P99" i="18"/>
  <c r="P98" i="18"/>
  <c r="P97" i="18"/>
  <c r="P96" i="18"/>
  <c r="P95" i="18"/>
  <c r="P94" i="18"/>
  <c r="P93" i="18"/>
  <c r="P92" i="18"/>
  <c r="P91" i="18"/>
  <c r="P90" i="18"/>
  <c r="P89" i="18"/>
  <c r="P88" i="18"/>
  <c r="P87" i="18"/>
  <c r="P86" i="18"/>
  <c r="P85" i="18"/>
  <c r="P84" i="18"/>
  <c r="P83" i="18"/>
  <c r="P82" i="18"/>
  <c r="P81" i="18"/>
  <c r="P80" i="18"/>
  <c r="P79" i="18"/>
  <c r="P78" i="18"/>
  <c r="P77" i="18"/>
  <c r="P76" i="18"/>
  <c r="P75" i="18"/>
  <c r="P74" i="18"/>
  <c r="P73" i="18"/>
  <c r="P72" i="18"/>
  <c r="P71" i="18"/>
  <c r="P70" i="18"/>
  <c r="P69" i="18"/>
  <c r="P68" i="18"/>
  <c r="P67" i="18"/>
  <c r="P66" i="18"/>
  <c r="P65" i="18"/>
  <c r="P64" i="18"/>
  <c r="P63" i="18"/>
  <c r="P62" i="18"/>
  <c r="P61" i="18"/>
  <c r="P60" i="18"/>
  <c r="P59" i="18"/>
  <c r="P58" i="18"/>
  <c r="P57" i="18"/>
  <c r="P56" i="18"/>
  <c r="P55" i="18"/>
  <c r="P54" i="18"/>
  <c r="P53" i="18"/>
  <c r="P52" i="18"/>
  <c r="P51" i="18"/>
  <c r="P50" i="18"/>
  <c r="P49" i="18"/>
  <c r="P48" i="18"/>
  <c r="P47" i="18"/>
  <c r="P46" i="18"/>
  <c r="P45" i="18"/>
  <c r="P44" i="18"/>
  <c r="P43" i="18"/>
  <c r="P42" i="18"/>
  <c r="P41" i="18"/>
  <c r="P40" i="18"/>
  <c r="P39" i="18"/>
  <c r="P38" i="18"/>
  <c r="P37" i="18"/>
  <c r="P36" i="18"/>
  <c r="P35" i="18"/>
  <c r="P34" i="18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5" i="18"/>
  <c r="P4" i="18"/>
  <c r="P3" i="18"/>
  <c r="Q2" i="18" s="1"/>
  <c r="P253" i="17"/>
  <c r="P252" i="17"/>
  <c r="P251" i="17"/>
  <c r="P250" i="17"/>
  <c r="P249" i="17"/>
  <c r="P248" i="17"/>
  <c r="P247" i="17"/>
  <c r="P246" i="17"/>
  <c r="P245" i="17"/>
  <c r="P244" i="17"/>
  <c r="P243" i="17"/>
  <c r="P242" i="17"/>
  <c r="P241" i="17"/>
  <c r="P240" i="17"/>
  <c r="P239" i="17"/>
  <c r="P238" i="17"/>
  <c r="P237" i="17"/>
  <c r="P236" i="17"/>
  <c r="P235" i="17"/>
  <c r="P234" i="17"/>
  <c r="P233" i="17"/>
  <c r="P232" i="17"/>
  <c r="P231" i="17"/>
  <c r="P230" i="17"/>
  <c r="P229" i="17"/>
  <c r="P228" i="17"/>
  <c r="P227" i="17"/>
  <c r="P226" i="17"/>
  <c r="P225" i="17"/>
  <c r="P224" i="17"/>
  <c r="P223" i="17"/>
  <c r="P222" i="17"/>
  <c r="P221" i="17"/>
  <c r="P220" i="17"/>
  <c r="P219" i="17"/>
  <c r="P218" i="17"/>
  <c r="P217" i="17"/>
  <c r="P216" i="17"/>
  <c r="P215" i="17"/>
  <c r="P214" i="17"/>
  <c r="P213" i="17"/>
  <c r="P212" i="17"/>
  <c r="P211" i="17"/>
  <c r="P210" i="17"/>
  <c r="P209" i="17"/>
  <c r="P208" i="17"/>
  <c r="P207" i="17"/>
  <c r="P206" i="17"/>
  <c r="P205" i="17"/>
  <c r="P204" i="17"/>
  <c r="P203" i="17"/>
  <c r="P202" i="17"/>
  <c r="P201" i="17"/>
  <c r="P200" i="17"/>
  <c r="P199" i="17"/>
  <c r="P198" i="17"/>
  <c r="P197" i="17"/>
  <c r="P196" i="17"/>
  <c r="P195" i="17"/>
  <c r="P194" i="17"/>
  <c r="P193" i="17"/>
  <c r="P192" i="17"/>
  <c r="P191" i="17"/>
  <c r="P190" i="17"/>
  <c r="P189" i="17"/>
  <c r="P188" i="17"/>
  <c r="P187" i="17"/>
  <c r="P186" i="17"/>
  <c r="P185" i="17"/>
  <c r="P184" i="17"/>
  <c r="P183" i="17"/>
  <c r="P182" i="17"/>
  <c r="P181" i="17"/>
  <c r="P180" i="17"/>
  <c r="P179" i="17"/>
  <c r="P178" i="17"/>
  <c r="P177" i="17"/>
  <c r="P176" i="17"/>
  <c r="P175" i="17"/>
  <c r="P174" i="17"/>
  <c r="P173" i="17"/>
  <c r="P172" i="17"/>
  <c r="P171" i="17"/>
  <c r="P170" i="17"/>
  <c r="P169" i="17"/>
  <c r="P168" i="17"/>
  <c r="P167" i="17"/>
  <c r="P166" i="17"/>
  <c r="P165" i="17"/>
  <c r="P164" i="17"/>
  <c r="P163" i="17"/>
  <c r="P162" i="17"/>
  <c r="P161" i="17"/>
  <c r="P160" i="17"/>
  <c r="P159" i="17"/>
  <c r="P158" i="17"/>
  <c r="P157" i="17"/>
  <c r="P156" i="17"/>
  <c r="P155" i="17"/>
  <c r="P154" i="17"/>
  <c r="P153" i="17"/>
  <c r="P152" i="17"/>
  <c r="P151" i="17"/>
  <c r="P150" i="17"/>
  <c r="P149" i="17"/>
  <c r="P148" i="17"/>
  <c r="P147" i="17"/>
  <c r="P146" i="17"/>
  <c r="P145" i="17"/>
  <c r="P144" i="17"/>
  <c r="P143" i="17"/>
  <c r="P142" i="17"/>
  <c r="P141" i="17"/>
  <c r="P140" i="17"/>
  <c r="P139" i="17"/>
  <c r="P138" i="17"/>
  <c r="P137" i="17"/>
  <c r="P136" i="17"/>
  <c r="P135" i="17"/>
  <c r="P134" i="17"/>
  <c r="P133" i="17"/>
  <c r="P132" i="17"/>
  <c r="P131" i="17"/>
  <c r="P130" i="17"/>
  <c r="P129" i="17"/>
  <c r="P128" i="17"/>
  <c r="P127" i="17"/>
  <c r="P126" i="17"/>
  <c r="P125" i="17"/>
  <c r="P124" i="17"/>
  <c r="P123" i="17"/>
  <c r="P122" i="17"/>
  <c r="P121" i="17"/>
  <c r="P120" i="17"/>
  <c r="P119" i="17"/>
  <c r="P118" i="17"/>
  <c r="P117" i="17"/>
  <c r="P116" i="17"/>
  <c r="P115" i="17"/>
  <c r="P114" i="17"/>
  <c r="P113" i="17"/>
  <c r="P112" i="17"/>
  <c r="P111" i="17"/>
  <c r="P110" i="17"/>
  <c r="P109" i="17"/>
  <c r="P108" i="17"/>
  <c r="P107" i="17"/>
  <c r="P106" i="17"/>
  <c r="P105" i="17"/>
  <c r="P104" i="17"/>
  <c r="P103" i="17"/>
  <c r="P102" i="17"/>
  <c r="P101" i="17"/>
  <c r="P100" i="17"/>
  <c r="P99" i="17"/>
  <c r="P98" i="17"/>
  <c r="P97" i="17"/>
  <c r="P96" i="17"/>
  <c r="P95" i="17"/>
  <c r="P94" i="17"/>
  <c r="P93" i="17"/>
  <c r="P92" i="17"/>
  <c r="P91" i="17"/>
  <c r="P90" i="17"/>
  <c r="P89" i="17"/>
  <c r="P88" i="17"/>
  <c r="P87" i="17"/>
  <c r="P86" i="17"/>
  <c r="P85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Q2" i="17" s="1"/>
  <c r="P253" i="16"/>
  <c r="P252" i="16"/>
  <c r="P251" i="16"/>
  <c r="P250" i="16"/>
  <c r="P249" i="16"/>
  <c r="P248" i="16"/>
  <c r="P247" i="16"/>
  <c r="P246" i="16"/>
  <c r="P245" i="16"/>
  <c r="P244" i="16"/>
  <c r="P243" i="16"/>
  <c r="P242" i="16"/>
  <c r="P241" i="16"/>
  <c r="P240" i="16"/>
  <c r="P239" i="16"/>
  <c r="P238" i="16"/>
  <c r="P237" i="16"/>
  <c r="P236" i="16"/>
  <c r="P235" i="16"/>
  <c r="P234" i="16"/>
  <c r="P233" i="16"/>
  <c r="P232" i="16"/>
  <c r="P231" i="16"/>
  <c r="P230" i="16"/>
  <c r="P229" i="16"/>
  <c r="P228" i="16"/>
  <c r="P227" i="16"/>
  <c r="P226" i="16"/>
  <c r="P225" i="16"/>
  <c r="P224" i="16"/>
  <c r="P223" i="16"/>
  <c r="P222" i="16"/>
  <c r="P221" i="16"/>
  <c r="P220" i="16"/>
  <c r="P219" i="16"/>
  <c r="P218" i="16"/>
  <c r="P217" i="16"/>
  <c r="P216" i="16"/>
  <c r="P215" i="16"/>
  <c r="P214" i="16"/>
  <c r="P213" i="16"/>
  <c r="P212" i="16"/>
  <c r="P211" i="16"/>
  <c r="P210" i="16"/>
  <c r="P209" i="16"/>
  <c r="P208" i="16"/>
  <c r="P207" i="16"/>
  <c r="P206" i="16"/>
  <c r="P205" i="16"/>
  <c r="P204" i="16"/>
  <c r="P203" i="16"/>
  <c r="P202" i="16"/>
  <c r="P201" i="16"/>
  <c r="P200" i="16"/>
  <c r="P199" i="16"/>
  <c r="P198" i="16"/>
  <c r="P197" i="16"/>
  <c r="P196" i="16"/>
  <c r="P195" i="16"/>
  <c r="P194" i="16"/>
  <c r="P193" i="16"/>
  <c r="P192" i="16"/>
  <c r="P191" i="16"/>
  <c r="P190" i="16"/>
  <c r="P189" i="16"/>
  <c r="P188" i="16"/>
  <c r="P187" i="16"/>
  <c r="P186" i="16"/>
  <c r="P185" i="16"/>
  <c r="P184" i="16"/>
  <c r="P183" i="16"/>
  <c r="P182" i="16"/>
  <c r="P181" i="16"/>
  <c r="P180" i="16"/>
  <c r="P179" i="16"/>
  <c r="P178" i="16"/>
  <c r="P177" i="16"/>
  <c r="P176" i="16"/>
  <c r="P175" i="16"/>
  <c r="P174" i="16"/>
  <c r="P173" i="16"/>
  <c r="P172" i="16"/>
  <c r="P171" i="16"/>
  <c r="P170" i="16"/>
  <c r="P169" i="16"/>
  <c r="P168" i="16"/>
  <c r="P167" i="16"/>
  <c r="P166" i="16"/>
  <c r="P165" i="16"/>
  <c r="P164" i="16"/>
  <c r="P163" i="16"/>
  <c r="P162" i="16"/>
  <c r="P161" i="16"/>
  <c r="P160" i="16"/>
  <c r="P159" i="16"/>
  <c r="P158" i="16"/>
  <c r="P157" i="16"/>
  <c r="P156" i="16"/>
  <c r="P155" i="16"/>
  <c r="P154" i="16"/>
  <c r="P153" i="16"/>
  <c r="P152" i="16"/>
  <c r="P151" i="16"/>
  <c r="P150" i="16"/>
  <c r="P149" i="16"/>
  <c r="P148" i="16"/>
  <c r="P147" i="16"/>
  <c r="P146" i="16"/>
  <c r="P145" i="16"/>
  <c r="P144" i="16"/>
  <c r="P143" i="16"/>
  <c r="P142" i="16"/>
  <c r="P141" i="16"/>
  <c r="P140" i="16"/>
  <c r="P139" i="16"/>
  <c r="P138" i="16"/>
  <c r="P137" i="16"/>
  <c r="P136" i="16"/>
  <c r="P135" i="16"/>
  <c r="P134" i="16"/>
  <c r="P133" i="16"/>
  <c r="P132" i="16"/>
  <c r="P131" i="16"/>
  <c r="P130" i="16"/>
  <c r="P129" i="16"/>
  <c r="P128" i="16"/>
  <c r="P127" i="16"/>
  <c r="P126" i="16"/>
  <c r="P125" i="16"/>
  <c r="P12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P110" i="16"/>
  <c r="P109" i="16"/>
  <c r="P108" i="16"/>
  <c r="P107" i="16"/>
  <c r="P106" i="16"/>
  <c r="P105" i="16"/>
  <c r="P104" i="16"/>
  <c r="P103" i="16"/>
  <c r="P102" i="16"/>
  <c r="P101" i="16"/>
  <c r="P100" i="16"/>
  <c r="P99" i="16"/>
  <c r="P98" i="16"/>
  <c r="P97" i="16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Q2" i="16" s="1"/>
  <c r="P253" i="15"/>
  <c r="P252" i="15"/>
  <c r="P251" i="15"/>
  <c r="P250" i="15"/>
  <c r="P249" i="15"/>
  <c r="P248" i="15"/>
  <c r="P247" i="15"/>
  <c r="P246" i="15"/>
  <c r="P245" i="15"/>
  <c r="P244" i="15"/>
  <c r="P243" i="15"/>
  <c r="P242" i="15"/>
  <c r="P241" i="15"/>
  <c r="P240" i="15"/>
  <c r="P239" i="15"/>
  <c r="P238" i="15"/>
  <c r="P237" i="15"/>
  <c r="P236" i="15"/>
  <c r="P235" i="15"/>
  <c r="P234" i="15"/>
  <c r="P233" i="15"/>
  <c r="P232" i="15"/>
  <c r="P231" i="15"/>
  <c r="P230" i="15"/>
  <c r="P229" i="15"/>
  <c r="P228" i="15"/>
  <c r="P227" i="15"/>
  <c r="P226" i="15"/>
  <c r="P225" i="15"/>
  <c r="P224" i="15"/>
  <c r="P223" i="15"/>
  <c r="P222" i="15"/>
  <c r="P221" i="15"/>
  <c r="P220" i="15"/>
  <c r="P219" i="15"/>
  <c r="P218" i="15"/>
  <c r="P217" i="15"/>
  <c r="P216" i="15"/>
  <c r="P215" i="15"/>
  <c r="P214" i="15"/>
  <c r="P213" i="15"/>
  <c r="P212" i="15"/>
  <c r="P211" i="15"/>
  <c r="P210" i="15"/>
  <c r="P209" i="15"/>
  <c r="P208" i="15"/>
  <c r="P207" i="15"/>
  <c r="P206" i="15"/>
  <c r="P205" i="15"/>
  <c r="P204" i="15"/>
  <c r="P203" i="15"/>
  <c r="P202" i="15"/>
  <c r="P201" i="15"/>
  <c r="P200" i="15"/>
  <c r="P199" i="15"/>
  <c r="P198" i="15"/>
  <c r="P197" i="15"/>
  <c r="P196" i="15"/>
  <c r="P195" i="15"/>
  <c r="P194" i="15"/>
  <c r="P193" i="15"/>
  <c r="P192" i="15"/>
  <c r="P191" i="15"/>
  <c r="P190" i="15"/>
  <c r="P189" i="15"/>
  <c r="P188" i="15"/>
  <c r="P187" i="15"/>
  <c r="P186" i="15"/>
  <c r="P185" i="15"/>
  <c r="P184" i="15"/>
  <c r="P183" i="15"/>
  <c r="P182" i="15"/>
  <c r="P181" i="15"/>
  <c r="P180" i="15"/>
  <c r="P179" i="15"/>
  <c r="P178" i="15"/>
  <c r="P177" i="15"/>
  <c r="P176" i="15"/>
  <c r="P175" i="15"/>
  <c r="P174" i="15"/>
  <c r="P173" i="15"/>
  <c r="P172" i="15"/>
  <c r="P171" i="15"/>
  <c r="P170" i="15"/>
  <c r="P169" i="15"/>
  <c r="P168" i="15"/>
  <c r="P167" i="15"/>
  <c r="P166" i="15"/>
  <c r="P165" i="15"/>
  <c r="P164" i="15"/>
  <c r="P163" i="15"/>
  <c r="P162" i="15"/>
  <c r="P161" i="15"/>
  <c r="P160" i="15"/>
  <c r="P159" i="15"/>
  <c r="P158" i="15"/>
  <c r="P157" i="15"/>
  <c r="P156" i="15"/>
  <c r="P155" i="15"/>
  <c r="P154" i="15"/>
  <c r="P153" i="15"/>
  <c r="P152" i="15"/>
  <c r="P151" i="15"/>
  <c r="P150" i="15"/>
  <c r="P149" i="15"/>
  <c r="P148" i="15"/>
  <c r="P147" i="15"/>
  <c r="P146" i="15"/>
  <c r="P145" i="15"/>
  <c r="P144" i="15"/>
  <c r="P143" i="15"/>
  <c r="P142" i="15"/>
  <c r="P141" i="15"/>
  <c r="P140" i="15"/>
  <c r="P139" i="15"/>
  <c r="P138" i="15"/>
  <c r="P137" i="15"/>
  <c r="P136" i="15"/>
  <c r="P135" i="15"/>
  <c r="P134" i="15"/>
  <c r="P133" i="15"/>
  <c r="P132" i="15"/>
  <c r="P131" i="15"/>
  <c r="P130" i="15"/>
  <c r="P129" i="15"/>
  <c r="P128" i="15"/>
  <c r="P127" i="15"/>
  <c r="P126" i="15"/>
  <c r="P125" i="15"/>
  <c r="P124" i="15"/>
  <c r="P123" i="15"/>
  <c r="P122" i="15"/>
  <c r="P121" i="15"/>
  <c r="P120" i="15"/>
  <c r="P119" i="15"/>
  <c r="P118" i="15"/>
  <c r="P117" i="15"/>
  <c r="P116" i="15"/>
  <c r="P115" i="15"/>
  <c r="P114" i="15"/>
  <c r="P113" i="15"/>
  <c r="P112" i="15"/>
  <c r="P111" i="15"/>
  <c r="P110" i="15"/>
  <c r="P109" i="15"/>
  <c r="P108" i="15"/>
  <c r="P107" i="15"/>
  <c r="P106" i="15"/>
  <c r="P105" i="15"/>
  <c r="P104" i="15"/>
  <c r="P103" i="15"/>
  <c r="P102" i="15"/>
  <c r="P101" i="15"/>
  <c r="P100" i="15"/>
  <c r="P99" i="15"/>
  <c r="P98" i="15"/>
  <c r="P97" i="15"/>
  <c r="P96" i="15"/>
  <c r="P95" i="15"/>
  <c r="P94" i="15"/>
  <c r="P93" i="15"/>
  <c r="P92" i="15"/>
  <c r="P91" i="15"/>
  <c r="P90" i="15"/>
  <c r="P89" i="15"/>
  <c r="P88" i="15"/>
  <c r="P87" i="15"/>
  <c r="P86" i="15"/>
  <c r="P85" i="15"/>
  <c r="P84" i="15"/>
  <c r="P83" i="15"/>
  <c r="P82" i="15"/>
  <c r="P81" i="15"/>
  <c r="P80" i="15"/>
  <c r="P79" i="15"/>
  <c r="P78" i="15"/>
  <c r="P77" i="15"/>
  <c r="P76" i="15"/>
  <c r="P75" i="15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Q2" i="15" s="1"/>
  <c r="P3" i="15"/>
  <c r="P253" i="14"/>
  <c r="P252" i="14"/>
  <c r="P251" i="14"/>
  <c r="P250" i="14"/>
  <c r="P249" i="14"/>
  <c r="P248" i="14"/>
  <c r="P247" i="14"/>
  <c r="P246" i="14"/>
  <c r="P245" i="14"/>
  <c r="P244" i="14"/>
  <c r="P243" i="14"/>
  <c r="P242" i="14"/>
  <c r="P241" i="14"/>
  <c r="P240" i="14"/>
  <c r="P239" i="14"/>
  <c r="P238" i="14"/>
  <c r="P237" i="14"/>
  <c r="P236" i="14"/>
  <c r="P235" i="14"/>
  <c r="P234" i="14"/>
  <c r="P233" i="14"/>
  <c r="P232" i="14"/>
  <c r="P231" i="14"/>
  <c r="P230" i="14"/>
  <c r="P229" i="14"/>
  <c r="P228" i="14"/>
  <c r="P227" i="14"/>
  <c r="P226" i="14"/>
  <c r="P225" i="14"/>
  <c r="P224" i="14"/>
  <c r="P223" i="14"/>
  <c r="P222" i="14"/>
  <c r="P221" i="14"/>
  <c r="P220" i="14"/>
  <c r="P219" i="14"/>
  <c r="P218" i="14"/>
  <c r="P217" i="14"/>
  <c r="P216" i="14"/>
  <c r="P215" i="14"/>
  <c r="P214" i="14"/>
  <c r="P213" i="14"/>
  <c r="P212" i="14"/>
  <c r="P211" i="14"/>
  <c r="P210" i="14"/>
  <c r="P209" i="14"/>
  <c r="P208" i="14"/>
  <c r="P207" i="14"/>
  <c r="P206" i="14"/>
  <c r="P205" i="14"/>
  <c r="P204" i="14"/>
  <c r="P203" i="14"/>
  <c r="P202" i="14"/>
  <c r="P201" i="14"/>
  <c r="P200" i="14"/>
  <c r="P199" i="14"/>
  <c r="P198" i="14"/>
  <c r="P197" i="14"/>
  <c r="P196" i="14"/>
  <c r="P195" i="14"/>
  <c r="P194" i="14"/>
  <c r="P193" i="14"/>
  <c r="P192" i="14"/>
  <c r="P191" i="14"/>
  <c r="P190" i="14"/>
  <c r="P189" i="14"/>
  <c r="P188" i="14"/>
  <c r="P187" i="14"/>
  <c r="P186" i="14"/>
  <c r="P185" i="14"/>
  <c r="P184" i="14"/>
  <c r="P183" i="14"/>
  <c r="P182" i="14"/>
  <c r="P181" i="14"/>
  <c r="P180" i="14"/>
  <c r="P179" i="14"/>
  <c r="P178" i="14"/>
  <c r="P177" i="14"/>
  <c r="P176" i="14"/>
  <c r="P175" i="14"/>
  <c r="P174" i="14"/>
  <c r="P173" i="14"/>
  <c r="P172" i="14"/>
  <c r="P171" i="14"/>
  <c r="P170" i="14"/>
  <c r="P169" i="14"/>
  <c r="P168" i="14"/>
  <c r="P167" i="14"/>
  <c r="P166" i="14"/>
  <c r="P165" i="14"/>
  <c r="P164" i="14"/>
  <c r="P163" i="14"/>
  <c r="P162" i="14"/>
  <c r="P161" i="14"/>
  <c r="P160" i="14"/>
  <c r="P159" i="14"/>
  <c r="P158" i="14"/>
  <c r="P157" i="14"/>
  <c r="P156" i="14"/>
  <c r="P155" i="14"/>
  <c r="P154" i="14"/>
  <c r="P153" i="14"/>
  <c r="P152" i="14"/>
  <c r="P151" i="14"/>
  <c r="P150" i="14"/>
  <c r="P149" i="14"/>
  <c r="P148" i="14"/>
  <c r="P147" i="14"/>
  <c r="P146" i="14"/>
  <c r="P145" i="14"/>
  <c r="P144" i="14"/>
  <c r="P143" i="14"/>
  <c r="P142" i="14"/>
  <c r="P141" i="14"/>
  <c r="P140" i="14"/>
  <c r="P139" i="14"/>
  <c r="P138" i="14"/>
  <c r="P137" i="14"/>
  <c r="P136" i="14"/>
  <c r="P135" i="14"/>
  <c r="P134" i="14"/>
  <c r="P133" i="14"/>
  <c r="P132" i="14"/>
  <c r="P131" i="14"/>
  <c r="P130" i="14"/>
  <c r="P129" i="14"/>
  <c r="P128" i="14"/>
  <c r="P127" i="14"/>
  <c r="P126" i="14"/>
  <c r="P125" i="14"/>
  <c r="P124" i="14"/>
  <c r="P123" i="14"/>
  <c r="P122" i="14"/>
  <c r="P121" i="14"/>
  <c r="P120" i="14"/>
  <c r="P119" i="14"/>
  <c r="P118" i="14"/>
  <c r="P117" i="14"/>
  <c r="P116" i="14"/>
  <c r="P115" i="14"/>
  <c r="P114" i="14"/>
  <c r="P113" i="14"/>
  <c r="P112" i="14"/>
  <c r="P111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Q2" i="14" s="1"/>
  <c r="P253" i="13"/>
  <c r="P252" i="13"/>
  <c r="P251" i="13"/>
  <c r="P250" i="13"/>
  <c r="P249" i="13"/>
  <c r="P248" i="13"/>
  <c r="P247" i="13"/>
  <c r="P246" i="13"/>
  <c r="P245" i="13"/>
  <c r="P244" i="13"/>
  <c r="P243" i="13"/>
  <c r="P242" i="13"/>
  <c r="P241" i="13"/>
  <c r="P240" i="13"/>
  <c r="P239" i="13"/>
  <c r="P238" i="13"/>
  <c r="P237" i="13"/>
  <c r="P236" i="13"/>
  <c r="P235" i="13"/>
  <c r="P234" i="13"/>
  <c r="P233" i="13"/>
  <c r="P232" i="13"/>
  <c r="P231" i="13"/>
  <c r="P230" i="13"/>
  <c r="P229" i="13"/>
  <c r="P228" i="13"/>
  <c r="P227" i="13"/>
  <c r="P226" i="13"/>
  <c r="P225" i="13"/>
  <c r="P224" i="13"/>
  <c r="P223" i="13"/>
  <c r="P222" i="13"/>
  <c r="P221" i="13"/>
  <c r="P220" i="13"/>
  <c r="P219" i="13"/>
  <c r="P218" i="13"/>
  <c r="P217" i="13"/>
  <c r="P216" i="13"/>
  <c r="P215" i="13"/>
  <c r="P214" i="13"/>
  <c r="P213" i="13"/>
  <c r="P212" i="13"/>
  <c r="P211" i="13"/>
  <c r="P210" i="13"/>
  <c r="P209" i="13"/>
  <c r="P208" i="13"/>
  <c r="P207" i="13"/>
  <c r="P206" i="13"/>
  <c r="P205" i="13"/>
  <c r="P204" i="13"/>
  <c r="P203" i="13"/>
  <c r="P202" i="13"/>
  <c r="P201" i="13"/>
  <c r="P200" i="13"/>
  <c r="P199" i="13"/>
  <c r="P198" i="13"/>
  <c r="P197" i="13"/>
  <c r="P196" i="13"/>
  <c r="P195" i="13"/>
  <c r="P194" i="13"/>
  <c r="P193" i="13"/>
  <c r="P192" i="13"/>
  <c r="P191" i="13"/>
  <c r="P190" i="13"/>
  <c r="P189" i="13"/>
  <c r="P188" i="13"/>
  <c r="P187" i="13"/>
  <c r="P186" i="13"/>
  <c r="P185" i="13"/>
  <c r="P184" i="13"/>
  <c r="P183" i="13"/>
  <c r="P182" i="13"/>
  <c r="P181" i="13"/>
  <c r="P180" i="13"/>
  <c r="P179" i="13"/>
  <c r="P178" i="13"/>
  <c r="P177" i="13"/>
  <c r="P176" i="13"/>
  <c r="P175" i="13"/>
  <c r="P174" i="13"/>
  <c r="P173" i="13"/>
  <c r="P172" i="13"/>
  <c r="P171" i="13"/>
  <c r="P170" i="13"/>
  <c r="P169" i="13"/>
  <c r="P168" i="13"/>
  <c r="P167" i="13"/>
  <c r="P166" i="13"/>
  <c r="P165" i="13"/>
  <c r="P164" i="13"/>
  <c r="P163" i="13"/>
  <c r="P162" i="13"/>
  <c r="P161" i="13"/>
  <c r="P160" i="13"/>
  <c r="P159" i="13"/>
  <c r="P158" i="13"/>
  <c r="P157" i="13"/>
  <c r="P156" i="13"/>
  <c r="P155" i="13"/>
  <c r="P154" i="13"/>
  <c r="P153" i="13"/>
  <c r="P152" i="13"/>
  <c r="P151" i="13"/>
  <c r="P150" i="13"/>
  <c r="P149" i="13"/>
  <c r="P148" i="13"/>
  <c r="P147" i="13"/>
  <c r="P146" i="13"/>
  <c r="P145" i="13"/>
  <c r="P144" i="13"/>
  <c r="P143" i="13"/>
  <c r="P142" i="13"/>
  <c r="P141" i="13"/>
  <c r="P140" i="13"/>
  <c r="P139" i="13"/>
  <c r="P138" i="13"/>
  <c r="P137" i="13"/>
  <c r="P136" i="13"/>
  <c r="P135" i="13"/>
  <c r="P134" i="13"/>
  <c r="P133" i="13"/>
  <c r="P132" i="13"/>
  <c r="P131" i="13"/>
  <c r="P130" i="13"/>
  <c r="P129" i="13"/>
  <c r="P128" i="13"/>
  <c r="P127" i="13"/>
  <c r="P126" i="13"/>
  <c r="P125" i="13"/>
  <c r="P124" i="13"/>
  <c r="P123" i="13"/>
  <c r="P122" i="13"/>
  <c r="P121" i="13"/>
  <c r="P120" i="13"/>
  <c r="P119" i="13"/>
  <c r="P118" i="13"/>
  <c r="P117" i="13"/>
  <c r="P116" i="13"/>
  <c r="P115" i="13"/>
  <c r="P114" i="13"/>
  <c r="P113" i="13"/>
  <c r="P112" i="13"/>
  <c r="P111" i="13"/>
  <c r="P110" i="13"/>
  <c r="P109" i="13"/>
  <c r="P108" i="13"/>
  <c r="P107" i="13"/>
  <c r="P106" i="13"/>
  <c r="P105" i="13"/>
  <c r="P104" i="13"/>
  <c r="P103" i="13"/>
  <c r="P102" i="13"/>
  <c r="P101" i="13"/>
  <c r="P100" i="13"/>
  <c r="P99" i="13"/>
  <c r="P98" i="13"/>
  <c r="P97" i="13"/>
  <c r="P96" i="13"/>
  <c r="P95" i="13"/>
  <c r="P94" i="13"/>
  <c r="P93" i="13"/>
  <c r="P92" i="13"/>
  <c r="P91" i="13"/>
  <c r="P90" i="13"/>
  <c r="P89" i="13"/>
  <c r="P88" i="13"/>
  <c r="P87" i="13"/>
  <c r="P86" i="13"/>
  <c r="P85" i="13"/>
  <c r="P84" i="13"/>
  <c r="P83" i="13"/>
  <c r="P82" i="13"/>
  <c r="P81" i="13"/>
  <c r="P80" i="13"/>
  <c r="P79" i="13"/>
  <c r="P78" i="13"/>
  <c r="P77" i="13"/>
  <c r="P76" i="13"/>
  <c r="P75" i="13"/>
  <c r="P74" i="13"/>
  <c r="P73" i="13"/>
  <c r="P72" i="13"/>
  <c r="P71" i="13"/>
  <c r="P70" i="13"/>
  <c r="P69" i="13"/>
  <c r="P68" i="13"/>
  <c r="P67" i="13"/>
  <c r="P66" i="13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Q2" i="13" s="1"/>
  <c r="Q2" i="12"/>
  <c r="O18" i="22" s="1"/>
  <c r="O28" i="22" s="1"/>
  <c r="Q2" i="11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3" i="12"/>
  <c r="L27" i="22"/>
  <c r="L26" i="22"/>
  <c r="L25" i="22"/>
  <c r="L24" i="22"/>
  <c r="L23" i="22"/>
  <c r="L22" i="22"/>
  <c r="L21" i="22"/>
  <c r="L20" i="22"/>
  <c r="L19" i="22"/>
  <c r="L18" i="22"/>
  <c r="L11" i="22"/>
  <c r="L10" i="22"/>
  <c r="L9" i="22"/>
  <c r="L8" i="22"/>
  <c r="L7" i="22"/>
  <c r="L6" i="22"/>
  <c r="L5" i="22"/>
  <c r="L4" i="22"/>
  <c r="L3" i="22"/>
  <c r="L2" i="22"/>
  <c r="M27" i="22" s="1"/>
  <c r="N27" i="22" s="1"/>
  <c r="B2" i="22"/>
  <c r="L28" i="22" l="1"/>
  <c r="M2" i="22"/>
  <c r="M4" i="22"/>
  <c r="M6" i="22"/>
  <c r="M8" i="22"/>
  <c r="M24" i="22"/>
  <c r="N24" i="22" s="1"/>
  <c r="L12" i="22"/>
  <c r="M18" i="22"/>
  <c r="M20" i="22"/>
  <c r="N20" i="22" s="1"/>
  <c r="M22" i="22"/>
  <c r="N22" i="22" s="1"/>
  <c r="M9" i="22"/>
  <c r="M25" i="22"/>
  <c r="N25" i="22" s="1"/>
  <c r="M3" i="22"/>
  <c r="M5" i="22"/>
  <c r="M7" i="22"/>
  <c r="M10" i="22"/>
  <c r="M26" i="22"/>
  <c r="N26" i="22" s="1"/>
  <c r="M19" i="22"/>
  <c r="N19" i="22" s="1"/>
  <c r="M21" i="22"/>
  <c r="N21" i="22" s="1"/>
  <c r="M23" i="22"/>
  <c r="N23" i="22" s="1"/>
  <c r="M11" i="22"/>
  <c r="N10" i="22"/>
  <c r="N3" i="22"/>
  <c r="N7" i="22"/>
  <c r="N11" i="22"/>
  <c r="N4" i="22"/>
  <c r="N8" i="22"/>
  <c r="N5" i="22"/>
  <c r="N9" i="22"/>
  <c r="N2" i="22"/>
  <c r="N12" i="22" s="1"/>
  <c r="N6" i="22"/>
  <c r="O11" i="22"/>
  <c r="O10" i="22"/>
  <c r="O9" i="22"/>
  <c r="O8" i="22"/>
  <c r="O7" i="22"/>
  <c r="O6" i="22"/>
  <c r="O5" i="22"/>
  <c r="O4" i="22"/>
  <c r="O3" i="22"/>
  <c r="O2" i="22"/>
  <c r="P253" i="10"/>
  <c r="P252" i="10"/>
  <c r="P251" i="10"/>
  <c r="P250" i="10"/>
  <c r="P249" i="10"/>
  <c r="P248" i="10"/>
  <c r="P247" i="10"/>
  <c r="P246" i="10"/>
  <c r="P245" i="10"/>
  <c r="P244" i="10"/>
  <c r="P243" i="10"/>
  <c r="P242" i="10"/>
  <c r="P241" i="10"/>
  <c r="P240" i="10"/>
  <c r="P239" i="10"/>
  <c r="P238" i="10"/>
  <c r="P237" i="10"/>
  <c r="P236" i="10"/>
  <c r="P235" i="10"/>
  <c r="P234" i="10"/>
  <c r="P233" i="10"/>
  <c r="P232" i="10"/>
  <c r="P231" i="10"/>
  <c r="P230" i="10"/>
  <c r="P229" i="10"/>
  <c r="P228" i="10"/>
  <c r="P227" i="10"/>
  <c r="P226" i="10"/>
  <c r="P225" i="10"/>
  <c r="P224" i="10"/>
  <c r="P223" i="10"/>
  <c r="P222" i="10"/>
  <c r="P221" i="10"/>
  <c r="P220" i="10"/>
  <c r="P219" i="10"/>
  <c r="P218" i="10"/>
  <c r="P217" i="10"/>
  <c r="P216" i="10"/>
  <c r="P215" i="10"/>
  <c r="P214" i="10"/>
  <c r="P213" i="10"/>
  <c r="P212" i="10"/>
  <c r="P211" i="10"/>
  <c r="P210" i="10"/>
  <c r="P209" i="10"/>
  <c r="P208" i="10"/>
  <c r="P207" i="10"/>
  <c r="P206" i="10"/>
  <c r="P205" i="10"/>
  <c r="P204" i="10"/>
  <c r="P203" i="10"/>
  <c r="P202" i="10"/>
  <c r="P201" i="10"/>
  <c r="P200" i="10"/>
  <c r="P199" i="10"/>
  <c r="P198" i="10"/>
  <c r="P197" i="10"/>
  <c r="P196" i="10"/>
  <c r="P195" i="10"/>
  <c r="P194" i="10"/>
  <c r="P193" i="10"/>
  <c r="P192" i="10"/>
  <c r="P191" i="10"/>
  <c r="P190" i="10"/>
  <c r="P189" i="10"/>
  <c r="P188" i="10"/>
  <c r="P187" i="10"/>
  <c r="P186" i="10"/>
  <c r="P185" i="10"/>
  <c r="P184" i="10"/>
  <c r="P183" i="10"/>
  <c r="P182" i="10"/>
  <c r="P181" i="10"/>
  <c r="P180" i="10"/>
  <c r="P179" i="10"/>
  <c r="P178" i="10"/>
  <c r="P177" i="10"/>
  <c r="P176" i="10"/>
  <c r="P175" i="10"/>
  <c r="P174" i="10"/>
  <c r="P173" i="10"/>
  <c r="P172" i="10"/>
  <c r="P171" i="10"/>
  <c r="P170" i="10"/>
  <c r="P169" i="10"/>
  <c r="P168" i="10"/>
  <c r="P167" i="10"/>
  <c r="P166" i="10"/>
  <c r="P165" i="10"/>
  <c r="P164" i="10"/>
  <c r="P163" i="10"/>
  <c r="P162" i="10"/>
  <c r="P161" i="10"/>
  <c r="P160" i="10"/>
  <c r="P159" i="10"/>
  <c r="P158" i="10"/>
  <c r="P157" i="10"/>
  <c r="P156" i="10"/>
  <c r="P155" i="10"/>
  <c r="P154" i="10"/>
  <c r="P153" i="10"/>
  <c r="P152" i="10"/>
  <c r="P151" i="10"/>
  <c r="P150" i="10"/>
  <c r="P149" i="10"/>
  <c r="P148" i="10"/>
  <c r="P147" i="10"/>
  <c r="P146" i="10"/>
  <c r="P145" i="10"/>
  <c r="P144" i="10"/>
  <c r="P143" i="10"/>
  <c r="P142" i="10"/>
  <c r="P141" i="10"/>
  <c r="P140" i="10"/>
  <c r="P139" i="10"/>
  <c r="P138" i="10"/>
  <c r="P137" i="10"/>
  <c r="P136" i="10"/>
  <c r="P135" i="10"/>
  <c r="P134" i="10"/>
  <c r="P133" i="10"/>
  <c r="P132" i="10"/>
  <c r="P131" i="10"/>
  <c r="P130" i="10"/>
  <c r="P129" i="10"/>
  <c r="P128" i="10"/>
  <c r="P127" i="10"/>
  <c r="P126" i="10"/>
  <c r="P125" i="10"/>
  <c r="P124" i="10"/>
  <c r="P123" i="10"/>
  <c r="P122" i="10"/>
  <c r="P121" i="10"/>
  <c r="P120" i="10"/>
  <c r="P119" i="10"/>
  <c r="P118" i="10"/>
  <c r="P117" i="10"/>
  <c r="P116" i="10"/>
  <c r="P115" i="10"/>
  <c r="P114" i="10"/>
  <c r="P113" i="10"/>
  <c r="P112" i="10"/>
  <c r="P111" i="10"/>
  <c r="P110" i="10"/>
  <c r="P109" i="10"/>
  <c r="P108" i="10"/>
  <c r="P107" i="10"/>
  <c r="P106" i="10"/>
  <c r="P105" i="10"/>
  <c r="P104" i="10"/>
  <c r="P103" i="10"/>
  <c r="P102" i="10"/>
  <c r="P101" i="10"/>
  <c r="P100" i="10"/>
  <c r="P99" i="10"/>
  <c r="P98" i="10"/>
  <c r="P97" i="10"/>
  <c r="P96" i="10"/>
  <c r="P95" i="10"/>
  <c r="P94" i="10"/>
  <c r="P93" i="10"/>
  <c r="P92" i="10"/>
  <c r="P91" i="10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Q2" i="10" s="1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P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P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Q2" i="9" s="1"/>
  <c r="P3" i="9"/>
  <c r="P253" i="8"/>
  <c r="P252" i="8"/>
  <c r="P251" i="8"/>
  <c r="P250" i="8"/>
  <c r="P249" i="8"/>
  <c r="P248" i="8"/>
  <c r="P247" i="8"/>
  <c r="P246" i="8"/>
  <c r="P245" i="8"/>
  <c r="P244" i="8"/>
  <c r="P243" i="8"/>
  <c r="P242" i="8"/>
  <c r="P241" i="8"/>
  <c r="P240" i="8"/>
  <c r="P239" i="8"/>
  <c r="P238" i="8"/>
  <c r="P237" i="8"/>
  <c r="P236" i="8"/>
  <c r="P235" i="8"/>
  <c r="P234" i="8"/>
  <c r="P233" i="8"/>
  <c r="P232" i="8"/>
  <c r="P231" i="8"/>
  <c r="P230" i="8"/>
  <c r="P229" i="8"/>
  <c r="P228" i="8"/>
  <c r="P227" i="8"/>
  <c r="P226" i="8"/>
  <c r="P225" i="8"/>
  <c r="P224" i="8"/>
  <c r="P223" i="8"/>
  <c r="P222" i="8"/>
  <c r="P221" i="8"/>
  <c r="P220" i="8"/>
  <c r="P219" i="8"/>
  <c r="P218" i="8"/>
  <c r="P217" i="8"/>
  <c r="P216" i="8"/>
  <c r="P215" i="8"/>
  <c r="P214" i="8"/>
  <c r="P213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8" i="8"/>
  <c r="P197" i="8"/>
  <c r="P196" i="8"/>
  <c r="P195" i="8"/>
  <c r="P194" i="8"/>
  <c r="P193" i="8"/>
  <c r="P192" i="8"/>
  <c r="P191" i="8"/>
  <c r="P190" i="8"/>
  <c r="P189" i="8"/>
  <c r="P188" i="8"/>
  <c r="P187" i="8"/>
  <c r="P186" i="8"/>
  <c r="P185" i="8"/>
  <c r="P184" i="8"/>
  <c r="P183" i="8"/>
  <c r="P182" i="8"/>
  <c r="P181" i="8"/>
  <c r="P180" i="8"/>
  <c r="P179" i="8"/>
  <c r="P178" i="8"/>
  <c r="P177" i="8"/>
  <c r="P176" i="8"/>
  <c r="P175" i="8"/>
  <c r="P174" i="8"/>
  <c r="P173" i="8"/>
  <c r="P172" i="8"/>
  <c r="P171" i="8"/>
  <c r="P170" i="8"/>
  <c r="P169" i="8"/>
  <c r="P168" i="8"/>
  <c r="P167" i="8"/>
  <c r="P166" i="8"/>
  <c r="P165" i="8"/>
  <c r="P164" i="8"/>
  <c r="P163" i="8"/>
  <c r="P162" i="8"/>
  <c r="P161" i="8"/>
  <c r="P160" i="8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40" i="8"/>
  <c r="P139" i="8"/>
  <c r="P138" i="8"/>
  <c r="P137" i="8"/>
  <c r="P136" i="8"/>
  <c r="P135" i="8"/>
  <c r="P134" i="8"/>
  <c r="P133" i="8"/>
  <c r="P132" i="8"/>
  <c r="P131" i="8"/>
  <c r="P130" i="8"/>
  <c r="P129" i="8"/>
  <c r="P128" i="8"/>
  <c r="P127" i="8"/>
  <c r="P126" i="8"/>
  <c r="P125" i="8"/>
  <c r="P124" i="8"/>
  <c r="P123" i="8"/>
  <c r="P122" i="8"/>
  <c r="P121" i="8"/>
  <c r="P120" i="8"/>
  <c r="P119" i="8"/>
  <c r="P118" i="8"/>
  <c r="P117" i="8"/>
  <c r="P116" i="8"/>
  <c r="P115" i="8"/>
  <c r="P114" i="8"/>
  <c r="P113" i="8"/>
  <c r="P112" i="8"/>
  <c r="P111" i="8"/>
  <c r="P110" i="8"/>
  <c r="P109" i="8"/>
  <c r="P108" i="8"/>
  <c r="P107" i="8"/>
  <c r="P106" i="8"/>
  <c r="P105" i="8"/>
  <c r="P104" i="8"/>
  <c r="P103" i="8"/>
  <c r="P102" i="8"/>
  <c r="P101" i="8"/>
  <c r="P100" i="8"/>
  <c r="P99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Q2" i="8" s="1"/>
  <c r="P3" i="8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Q2" i="7" s="1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Q2" i="6" s="1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Q2" i="5" s="1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Q2" i="4" s="1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Q2" i="3" s="1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Q2" i="2" s="1"/>
  <c r="P3" i="2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3" i="11"/>
  <c r="D11" i="22"/>
  <c r="C11" i="22"/>
  <c r="B11" i="22"/>
  <c r="D10" i="22"/>
  <c r="C10" i="22"/>
  <c r="B10" i="22"/>
  <c r="D9" i="22"/>
  <c r="C9" i="22"/>
  <c r="B9" i="22"/>
  <c r="D8" i="22"/>
  <c r="C8" i="22"/>
  <c r="B8" i="22"/>
  <c r="D7" i="22"/>
  <c r="C7" i="22"/>
  <c r="B7" i="22"/>
  <c r="D6" i="22"/>
  <c r="C6" i="22"/>
  <c r="B6" i="22"/>
  <c r="D5" i="22"/>
  <c r="C5" i="22"/>
  <c r="B5" i="22"/>
  <c r="D4" i="22"/>
  <c r="C4" i="22"/>
  <c r="B4" i="22"/>
  <c r="D3" i="22"/>
  <c r="C3" i="22"/>
  <c r="D2" i="22"/>
  <c r="J2" i="22" s="1"/>
  <c r="C2" i="22"/>
  <c r="I2" i="22" s="1"/>
  <c r="B3" i="22"/>
  <c r="O12" i="22" l="1"/>
  <c r="N18" i="22"/>
  <c r="N28" i="22" s="1"/>
  <c r="M28" i="22"/>
  <c r="M12" i="22"/>
  <c r="E6" i="22"/>
  <c r="B13" i="22"/>
  <c r="F5" i="22"/>
  <c r="F9" i="22"/>
  <c r="E4" i="22"/>
  <c r="G5" i="22"/>
  <c r="E8" i="22"/>
  <c r="G9" i="22"/>
  <c r="E7" i="22"/>
  <c r="E11" i="22"/>
  <c r="I6" i="22"/>
  <c r="I10" i="22"/>
  <c r="G6" i="22"/>
  <c r="E10" i="22"/>
  <c r="I4" i="22"/>
  <c r="I8" i="22"/>
  <c r="J9" i="22"/>
  <c r="F8" i="22"/>
  <c r="G10" i="22"/>
  <c r="J5" i="22"/>
  <c r="J4" i="22"/>
  <c r="F6" i="22"/>
  <c r="J8" i="22"/>
  <c r="F10" i="22"/>
  <c r="F4" i="22"/>
  <c r="C13" i="22"/>
  <c r="F2" i="22"/>
  <c r="I3" i="22"/>
  <c r="I7" i="22"/>
  <c r="I11" i="22"/>
  <c r="E9" i="22"/>
  <c r="E5" i="22"/>
  <c r="F11" i="22"/>
  <c r="F7" i="22"/>
  <c r="F3" i="22"/>
  <c r="E2" i="22"/>
  <c r="G2" i="22"/>
  <c r="G8" i="22"/>
  <c r="G4" i="22"/>
  <c r="J3" i="22"/>
  <c r="J7" i="22"/>
  <c r="J11" i="22"/>
  <c r="I5" i="22"/>
  <c r="J6" i="22"/>
  <c r="I9" i="22"/>
  <c r="J10" i="22"/>
  <c r="E3" i="22"/>
  <c r="G11" i="22"/>
  <c r="G7" i="22"/>
  <c r="G3" i="22"/>
  <c r="D13" i="22"/>
  <c r="D12" i="22"/>
  <c r="B12" i="22"/>
  <c r="H13" i="22"/>
  <c r="C12" i="22"/>
  <c r="M253" i="21"/>
  <c r="I253" i="21"/>
  <c r="N253" i="21" s="1"/>
  <c r="H253" i="21"/>
  <c r="M252" i="21"/>
  <c r="H252" i="21"/>
  <c r="I252" i="21" s="1"/>
  <c r="N252" i="21" s="1"/>
  <c r="M251" i="21"/>
  <c r="H251" i="21"/>
  <c r="I251" i="21" s="1"/>
  <c r="N251" i="21" s="1"/>
  <c r="M250" i="21"/>
  <c r="J250" i="21"/>
  <c r="J251" i="21" s="1"/>
  <c r="J252" i="21" s="1"/>
  <c r="J253" i="21" s="1"/>
  <c r="H250" i="21"/>
  <c r="I250" i="21" s="1"/>
  <c r="N250" i="21" s="1"/>
  <c r="M249" i="21"/>
  <c r="J249" i="21"/>
  <c r="I249" i="21"/>
  <c r="N249" i="21" s="1"/>
  <c r="H249" i="21"/>
  <c r="M248" i="21"/>
  <c r="J248" i="21"/>
  <c r="H248" i="21"/>
  <c r="I248" i="21" s="1"/>
  <c r="M247" i="21"/>
  <c r="K247" i="21"/>
  <c r="K248" i="21" s="1"/>
  <c r="K249" i="21" s="1"/>
  <c r="K250" i="21" s="1"/>
  <c r="K251" i="21" s="1"/>
  <c r="K252" i="21" s="1"/>
  <c r="K253" i="21" s="1"/>
  <c r="H247" i="21"/>
  <c r="I247" i="21" s="1"/>
  <c r="M246" i="21"/>
  <c r="H246" i="21"/>
  <c r="I246" i="21" s="1"/>
  <c r="N246" i="21" s="1"/>
  <c r="M245" i="21"/>
  <c r="I245" i="21"/>
  <c r="N245" i="21" s="1"/>
  <c r="H245" i="21"/>
  <c r="M244" i="21"/>
  <c r="H244" i="21"/>
  <c r="I244" i="21" s="1"/>
  <c r="N244" i="21" s="1"/>
  <c r="M243" i="21"/>
  <c r="H243" i="21"/>
  <c r="I243" i="21" s="1"/>
  <c r="N243" i="21" s="1"/>
  <c r="M242" i="21"/>
  <c r="H242" i="21"/>
  <c r="I242" i="21" s="1"/>
  <c r="N242" i="21" s="1"/>
  <c r="M241" i="21"/>
  <c r="I241" i="21"/>
  <c r="N241" i="21" s="1"/>
  <c r="H241" i="21"/>
  <c r="M240" i="21"/>
  <c r="H240" i="21"/>
  <c r="I240" i="21" s="1"/>
  <c r="N240" i="21" s="1"/>
  <c r="M239" i="21"/>
  <c r="H239" i="21"/>
  <c r="I239" i="21" s="1"/>
  <c r="N239" i="21" s="1"/>
  <c r="M238" i="21"/>
  <c r="H238" i="21"/>
  <c r="I238" i="21" s="1"/>
  <c r="N238" i="21" s="1"/>
  <c r="M237" i="21"/>
  <c r="I237" i="21"/>
  <c r="N237" i="21" s="1"/>
  <c r="H237" i="21"/>
  <c r="M236" i="21"/>
  <c r="H236" i="21"/>
  <c r="I236" i="21" s="1"/>
  <c r="N236" i="21" s="1"/>
  <c r="M235" i="21"/>
  <c r="H235" i="21"/>
  <c r="I235" i="21" s="1"/>
  <c r="N235" i="21" s="1"/>
  <c r="M234" i="21"/>
  <c r="J234" i="21"/>
  <c r="J235" i="21" s="1"/>
  <c r="J236" i="21" s="1"/>
  <c r="J237" i="21" s="1"/>
  <c r="J238" i="21" s="1"/>
  <c r="J239" i="21" s="1"/>
  <c r="J240" i="21" s="1"/>
  <c r="J241" i="21" s="1"/>
  <c r="J242" i="21" s="1"/>
  <c r="J243" i="21" s="1"/>
  <c r="J244" i="21" s="1"/>
  <c r="J245" i="21" s="1"/>
  <c r="J246" i="21" s="1"/>
  <c r="J247" i="21" s="1"/>
  <c r="H234" i="21"/>
  <c r="I234" i="21" s="1"/>
  <c r="N234" i="21" s="1"/>
  <c r="M233" i="21"/>
  <c r="J233" i="21"/>
  <c r="I233" i="21"/>
  <c r="H233" i="21"/>
  <c r="M232" i="21"/>
  <c r="K232" i="21"/>
  <c r="K233" i="21" s="1"/>
  <c r="K234" i="21" s="1"/>
  <c r="K235" i="21" s="1"/>
  <c r="K236" i="21" s="1"/>
  <c r="K237" i="21" s="1"/>
  <c r="K238" i="21" s="1"/>
  <c r="K239" i="21" s="1"/>
  <c r="K240" i="21" s="1"/>
  <c r="K241" i="21" s="1"/>
  <c r="K242" i="21" s="1"/>
  <c r="K243" i="21" s="1"/>
  <c r="K244" i="21" s="1"/>
  <c r="K245" i="21" s="1"/>
  <c r="K246" i="21" s="1"/>
  <c r="H232" i="21"/>
  <c r="I232" i="21" s="1"/>
  <c r="M231" i="21"/>
  <c r="H231" i="21"/>
  <c r="I231" i="21" s="1"/>
  <c r="N231" i="21" s="1"/>
  <c r="M230" i="21"/>
  <c r="J230" i="21"/>
  <c r="J231" i="21" s="1"/>
  <c r="J232" i="21" s="1"/>
  <c r="H230" i="21"/>
  <c r="I230" i="21" s="1"/>
  <c r="N230" i="21" s="1"/>
  <c r="M229" i="21"/>
  <c r="J229" i="21"/>
  <c r="I229" i="21"/>
  <c r="N229" i="21" s="1"/>
  <c r="H229" i="21"/>
  <c r="M228" i="21"/>
  <c r="J228" i="21"/>
  <c r="H228" i="21"/>
  <c r="I228" i="21" s="1"/>
  <c r="M227" i="21"/>
  <c r="K227" i="21"/>
  <c r="K228" i="21" s="1"/>
  <c r="K229" i="21" s="1"/>
  <c r="K230" i="21" s="1"/>
  <c r="K231" i="21" s="1"/>
  <c r="H227" i="21"/>
  <c r="I227" i="21" s="1"/>
  <c r="M226" i="21"/>
  <c r="H226" i="21"/>
  <c r="I226" i="21" s="1"/>
  <c r="N226" i="21" s="1"/>
  <c r="M225" i="21"/>
  <c r="I225" i="21"/>
  <c r="N225" i="21" s="1"/>
  <c r="H225" i="21"/>
  <c r="M224" i="21"/>
  <c r="H224" i="21"/>
  <c r="I224" i="21" s="1"/>
  <c r="N224" i="21" s="1"/>
  <c r="M223" i="21"/>
  <c r="H223" i="21"/>
  <c r="I223" i="21" s="1"/>
  <c r="N223" i="21" s="1"/>
  <c r="M222" i="21"/>
  <c r="H222" i="21"/>
  <c r="I222" i="21" s="1"/>
  <c r="N222" i="21" s="1"/>
  <c r="M221" i="21"/>
  <c r="I221" i="21"/>
  <c r="N221" i="21" s="1"/>
  <c r="H221" i="21"/>
  <c r="M220" i="21"/>
  <c r="H220" i="21"/>
  <c r="I220" i="21" s="1"/>
  <c r="N220" i="21" s="1"/>
  <c r="M219" i="21"/>
  <c r="H219" i="21"/>
  <c r="I219" i="21" s="1"/>
  <c r="N219" i="21" s="1"/>
  <c r="M218" i="21"/>
  <c r="H218" i="21"/>
  <c r="I218" i="21" s="1"/>
  <c r="N218" i="21" s="1"/>
  <c r="M217" i="21"/>
  <c r="I217" i="21"/>
  <c r="N217" i="21" s="1"/>
  <c r="H217" i="21"/>
  <c r="M216" i="21"/>
  <c r="H216" i="21"/>
  <c r="I216" i="21" s="1"/>
  <c r="N216" i="21" s="1"/>
  <c r="M215" i="21"/>
  <c r="H215" i="21"/>
  <c r="I215" i="21" s="1"/>
  <c r="N215" i="21" s="1"/>
  <c r="M214" i="21"/>
  <c r="H214" i="21"/>
  <c r="I214" i="21" s="1"/>
  <c r="N214" i="21" s="1"/>
  <c r="M213" i="21"/>
  <c r="I213" i="21"/>
  <c r="N213" i="21" s="1"/>
  <c r="H213" i="21"/>
  <c r="M212" i="21"/>
  <c r="H212" i="21"/>
  <c r="I212" i="21" s="1"/>
  <c r="N212" i="21" s="1"/>
  <c r="M211" i="21"/>
  <c r="H211" i="21"/>
  <c r="I211" i="21" s="1"/>
  <c r="N211" i="21" s="1"/>
  <c r="N210" i="21"/>
  <c r="M210" i="21"/>
  <c r="J210" i="21"/>
  <c r="J211" i="21" s="1"/>
  <c r="J212" i="21" s="1"/>
  <c r="J213" i="21" s="1"/>
  <c r="J214" i="21" s="1"/>
  <c r="J215" i="21" s="1"/>
  <c r="J216" i="21" s="1"/>
  <c r="J217" i="21" s="1"/>
  <c r="J218" i="21" s="1"/>
  <c r="J219" i="21" s="1"/>
  <c r="J220" i="21" s="1"/>
  <c r="J221" i="21" s="1"/>
  <c r="J222" i="21" s="1"/>
  <c r="J223" i="21" s="1"/>
  <c r="J224" i="21" s="1"/>
  <c r="J225" i="21" s="1"/>
  <c r="J226" i="21" s="1"/>
  <c r="J227" i="21" s="1"/>
  <c r="I210" i="21"/>
  <c r="H210" i="21"/>
  <c r="M209" i="21"/>
  <c r="J209" i="21"/>
  <c r="I209" i="21"/>
  <c r="N209" i="21" s="1"/>
  <c r="H209" i="21"/>
  <c r="M208" i="21"/>
  <c r="J208" i="21"/>
  <c r="H208" i="21"/>
  <c r="I208" i="21" s="1"/>
  <c r="M207" i="21"/>
  <c r="H207" i="21"/>
  <c r="I207" i="21" s="1"/>
  <c r="N207" i="21" s="1"/>
  <c r="N206" i="21"/>
  <c r="M206" i="21"/>
  <c r="I206" i="21"/>
  <c r="H206" i="21"/>
  <c r="M205" i="21"/>
  <c r="I205" i="21"/>
  <c r="N205" i="21" s="1"/>
  <c r="H205" i="21"/>
  <c r="M204" i="21"/>
  <c r="K204" i="21"/>
  <c r="K205" i="21" s="1"/>
  <c r="K206" i="21" s="1"/>
  <c r="K207" i="21" s="1"/>
  <c r="K208" i="21" s="1"/>
  <c r="K209" i="21" s="1"/>
  <c r="K210" i="21" s="1"/>
  <c r="K211" i="21" s="1"/>
  <c r="K212" i="21" s="1"/>
  <c r="K213" i="21" s="1"/>
  <c r="K214" i="21" s="1"/>
  <c r="K215" i="21" s="1"/>
  <c r="K216" i="21" s="1"/>
  <c r="K217" i="21" s="1"/>
  <c r="K218" i="21" s="1"/>
  <c r="K219" i="21" s="1"/>
  <c r="K220" i="21" s="1"/>
  <c r="K221" i="21" s="1"/>
  <c r="K222" i="21" s="1"/>
  <c r="K223" i="21" s="1"/>
  <c r="K224" i="21" s="1"/>
  <c r="K225" i="21" s="1"/>
  <c r="K226" i="21" s="1"/>
  <c r="H204" i="21"/>
  <c r="I204" i="21" s="1"/>
  <c r="M203" i="21"/>
  <c r="H203" i="21"/>
  <c r="I203" i="21" s="1"/>
  <c r="N203" i="21" s="1"/>
  <c r="N202" i="21"/>
  <c r="M202" i="21"/>
  <c r="I202" i="21"/>
  <c r="H202" i="21"/>
  <c r="M201" i="21"/>
  <c r="I201" i="21"/>
  <c r="N201" i="21" s="1"/>
  <c r="H201" i="21"/>
  <c r="M200" i="21"/>
  <c r="H200" i="21"/>
  <c r="I200" i="21" s="1"/>
  <c r="N200" i="21" s="1"/>
  <c r="M199" i="21"/>
  <c r="H199" i="21"/>
  <c r="I199" i="21" s="1"/>
  <c r="N199" i="21" s="1"/>
  <c r="N198" i="21"/>
  <c r="M198" i="21"/>
  <c r="J198" i="21"/>
  <c r="J199" i="21" s="1"/>
  <c r="J200" i="21" s="1"/>
  <c r="J201" i="21" s="1"/>
  <c r="J202" i="21" s="1"/>
  <c r="J203" i="21" s="1"/>
  <c r="J204" i="21" s="1"/>
  <c r="J205" i="21" s="1"/>
  <c r="J206" i="21" s="1"/>
  <c r="J207" i="21" s="1"/>
  <c r="I198" i="21"/>
  <c r="H198" i="21"/>
  <c r="M197" i="21"/>
  <c r="I197" i="21"/>
  <c r="N197" i="21" s="1"/>
  <c r="H197" i="21"/>
  <c r="M196" i="21"/>
  <c r="I196" i="21"/>
  <c r="N196" i="21" s="1"/>
  <c r="H196" i="21"/>
  <c r="M195" i="21"/>
  <c r="H195" i="21"/>
  <c r="I195" i="21" s="1"/>
  <c r="N195" i="21" s="1"/>
  <c r="M194" i="21"/>
  <c r="K194" i="21"/>
  <c r="K195" i="21" s="1"/>
  <c r="K196" i="21" s="1"/>
  <c r="K197" i="21" s="1"/>
  <c r="K198" i="21" s="1"/>
  <c r="K199" i="21" s="1"/>
  <c r="K200" i="21" s="1"/>
  <c r="K201" i="21" s="1"/>
  <c r="K202" i="21" s="1"/>
  <c r="K203" i="21" s="1"/>
  <c r="J194" i="21"/>
  <c r="J195" i="21" s="1"/>
  <c r="J196" i="21" s="1"/>
  <c r="J197" i="21" s="1"/>
  <c r="H194" i="21"/>
  <c r="I194" i="21" s="1"/>
  <c r="M193" i="21"/>
  <c r="K193" i="21"/>
  <c r="I193" i="21"/>
  <c r="H193" i="21"/>
  <c r="M192" i="21"/>
  <c r="H192" i="21"/>
  <c r="I192" i="21" s="1"/>
  <c r="N192" i="21" s="1"/>
  <c r="M191" i="21"/>
  <c r="H191" i="21"/>
  <c r="I191" i="21" s="1"/>
  <c r="N191" i="21" s="1"/>
  <c r="M190" i="21"/>
  <c r="H190" i="21"/>
  <c r="I190" i="21" s="1"/>
  <c r="N190" i="21" s="1"/>
  <c r="M189" i="21"/>
  <c r="I189" i="21"/>
  <c r="N189" i="21" s="1"/>
  <c r="H189" i="21"/>
  <c r="M188" i="21"/>
  <c r="I188" i="21"/>
  <c r="N188" i="21" s="1"/>
  <c r="H188" i="21"/>
  <c r="M187" i="21"/>
  <c r="H187" i="21"/>
  <c r="I187" i="21" s="1"/>
  <c r="N187" i="21" s="1"/>
  <c r="M186" i="21"/>
  <c r="H186" i="21"/>
  <c r="I186" i="21" s="1"/>
  <c r="N186" i="21" s="1"/>
  <c r="N185" i="21"/>
  <c r="M185" i="21"/>
  <c r="I185" i="21"/>
  <c r="H185" i="21"/>
  <c r="M184" i="21"/>
  <c r="H184" i="21"/>
  <c r="I184" i="21" s="1"/>
  <c r="N184" i="21" s="1"/>
  <c r="M183" i="21"/>
  <c r="H183" i="21"/>
  <c r="I183" i="21" s="1"/>
  <c r="N183" i="21" s="1"/>
  <c r="M182" i="21"/>
  <c r="H182" i="21"/>
  <c r="I182" i="21" s="1"/>
  <c r="N182" i="21" s="1"/>
  <c r="N181" i="21"/>
  <c r="M181" i="21"/>
  <c r="I181" i="21"/>
  <c r="H181" i="21"/>
  <c r="M180" i="21"/>
  <c r="I180" i="21"/>
  <c r="N180" i="21" s="1"/>
  <c r="H180" i="21"/>
  <c r="M179" i="21"/>
  <c r="H179" i="21"/>
  <c r="I179" i="21" s="1"/>
  <c r="N179" i="21" s="1"/>
  <c r="M178" i="21"/>
  <c r="H178" i="21"/>
  <c r="I178" i="21" s="1"/>
  <c r="N178" i="21" s="1"/>
  <c r="N177" i="21"/>
  <c r="M177" i="21"/>
  <c r="I177" i="21"/>
  <c r="H177" i="21"/>
  <c r="M176" i="21"/>
  <c r="I176" i="21"/>
  <c r="N176" i="21" s="1"/>
  <c r="H176" i="21"/>
  <c r="M175" i="21"/>
  <c r="J175" i="21"/>
  <c r="J176" i="21" s="1"/>
  <c r="J177" i="21" s="1"/>
  <c r="J178" i="21" s="1"/>
  <c r="J179" i="21" s="1"/>
  <c r="J180" i="21" s="1"/>
  <c r="J181" i="21" s="1"/>
  <c r="J182" i="21" s="1"/>
  <c r="J183" i="21" s="1"/>
  <c r="J184" i="21" s="1"/>
  <c r="J185" i="21" s="1"/>
  <c r="J186" i="21" s="1"/>
  <c r="J187" i="21" s="1"/>
  <c r="J188" i="21" s="1"/>
  <c r="J189" i="21" s="1"/>
  <c r="J190" i="21" s="1"/>
  <c r="J191" i="21" s="1"/>
  <c r="J192" i="21" s="1"/>
  <c r="J193" i="21" s="1"/>
  <c r="H175" i="21"/>
  <c r="I175" i="21" s="1"/>
  <c r="M174" i="21"/>
  <c r="H174" i="21"/>
  <c r="I174" i="21" s="1"/>
  <c r="N174" i="21" s="1"/>
  <c r="N173" i="21"/>
  <c r="M173" i="21"/>
  <c r="I173" i="21"/>
  <c r="H173" i="21"/>
  <c r="M172" i="21"/>
  <c r="I172" i="21"/>
  <c r="N172" i="21" s="1"/>
  <c r="H172" i="21"/>
  <c r="M171" i="21"/>
  <c r="H171" i="21"/>
  <c r="I171" i="21" s="1"/>
  <c r="N171" i="21" s="1"/>
  <c r="M170" i="21"/>
  <c r="H170" i="21"/>
  <c r="I170" i="21" s="1"/>
  <c r="N170" i="21" s="1"/>
  <c r="N169" i="21"/>
  <c r="M169" i="21"/>
  <c r="I169" i="21"/>
  <c r="H169" i="21"/>
  <c r="M168" i="21"/>
  <c r="I168" i="21"/>
  <c r="N168" i="21" s="1"/>
  <c r="H168" i="21"/>
  <c r="M167" i="21"/>
  <c r="H167" i="21"/>
  <c r="I167" i="21" s="1"/>
  <c r="N167" i="21" s="1"/>
  <c r="M166" i="21"/>
  <c r="K166" i="21"/>
  <c r="K167" i="21" s="1"/>
  <c r="K168" i="21" s="1"/>
  <c r="K169" i="21" s="1"/>
  <c r="K170" i="21" s="1"/>
  <c r="K171" i="21" s="1"/>
  <c r="K172" i="21" s="1"/>
  <c r="K173" i="21" s="1"/>
  <c r="K174" i="21" s="1"/>
  <c r="K175" i="21" s="1"/>
  <c r="K176" i="21" s="1"/>
  <c r="K177" i="21" s="1"/>
  <c r="K178" i="21" s="1"/>
  <c r="K179" i="21" s="1"/>
  <c r="K180" i="21" s="1"/>
  <c r="K181" i="21" s="1"/>
  <c r="K182" i="21" s="1"/>
  <c r="K183" i="21" s="1"/>
  <c r="K184" i="21" s="1"/>
  <c r="K185" i="21" s="1"/>
  <c r="K186" i="21" s="1"/>
  <c r="K187" i="21" s="1"/>
  <c r="K188" i="21" s="1"/>
  <c r="K189" i="21" s="1"/>
  <c r="K190" i="21" s="1"/>
  <c r="K191" i="21" s="1"/>
  <c r="K192" i="21" s="1"/>
  <c r="H166" i="21"/>
  <c r="I166" i="21" s="1"/>
  <c r="N166" i="21" s="1"/>
  <c r="M165" i="21"/>
  <c r="K165" i="21"/>
  <c r="I165" i="21"/>
  <c r="H165" i="21"/>
  <c r="M164" i="21"/>
  <c r="I164" i="21"/>
  <c r="N164" i="21" s="1"/>
  <c r="H164" i="21"/>
  <c r="M163" i="21"/>
  <c r="H163" i="21"/>
  <c r="I163" i="21" s="1"/>
  <c r="N163" i="21" s="1"/>
  <c r="N162" i="21"/>
  <c r="M162" i="21"/>
  <c r="I162" i="21"/>
  <c r="H162" i="21"/>
  <c r="N161" i="21"/>
  <c r="M161" i="21"/>
  <c r="I161" i="21"/>
  <c r="H161" i="21"/>
  <c r="M160" i="21"/>
  <c r="I160" i="21"/>
  <c r="N160" i="21" s="1"/>
  <c r="H160" i="21"/>
  <c r="M159" i="21"/>
  <c r="H159" i="21"/>
  <c r="I159" i="21" s="1"/>
  <c r="N159" i="21" s="1"/>
  <c r="M158" i="21"/>
  <c r="H158" i="21"/>
  <c r="I158" i="21" s="1"/>
  <c r="N158" i="21" s="1"/>
  <c r="N157" i="21"/>
  <c r="M157" i="21"/>
  <c r="I157" i="21"/>
  <c r="H157" i="21"/>
  <c r="M156" i="21"/>
  <c r="I156" i="21"/>
  <c r="N156" i="21" s="1"/>
  <c r="H156" i="21"/>
  <c r="M155" i="21"/>
  <c r="H155" i="21"/>
  <c r="I155" i="21" s="1"/>
  <c r="N155" i="21" s="1"/>
  <c r="M154" i="21"/>
  <c r="H154" i="21"/>
  <c r="I154" i="21" s="1"/>
  <c r="N154" i="21" s="1"/>
  <c r="N153" i="21"/>
  <c r="M153" i="21"/>
  <c r="I153" i="21"/>
  <c r="H153" i="21"/>
  <c r="M152" i="21"/>
  <c r="I152" i="21"/>
  <c r="N152" i="21" s="1"/>
  <c r="H152" i="21"/>
  <c r="M151" i="21"/>
  <c r="H151" i="21"/>
  <c r="I151" i="21" s="1"/>
  <c r="N151" i="21" s="1"/>
  <c r="M150" i="21"/>
  <c r="K150" i="21"/>
  <c r="K151" i="21" s="1"/>
  <c r="K152" i="21" s="1"/>
  <c r="K153" i="21" s="1"/>
  <c r="K154" i="21" s="1"/>
  <c r="K155" i="21" s="1"/>
  <c r="K156" i="21" s="1"/>
  <c r="K157" i="21" s="1"/>
  <c r="K158" i="21" s="1"/>
  <c r="K159" i="21" s="1"/>
  <c r="K160" i="21" s="1"/>
  <c r="K161" i="21" s="1"/>
  <c r="K162" i="21" s="1"/>
  <c r="K163" i="21" s="1"/>
  <c r="K164" i="21" s="1"/>
  <c r="J150" i="21"/>
  <c r="J151" i="21" s="1"/>
  <c r="J152" i="21" s="1"/>
  <c r="J153" i="21" s="1"/>
  <c r="J154" i="21" s="1"/>
  <c r="J155" i="21" s="1"/>
  <c r="J156" i="21" s="1"/>
  <c r="J157" i="21" s="1"/>
  <c r="J158" i="21" s="1"/>
  <c r="J159" i="21" s="1"/>
  <c r="J160" i="21" s="1"/>
  <c r="J161" i="21" s="1"/>
  <c r="J162" i="21" s="1"/>
  <c r="J163" i="21" s="1"/>
  <c r="J164" i="21" s="1"/>
  <c r="J165" i="21" s="1"/>
  <c r="J166" i="21" s="1"/>
  <c r="J167" i="21" s="1"/>
  <c r="J168" i="21" s="1"/>
  <c r="J169" i="21" s="1"/>
  <c r="J170" i="21" s="1"/>
  <c r="J171" i="21" s="1"/>
  <c r="J172" i="21" s="1"/>
  <c r="J173" i="21" s="1"/>
  <c r="J174" i="21" s="1"/>
  <c r="H150" i="21"/>
  <c r="I150" i="21" s="1"/>
  <c r="M149" i="21"/>
  <c r="K149" i="21"/>
  <c r="I149" i="21"/>
  <c r="H149" i="21"/>
  <c r="M148" i="21"/>
  <c r="I148" i="21"/>
  <c r="N148" i="21" s="1"/>
  <c r="H148" i="21"/>
  <c r="M147" i="21"/>
  <c r="H147" i="21"/>
  <c r="I147" i="21" s="1"/>
  <c r="N147" i="21" s="1"/>
  <c r="M146" i="21"/>
  <c r="H146" i="21"/>
  <c r="I146" i="21" s="1"/>
  <c r="N146" i="21" s="1"/>
  <c r="N145" i="21"/>
  <c r="M145" i="21"/>
  <c r="I145" i="21"/>
  <c r="H145" i="21"/>
  <c r="M144" i="21"/>
  <c r="I144" i="21"/>
  <c r="N144" i="21" s="1"/>
  <c r="H144" i="21"/>
  <c r="M143" i="21"/>
  <c r="H143" i="21"/>
  <c r="I143" i="21" s="1"/>
  <c r="N143" i="21" s="1"/>
  <c r="M142" i="21"/>
  <c r="H142" i="21"/>
  <c r="I142" i="21" s="1"/>
  <c r="N142" i="21" s="1"/>
  <c r="N141" i="21"/>
  <c r="M141" i="21"/>
  <c r="I141" i="21"/>
  <c r="H141" i="21"/>
  <c r="M140" i="21"/>
  <c r="I140" i="21"/>
  <c r="N140" i="21" s="1"/>
  <c r="H140" i="21"/>
  <c r="M139" i="21"/>
  <c r="H139" i="21"/>
  <c r="I139" i="21" s="1"/>
  <c r="N139" i="21" s="1"/>
  <c r="M138" i="21"/>
  <c r="H138" i="21"/>
  <c r="I138" i="21" s="1"/>
  <c r="N138" i="21" s="1"/>
  <c r="M137" i="21"/>
  <c r="I137" i="21"/>
  <c r="N137" i="21" s="1"/>
  <c r="H137" i="21"/>
  <c r="M136" i="21"/>
  <c r="I136" i="21"/>
  <c r="N136" i="21" s="1"/>
  <c r="H136" i="21"/>
  <c r="M135" i="21"/>
  <c r="H135" i="21"/>
  <c r="I135" i="21" s="1"/>
  <c r="N135" i="21" s="1"/>
  <c r="M134" i="21"/>
  <c r="H134" i="21"/>
  <c r="I134" i="21" s="1"/>
  <c r="N134" i="21" s="1"/>
  <c r="N133" i="21"/>
  <c r="M133" i="21"/>
  <c r="I133" i="21"/>
  <c r="H133" i="21"/>
  <c r="M132" i="21"/>
  <c r="H132" i="21"/>
  <c r="I132" i="21" s="1"/>
  <c r="N132" i="21" s="1"/>
  <c r="M131" i="21"/>
  <c r="H131" i="21"/>
  <c r="I131" i="21" s="1"/>
  <c r="N131" i="21" s="1"/>
  <c r="M130" i="21"/>
  <c r="H130" i="21"/>
  <c r="I130" i="21" s="1"/>
  <c r="N130" i="21" s="1"/>
  <c r="M129" i="21"/>
  <c r="I129" i="21"/>
  <c r="N129" i="21" s="1"/>
  <c r="H129" i="21"/>
  <c r="M128" i="21"/>
  <c r="I128" i="21"/>
  <c r="N128" i="21" s="1"/>
  <c r="H128" i="21"/>
  <c r="M127" i="21"/>
  <c r="H127" i="21"/>
  <c r="I127" i="21" s="1"/>
  <c r="N127" i="21" s="1"/>
  <c r="M126" i="21"/>
  <c r="H126" i="21"/>
  <c r="I126" i="21" s="1"/>
  <c r="N126" i="21" s="1"/>
  <c r="N125" i="21"/>
  <c r="M125" i="21"/>
  <c r="I125" i="21"/>
  <c r="H125" i="21"/>
  <c r="M124" i="21"/>
  <c r="H124" i="21"/>
  <c r="I124" i="21" s="1"/>
  <c r="N124" i="21" s="1"/>
  <c r="M123" i="21"/>
  <c r="H123" i="21"/>
  <c r="I123" i="21" s="1"/>
  <c r="N123" i="21" s="1"/>
  <c r="M122" i="21"/>
  <c r="I122" i="21"/>
  <c r="N122" i="21" s="1"/>
  <c r="H122" i="21"/>
  <c r="M121" i="21"/>
  <c r="I121" i="21"/>
  <c r="N121" i="21" s="1"/>
  <c r="H121" i="21"/>
  <c r="M120" i="21"/>
  <c r="H120" i="21"/>
  <c r="I120" i="21" s="1"/>
  <c r="N120" i="21" s="1"/>
  <c r="M119" i="21"/>
  <c r="H119" i="21"/>
  <c r="I119" i="21" s="1"/>
  <c r="N119" i="21" s="1"/>
  <c r="N118" i="21"/>
  <c r="M118" i="21"/>
  <c r="I118" i="21"/>
  <c r="H118" i="21"/>
  <c r="M117" i="21"/>
  <c r="I117" i="21"/>
  <c r="N117" i="21" s="1"/>
  <c r="H117" i="21"/>
  <c r="M116" i="21"/>
  <c r="H116" i="21"/>
  <c r="I116" i="21" s="1"/>
  <c r="N116" i="21" s="1"/>
  <c r="M115" i="21"/>
  <c r="H115" i="21"/>
  <c r="I115" i="21" s="1"/>
  <c r="N115" i="21" s="1"/>
  <c r="N114" i="21"/>
  <c r="M114" i="21"/>
  <c r="I114" i="21"/>
  <c r="H114" i="21"/>
  <c r="M113" i="21"/>
  <c r="I113" i="21"/>
  <c r="N113" i="21" s="1"/>
  <c r="H113" i="21"/>
  <c r="M112" i="21"/>
  <c r="H112" i="21"/>
  <c r="I112" i="21" s="1"/>
  <c r="N112" i="21" s="1"/>
  <c r="M111" i="21"/>
  <c r="H111" i="21"/>
  <c r="I111" i="21" s="1"/>
  <c r="N111" i="21" s="1"/>
  <c r="N110" i="21"/>
  <c r="M110" i="21"/>
  <c r="J110" i="21"/>
  <c r="J111" i="21" s="1"/>
  <c r="J112" i="21" s="1"/>
  <c r="J113" i="21" s="1"/>
  <c r="J114" i="21" s="1"/>
  <c r="J115" i="21" s="1"/>
  <c r="J116" i="21" s="1"/>
  <c r="J117" i="21" s="1"/>
  <c r="J118" i="21" s="1"/>
  <c r="J119" i="21" s="1"/>
  <c r="J120" i="21" s="1"/>
  <c r="J121" i="21" s="1"/>
  <c r="J122" i="21" s="1"/>
  <c r="J123" i="21" s="1"/>
  <c r="J124" i="21" s="1"/>
  <c r="J125" i="21" s="1"/>
  <c r="J126" i="21" s="1"/>
  <c r="J127" i="21" s="1"/>
  <c r="J128" i="21" s="1"/>
  <c r="J129" i="21" s="1"/>
  <c r="J130" i="21" s="1"/>
  <c r="J131" i="21" s="1"/>
  <c r="J132" i="21" s="1"/>
  <c r="J133" i="21" s="1"/>
  <c r="J134" i="21" s="1"/>
  <c r="J135" i="21" s="1"/>
  <c r="J136" i="21" s="1"/>
  <c r="J137" i="21" s="1"/>
  <c r="J138" i="21" s="1"/>
  <c r="J139" i="21" s="1"/>
  <c r="J140" i="21" s="1"/>
  <c r="J141" i="21" s="1"/>
  <c r="J142" i="21" s="1"/>
  <c r="J143" i="21" s="1"/>
  <c r="J144" i="21" s="1"/>
  <c r="J145" i="21" s="1"/>
  <c r="J146" i="21" s="1"/>
  <c r="J147" i="21" s="1"/>
  <c r="J148" i="21" s="1"/>
  <c r="J149" i="21" s="1"/>
  <c r="I110" i="21"/>
  <c r="H110" i="21"/>
  <c r="M109" i="21"/>
  <c r="J109" i="21"/>
  <c r="I109" i="21"/>
  <c r="H109" i="21"/>
  <c r="M108" i="21"/>
  <c r="H108" i="21"/>
  <c r="I108" i="21" s="1"/>
  <c r="N108" i="21" s="1"/>
  <c r="M107" i="21"/>
  <c r="K107" i="21"/>
  <c r="K108" i="21" s="1"/>
  <c r="K109" i="21" s="1"/>
  <c r="K110" i="21" s="1"/>
  <c r="K111" i="21" s="1"/>
  <c r="K112" i="21" s="1"/>
  <c r="K113" i="21" s="1"/>
  <c r="K114" i="21" s="1"/>
  <c r="K115" i="21" s="1"/>
  <c r="K116" i="21" s="1"/>
  <c r="K117" i="21" s="1"/>
  <c r="K118" i="21" s="1"/>
  <c r="K119" i="21" s="1"/>
  <c r="K120" i="21" s="1"/>
  <c r="K121" i="21" s="1"/>
  <c r="K122" i="21" s="1"/>
  <c r="K123" i="21" s="1"/>
  <c r="K124" i="21" s="1"/>
  <c r="K125" i="21" s="1"/>
  <c r="K126" i="21" s="1"/>
  <c r="K127" i="21" s="1"/>
  <c r="K128" i="21" s="1"/>
  <c r="K129" i="21" s="1"/>
  <c r="K130" i="21" s="1"/>
  <c r="K131" i="21" s="1"/>
  <c r="K132" i="21" s="1"/>
  <c r="K133" i="21" s="1"/>
  <c r="K134" i="21" s="1"/>
  <c r="K135" i="21" s="1"/>
  <c r="K136" i="21" s="1"/>
  <c r="K137" i="21" s="1"/>
  <c r="K138" i="21" s="1"/>
  <c r="K139" i="21" s="1"/>
  <c r="K140" i="21" s="1"/>
  <c r="K141" i="21" s="1"/>
  <c r="K142" i="21" s="1"/>
  <c r="K143" i="21" s="1"/>
  <c r="K144" i="21" s="1"/>
  <c r="K145" i="21" s="1"/>
  <c r="K146" i="21" s="1"/>
  <c r="K147" i="21" s="1"/>
  <c r="K148" i="21" s="1"/>
  <c r="H107" i="21"/>
  <c r="I107" i="21" s="1"/>
  <c r="N107" i="21" s="1"/>
  <c r="M106" i="21"/>
  <c r="K106" i="21"/>
  <c r="I106" i="21"/>
  <c r="H106" i="21"/>
  <c r="M105" i="21"/>
  <c r="I105" i="21"/>
  <c r="N105" i="21" s="1"/>
  <c r="H105" i="21"/>
  <c r="M104" i="21"/>
  <c r="H104" i="21"/>
  <c r="I104" i="21" s="1"/>
  <c r="N104" i="21" s="1"/>
  <c r="M103" i="21"/>
  <c r="H103" i="21"/>
  <c r="I103" i="21" s="1"/>
  <c r="N103" i="21" s="1"/>
  <c r="N102" i="21"/>
  <c r="M102" i="21"/>
  <c r="I102" i="21"/>
  <c r="H102" i="21"/>
  <c r="M101" i="21"/>
  <c r="I101" i="21"/>
  <c r="N101" i="21" s="1"/>
  <c r="H101" i="21"/>
  <c r="M100" i="21"/>
  <c r="H100" i="21"/>
  <c r="I100" i="21" s="1"/>
  <c r="N100" i="21" s="1"/>
  <c r="M99" i="21"/>
  <c r="H99" i="21"/>
  <c r="I99" i="21" s="1"/>
  <c r="N99" i="21" s="1"/>
  <c r="N98" i="21"/>
  <c r="M98" i="21"/>
  <c r="I98" i="21"/>
  <c r="H98" i="21"/>
  <c r="M97" i="21"/>
  <c r="I97" i="21"/>
  <c r="N97" i="21" s="1"/>
  <c r="H97" i="21"/>
  <c r="M96" i="21"/>
  <c r="H96" i="21"/>
  <c r="I96" i="21" s="1"/>
  <c r="N96" i="21" s="1"/>
  <c r="M95" i="21"/>
  <c r="H95" i="21"/>
  <c r="I95" i="21" s="1"/>
  <c r="N95" i="21" s="1"/>
  <c r="N94" i="21"/>
  <c r="M94" i="21"/>
  <c r="I94" i="21"/>
  <c r="H94" i="21"/>
  <c r="M93" i="21"/>
  <c r="I93" i="21"/>
  <c r="N93" i="21" s="1"/>
  <c r="H93" i="21"/>
  <c r="M92" i="21"/>
  <c r="H92" i="21"/>
  <c r="I92" i="21" s="1"/>
  <c r="N92" i="21" s="1"/>
  <c r="M91" i="21"/>
  <c r="H91" i="21"/>
  <c r="I91" i="21" s="1"/>
  <c r="N91" i="21" s="1"/>
  <c r="N90" i="21"/>
  <c r="M90" i="21"/>
  <c r="I90" i="21"/>
  <c r="H90" i="21"/>
  <c r="M89" i="21"/>
  <c r="I89" i="21"/>
  <c r="N89" i="21" s="1"/>
  <c r="H89" i="21"/>
  <c r="M88" i="21"/>
  <c r="H88" i="21"/>
  <c r="I88" i="21" s="1"/>
  <c r="N88" i="21" s="1"/>
  <c r="M87" i="21"/>
  <c r="H87" i="21"/>
  <c r="I87" i="21" s="1"/>
  <c r="N87" i="21" s="1"/>
  <c r="N86" i="21"/>
  <c r="M86" i="21"/>
  <c r="I86" i="21"/>
  <c r="H86" i="21"/>
  <c r="M85" i="21"/>
  <c r="I85" i="21"/>
  <c r="N85" i="21" s="1"/>
  <c r="H85" i="21"/>
  <c r="M84" i="21"/>
  <c r="H84" i="21"/>
  <c r="I84" i="21" s="1"/>
  <c r="N84" i="21" s="1"/>
  <c r="M83" i="21"/>
  <c r="H83" i="21"/>
  <c r="I83" i="21" s="1"/>
  <c r="N83" i="21" s="1"/>
  <c r="N82" i="21"/>
  <c r="M82" i="21"/>
  <c r="I82" i="21"/>
  <c r="H82" i="21"/>
  <c r="M81" i="21"/>
  <c r="I81" i="21"/>
  <c r="N81" i="21" s="1"/>
  <c r="H81" i="21"/>
  <c r="M80" i="21"/>
  <c r="H80" i="21"/>
  <c r="I80" i="21" s="1"/>
  <c r="N80" i="21" s="1"/>
  <c r="M79" i="21"/>
  <c r="H79" i="21"/>
  <c r="I79" i="21" s="1"/>
  <c r="N79" i="21" s="1"/>
  <c r="N78" i="21"/>
  <c r="M78" i="21"/>
  <c r="I78" i="21"/>
  <c r="H78" i="21"/>
  <c r="M77" i="21"/>
  <c r="I77" i="21"/>
  <c r="N77" i="21" s="1"/>
  <c r="H77" i="21"/>
  <c r="M76" i="21"/>
  <c r="H76" i="21"/>
  <c r="I76" i="21" s="1"/>
  <c r="N76" i="21" s="1"/>
  <c r="M75" i="21"/>
  <c r="H75" i="21"/>
  <c r="I75" i="21" s="1"/>
  <c r="N75" i="21" s="1"/>
  <c r="N74" i="21"/>
  <c r="M74" i="21"/>
  <c r="I74" i="21"/>
  <c r="H74" i="21"/>
  <c r="M73" i="21"/>
  <c r="I73" i="21"/>
  <c r="N73" i="21" s="1"/>
  <c r="H73" i="21"/>
  <c r="M72" i="21"/>
  <c r="H72" i="21"/>
  <c r="I72" i="21" s="1"/>
  <c r="N72" i="21" s="1"/>
  <c r="M71" i="21"/>
  <c r="H71" i="21"/>
  <c r="I71" i="21" s="1"/>
  <c r="N71" i="21" s="1"/>
  <c r="N70" i="21"/>
  <c r="M70" i="21"/>
  <c r="I70" i="21"/>
  <c r="H70" i="21"/>
  <c r="M69" i="21"/>
  <c r="I69" i="21"/>
  <c r="N69" i="21" s="1"/>
  <c r="H69" i="21"/>
  <c r="M68" i="21"/>
  <c r="H68" i="21"/>
  <c r="I68" i="21" s="1"/>
  <c r="N68" i="21" s="1"/>
  <c r="M67" i="21"/>
  <c r="H67" i="21"/>
  <c r="I67" i="21" s="1"/>
  <c r="N67" i="21" s="1"/>
  <c r="N66" i="21"/>
  <c r="M66" i="21"/>
  <c r="I66" i="21"/>
  <c r="H66" i="21"/>
  <c r="M65" i="21"/>
  <c r="I65" i="21"/>
  <c r="N65" i="21" s="1"/>
  <c r="H65" i="21"/>
  <c r="M64" i="21"/>
  <c r="H64" i="21"/>
  <c r="I64" i="21" s="1"/>
  <c r="N64" i="21" s="1"/>
  <c r="M63" i="21"/>
  <c r="K63" i="2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K84" i="21" s="1"/>
  <c r="K85" i="21" s="1"/>
  <c r="K86" i="21" s="1"/>
  <c r="K87" i="21" s="1"/>
  <c r="K88" i="21" s="1"/>
  <c r="K89" i="21" s="1"/>
  <c r="K90" i="21" s="1"/>
  <c r="K91" i="21" s="1"/>
  <c r="K92" i="21" s="1"/>
  <c r="K93" i="21" s="1"/>
  <c r="K94" i="21" s="1"/>
  <c r="K95" i="21" s="1"/>
  <c r="K96" i="21" s="1"/>
  <c r="K97" i="21" s="1"/>
  <c r="K98" i="21" s="1"/>
  <c r="K99" i="21" s="1"/>
  <c r="K100" i="21" s="1"/>
  <c r="K101" i="21" s="1"/>
  <c r="K102" i="21" s="1"/>
  <c r="K103" i="21" s="1"/>
  <c r="K104" i="21" s="1"/>
  <c r="K105" i="21" s="1"/>
  <c r="J63" i="2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J84" i="21" s="1"/>
  <c r="J85" i="21" s="1"/>
  <c r="J86" i="21" s="1"/>
  <c r="J87" i="21" s="1"/>
  <c r="J88" i="21" s="1"/>
  <c r="J89" i="21" s="1"/>
  <c r="J90" i="21" s="1"/>
  <c r="J91" i="21" s="1"/>
  <c r="J92" i="21" s="1"/>
  <c r="J93" i="21" s="1"/>
  <c r="J94" i="21" s="1"/>
  <c r="J95" i="21" s="1"/>
  <c r="J96" i="21" s="1"/>
  <c r="J97" i="21" s="1"/>
  <c r="J98" i="21" s="1"/>
  <c r="J99" i="21" s="1"/>
  <c r="J100" i="21" s="1"/>
  <c r="J101" i="21" s="1"/>
  <c r="J102" i="21" s="1"/>
  <c r="J103" i="21" s="1"/>
  <c r="J104" i="21" s="1"/>
  <c r="J105" i="21" s="1"/>
  <c r="J106" i="21" s="1"/>
  <c r="J107" i="21" s="1"/>
  <c r="J108" i="21" s="1"/>
  <c r="H63" i="21"/>
  <c r="I63" i="21" s="1"/>
  <c r="M62" i="21"/>
  <c r="K62" i="21"/>
  <c r="J62" i="21"/>
  <c r="I62" i="21"/>
  <c r="H62" i="21"/>
  <c r="M61" i="21"/>
  <c r="J61" i="21"/>
  <c r="I61" i="21"/>
  <c r="H61" i="21"/>
  <c r="M60" i="21"/>
  <c r="H60" i="21"/>
  <c r="I60" i="21" s="1"/>
  <c r="N60" i="21" s="1"/>
  <c r="M59" i="21"/>
  <c r="K59" i="21"/>
  <c r="K60" i="21" s="1"/>
  <c r="K61" i="21" s="1"/>
  <c r="H59" i="21"/>
  <c r="I59" i="21" s="1"/>
  <c r="N59" i="21" s="1"/>
  <c r="N58" i="21"/>
  <c r="M58" i="21"/>
  <c r="K58" i="21"/>
  <c r="I58" i="21"/>
  <c r="H58" i="21"/>
  <c r="M57" i="21"/>
  <c r="K57" i="21"/>
  <c r="I57" i="21"/>
  <c r="H57" i="21"/>
  <c r="M56" i="21"/>
  <c r="H56" i="21"/>
  <c r="I56" i="21" s="1"/>
  <c r="N56" i="21" s="1"/>
  <c r="M55" i="21"/>
  <c r="K55" i="21"/>
  <c r="K56" i="21" s="1"/>
  <c r="H55" i="21"/>
  <c r="I55" i="21" s="1"/>
  <c r="N55" i="21" s="1"/>
  <c r="N54" i="21"/>
  <c r="M54" i="21"/>
  <c r="I54" i="21"/>
  <c r="H54" i="21"/>
  <c r="M53" i="21"/>
  <c r="I53" i="21"/>
  <c r="N53" i="21" s="1"/>
  <c r="H53" i="21"/>
  <c r="M52" i="21"/>
  <c r="H52" i="21"/>
  <c r="I52" i="21" s="1"/>
  <c r="N52" i="21" s="1"/>
  <c r="M51" i="21"/>
  <c r="K51" i="21"/>
  <c r="K52" i="21" s="1"/>
  <c r="K53" i="21" s="1"/>
  <c r="K54" i="21" s="1"/>
  <c r="J51" i="21"/>
  <c r="J52" i="21" s="1"/>
  <c r="J53" i="21" s="1"/>
  <c r="J54" i="21" s="1"/>
  <c r="J55" i="21" s="1"/>
  <c r="J56" i="21" s="1"/>
  <c r="J57" i="21" s="1"/>
  <c r="J58" i="21" s="1"/>
  <c r="J59" i="21" s="1"/>
  <c r="J60" i="21" s="1"/>
  <c r="H51" i="21"/>
  <c r="I51" i="21" s="1"/>
  <c r="N50" i="21"/>
  <c r="M50" i="21"/>
  <c r="I50" i="21"/>
  <c r="H50" i="21"/>
  <c r="M49" i="21"/>
  <c r="I49" i="21"/>
  <c r="N49" i="21" s="1"/>
  <c r="H49" i="21"/>
  <c r="M48" i="21"/>
  <c r="H48" i="21"/>
  <c r="I48" i="21" s="1"/>
  <c r="N48" i="21" s="1"/>
  <c r="M47" i="21"/>
  <c r="K47" i="21"/>
  <c r="K48" i="21" s="1"/>
  <c r="K49" i="21" s="1"/>
  <c r="K50" i="21" s="1"/>
  <c r="H47" i="21"/>
  <c r="I47" i="21" s="1"/>
  <c r="N47" i="21" s="1"/>
  <c r="M46" i="21"/>
  <c r="K46" i="21"/>
  <c r="I46" i="21"/>
  <c r="N46" i="21" s="1"/>
  <c r="H46" i="21"/>
  <c r="M45" i="21"/>
  <c r="K45" i="21"/>
  <c r="I45" i="21"/>
  <c r="H45" i="21"/>
  <c r="M44" i="21"/>
  <c r="H44" i="21"/>
  <c r="I44" i="21" s="1"/>
  <c r="N44" i="21" s="1"/>
  <c r="M43" i="21"/>
  <c r="H43" i="21"/>
  <c r="I43" i="21" s="1"/>
  <c r="N43" i="21" s="1"/>
  <c r="N42" i="21"/>
  <c r="M42" i="21"/>
  <c r="I42" i="21"/>
  <c r="H42" i="21"/>
  <c r="M41" i="21"/>
  <c r="H41" i="21"/>
  <c r="I41" i="21" s="1"/>
  <c r="N41" i="21" s="1"/>
  <c r="M40" i="21"/>
  <c r="H40" i="21"/>
  <c r="I40" i="21" s="1"/>
  <c r="N40" i="21" s="1"/>
  <c r="M39" i="21"/>
  <c r="H39" i="21"/>
  <c r="I39" i="21" s="1"/>
  <c r="N39" i="21" s="1"/>
  <c r="M38" i="21"/>
  <c r="I38" i="21"/>
  <c r="N38" i="21" s="1"/>
  <c r="H38" i="21"/>
  <c r="M37" i="21"/>
  <c r="I37" i="21"/>
  <c r="N37" i="21" s="1"/>
  <c r="H37" i="21"/>
  <c r="M36" i="21"/>
  <c r="H36" i="21"/>
  <c r="I36" i="21" s="1"/>
  <c r="N36" i="21" s="1"/>
  <c r="M35" i="21"/>
  <c r="H35" i="21"/>
  <c r="I35" i="21" s="1"/>
  <c r="N35" i="21" s="1"/>
  <c r="N34" i="21"/>
  <c r="M34" i="21"/>
  <c r="I34" i="21"/>
  <c r="H34" i="21"/>
  <c r="M33" i="21"/>
  <c r="H33" i="21"/>
  <c r="I33" i="21" s="1"/>
  <c r="N33" i="21" s="1"/>
  <c r="M32" i="21"/>
  <c r="H32" i="21"/>
  <c r="I32" i="21" s="1"/>
  <c r="N32" i="21" s="1"/>
  <c r="M31" i="21"/>
  <c r="K31" i="2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H31" i="21"/>
  <c r="I31" i="21" s="1"/>
  <c r="N31" i="21" s="1"/>
  <c r="M30" i="21"/>
  <c r="K30" i="21"/>
  <c r="J30" i="2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I30" i="21"/>
  <c r="H30" i="21"/>
  <c r="M29" i="21"/>
  <c r="K29" i="21"/>
  <c r="H29" i="21"/>
  <c r="I29" i="21" s="1"/>
  <c r="M28" i="21"/>
  <c r="H28" i="21"/>
  <c r="I28" i="21" s="1"/>
  <c r="N28" i="21" s="1"/>
  <c r="M27" i="21"/>
  <c r="K27" i="21"/>
  <c r="K28" i="21" s="1"/>
  <c r="H27" i="21"/>
  <c r="I27" i="21" s="1"/>
  <c r="N27" i="21" s="1"/>
  <c r="M26" i="21"/>
  <c r="J26" i="21"/>
  <c r="J27" i="21" s="1"/>
  <c r="J28" i="21" s="1"/>
  <c r="J29" i="21" s="1"/>
  <c r="I26" i="21"/>
  <c r="N26" i="21" s="1"/>
  <c r="H26" i="21"/>
  <c r="M25" i="21"/>
  <c r="J25" i="21"/>
  <c r="H25" i="21"/>
  <c r="I25" i="21" s="1"/>
  <c r="M24" i="21"/>
  <c r="K24" i="21"/>
  <c r="K25" i="21" s="1"/>
  <c r="K26" i="21" s="1"/>
  <c r="H24" i="21"/>
  <c r="I24" i="21" s="1"/>
  <c r="M23" i="21"/>
  <c r="J23" i="21"/>
  <c r="J24" i="21" s="1"/>
  <c r="H23" i="21"/>
  <c r="I23" i="21" s="1"/>
  <c r="M22" i="21"/>
  <c r="I22" i="21"/>
  <c r="N22" i="21" s="1"/>
  <c r="H22" i="21"/>
  <c r="M21" i="21"/>
  <c r="I21" i="21"/>
  <c r="N21" i="21" s="1"/>
  <c r="H21" i="21"/>
  <c r="M20" i="21"/>
  <c r="H20" i="21"/>
  <c r="I20" i="21" s="1"/>
  <c r="N20" i="21" s="1"/>
  <c r="M19" i="21"/>
  <c r="K19" i="21"/>
  <c r="K20" i="21" s="1"/>
  <c r="K21" i="21" s="1"/>
  <c r="K22" i="21" s="1"/>
  <c r="K23" i="21" s="1"/>
  <c r="H19" i="21"/>
  <c r="I19" i="21" s="1"/>
  <c r="N19" i="21" s="1"/>
  <c r="N18" i="21"/>
  <c r="M18" i="21"/>
  <c r="I18" i="21"/>
  <c r="H18" i="21"/>
  <c r="M17" i="21"/>
  <c r="H17" i="21"/>
  <c r="I17" i="21" s="1"/>
  <c r="N17" i="21" s="1"/>
  <c r="M16" i="21"/>
  <c r="K16" i="21"/>
  <c r="K17" i="21" s="1"/>
  <c r="K18" i="21" s="1"/>
  <c r="H16" i="21"/>
  <c r="I16" i="21" s="1"/>
  <c r="M15" i="21"/>
  <c r="H15" i="21"/>
  <c r="I15" i="21" s="1"/>
  <c r="N15" i="21" s="1"/>
  <c r="M14" i="21"/>
  <c r="J14" i="21"/>
  <c r="J15" i="21" s="1"/>
  <c r="J16" i="21" s="1"/>
  <c r="J17" i="21" s="1"/>
  <c r="J18" i="21" s="1"/>
  <c r="J19" i="21" s="1"/>
  <c r="J20" i="21" s="1"/>
  <c r="J21" i="21" s="1"/>
  <c r="J22" i="21" s="1"/>
  <c r="I14" i="21"/>
  <c r="N14" i="21" s="1"/>
  <c r="H14" i="21"/>
  <c r="M13" i="21"/>
  <c r="J13" i="21"/>
  <c r="I13" i="21"/>
  <c r="N13" i="21" s="1"/>
  <c r="H13" i="21"/>
  <c r="M12" i="21"/>
  <c r="K12" i="21"/>
  <c r="K13" i="21" s="1"/>
  <c r="K14" i="21" s="1"/>
  <c r="K15" i="21" s="1"/>
  <c r="J12" i="21"/>
  <c r="H12" i="21"/>
  <c r="I12" i="21" s="1"/>
  <c r="M11" i="21"/>
  <c r="K11" i="21"/>
  <c r="H11" i="21"/>
  <c r="I11" i="21" s="1"/>
  <c r="N11" i="21" s="1"/>
  <c r="M10" i="21"/>
  <c r="K10" i="21"/>
  <c r="I10" i="21"/>
  <c r="H10" i="21"/>
  <c r="M9" i="21"/>
  <c r="I9" i="21"/>
  <c r="N9" i="21" s="1"/>
  <c r="H9" i="21"/>
  <c r="M8" i="21"/>
  <c r="H8" i="21"/>
  <c r="I8" i="21" s="1"/>
  <c r="N8" i="21" s="1"/>
  <c r="M7" i="21"/>
  <c r="H7" i="21"/>
  <c r="I7" i="21" s="1"/>
  <c r="N7" i="21" s="1"/>
  <c r="N6" i="21"/>
  <c r="M6" i="21"/>
  <c r="I6" i="21"/>
  <c r="H6" i="21"/>
  <c r="M5" i="21"/>
  <c r="H5" i="21"/>
  <c r="I5" i="21" s="1"/>
  <c r="N5" i="21" s="1"/>
  <c r="M4" i="21"/>
  <c r="H4" i="21"/>
  <c r="I4" i="21" s="1"/>
  <c r="N4" i="21" s="1"/>
  <c r="M3" i="21"/>
  <c r="K3" i="21"/>
  <c r="K4" i="21" s="1"/>
  <c r="K5" i="21" s="1"/>
  <c r="K6" i="21" s="1"/>
  <c r="K7" i="21" s="1"/>
  <c r="K8" i="21" s="1"/>
  <c r="K9" i="21" s="1"/>
  <c r="J3" i="21"/>
  <c r="J4" i="21" s="1"/>
  <c r="J5" i="21" s="1"/>
  <c r="J6" i="21" s="1"/>
  <c r="J7" i="21" s="1"/>
  <c r="J8" i="21" s="1"/>
  <c r="J9" i="21" s="1"/>
  <c r="J10" i="21" s="1"/>
  <c r="J11" i="21" s="1"/>
  <c r="H3" i="21"/>
  <c r="I3" i="21" s="1"/>
  <c r="N3" i="21" s="1"/>
  <c r="M2" i="21"/>
  <c r="L2" i="21"/>
  <c r="H2" i="21"/>
  <c r="I2" i="21" s="1"/>
  <c r="M253" i="20"/>
  <c r="H253" i="20"/>
  <c r="I253" i="20" s="1"/>
  <c r="N253" i="20" s="1"/>
  <c r="M252" i="20"/>
  <c r="I252" i="20"/>
  <c r="N252" i="20" s="1"/>
  <c r="H252" i="20"/>
  <c r="M251" i="20"/>
  <c r="H251" i="20"/>
  <c r="I251" i="20" s="1"/>
  <c r="N251" i="20" s="1"/>
  <c r="M250" i="20"/>
  <c r="I250" i="20"/>
  <c r="N250" i="20" s="1"/>
  <c r="H250" i="20"/>
  <c r="M249" i="20"/>
  <c r="H249" i="20"/>
  <c r="I249" i="20" s="1"/>
  <c r="N249" i="20" s="1"/>
  <c r="M248" i="20"/>
  <c r="I248" i="20"/>
  <c r="N248" i="20" s="1"/>
  <c r="H248" i="20"/>
  <c r="M247" i="20"/>
  <c r="J247" i="20"/>
  <c r="J248" i="20" s="1"/>
  <c r="J249" i="20" s="1"/>
  <c r="J250" i="20" s="1"/>
  <c r="J251" i="20" s="1"/>
  <c r="J252" i="20" s="1"/>
  <c r="J253" i="20" s="1"/>
  <c r="H247" i="20"/>
  <c r="I247" i="20" s="1"/>
  <c r="N247" i="20" s="1"/>
  <c r="M246" i="20"/>
  <c r="J246" i="20"/>
  <c r="I246" i="20"/>
  <c r="H246" i="20"/>
  <c r="M245" i="20"/>
  <c r="H245" i="20"/>
  <c r="I245" i="20" s="1"/>
  <c r="N245" i="20" s="1"/>
  <c r="M244" i="20"/>
  <c r="I244" i="20"/>
  <c r="N244" i="20" s="1"/>
  <c r="H244" i="20"/>
  <c r="M243" i="20"/>
  <c r="H243" i="20"/>
  <c r="I243" i="20" s="1"/>
  <c r="N243" i="20" s="1"/>
  <c r="M242" i="20"/>
  <c r="I242" i="20"/>
  <c r="N242" i="20" s="1"/>
  <c r="H242" i="20"/>
  <c r="M241" i="20"/>
  <c r="H241" i="20"/>
  <c r="I241" i="20" s="1"/>
  <c r="N241" i="20" s="1"/>
  <c r="M240" i="20"/>
  <c r="K240" i="20"/>
  <c r="K241" i="20" s="1"/>
  <c r="K242" i="20" s="1"/>
  <c r="K243" i="20" s="1"/>
  <c r="K244" i="20" s="1"/>
  <c r="K245" i="20" s="1"/>
  <c r="K246" i="20" s="1"/>
  <c r="K247" i="20" s="1"/>
  <c r="K248" i="20" s="1"/>
  <c r="K249" i="20" s="1"/>
  <c r="K250" i="20" s="1"/>
  <c r="K251" i="20" s="1"/>
  <c r="K252" i="20" s="1"/>
  <c r="K253" i="20" s="1"/>
  <c r="I240" i="20"/>
  <c r="H240" i="20"/>
  <c r="M239" i="20"/>
  <c r="J239" i="20"/>
  <c r="J240" i="20" s="1"/>
  <c r="J241" i="20" s="1"/>
  <c r="J242" i="20" s="1"/>
  <c r="J243" i="20" s="1"/>
  <c r="J244" i="20" s="1"/>
  <c r="J245" i="20" s="1"/>
  <c r="H239" i="20"/>
  <c r="I239" i="20" s="1"/>
  <c r="N239" i="20" s="1"/>
  <c r="M238" i="20"/>
  <c r="J238" i="20"/>
  <c r="I238" i="20"/>
  <c r="H238" i="20"/>
  <c r="M237" i="20"/>
  <c r="H237" i="20"/>
  <c r="I237" i="20" s="1"/>
  <c r="N237" i="20" s="1"/>
  <c r="M236" i="20"/>
  <c r="K236" i="20"/>
  <c r="K237" i="20" s="1"/>
  <c r="K238" i="20" s="1"/>
  <c r="K239" i="20" s="1"/>
  <c r="I236" i="20"/>
  <c r="N236" i="20" s="1"/>
  <c r="H236" i="20"/>
  <c r="M235" i="20"/>
  <c r="K235" i="20"/>
  <c r="H235" i="20"/>
  <c r="I235" i="20" s="1"/>
  <c r="M234" i="20"/>
  <c r="I234" i="20"/>
  <c r="N234" i="20" s="1"/>
  <c r="H234" i="20"/>
  <c r="M233" i="20"/>
  <c r="J233" i="20"/>
  <c r="J234" i="20" s="1"/>
  <c r="J235" i="20" s="1"/>
  <c r="J236" i="20" s="1"/>
  <c r="J237" i="20" s="1"/>
  <c r="H233" i="20"/>
  <c r="I233" i="20" s="1"/>
  <c r="N233" i="20" s="1"/>
  <c r="M232" i="20"/>
  <c r="K232" i="20"/>
  <c r="K233" i="20" s="1"/>
  <c r="K234" i="20" s="1"/>
  <c r="J232" i="20"/>
  <c r="I232" i="20"/>
  <c r="H232" i="20"/>
  <c r="M231" i="20"/>
  <c r="K231" i="20"/>
  <c r="H231" i="20"/>
  <c r="I231" i="20" s="1"/>
  <c r="M230" i="20"/>
  <c r="I230" i="20"/>
  <c r="N230" i="20" s="1"/>
  <c r="H230" i="20"/>
  <c r="M229" i="20"/>
  <c r="H229" i="20"/>
  <c r="I229" i="20" s="1"/>
  <c r="N229" i="20" s="1"/>
  <c r="M228" i="20"/>
  <c r="I228" i="20"/>
  <c r="N228" i="20" s="1"/>
  <c r="H228" i="20"/>
  <c r="M227" i="20"/>
  <c r="H227" i="20"/>
  <c r="I227" i="20" s="1"/>
  <c r="N227" i="20" s="1"/>
  <c r="M226" i="20"/>
  <c r="I226" i="20"/>
  <c r="N226" i="20" s="1"/>
  <c r="H226" i="20"/>
  <c r="M225" i="20"/>
  <c r="H225" i="20"/>
  <c r="I225" i="20" s="1"/>
  <c r="N225" i="20" s="1"/>
  <c r="M224" i="20"/>
  <c r="I224" i="20"/>
  <c r="N224" i="20" s="1"/>
  <c r="H224" i="20"/>
  <c r="M223" i="20"/>
  <c r="H223" i="20"/>
  <c r="I223" i="20" s="1"/>
  <c r="N223" i="20" s="1"/>
  <c r="M222" i="20"/>
  <c r="I222" i="20"/>
  <c r="N222" i="20" s="1"/>
  <c r="H222" i="20"/>
  <c r="M221" i="20"/>
  <c r="H221" i="20"/>
  <c r="I221" i="20" s="1"/>
  <c r="N221" i="20" s="1"/>
  <c r="M220" i="20"/>
  <c r="I220" i="20"/>
  <c r="N220" i="20" s="1"/>
  <c r="H220" i="20"/>
  <c r="M219" i="20"/>
  <c r="H219" i="20"/>
  <c r="I219" i="20" s="1"/>
  <c r="N219" i="20" s="1"/>
  <c r="M218" i="20"/>
  <c r="I218" i="20"/>
  <c r="N218" i="20" s="1"/>
  <c r="H218" i="20"/>
  <c r="M217" i="20"/>
  <c r="H217" i="20"/>
  <c r="I217" i="20" s="1"/>
  <c r="N217" i="20" s="1"/>
  <c r="M216" i="20"/>
  <c r="I216" i="20"/>
  <c r="N216" i="20" s="1"/>
  <c r="H216" i="20"/>
  <c r="M215" i="20"/>
  <c r="H215" i="20"/>
  <c r="I215" i="20" s="1"/>
  <c r="N215" i="20" s="1"/>
  <c r="M214" i="20"/>
  <c r="I214" i="20"/>
  <c r="N214" i="20" s="1"/>
  <c r="H214" i="20"/>
  <c r="M213" i="20"/>
  <c r="J213" i="20"/>
  <c r="J214" i="20" s="1"/>
  <c r="J215" i="20" s="1"/>
  <c r="J216" i="20" s="1"/>
  <c r="J217" i="20" s="1"/>
  <c r="J218" i="20" s="1"/>
  <c r="J219" i="20" s="1"/>
  <c r="J220" i="20" s="1"/>
  <c r="J221" i="20" s="1"/>
  <c r="J222" i="20" s="1"/>
  <c r="J223" i="20" s="1"/>
  <c r="J224" i="20" s="1"/>
  <c r="J225" i="20" s="1"/>
  <c r="J226" i="20" s="1"/>
  <c r="J227" i="20" s="1"/>
  <c r="J228" i="20" s="1"/>
  <c r="J229" i="20" s="1"/>
  <c r="J230" i="20" s="1"/>
  <c r="J231" i="20" s="1"/>
  <c r="H213" i="20"/>
  <c r="I213" i="20" s="1"/>
  <c r="N213" i="20" s="1"/>
  <c r="M212" i="20"/>
  <c r="J212" i="20"/>
  <c r="I212" i="20"/>
  <c r="H212" i="20"/>
  <c r="M211" i="20"/>
  <c r="H211" i="20"/>
  <c r="I211" i="20" s="1"/>
  <c r="N211" i="20" s="1"/>
  <c r="M210" i="20"/>
  <c r="I210" i="20"/>
  <c r="N210" i="20" s="1"/>
  <c r="H210" i="20"/>
  <c r="M209" i="20"/>
  <c r="H209" i="20"/>
  <c r="I209" i="20" s="1"/>
  <c r="N209" i="20" s="1"/>
  <c r="M208" i="20"/>
  <c r="I208" i="20"/>
  <c r="N208" i="20" s="1"/>
  <c r="H208" i="20"/>
  <c r="M207" i="20"/>
  <c r="H207" i="20"/>
  <c r="I207" i="20" s="1"/>
  <c r="N207" i="20" s="1"/>
  <c r="M206" i="20"/>
  <c r="I206" i="20"/>
  <c r="N206" i="20" s="1"/>
  <c r="H206" i="20"/>
  <c r="M205" i="20"/>
  <c r="H205" i="20"/>
  <c r="I205" i="20" s="1"/>
  <c r="N205" i="20" s="1"/>
  <c r="M204" i="20"/>
  <c r="I204" i="20"/>
  <c r="N204" i="20" s="1"/>
  <c r="H204" i="20"/>
  <c r="M203" i="20"/>
  <c r="H203" i="20"/>
  <c r="I203" i="20" s="1"/>
  <c r="N203" i="20" s="1"/>
  <c r="M202" i="20"/>
  <c r="I202" i="20"/>
  <c r="N202" i="20" s="1"/>
  <c r="H202" i="20"/>
  <c r="M201" i="20"/>
  <c r="H201" i="20"/>
  <c r="I201" i="20" s="1"/>
  <c r="N201" i="20" s="1"/>
  <c r="M200" i="20"/>
  <c r="I200" i="20"/>
  <c r="N200" i="20" s="1"/>
  <c r="H200" i="20"/>
  <c r="M199" i="20"/>
  <c r="H199" i="20"/>
  <c r="I199" i="20" s="1"/>
  <c r="N199" i="20" s="1"/>
  <c r="M198" i="20"/>
  <c r="I198" i="20"/>
  <c r="N198" i="20" s="1"/>
  <c r="H198" i="20"/>
  <c r="M197" i="20"/>
  <c r="H197" i="20"/>
  <c r="I197" i="20" s="1"/>
  <c r="N197" i="20" s="1"/>
  <c r="M196" i="20"/>
  <c r="I196" i="20"/>
  <c r="N196" i="20" s="1"/>
  <c r="H196" i="20"/>
  <c r="M195" i="20"/>
  <c r="H195" i="20"/>
  <c r="I195" i="20" s="1"/>
  <c r="N195" i="20" s="1"/>
  <c r="M194" i="20"/>
  <c r="I194" i="20"/>
  <c r="N194" i="20" s="1"/>
  <c r="H194" i="20"/>
  <c r="M193" i="20"/>
  <c r="H193" i="20"/>
  <c r="I193" i="20" s="1"/>
  <c r="N193" i="20" s="1"/>
  <c r="M192" i="20"/>
  <c r="I192" i="20"/>
  <c r="N192" i="20" s="1"/>
  <c r="H192" i="20"/>
  <c r="M191" i="20"/>
  <c r="H191" i="20"/>
  <c r="I191" i="20" s="1"/>
  <c r="N191" i="20" s="1"/>
  <c r="M190" i="20"/>
  <c r="I190" i="20"/>
  <c r="N190" i="20" s="1"/>
  <c r="H190" i="20"/>
  <c r="M189" i="20"/>
  <c r="H189" i="20"/>
  <c r="I189" i="20" s="1"/>
  <c r="N189" i="20" s="1"/>
  <c r="M188" i="20"/>
  <c r="I188" i="20"/>
  <c r="N188" i="20" s="1"/>
  <c r="H188" i="20"/>
  <c r="M187" i="20"/>
  <c r="H187" i="20"/>
  <c r="I187" i="20" s="1"/>
  <c r="N187" i="20" s="1"/>
  <c r="M186" i="20"/>
  <c r="I186" i="20"/>
  <c r="N186" i="20" s="1"/>
  <c r="H186" i="20"/>
  <c r="M185" i="20"/>
  <c r="H185" i="20"/>
  <c r="I185" i="20" s="1"/>
  <c r="N185" i="20" s="1"/>
  <c r="M184" i="20"/>
  <c r="I184" i="20"/>
  <c r="N184" i="20" s="1"/>
  <c r="H184" i="20"/>
  <c r="M183" i="20"/>
  <c r="H183" i="20"/>
  <c r="I183" i="20" s="1"/>
  <c r="N183" i="20" s="1"/>
  <c r="M182" i="20"/>
  <c r="K182" i="20"/>
  <c r="K183" i="20" s="1"/>
  <c r="K184" i="20" s="1"/>
  <c r="K185" i="20" s="1"/>
  <c r="K186" i="20" s="1"/>
  <c r="K187" i="20" s="1"/>
  <c r="K188" i="20" s="1"/>
  <c r="K189" i="20" s="1"/>
  <c r="K190" i="20" s="1"/>
  <c r="K191" i="20" s="1"/>
  <c r="K192" i="20" s="1"/>
  <c r="K193" i="20" s="1"/>
  <c r="K194" i="20" s="1"/>
  <c r="K195" i="20" s="1"/>
  <c r="K196" i="20" s="1"/>
  <c r="K197" i="20" s="1"/>
  <c r="K198" i="20" s="1"/>
  <c r="K199" i="20" s="1"/>
  <c r="K200" i="20" s="1"/>
  <c r="K201" i="20" s="1"/>
  <c r="K202" i="20" s="1"/>
  <c r="K203" i="20" s="1"/>
  <c r="K204" i="20" s="1"/>
  <c r="K205" i="20" s="1"/>
  <c r="K206" i="20" s="1"/>
  <c r="K207" i="20" s="1"/>
  <c r="K208" i="20" s="1"/>
  <c r="K209" i="20" s="1"/>
  <c r="K210" i="20" s="1"/>
  <c r="K211" i="20" s="1"/>
  <c r="K212" i="20" s="1"/>
  <c r="K213" i="20" s="1"/>
  <c r="K214" i="20" s="1"/>
  <c r="K215" i="20" s="1"/>
  <c r="K216" i="20" s="1"/>
  <c r="K217" i="20" s="1"/>
  <c r="K218" i="20" s="1"/>
  <c r="K219" i="20" s="1"/>
  <c r="K220" i="20" s="1"/>
  <c r="K221" i="20" s="1"/>
  <c r="K222" i="20" s="1"/>
  <c r="K223" i="20" s="1"/>
  <c r="K224" i="20" s="1"/>
  <c r="K225" i="20" s="1"/>
  <c r="K226" i="20" s="1"/>
  <c r="K227" i="20" s="1"/>
  <c r="K228" i="20" s="1"/>
  <c r="K229" i="20" s="1"/>
  <c r="K230" i="20" s="1"/>
  <c r="H182" i="20"/>
  <c r="I182" i="20" s="1"/>
  <c r="N182" i="20" s="1"/>
  <c r="M181" i="20"/>
  <c r="K181" i="20"/>
  <c r="I181" i="20"/>
  <c r="H181" i="20"/>
  <c r="M180" i="20"/>
  <c r="I180" i="20"/>
  <c r="N180" i="20" s="1"/>
  <c r="H180" i="20"/>
  <c r="M179" i="20"/>
  <c r="H179" i="20"/>
  <c r="I179" i="20" s="1"/>
  <c r="N179" i="20" s="1"/>
  <c r="M178" i="20"/>
  <c r="H178" i="20"/>
  <c r="I178" i="20" s="1"/>
  <c r="N178" i="20" s="1"/>
  <c r="N177" i="20"/>
  <c r="M177" i="20"/>
  <c r="I177" i="20"/>
  <c r="H177" i="20"/>
  <c r="M176" i="20"/>
  <c r="I176" i="20"/>
  <c r="N176" i="20" s="1"/>
  <c r="H176" i="20"/>
  <c r="M175" i="20"/>
  <c r="H175" i="20"/>
  <c r="I175" i="20" s="1"/>
  <c r="N175" i="20" s="1"/>
  <c r="M174" i="20"/>
  <c r="H174" i="20"/>
  <c r="I174" i="20" s="1"/>
  <c r="N174" i="20" s="1"/>
  <c r="N173" i="20"/>
  <c r="M173" i="20"/>
  <c r="J173" i="20"/>
  <c r="J174" i="20" s="1"/>
  <c r="J175" i="20" s="1"/>
  <c r="J176" i="20" s="1"/>
  <c r="J177" i="20" s="1"/>
  <c r="J178" i="20" s="1"/>
  <c r="J179" i="20" s="1"/>
  <c r="J180" i="20" s="1"/>
  <c r="J181" i="20" s="1"/>
  <c r="J182" i="20" s="1"/>
  <c r="J183" i="20" s="1"/>
  <c r="J184" i="20" s="1"/>
  <c r="J185" i="20" s="1"/>
  <c r="J186" i="20" s="1"/>
  <c r="J187" i="20" s="1"/>
  <c r="J188" i="20" s="1"/>
  <c r="J189" i="20" s="1"/>
  <c r="J190" i="20" s="1"/>
  <c r="J191" i="20" s="1"/>
  <c r="J192" i="20" s="1"/>
  <c r="J193" i="20" s="1"/>
  <c r="J194" i="20" s="1"/>
  <c r="J195" i="20" s="1"/>
  <c r="J196" i="20" s="1"/>
  <c r="J197" i="20" s="1"/>
  <c r="J198" i="20" s="1"/>
  <c r="J199" i="20" s="1"/>
  <c r="J200" i="20" s="1"/>
  <c r="J201" i="20" s="1"/>
  <c r="J202" i="20" s="1"/>
  <c r="J203" i="20" s="1"/>
  <c r="J204" i="20" s="1"/>
  <c r="J205" i="20" s="1"/>
  <c r="J206" i="20" s="1"/>
  <c r="J207" i="20" s="1"/>
  <c r="J208" i="20" s="1"/>
  <c r="J209" i="20" s="1"/>
  <c r="J210" i="20" s="1"/>
  <c r="J211" i="20" s="1"/>
  <c r="I173" i="20"/>
  <c r="H173" i="20"/>
  <c r="M172" i="20"/>
  <c r="J172" i="20"/>
  <c r="I172" i="20"/>
  <c r="N172" i="20" s="1"/>
  <c r="H172" i="20"/>
  <c r="M171" i="20"/>
  <c r="J171" i="20"/>
  <c r="H171" i="20"/>
  <c r="I171" i="20" s="1"/>
  <c r="M170" i="20"/>
  <c r="K170" i="20"/>
  <c r="K171" i="20" s="1"/>
  <c r="K172" i="20" s="1"/>
  <c r="K173" i="20" s="1"/>
  <c r="K174" i="20" s="1"/>
  <c r="K175" i="20" s="1"/>
  <c r="K176" i="20" s="1"/>
  <c r="K177" i="20" s="1"/>
  <c r="K178" i="20" s="1"/>
  <c r="K179" i="20" s="1"/>
  <c r="K180" i="20" s="1"/>
  <c r="H170" i="20"/>
  <c r="I170" i="20" s="1"/>
  <c r="N169" i="20"/>
  <c r="M169" i="20"/>
  <c r="I169" i="20"/>
  <c r="H169" i="20"/>
  <c r="M168" i="20"/>
  <c r="I168" i="20"/>
  <c r="N168" i="20" s="1"/>
  <c r="H168" i="20"/>
  <c r="M167" i="20"/>
  <c r="H167" i="20"/>
  <c r="I167" i="20" s="1"/>
  <c r="N167" i="20" s="1"/>
  <c r="M166" i="20"/>
  <c r="H166" i="20"/>
  <c r="I166" i="20" s="1"/>
  <c r="N166" i="20" s="1"/>
  <c r="N165" i="20"/>
  <c r="M165" i="20"/>
  <c r="I165" i="20"/>
  <c r="H165" i="20"/>
  <c r="M164" i="20"/>
  <c r="I164" i="20"/>
  <c r="N164" i="20" s="1"/>
  <c r="H164" i="20"/>
  <c r="M163" i="20"/>
  <c r="H163" i="20"/>
  <c r="I163" i="20" s="1"/>
  <c r="N163" i="20" s="1"/>
  <c r="M162" i="20"/>
  <c r="H162" i="20"/>
  <c r="I162" i="20" s="1"/>
  <c r="N162" i="20" s="1"/>
  <c r="N161" i="20"/>
  <c r="M161" i="20"/>
  <c r="I161" i="20"/>
  <c r="H161" i="20"/>
  <c r="M160" i="20"/>
  <c r="I160" i="20"/>
  <c r="N160" i="20" s="1"/>
  <c r="H160" i="20"/>
  <c r="M159" i="20"/>
  <c r="H159" i="20"/>
  <c r="I159" i="20" s="1"/>
  <c r="N159" i="20" s="1"/>
  <c r="M158" i="20"/>
  <c r="H158" i="20"/>
  <c r="I158" i="20" s="1"/>
  <c r="N158" i="20" s="1"/>
  <c r="N157" i="20"/>
  <c r="M157" i="20"/>
  <c r="I157" i="20"/>
  <c r="H157" i="20"/>
  <c r="M156" i="20"/>
  <c r="I156" i="20"/>
  <c r="N156" i="20" s="1"/>
  <c r="H156" i="20"/>
  <c r="M155" i="20"/>
  <c r="H155" i="20"/>
  <c r="I155" i="20" s="1"/>
  <c r="N155" i="20" s="1"/>
  <c r="M154" i="20"/>
  <c r="J154" i="20"/>
  <c r="J155" i="20" s="1"/>
  <c r="J156" i="20" s="1"/>
  <c r="J157" i="20" s="1"/>
  <c r="J158" i="20" s="1"/>
  <c r="J159" i="20" s="1"/>
  <c r="J160" i="20" s="1"/>
  <c r="J161" i="20" s="1"/>
  <c r="J162" i="20" s="1"/>
  <c r="J163" i="20" s="1"/>
  <c r="J164" i="20" s="1"/>
  <c r="J165" i="20" s="1"/>
  <c r="J166" i="20" s="1"/>
  <c r="J167" i="20" s="1"/>
  <c r="J168" i="20" s="1"/>
  <c r="J169" i="20" s="1"/>
  <c r="J170" i="20" s="1"/>
  <c r="H154" i="20"/>
  <c r="I154" i="20" s="1"/>
  <c r="N153" i="20"/>
  <c r="M153" i="20"/>
  <c r="I153" i="20"/>
  <c r="H153" i="20"/>
  <c r="M152" i="20"/>
  <c r="I152" i="20"/>
  <c r="N152" i="20" s="1"/>
  <c r="H152" i="20"/>
  <c r="M151" i="20"/>
  <c r="H151" i="20"/>
  <c r="I151" i="20" s="1"/>
  <c r="N151" i="20" s="1"/>
  <c r="M150" i="20"/>
  <c r="H150" i="20"/>
  <c r="I150" i="20" s="1"/>
  <c r="N150" i="20" s="1"/>
  <c r="N149" i="20"/>
  <c r="M149" i="20"/>
  <c r="I149" i="20"/>
  <c r="H149" i="20"/>
  <c r="M148" i="20"/>
  <c r="I148" i="20"/>
  <c r="N148" i="20" s="1"/>
  <c r="H148" i="20"/>
  <c r="M147" i="20"/>
  <c r="H147" i="20"/>
  <c r="I147" i="20" s="1"/>
  <c r="N147" i="20" s="1"/>
  <c r="M146" i="20"/>
  <c r="H146" i="20"/>
  <c r="I146" i="20" s="1"/>
  <c r="N146" i="20" s="1"/>
  <c r="M145" i="20"/>
  <c r="J145" i="20"/>
  <c r="J146" i="20" s="1"/>
  <c r="J147" i="20" s="1"/>
  <c r="J148" i="20" s="1"/>
  <c r="J149" i="20" s="1"/>
  <c r="J150" i="20" s="1"/>
  <c r="J151" i="20" s="1"/>
  <c r="J152" i="20" s="1"/>
  <c r="J153" i="20" s="1"/>
  <c r="I145" i="20"/>
  <c r="N145" i="20" s="1"/>
  <c r="H145" i="20"/>
  <c r="M144" i="20"/>
  <c r="I144" i="20"/>
  <c r="N144" i="20" s="1"/>
  <c r="H144" i="20"/>
  <c r="M143" i="20"/>
  <c r="K143" i="20"/>
  <c r="K144" i="20" s="1"/>
  <c r="K145" i="20" s="1"/>
  <c r="K146" i="20" s="1"/>
  <c r="K147" i="20" s="1"/>
  <c r="K148" i="20" s="1"/>
  <c r="K149" i="20" s="1"/>
  <c r="K150" i="20" s="1"/>
  <c r="K151" i="20" s="1"/>
  <c r="K152" i="20" s="1"/>
  <c r="K153" i="20" s="1"/>
  <c r="K154" i="20" s="1"/>
  <c r="K155" i="20" s="1"/>
  <c r="K156" i="20" s="1"/>
  <c r="K157" i="20" s="1"/>
  <c r="K158" i="20" s="1"/>
  <c r="K159" i="20" s="1"/>
  <c r="K160" i="20" s="1"/>
  <c r="K161" i="20" s="1"/>
  <c r="K162" i="20" s="1"/>
  <c r="K163" i="20" s="1"/>
  <c r="K164" i="20" s="1"/>
  <c r="K165" i="20" s="1"/>
  <c r="K166" i="20" s="1"/>
  <c r="K167" i="20" s="1"/>
  <c r="K168" i="20" s="1"/>
  <c r="K169" i="20" s="1"/>
  <c r="H143" i="20"/>
  <c r="I143" i="20" s="1"/>
  <c r="M142" i="20"/>
  <c r="K142" i="20"/>
  <c r="J142" i="20"/>
  <c r="J143" i="20" s="1"/>
  <c r="J144" i="20" s="1"/>
  <c r="H142" i="20"/>
  <c r="I142" i="20" s="1"/>
  <c r="M141" i="20"/>
  <c r="K141" i="20"/>
  <c r="J141" i="20"/>
  <c r="I141" i="20"/>
  <c r="H141" i="20"/>
  <c r="M140" i="20"/>
  <c r="J140" i="20"/>
  <c r="I140" i="20"/>
  <c r="H140" i="20"/>
  <c r="M139" i="20"/>
  <c r="H139" i="20"/>
  <c r="I139" i="20" s="1"/>
  <c r="N139" i="20" s="1"/>
  <c r="M138" i="20"/>
  <c r="K138" i="20"/>
  <c r="K139" i="20" s="1"/>
  <c r="K140" i="20" s="1"/>
  <c r="H138" i="20"/>
  <c r="I138" i="20" s="1"/>
  <c r="N138" i="20" s="1"/>
  <c r="M137" i="20"/>
  <c r="K137" i="20"/>
  <c r="J137" i="20"/>
  <c r="J138" i="20" s="1"/>
  <c r="J139" i="20" s="1"/>
  <c r="I137" i="20"/>
  <c r="N137" i="20" s="1"/>
  <c r="H137" i="20"/>
  <c r="M136" i="20"/>
  <c r="K136" i="20"/>
  <c r="J136" i="20"/>
  <c r="H136" i="20"/>
  <c r="I136" i="20" s="1"/>
  <c r="M135" i="20"/>
  <c r="J135" i="20"/>
  <c r="H135" i="20"/>
  <c r="I135" i="20" s="1"/>
  <c r="M134" i="20"/>
  <c r="K134" i="20"/>
  <c r="K135" i="20" s="1"/>
  <c r="H134" i="20"/>
  <c r="I134" i="20" s="1"/>
  <c r="N134" i="20" s="1"/>
  <c r="M133" i="20"/>
  <c r="K133" i="20"/>
  <c r="J133" i="20"/>
  <c r="J134" i="20" s="1"/>
  <c r="I133" i="20"/>
  <c r="N133" i="20" s="1"/>
  <c r="H133" i="20"/>
  <c r="M132" i="20"/>
  <c r="K132" i="20"/>
  <c r="J132" i="20"/>
  <c r="H132" i="20"/>
  <c r="I132" i="20" s="1"/>
  <c r="M131" i="20"/>
  <c r="J131" i="20"/>
  <c r="H131" i="20"/>
  <c r="I131" i="20" s="1"/>
  <c r="M130" i="20"/>
  <c r="K130" i="20"/>
  <c r="K131" i="20" s="1"/>
  <c r="J130" i="20"/>
  <c r="H130" i="20"/>
  <c r="I130" i="20" s="1"/>
  <c r="N130" i="20" s="1"/>
  <c r="M129" i="20"/>
  <c r="K129" i="20"/>
  <c r="J129" i="20"/>
  <c r="I129" i="20"/>
  <c r="H129" i="20"/>
  <c r="M128" i="20"/>
  <c r="J128" i="20"/>
  <c r="I128" i="20"/>
  <c r="N128" i="20" s="1"/>
  <c r="H128" i="20"/>
  <c r="M127" i="20"/>
  <c r="J127" i="20"/>
  <c r="H127" i="20"/>
  <c r="I127" i="20" s="1"/>
  <c r="M126" i="20"/>
  <c r="H126" i="20"/>
  <c r="I126" i="20" s="1"/>
  <c r="N126" i="20" s="1"/>
  <c r="N125" i="20"/>
  <c r="M125" i="20"/>
  <c r="I125" i="20"/>
  <c r="H125" i="20"/>
  <c r="M124" i="20"/>
  <c r="H124" i="20"/>
  <c r="I124" i="20" s="1"/>
  <c r="N124" i="20" s="1"/>
  <c r="M123" i="20"/>
  <c r="H123" i="20"/>
  <c r="I123" i="20" s="1"/>
  <c r="N123" i="20" s="1"/>
  <c r="M122" i="20"/>
  <c r="K122" i="20"/>
  <c r="K123" i="20" s="1"/>
  <c r="K124" i="20" s="1"/>
  <c r="K125" i="20" s="1"/>
  <c r="K126" i="20" s="1"/>
  <c r="K127" i="20" s="1"/>
  <c r="K128" i="20" s="1"/>
  <c r="H122" i="20"/>
  <c r="I122" i="20" s="1"/>
  <c r="M121" i="20"/>
  <c r="I121" i="20"/>
  <c r="N121" i="20" s="1"/>
  <c r="H121" i="20"/>
  <c r="M120" i="20"/>
  <c r="I120" i="20"/>
  <c r="N120" i="20" s="1"/>
  <c r="H120" i="20"/>
  <c r="M119" i="20"/>
  <c r="H119" i="20"/>
  <c r="I119" i="20" s="1"/>
  <c r="N119" i="20" s="1"/>
  <c r="M118" i="20"/>
  <c r="H118" i="20"/>
  <c r="I118" i="20" s="1"/>
  <c r="N118" i="20" s="1"/>
  <c r="M117" i="20"/>
  <c r="J117" i="20"/>
  <c r="J118" i="20" s="1"/>
  <c r="J119" i="20" s="1"/>
  <c r="J120" i="20" s="1"/>
  <c r="J121" i="20" s="1"/>
  <c r="J122" i="20" s="1"/>
  <c r="J123" i="20" s="1"/>
  <c r="J124" i="20" s="1"/>
  <c r="J125" i="20" s="1"/>
  <c r="J126" i="20" s="1"/>
  <c r="H117" i="20"/>
  <c r="I117" i="20" s="1"/>
  <c r="N117" i="20" s="1"/>
  <c r="M116" i="20"/>
  <c r="J116" i="20"/>
  <c r="I116" i="20"/>
  <c r="H116" i="20"/>
  <c r="M115" i="20"/>
  <c r="K115" i="20"/>
  <c r="K116" i="20" s="1"/>
  <c r="K117" i="20" s="1"/>
  <c r="K118" i="20" s="1"/>
  <c r="K119" i="20" s="1"/>
  <c r="K120" i="20" s="1"/>
  <c r="K121" i="20" s="1"/>
  <c r="H115" i="20"/>
  <c r="I115" i="20" s="1"/>
  <c r="M114" i="20"/>
  <c r="K114" i="20"/>
  <c r="J114" i="20"/>
  <c r="J115" i="20" s="1"/>
  <c r="H114" i="20"/>
  <c r="I114" i="20" s="1"/>
  <c r="M113" i="20"/>
  <c r="K113" i="20"/>
  <c r="J113" i="20"/>
  <c r="H113" i="20"/>
  <c r="I113" i="20" s="1"/>
  <c r="N113" i="20" s="1"/>
  <c r="M112" i="20"/>
  <c r="K112" i="20"/>
  <c r="J112" i="20"/>
  <c r="I112" i="20"/>
  <c r="H112" i="20"/>
  <c r="M111" i="20"/>
  <c r="J111" i="20"/>
  <c r="H111" i="20"/>
  <c r="I111" i="20" s="1"/>
  <c r="M110" i="20"/>
  <c r="H110" i="20"/>
  <c r="I110" i="20" s="1"/>
  <c r="N110" i="20" s="1"/>
  <c r="M109" i="20"/>
  <c r="H109" i="20"/>
  <c r="I109" i="20" s="1"/>
  <c r="N109" i="20" s="1"/>
  <c r="M108" i="20"/>
  <c r="I108" i="20"/>
  <c r="N108" i="20" s="1"/>
  <c r="H108" i="20"/>
  <c r="M107" i="20"/>
  <c r="K107" i="20"/>
  <c r="K108" i="20" s="1"/>
  <c r="K109" i="20" s="1"/>
  <c r="K110" i="20" s="1"/>
  <c r="K111" i="20" s="1"/>
  <c r="H107" i="20"/>
  <c r="I107" i="20" s="1"/>
  <c r="M106" i="20"/>
  <c r="H106" i="20"/>
  <c r="I106" i="20" s="1"/>
  <c r="N106" i="20" s="1"/>
  <c r="M105" i="20"/>
  <c r="J105" i="20"/>
  <c r="J106" i="20" s="1"/>
  <c r="J107" i="20" s="1"/>
  <c r="J108" i="20" s="1"/>
  <c r="J109" i="20" s="1"/>
  <c r="J110" i="20" s="1"/>
  <c r="H105" i="20"/>
  <c r="I105" i="20" s="1"/>
  <c r="N105" i="20" s="1"/>
  <c r="M104" i="20"/>
  <c r="J104" i="20"/>
  <c r="I104" i="20"/>
  <c r="N104" i="20" s="1"/>
  <c r="H104" i="20"/>
  <c r="M103" i="20"/>
  <c r="J103" i="20"/>
  <c r="H103" i="20"/>
  <c r="I103" i="20" s="1"/>
  <c r="M102" i="20"/>
  <c r="K102" i="20"/>
  <c r="K103" i="20" s="1"/>
  <c r="K104" i="20" s="1"/>
  <c r="K105" i="20" s="1"/>
  <c r="K106" i="20" s="1"/>
  <c r="H102" i="20"/>
  <c r="I102" i="20" s="1"/>
  <c r="M101" i="20"/>
  <c r="K101" i="20"/>
  <c r="J101" i="20"/>
  <c r="J102" i="20" s="1"/>
  <c r="H101" i="20"/>
  <c r="I101" i="20" s="1"/>
  <c r="M100" i="20"/>
  <c r="K100" i="20"/>
  <c r="J100" i="20"/>
  <c r="I100" i="20"/>
  <c r="H100" i="20"/>
  <c r="M99" i="20"/>
  <c r="J99" i="20"/>
  <c r="H99" i="20"/>
  <c r="I99" i="20" s="1"/>
  <c r="M98" i="20"/>
  <c r="K98" i="20"/>
  <c r="K99" i="20" s="1"/>
  <c r="H98" i="20"/>
  <c r="I98" i="20" s="1"/>
  <c r="M97" i="20"/>
  <c r="H97" i="20"/>
  <c r="I97" i="20" s="1"/>
  <c r="N97" i="20" s="1"/>
  <c r="M96" i="20"/>
  <c r="I96" i="20"/>
  <c r="N96" i="20" s="1"/>
  <c r="H96" i="20"/>
  <c r="M95" i="20"/>
  <c r="H95" i="20"/>
  <c r="I95" i="20" s="1"/>
  <c r="N95" i="20" s="1"/>
  <c r="M94" i="20"/>
  <c r="H94" i="20"/>
  <c r="I94" i="20" s="1"/>
  <c r="N94" i="20" s="1"/>
  <c r="M93" i="20"/>
  <c r="J93" i="20"/>
  <c r="J94" i="20" s="1"/>
  <c r="J95" i="20" s="1"/>
  <c r="J96" i="20" s="1"/>
  <c r="J97" i="20" s="1"/>
  <c r="J98" i="20" s="1"/>
  <c r="H93" i="20"/>
  <c r="I93" i="20" s="1"/>
  <c r="N93" i="20" s="1"/>
  <c r="M92" i="20"/>
  <c r="J92" i="20"/>
  <c r="I92" i="20"/>
  <c r="H92" i="20"/>
  <c r="M91" i="20"/>
  <c r="H91" i="20"/>
  <c r="I91" i="20" s="1"/>
  <c r="N91" i="20" s="1"/>
  <c r="M90" i="20"/>
  <c r="H90" i="20"/>
  <c r="I90" i="20" s="1"/>
  <c r="N90" i="20" s="1"/>
  <c r="M89" i="20"/>
  <c r="H89" i="20"/>
  <c r="I89" i="20" s="1"/>
  <c r="N89" i="20" s="1"/>
  <c r="M88" i="20"/>
  <c r="I88" i="20"/>
  <c r="N88" i="20" s="1"/>
  <c r="H88" i="20"/>
  <c r="M87" i="20"/>
  <c r="H87" i="20"/>
  <c r="I87" i="20" s="1"/>
  <c r="N87" i="20" s="1"/>
  <c r="M86" i="20"/>
  <c r="H86" i="20"/>
  <c r="I86" i="20" s="1"/>
  <c r="N86" i="20" s="1"/>
  <c r="M85" i="20"/>
  <c r="H85" i="20"/>
  <c r="I85" i="20" s="1"/>
  <c r="N85" i="20" s="1"/>
  <c r="M84" i="20"/>
  <c r="I84" i="20"/>
  <c r="N84" i="20" s="1"/>
  <c r="H84" i="20"/>
  <c r="M83" i="20"/>
  <c r="H83" i="20"/>
  <c r="I83" i="20" s="1"/>
  <c r="N83" i="20" s="1"/>
  <c r="M82" i="20"/>
  <c r="H82" i="20"/>
  <c r="I82" i="20" s="1"/>
  <c r="N82" i="20" s="1"/>
  <c r="M81" i="20"/>
  <c r="H81" i="20"/>
  <c r="I81" i="20" s="1"/>
  <c r="N81" i="20" s="1"/>
  <c r="M80" i="20"/>
  <c r="I80" i="20"/>
  <c r="N80" i="20" s="1"/>
  <c r="H80" i="20"/>
  <c r="M79" i="20"/>
  <c r="H79" i="20"/>
  <c r="I79" i="20" s="1"/>
  <c r="N79" i="20" s="1"/>
  <c r="M78" i="20"/>
  <c r="K78" i="20"/>
  <c r="K79" i="20" s="1"/>
  <c r="K80" i="20" s="1"/>
  <c r="K81" i="20" s="1"/>
  <c r="K82" i="20" s="1"/>
  <c r="K83" i="20" s="1"/>
  <c r="K84" i="20" s="1"/>
  <c r="K85" i="20" s="1"/>
  <c r="K86" i="20" s="1"/>
  <c r="K87" i="20" s="1"/>
  <c r="K88" i="20" s="1"/>
  <c r="K89" i="20" s="1"/>
  <c r="K90" i="20" s="1"/>
  <c r="K91" i="20" s="1"/>
  <c r="K92" i="20" s="1"/>
  <c r="K93" i="20" s="1"/>
  <c r="K94" i="20" s="1"/>
  <c r="K95" i="20" s="1"/>
  <c r="K96" i="20" s="1"/>
  <c r="K97" i="20" s="1"/>
  <c r="H78" i="20"/>
  <c r="I78" i="20" s="1"/>
  <c r="N78" i="20" s="1"/>
  <c r="M77" i="20"/>
  <c r="K77" i="20"/>
  <c r="J77" i="20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H77" i="20"/>
  <c r="I77" i="20" s="1"/>
  <c r="M76" i="20"/>
  <c r="J76" i="20"/>
  <c r="I76" i="20"/>
  <c r="N76" i="20" s="1"/>
  <c r="H76" i="20"/>
  <c r="M75" i="20"/>
  <c r="J75" i="20"/>
  <c r="H75" i="20"/>
  <c r="I75" i="20" s="1"/>
  <c r="M74" i="20"/>
  <c r="H74" i="20"/>
  <c r="I74" i="20" s="1"/>
  <c r="N74" i="20" s="1"/>
  <c r="N73" i="20"/>
  <c r="M73" i="20"/>
  <c r="H73" i="20"/>
  <c r="I73" i="20" s="1"/>
  <c r="M72" i="20"/>
  <c r="I72" i="20"/>
  <c r="N72" i="20" s="1"/>
  <c r="H72" i="20"/>
  <c r="M71" i="20"/>
  <c r="H71" i="20"/>
  <c r="I71" i="20" s="1"/>
  <c r="N71" i="20" s="1"/>
  <c r="M70" i="20"/>
  <c r="H70" i="20"/>
  <c r="I70" i="20" s="1"/>
  <c r="N70" i="20" s="1"/>
  <c r="N69" i="20"/>
  <c r="M69" i="20"/>
  <c r="H69" i="20"/>
  <c r="I69" i="20" s="1"/>
  <c r="M68" i="20"/>
  <c r="I68" i="20"/>
  <c r="N68" i="20" s="1"/>
  <c r="H68" i="20"/>
  <c r="M67" i="20"/>
  <c r="H67" i="20"/>
  <c r="I67" i="20" s="1"/>
  <c r="N67" i="20" s="1"/>
  <c r="M66" i="20"/>
  <c r="H66" i="20"/>
  <c r="I66" i="20" s="1"/>
  <c r="N66" i="20" s="1"/>
  <c r="M65" i="20"/>
  <c r="H65" i="20"/>
  <c r="I65" i="20" s="1"/>
  <c r="N65" i="20" s="1"/>
  <c r="M64" i="20"/>
  <c r="I64" i="20"/>
  <c r="N64" i="20" s="1"/>
  <c r="H64" i="20"/>
  <c r="M63" i="20"/>
  <c r="H63" i="20"/>
  <c r="I63" i="20" s="1"/>
  <c r="N63" i="20" s="1"/>
  <c r="M62" i="20"/>
  <c r="K62" i="20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H62" i="20"/>
  <c r="I62" i="20" s="1"/>
  <c r="M61" i="20"/>
  <c r="J61" i="20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H61" i="20"/>
  <c r="I61" i="20" s="1"/>
  <c r="M60" i="20"/>
  <c r="I60" i="20"/>
  <c r="N60" i="20" s="1"/>
  <c r="H60" i="20"/>
  <c r="M59" i="20"/>
  <c r="H59" i="20"/>
  <c r="I59" i="20" s="1"/>
  <c r="N59" i="20" s="1"/>
  <c r="M58" i="20"/>
  <c r="H58" i="20"/>
  <c r="I58" i="20" s="1"/>
  <c r="N58" i="20" s="1"/>
  <c r="N57" i="20"/>
  <c r="M57" i="20"/>
  <c r="H57" i="20"/>
  <c r="I57" i="20" s="1"/>
  <c r="N56" i="20"/>
  <c r="M56" i="20"/>
  <c r="I56" i="20"/>
  <c r="H56" i="20"/>
  <c r="M55" i="20"/>
  <c r="H55" i="20"/>
  <c r="I55" i="20" s="1"/>
  <c r="N55" i="20" s="1"/>
  <c r="M54" i="20"/>
  <c r="H54" i="20"/>
  <c r="I54" i="20" s="1"/>
  <c r="N54" i="20" s="1"/>
  <c r="M53" i="20"/>
  <c r="H53" i="20"/>
  <c r="I53" i="20" s="1"/>
  <c r="N53" i="20" s="1"/>
  <c r="M52" i="20"/>
  <c r="J52" i="20"/>
  <c r="J53" i="20" s="1"/>
  <c r="J54" i="20" s="1"/>
  <c r="J55" i="20" s="1"/>
  <c r="J56" i="20" s="1"/>
  <c r="J57" i="20" s="1"/>
  <c r="J58" i="20" s="1"/>
  <c r="J59" i="20" s="1"/>
  <c r="J60" i="20" s="1"/>
  <c r="I52" i="20"/>
  <c r="N52" i="20" s="1"/>
  <c r="H52" i="20"/>
  <c r="M51" i="20"/>
  <c r="K51" i="20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I51" i="20"/>
  <c r="H51" i="20"/>
  <c r="M50" i="20"/>
  <c r="K50" i="20"/>
  <c r="J50" i="20"/>
  <c r="J51" i="20" s="1"/>
  <c r="H50" i="20"/>
  <c r="I50" i="20" s="1"/>
  <c r="M49" i="20"/>
  <c r="K49" i="20"/>
  <c r="H49" i="20"/>
  <c r="I49" i="20" s="1"/>
  <c r="M48" i="20"/>
  <c r="I48" i="20"/>
  <c r="N48" i="20" s="1"/>
  <c r="H48" i="20"/>
  <c r="M47" i="20"/>
  <c r="I47" i="20"/>
  <c r="N47" i="20" s="1"/>
  <c r="H47" i="20"/>
  <c r="M46" i="20"/>
  <c r="H46" i="20"/>
  <c r="I46" i="20" s="1"/>
  <c r="N46" i="20" s="1"/>
  <c r="M45" i="20"/>
  <c r="H45" i="20"/>
  <c r="I45" i="20" s="1"/>
  <c r="N45" i="20" s="1"/>
  <c r="N44" i="20"/>
  <c r="M44" i="20"/>
  <c r="I44" i="20"/>
  <c r="H44" i="20"/>
  <c r="M43" i="20"/>
  <c r="H43" i="20"/>
  <c r="I43" i="20" s="1"/>
  <c r="N43" i="20" s="1"/>
  <c r="M42" i="20"/>
  <c r="H42" i="20"/>
  <c r="I42" i="20" s="1"/>
  <c r="N42" i="20" s="1"/>
  <c r="M41" i="20"/>
  <c r="H41" i="20"/>
  <c r="I41" i="20" s="1"/>
  <c r="N41" i="20" s="1"/>
  <c r="M40" i="20"/>
  <c r="I40" i="20"/>
  <c r="N40" i="20" s="1"/>
  <c r="H40" i="20"/>
  <c r="M39" i="20"/>
  <c r="I39" i="20"/>
  <c r="N39" i="20" s="1"/>
  <c r="H39" i="20"/>
  <c r="M38" i="20"/>
  <c r="H38" i="20"/>
  <c r="I38" i="20" s="1"/>
  <c r="N38" i="20" s="1"/>
  <c r="M37" i="20"/>
  <c r="H37" i="20"/>
  <c r="I37" i="20" s="1"/>
  <c r="N37" i="20" s="1"/>
  <c r="N36" i="20"/>
  <c r="M36" i="20"/>
  <c r="I36" i="20"/>
  <c r="H36" i="20"/>
  <c r="M35" i="20"/>
  <c r="H35" i="20"/>
  <c r="I35" i="20" s="1"/>
  <c r="N35" i="20" s="1"/>
  <c r="M34" i="20"/>
  <c r="H34" i="20"/>
  <c r="I34" i="20" s="1"/>
  <c r="N34" i="20" s="1"/>
  <c r="M33" i="20"/>
  <c r="H33" i="20"/>
  <c r="I33" i="20" s="1"/>
  <c r="N33" i="20" s="1"/>
  <c r="M32" i="20"/>
  <c r="I32" i="20"/>
  <c r="N32" i="20" s="1"/>
  <c r="H32" i="20"/>
  <c r="M31" i="20"/>
  <c r="I31" i="20"/>
  <c r="N31" i="20" s="1"/>
  <c r="H31" i="20"/>
  <c r="M30" i="20"/>
  <c r="H30" i="20"/>
  <c r="I30" i="20" s="1"/>
  <c r="N30" i="20" s="1"/>
  <c r="M29" i="20"/>
  <c r="K29" i="20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H29" i="20"/>
  <c r="I29" i="20" s="1"/>
  <c r="N29" i="20" s="1"/>
  <c r="M28" i="20"/>
  <c r="J28" i="20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I28" i="20"/>
  <c r="H28" i="20"/>
  <c r="M27" i="20"/>
  <c r="K27" i="20"/>
  <c r="K28" i="20" s="1"/>
  <c r="H27" i="20"/>
  <c r="I27" i="20" s="1"/>
  <c r="M26" i="20"/>
  <c r="J26" i="20"/>
  <c r="J27" i="20" s="1"/>
  <c r="H26" i="20"/>
  <c r="I26" i="20" s="1"/>
  <c r="M25" i="20"/>
  <c r="H25" i="20"/>
  <c r="I25" i="20" s="1"/>
  <c r="N25" i="20" s="1"/>
  <c r="N24" i="20"/>
  <c r="M24" i="20"/>
  <c r="I24" i="20"/>
  <c r="H24" i="20"/>
  <c r="M23" i="20"/>
  <c r="H23" i="20"/>
  <c r="I23" i="20" s="1"/>
  <c r="N23" i="20" s="1"/>
  <c r="M22" i="20"/>
  <c r="H22" i="20"/>
  <c r="I22" i="20" s="1"/>
  <c r="N22" i="20" s="1"/>
  <c r="M21" i="20"/>
  <c r="H21" i="20"/>
  <c r="I21" i="20" s="1"/>
  <c r="N21" i="20" s="1"/>
  <c r="M20" i="20"/>
  <c r="I20" i="20"/>
  <c r="N20" i="20" s="1"/>
  <c r="H20" i="20"/>
  <c r="M19" i="20"/>
  <c r="I19" i="20"/>
  <c r="N19" i="20" s="1"/>
  <c r="H19" i="20"/>
  <c r="M18" i="20"/>
  <c r="H18" i="20"/>
  <c r="I18" i="20" s="1"/>
  <c r="N18" i="20" s="1"/>
  <c r="M17" i="20"/>
  <c r="H17" i="20"/>
  <c r="I17" i="20" s="1"/>
  <c r="N17" i="20" s="1"/>
  <c r="N16" i="20"/>
  <c r="M16" i="20"/>
  <c r="I16" i="20"/>
  <c r="H16" i="20"/>
  <c r="M15" i="20"/>
  <c r="H15" i="20"/>
  <c r="I15" i="20" s="1"/>
  <c r="N15" i="20" s="1"/>
  <c r="M14" i="20"/>
  <c r="H14" i="20"/>
  <c r="I14" i="20" s="1"/>
  <c r="N14" i="20" s="1"/>
  <c r="N13" i="20"/>
  <c r="M13" i="20"/>
  <c r="I13" i="20"/>
  <c r="H13" i="20"/>
  <c r="M12" i="20"/>
  <c r="I12" i="20"/>
  <c r="N12" i="20" s="1"/>
  <c r="H12" i="20"/>
  <c r="M11" i="20"/>
  <c r="H11" i="20"/>
  <c r="I11" i="20" s="1"/>
  <c r="N11" i="20" s="1"/>
  <c r="M10" i="20"/>
  <c r="K10" i="20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H10" i="20"/>
  <c r="I10" i="20" s="1"/>
  <c r="N10" i="20" s="1"/>
  <c r="M9" i="20"/>
  <c r="K9" i="20"/>
  <c r="I9" i="20"/>
  <c r="H9" i="20"/>
  <c r="M8" i="20"/>
  <c r="I8" i="20"/>
  <c r="N8" i="20" s="1"/>
  <c r="H8" i="20"/>
  <c r="M7" i="20"/>
  <c r="H7" i="20"/>
  <c r="I7" i="20" s="1"/>
  <c r="N7" i="20" s="1"/>
  <c r="M6" i="20"/>
  <c r="K6" i="20"/>
  <c r="K7" i="20" s="1"/>
  <c r="K8" i="20" s="1"/>
  <c r="J6" i="20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H6" i="20"/>
  <c r="I6" i="20" s="1"/>
  <c r="M5" i="20"/>
  <c r="K5" i="20"/>
  <c r="J5" i="20"/>
  <c r="I5" i="20"/>
  <c r="H5" i="20"/>
  <c r="M4" i="20"/>
  <c r="J4" i="20"/>
  <c r="I4" i="20"/>
  <c r="N4" i="20" s="1"/>
  <c r="H4" i="20"/>
  <c r="M3" i="20"/>
  <c r="K3" i="20"/>
  <c r="K4" i="20" s="1"/>
  <c r="J3" i="20"/>
  <c r="H3" i="20"/>
  <c r="I3" i="20" s="1"/>
  <c r="N3" i="20" s="1"/>
  <c r="L3" i="20" s="1"/>
  <c r="M2" i="20"/>
  <c r="L2" i="20"/>
  <c r="H2" i="20"/>
  <c r="I2" i="20" s="1"/>
  <c r="M253" i="19"/>
  <c r="H253" i="19"/>
  <c r="I253" i="19" s="1"/>
  <c r="N253" i="19" s="1"/>
  <c r="M252" i="19"/>
  <c r="I252" i="19"/>
  <c r="N252" i="19" s="1"/>
  <c r="H252" i="19"/>
  <c r="M251" i="19"/>
  <c r="J251" i="19"/>
  <c r="J252" i="19" s="1"/>
  <c r="J253" i="19" s="1"/>
  <c r="H251" i="19"/>
  <c r="I251" i="19" s="1"/>
  <c r="N251" i="19" s="1"/>
  <c r="M250" i="19"/>
  <c r="J250" i="19"/>
  <c r="I250" i="19"/>
  <c r="H250" i="19"/>
  <c r="M249" i="19"/>
  <c r="H249" i="19"/>
  <c r="I249" i="19" s="1"/>
  <c r="N249" i="19" s="1"/>
  <c r="M248" i="19"/>
  <c r="K248" i="19"/>
  <c r="K249" i="19" s="1"/>
  <c r="K250" i="19" s="1"/>
  <c r="K251" i="19" s="1"/>
  <c r="K252" i="19" s="1"/>
  <c r="K253" i="19" s="1"/>
  <c r="I248" i="19"/>
  <c r="N248" i="19" s="1"/>
  <c r="H248" i="19"/>
  <c r="M247" i="19"/>
  <c r="K247" i="19"/>
  <c r="H247" i="19"/>
  <c r="I247" i="19" s="1"/>
  <c r="M246" i="19"/>
  <c r="I246" i="19"/>
  <c r="N246" i="19" s="1"/>
  <c r="H246" i="19"/>
  <c r="M245" i="19"/>
  <c r="J245" i="19"/>
  <c r="J246" i="19" s="1"/>
  <c r="J247" i="19" s="1"/>
  <c r="J248" i="19" s="1"/>
  <c r="J249" i="19" s="1"/>
  <c r="H245" i="19"/>
  <c r="I245" i="19" s="1"/>
  <c r="N245" i="19" s="1"/>
  <c r="M244" i="19"/>
  <c r="J244" i="19"/>
  <c r="I244" i="19"/>
  <c r="H244" i="19"/>
  <c r="M243" i="19"/>
  <c r="H243" i="19"/>
  <c r="I243" i="19" s="1"/>
  <c r="N243" i="19" s="1"/>
  <c r="M242" i="19"/>
  <c r="I242" i="19"/>
  <c r="N242" i="19" s="1"/>
  <c r="H242" i="19"/>
  <c r="M241" i="19"/>
  <c r="H241" i="19"/>
  <c r="I241" i="19" s="1"/>
  <c r="N241" i="19" s="1"/>
  <c r="M240" i="19"/>
  <c r="I240" i="19"/>
  <c r="N240" i="19" s="1"/>
  <c r="H240" i="19"/>
  <c r="M239" i="19"/>
  <c r="H239" i="19"/>
  <c r="I239" i="19" s="1"/>
  <c r="N239" i="19" s="1"/>
  <c r="M238" i="19"/>
  <c r="I238" i="19"/>
  <c r="N238" i="19" s="1"/>
  <c r="H238" i="19"/>
  <c r="M237" i="19"/>
  <c r="H237" i="19"/>
  <c r="I237" i="19" s="1"/>
  <c r="N237" i="19" s="1"/>
  <c r="M236" i="19"/>
  <c r="I236" i="19"/>
  <c r="N236" i="19" s="1"/>
  <c r="H236" i="19"/>
  <c r="M235" i="19"/>
  <c r="H235" i="19"/>
  <c r="I235" i="19" s="1"/>
  <c r="N235" i="19" s="1"/>
  <c r="M234" i="19"/>
  <c r="K234" i="19"/>
  <c r="K235" i="19" s="1"/>
  <c r="K236" i="19" s="1"/>
  <c r="K237" i="19" s="1"/>
  <c r="K238" i="19" s="1"/>
  <c r="K239" i="19" s="1"/>
  <c r="K240" i="19" s="1"/>
  <c r="K241" i="19" s="1"/>
  <c r="K242" i="19" s="1"/>
  <c r="K243" i="19" s="1"/>
  <c r="K244" i="19" s="1"/>
  <c r="K245" i="19" s="1"/>
  <c r="K246" i="19" s="1"/>
  <c r="I234" i="19"/>
  <c r="H234" i="19"/>
  <c r="M233" i="19"/>
  <c r="J233" i="19"/>
  <c r="J234" i="19" s="1"/>
  <c r="J235" i="19" s="1"/>
  <c r="J236" i="19" s="1"/>
  <c r="J237" i="19" s="1"/>
  <c r="J238" i="19" s="1"/>
  <c r="J239" i="19" s="1"/>
  <c r="J240" i="19" s="1"/>
  <c r="J241" i="19" s="1"/>
  <c r="J242" i="19" s="1"/>
  <c r="J243" i="19" s="1"/>
  <c r="H233" i="19"/>
  <c r="I233" i="19" s="1"/>
  <c r="M232" i="19"/>
  <c r="K232" i="19"/>
  <c r="K233" i="19" s="1"/>
  <c r="I232" i="19"/>
  <c r="H232" i="19"/>
  <c r="M231" i="19"/>
  <c r="H231" i="19"/>
  <c r="I231" i="19" s="1"/>
  <c r="N231" i="19" s="1"/>
  <c r="M230" i="19"/>
  <c r="I230" i="19"/>
  <c r="N230" i="19" s="1"/>
  <c r="H230" i="19"/>
  <c r="M229" i="19"/>
  <c r="J229" i="19"/>
  <c r="J230" i="19" s="1"/>
  <c r="J231" i="19" s="1"/>
  <c r="J232" i="19" s="1"/>
  <c r="H229" i="19"/>
  <c r="I229" i="19" s="1"/>
  <c r="N229" i="19" s="1"/>
  <c r="M228" i="19"/>
  <c r="K228" i="19"/>
  <c r="K229" i="19" s="1"/>
  <c r="K230" i="19" s="1"/>
  <c r="K231" i="19" s="1"/>
  <c r="J228" i="19"/>
  <c r="I228" i="19"/>
  <c r="H228" i="19"/>
  <c r="M227" i="19"/>
  <c r="K227" i="19"/>
  <c r="J227" i="19"/>
  <c r="H227" i="19"/>
  <c r="I227" i="19" s="1"/>
  <c r="M226" i="19"/>
  <c r="K226" i="19"/>
  <c r="J226" i="19"/>
  <c r="I226" i="19"/>
  <c r="H226" i="19"/>
  <c r="M225" i="19"/>
  <c r="K225" i="19"/>
  <c r="H225" i="19"/>
  <c r="I225" i="19" s="1"/>
  <c r="M224" i="19"/>
  <c r="I224" i="19"/>
  <c r="N224" i="19" s="1"/>
  <c r="H224" i="19"/>
  <c r="M223" i="19"/>
  <c r="H223" i="19"/>
  <c r="I223" i="19" s="1"/>
  <c r="N223" i="19" s="1"/>
  <c r="M222" i="19"/>
  <c r="I222" i="19"/>
  <c r="N222" i="19" s="1"/>
  <c r="H222" i="19"/>
  <c r="M221" i="19"/>
  <c r="H221" i="19"/>
  <c r="I221" i="19" s="1"/>
  <c r="N221" i="19" s="1"/>
  <c r="M220" i="19"/>
  <c r="I220" i="19"/>
  <c r="N220" i="19" s="1"/>
  <c r="H220" i="19"/>
  <c r="M219" i="19"/>
  <c r="H219" i="19"/>
  <c r="I219" i="19" s="1"/>
  <c r="N219" i="19" s="1"/>
  <c r="M218" i="19"/>
  <c r="I218" i="19"/>
  <c r="N218" i="19" s="1"/>
  <c r="H218" i="19"/>
  <c r="M217" i="19"/>
  <c r="H217" i="19"/>
  <c r="I217" i="19" s="1"/>
  <c r="N217" i="19" s="1"/>
  <c r="M216" i="19"/>
  <c r="I216" i="19"/>
  <c r="N216" i="19" s="1"/>
  <c r="H216" i="19"/>
  <c r="M215" i="19"/>
  <c r="H215" i="19"/>
  <c r="I215" i="19" s="1"/>
  <c r="N215" i="19" s="1"/>
  <c r="M214" i="19"/>
  <c r="I214" i="19"/>
  <c r="N214" i="19" s="1"/>
  <c r="H214" i="19"/>
  <c r="M213" i="19"/>
  <c r="J213" i="19"/>
  <c r="J214" i="19" s="1"/>
  <c r="J215" i="19" s="1"/>
  <c r="J216" i="19" s="1"/>
  <c r="J217" i="19" s="1"/>
  <c r="J218" i="19" s="1"/>
  <c r="J219" i="19" s="1"/>
  <c r="J220" i="19" s="1"/>
  <c r="J221" i="19" s="1"/>
  <c r="J222" i="19" s="1"/>
  <c r="J223" i="19" s="1"/>
  <c r="J224" i="19" s="1"/>
  <c r="J225" i="19" s="1"/>
  <c r="H213" i="19"/>
  <c r="I213" i="19" s="1"/>
  <c r="M212" i="19"/>
  <c r="K212" i="19"/>
  <c r="K213" i="19" s="1"/>
  <c r="K214" i="19" s="1"/>
  <c r="K215" i="19" s="1"/>
  <c r="K216" i="19" s="1"/>
  <c r="K217" i="19" s="1"/>
  <c r="K218" i="19" s="1"/>
  <c r="K219" i="19" s="1"/>
  <c r="K220" i="19" s="1"/>
  <c r="K221" i="19" s="1"/>
  <c r="K222" i="19" s="1"/>
  <c r="K223" i="19" s="1"/>
  <c r="K224" i="19" s="1"/>
  <c r="I212" i="19"/>
  <c r="H212" i="19"/>
  <c r="M211" i="19"/>
  <c r="J211" i="19"/>
  <c r="J212" i="19" s="1"/>
  <c r="H211" i="19"/>
  <c r="I211" i="19" s="1"/>
  <c r="M210" i="19"/>
  <c r="K210" i="19"/>
  <c r="K211" i="19" s="1"/>
  <c r="I210" i="19"/>
  <c r="H210" i="19"/>
  <c r="M209" i="19"/>
  <c r="J209" i="19"/>
  <c r="J210" i="19" s="1"/>
  <c r="H209" i="19"/>
  <c r="I209" i="19" s="1"/>
  <c r="M208" i="19"/>
  <c r="K208" i="19"/>
  <c r="K209" i="19" s="1"/>
  <c r="I208" i="19"/>
  <c r="N208" i="19" s="1"/>
  <c r="H208" i="19"/>
  <c r="M207" i="19"/>
  <c r="K207" i="19"/>
  <c r="H207" i="19"/>
  <c r="I207" i="19" s="1"/>
  <c r="M206" i="19"/>
  <c r="I206" i="19"/>
  <c r="N206" i="19" s="1"/>
  <c r="H206" i="19"/>
  <c r="M205" i="19"/>
  <c r="H205" i="19"/>
  <c r="I205" i="19" s="1"/>
  <c r="N205" i="19" s="1"/>
  <c r="M204" i="19"/>
  <c r="I204" i="19"/>
  <c r="N204" i="19" s="1"/>
  <c r="H204" i="19"/>
  <c r="M203" i="19"/>
  <c r="H203" i="19"/>
  <c r="I203" i="19" s="1"/>
  <c r="N203" i="19" s="1"/>
  <c r="M202" i="19"/>
  <c r="I202" i="19"/>
  <c r="N202" i="19" s="1"/>
  <c r="H202" i="19"/>
  <c r="M201" i="19"/>
  <c r="H201" i="19"/>
  <c r="I201" i="19" s="1"/>
  <c r="N201" i="19" s="1"/>
  <c r="M200" i="19"/>
  <c r="I200" i="19"/>
  <c r="N200" i="19" s="1"/>
  <c r="H200" i="19"/>
  <c r="M199" i="19"/>
  <c r="H199" i="19"/>
  <c r="I199" i="19" s="1"/>
  <c r="N199" i="19" s="1"/>
  <c r="M198" i="19"/>
  <c r="I198" i="19"/>
  <c r="N198" i="19" s="1"/>
  <c r="H198" i="19"/>
  <c r="M197" i="19"/>
  <c r="H197" i="19"/>
  <c r="I197" i="19" s="1"/>
  <c r="N197" i="19" s="1"/>
  <c r="M196" i="19"/>
  <c r="I196" i="19"/>
  <c r="N196" i="19" s="1"/>
  <c r="H196" i="19"/>
  <c r="M195" i="19"/>
  <c r="H195" i="19"/>
  <c r="I195" i="19" s="1"/>
  <c r="N195" i="19" s="1"/>
  <c r="M194" i="19"/>
  <c r="I194" i="19"/>
  <c r="N194" i="19" s="1"/>
  <c r="H194" i="19"/>
  <c r="M193" i="19"/>
  <c r="H193" i="19"/>
  <c r="I193" i="19" s="1"/>
  <c r="N193" i="19" s="1"/>
  <c r="M192" i="19"/>
  <c r="I192" i="19"/>
  <c r="N192" i="19" s="1"/>
  <c r="H192" i="19"/>
  <c r="M191" i="19"/>
  <c r="H191" i="19"/>
  <c r="I191" i="19" s="1"/>
  <c r="N191" i="19" s="1"/>
  <c r="M190" i="19"/>
  <c r="I190" i="19"/>
  <c r="N190" i="19" s="1"/>
  <c r="H190" i="19"/>
  <c r="M189" i="19"/>
  <c r="H189" i="19"/>
  <c r="I189" i="19" s="1"/>
  <c r="N189" i="19" s="1"/>
  <c r="M188" i="19"/>
  <c r="I188" i="19"/>
  <c r="N188" i="19" s="1"/>
  <c r="H188" i="19"/>
  <c r="M187" i="19"/>
  <c r="H187" i="19"/>
  <c r="I187" i="19" s="1"/>
  <c r="N187" i="19" s="1"/>
  <c r="M186" i="19"/>
  <c r="I186" i="19"/>
  <c r="N186" i="19" s="1"/>
  <c r="H186" i="19"/>
  <c r="M185" i="19"/>
  <c r="H185" i="19"/>
  <c r="I185" i="19" s="1"/>
  <c r="N185" i="19" s="1"/>
  <c r="M184" i="19"/>
  <c r="I184" i="19"/>
  <c r="N184" i="19" s="1"/>
  <c r="H184" i="19"/>
  <c r="M183" i="19"/>
  <c r="H183" i="19"/>
  <c r="I183" i="19" s="1"/>
  <c r="N183" i="19" s="1"/>
  <c r="M182" i="19"/>
  <c r="I182" i="19"/>
  <c r="N182" i="19" s="1"/>
  <c r="H182" i="19"/>
  <c r="M181" i="19"/>
  <c r="J181" i="19"/>
  <c r="J182" i="19" s="1"/>
  <c r="J183" i="19" s="1"/>
  <c r="J184" i="19" s="1"/>
  <c r="J185" i="19" s="1"/>
  <c r="J186" i="19" s="1"/>
  <c r="J187" i="19" s="1"/>
  <c r="J188" i="19" s="1"/>
  <c r="J189" i="19" s="1"/>
  <c r="J190" i="19" s="1"/>
  <c r="J191" i="19" s="1"/>
  <c r="J192" i="19" s="1"/>
  <c r="J193" i="19" s="1"/>
  <c r="J194" i="19" s="1"/>
  <c r="J195" i="19" s="1"/>
  <c r="J196" i="19" s="1"/>
  <c r="J197" i="19" s="1"/>
  <c r="J198" i="19" s="1"/>
  <c r="J199" i="19" s="1"/>
  <c r="J200" i="19" s="1"/>
  <c r="J201" i="19" s="1"/>
  <c r="J202" i="19" s="1"/>
  <c r="J203" i="19" s="1"/>
  <c r="J204" i="19" s="1"/>
  <c r="J205" i="19" s="1"/>
  <c r="J206" i="19" s="1"/>
  <c r="J207" i="19" s="1"/>
  <c r="J208" i="19" s="1"/>
  <c r="H181" i="19"/>
  <c r="I181" i="19" s="1"/>
  <c r="M180" i="19"/>
  <c r="K180" i="19"/>
  <c r="K181" i="19" s="1"/>
  <c r="K182" i="19" s="1"/>
  <c r="K183" i="19" s="1"/>
  <c r="K184" i="19" s="1"/>
  <c r="K185" i="19" s="1"/>
  <c r="K186" i="19" s="1"/>
  <c r="K187" i="19" s="1"/>
  <c r="K188" i="19" s="1"/>
  <c r="K189" i="19" s="1"/>
  <c r="K190" i="19" s="1"/>
  <c r="K191" i="19" s="1"/>
  <c r="K192" i="19" s="1"/>
  <c r="K193" i="19" s="1"/>
  <c r="K194" i="19" s="1"/>
  <c r="K195" i="19" s="1"/>
  <c r="K196" i="19" s="1"/>
  <c r="K197" i="19" s="1"/>
  <c r="K198" i="19" s="1"/>
  <c r="K199" i="19" s="1"/>
  <c r="K200" i="19" s="1"/>
  <c r="K201" i="19" s="1"/>
  <c r="K202" i="19" s="1"/>
  <c r="K203" i="19" s="1"/>
  <c r="K204" i="19" s="1"/>
  <c r="K205" i="19" s="1"/>
  <c r="K206" i="19" s="1"/>
  <c r="I180" i="19"/>
  <c r="N180" i="19" s="1"/>
  <c r="H180" i="19"/>
  <c r="M179" i="19"/>
  <c r="K179" i="19"/>
  <c r="H179" i="19"/>
  <c r="I179" i="19" s="1"/>
  <c r="M178" i="19"/>
  <c r="I178" i="19"/>
  <c r="N178" i="19" s="1"/>
  <c r="H178" i="19"/>
  <c r="M177" i="19"/>
  <c r="H177" i="19"/>
  <c r="I177" i="19" s="1"/>
  <c r="N177" i="19" s="1"/>
  <c r="M176" i="19"/>
  <c r="I176" i="19"/>
  <c r="N176" i="19" s="1"/>
  <c r="H176" i="19"/>
  <c r="M175" i="19"/>
  <c r="H175" i="19"/>
  <c r="I175" i="19" s="1"/>
  <c r="N175" i="19" s="1"/>
  <c r="M174" i="19"/>
  <c r="I174" i="19"/>
  <c r="N174" i="19" s="1"/>
  <c r="H174" i="19"/>
  <c r="M173" i="19"/>
  <c r="J173" i="19"/>
  <c r="J174" i="19" s="1"/>
  <c r="J175" i="19" s="1"/>
  <c r="J176" i="19" s="1"/>
  <c r="J177" i="19" s="1"/>
  <c r="J178" i="19" s="1"/>
  <c r="J179" i="19" s="1"/>
  <c r="J180" i="19" s="1"/>
  <c r="H173" i="19"/>
  <c r="I173" i="19" s="1"/>
  <c r="M172" i="19"/>
  <c r="I172" i="19"/>
  <c r="N172" i="19" s="1"/>
  <c r="H172" i="19"/>
  <c r="M171" i="19"/>
  <c r="H171" i="19"/>
  <c r="I171" i="19" s="1"/>
  <c r="N171" i="19" s="1"/>
  <c r="M170" i="19"/>
  <c r="I170" i="19"/>
  <c r="N170" i="19" s="1"/>
  <c r="H170" i="19"/>
  <c r="M169" i="19"/>
  <c r="H169" i="19"/>
  <c r="I169" i="19" s="1"/>
  <c r="N169" i="19" s="1"/>
  <c r="M168" i="19"/>
  <c r="I168" i="19"/>
  <c r="N168" i="19" s="1"/>
  <c r="H168" i="19"/>
  <c r="M167" i="19"/>
  <c r="H167" i="19"/>
  <c r="I167" i="19" s="1"/>
  <c r="N167" i="19" s="1"/>
  <c r="M166" i="19"/>
  <c r="I166" i="19"/>
  <c r="N166" i="19" s="1"/>
  <c r="H166" i="19"/>
  <c r="M165" i="19"/>
  <c r="H165" i="19"/>
  <c r="I165" i="19" s="1"/>
  <c r="N165" i="19" s="1"/>
  <c r="M164" i="19"/>
  <c r="I164" i="19"/>
  <c r="N164" i="19" s="1"/>
  <c r="H164" i="19"/>
  <c r="M163" i="19"/>
  <c r="H163" i="19"/>
  <c r="I163" i="19" s="1"/>
  <c r="N163" i="19" s="1"/>
  <c r="M162" i="19"/>
  <c r="I162" i="19"/>
  <c r="N162" i="19" s="1"/>
  <c r="H162" i="19"/>
  <c r="M161" i="19"/>
  <c r="H161" i="19"/>
  <c r="I161" i="19" s="1"/>
  <c r="N161" i="19" s="1"/>
  <c r="M160" i="19"/>
  <c r="I160" i="19"/>
  <c r="N160" i="19" s="1"/>
  <c r="H160" i="19"/>
  <c r="M159" i="19"/>
  <c r="H159" i="19"/>
  <c r="I159" i="19" s="1"/>
  <c r="N159" i="19" s="1"/>
  <c r="M158" i="19"/>
  <c r="I158" i="19"/>
  <c r="N158" i="19" s="1"/>
  <c r="H158" i="19"/>
  <c r="M157" i="19"/>
  <c r="H157" i="19"/>
  <c r="I157" i="19" s="1"/>
  <c r="N157" i="19" s="1"/>
  <c r="M156" i="19"/>
  <c r="I156" i="19"/>
  <c r="N156" i="19" s="1"/>
  <c r="H156" i="19"/>
  <c r="M155" i="19"/>
  <c r="H155" i="19"/>
  <c r="I155" i="19" s="1"/>
  <c r="N155" i="19" s="1"/>
  <c r="M154" i="19"/>
  <c r="I154" i="19"/>
  <c r="N154" i="19" s="1"/>
  <c r="H154" i="19"/>
  <c r="M153" i="19"/>
  <c r="H153" i="19"/>
  <c r="I153" i="19" s="1"/>
  <c r="N153" i="19" s="1"/>
  <c r="M152" i="19"/>
  <c r="I152" i="19"/>
  <c r="N152" i="19" s="1"/>
  <c r="H152" i="19"/>
  <c r="M151" i="19"/>
  <c r="H151" i="19"/>
  <c r="I151" i="19" s="1"/>
  <c r="N151" i="19" s="1"/>
  <c r="M150" i="19"/>
  <c r="I150" i="19"/>
  <c r="N150" i="19" s="1"/>
  <c r="H150" i="19"/>
  <c r="M149" i="19"/>
  <c r="H149" i="19"/>
  <c r="I149" i="19" s="1"/>
  <c r="N149" i="19" s="1"/>
  <c r="M148" i="19"/>
  <c r="I148" i="19"/>
  <c r="N148" i="19" s="1"/>
  <c r="H148" i="19"/>
  <c r="M147" i="19"/>
  <c r="H147" i="19"/>
  <c r="I147" i="19" s="1"/>
  <c r="N147" i="19" s="1"/>
  <c r="M146" i="19"/>
  <c r="K146" i="19"/>
  <c r="K147" i="19" s="1"/>
  <c r="K148" i="19" s="1"/>
  <c r="K149" i="19" s="1"/>
  <c r="K150" i="19" s="1"/>
  <c r="K151" i="19" s="1"/>
  <c r="K152" i="19" s="1"/>
  <c r="K153" i="19" s="1"/>
  <c r="K154" i="19" s="1"/>
  <c r="K155" i="19" s="1"/>
  <c r="K156" i="19" s="1"/>
  <c r="K157" i="19" s="1"/>
  <c r="K158" i="19" s="1"/>
  <c r="K159" i="19" s="1"/>
  <c r="K160" i="19" s="1"/>
  <c r="K161" i="19" s="1"/>
  <c r="K162" i="19" s="1"/>
  <c r="K163" i="19" s="1"/>
  <c r="K164" i="19" s="1"/>
  <c r="K165" i="19" s="1"/>
  <c r="K166" i="19" s="1"/>
  <c r="K167" i="19" s="1"/>
  <c r="K168" i="19" s="1"/>
  <c r="K169" i="19" s="1"/>
  <c r="K170" i="19" s="1"/>
  <c r="K171" i="19" s="1"/>
  <c r="K172" i="19" s="1"/>
  <c r="K173" i="19" s="1"/>
  <c r="K174" i="19" s="1"/>
  <c r="K175" i="19" s="1"/>
  <c r="K176" i="19" s="1"/>
  <c r="K177" i="19" s="1"/>
  <c r="K178" i="19" s="1"/>
  <c r="I146" i="19"/>
  <c r="N146" i="19" s="1"/>
  <c r="H146" i="19"/>
  <c r="M145" i="19"/>
  <c r="H145" i="19"/>
  <c r="I145" i="19" s="1"/>
  <c r="N145" i="19" s="1"/>
  <c r="M144" i="19"/>
  <c r="K144" i="19"/>
  <c r="K145" i="19" s="1"/>
  <c r="I144" i="19"/>
  <c r="N144" i="19" s="1"/>
  <c r="H144" i="19"/>
  <c r="M143" i="19"/>
  <c r="K143" i="19"/>
  <c r="J143" i="19"/>
  <c r="J144" i="19" s="1"/>
  <c r="J145" i="19" s="1"/>
  <c r="J146" i="19" s="1"/>
  <c r="J147" i="19" s="1"/>
  <c r="J148" i="19" s="1"/>
  <c r="J149" i="19" s="1"/>
  <c r="J150" i="19" s="1"/>
  <c r="J151" i="19" s="1"/>
  <c r="J152" i="19" s="1"/>
  <c r="J153" i="19" s="1"/>
  <c r="J154" i="19" s="1"/>
  <c r="J155" i="19" s="1"/>
  <c r="J156" i="19" s="1"/>
  <c r="J157" i="19" s="1"/>
  <c r="J158" i="19" s="1"/>
  <c r="J159" i="19" s="1"/>
  <c r="J160" i="19" s="1"/>
  <c r="J161" i="19" s="1"/>
  <c r="J162" i="19" s="1"/>
  <c r="J163" i="19" s="1"/>
  <c r="J164" i="19" s="1"/>
  <c r="J165" i="19" s="1"/>
  <c r="J166" i="19" s="1"/>
  <c r="J167" i="19" s="1"/>
  <c r="J168" i="19" s="1"/>
  <c r="J169" i="19" s="1"/>
  <c r="J170" i="19" s="1"/>
  <c r="J171" i="19" s="1"/>
  <c r="J172" i="19" s="1"/>
  <c r="H143" i="19"/>
  <c r="I143" i="19" s="1"/>
  <c r="M142" i="19"/>
  <c r="I142" i="19"/>
  <c r="N142" i="19" s="1"/>
  <c r="H142" i="19"/>
  <c r="M141" i="19"/>
  <c r="J141" i="19"/>
  <c r="J142" i="19" s="1"/>
  <c r="H141" i="19"/>
  <c r="I141" i="19" s="1"/>
  <c r="N141" i="19" s="1"/>
  <c r="M140" i="19"/>
  <c r="K140" i="19"/>
  <c r="K141" i="19" s="1"/>
  <c r="K142" i="19" s="1"/>
  <c r="J140" i="19"/>
  <c r="I140" i="19"/>
  <c r="H140" i="19"/>
  <c r="M139" i="19"/>
  <c r="K139" i="19"/>
  <c r="H139" i="19"/>
  <c r="I139" i="19" s="1"/>
  <c r="M138" i="19"/>
  <c r="I138" i="19"/>
  <c r="N138" i="19" s="1"/>
  <c r="H138" i="19"/>
  <c r="M137" i="19"/>
  <c r="H137" i="19"/>
  <c r="I137" i="19" s="1"/>
  <c r="N137" i="19" s="1"/>
  <c r="M136" i="19"/>
  <c r="I136" i="19"/>
  <c r="N136" i="19" s="1"/>
  <c r="H136" i="19"/>
  <c r="M135" i="19"/>
  <c r="H135" i="19"/>
  <c r="I135" i="19" s="1"/>
  <c r="N135" i="19" s="1"/>
  <c r="M134" i="19"/>
  <c r="I134" i="19"/>
  <c r="N134" i="19" s="1"/>
  <c r="H134" i="19"/>
  <c r="M133" i="19"/>
  <c r="H133" i="19"/>
  <c r="I133" i="19" s="1"/>
  <c r="N133" i="19" s="1"/>
  <c r="M132" i="19"/>
  <c r="I132" i="19"/>
  <c r="N132" i="19" s="1"/>
  <c r="H132" i="19"/>
  <c r="M131" i="19"/>
  <c r="H131" i="19"/>
  <c r="I131" i="19" s="1"/>
  <c r="N131" i="19" s="1"/>
  <c r="M130" i="19"/>
  <c r="I130" i="19"/>
  <c r="N130" i="19" s="1"/>
  <c r="H130" i="19"/>
  <c r="M129" i="19"/>
  <c r="H129" i="19"/>
  <c r="I129" i="19" s="1"/>
  <c r="N129" i="19" s="1"/>
  <c r="M128" i="19"/>
  <c r="I128" i="19"/>
  <c r="N128" i="19" s="1"/>
  <c r="H128" i="19"/>
  <c r="M127" i="19"/>
  <c r="H127" i="19"/>
  <c r="I127" i="19" s="1"/>
  <c r="N127" i="19" s="1"/>
  <c r="M126" i="19"/>
  <c r="I126" i="19"/>
  <c r="N126" i="19" s="1"/>
  <c r="H126" i="19"/>
  <c r="M125" i="19"/>
  <c r="H125" i="19"/>
  <c r="I125" i="19" s="1"/>
  <c r="N125" i="19" s="1"/>
  <c r="M124" i="19"/>
  <c r="I124" i="19"/>
  <c r="N124" i="19" s="1"/>
  <c r="H124" i="19"/>
  <c r="M123" i="19"/>
  <c r="H123" i="19"/>
  <c r="I123" i="19" s="1"/>
  <c r="N123" i="19" s="1"/>
  <c r="M122" i="19"/>
  <c r="I122" i="19"/>
  <c r="N122" i="19" s="1"/>
  <c r="H122" i="19"/>
  <c r="M121" i="19"/>
  <c r="H121" i="19"/>
  <c r="I121" i="19" s="1"/>
  <c r="N121" i="19" s="1"/>
  <c r="M120" i="19"/>
  <c r="I120" i="19"/>
  <c r="N120" i="19" s="1"/>
  <c r="H120" i="19"/>
  <c r="M119" i="19"/>
  <c r="J119" i="19"/>
  <c r="J120" i="19" s="1"/>
  <c r="J121" i="19" s="1"/>
  <c r="J122" i="19" s="1"/>
  <c r="J123" i="19" s="1"/>
  <c r="J124" i="19" s="1"/>
  <c r="J125" i="19" s="1"/>
  <c r="J126" i="19" s="1"/>
  <c r="J127" i="19" s="1"/>
  <c r="J128" i="19" s="1"/>
  <c r="J129" i="19" s="1"/>
  <c r="J130" i="19" s="1"/>
  <c r="J131" i="19" s="1"/>
  <c r="J132" i="19" s="1"/>
  <c r="J133" i="19" s="1"/>
  <c r="J134" i="19" s="1"/>
  <c r="J135" i="19" s="1"/>
  <c r="J136" i="19" s="1"/>
  <c r="J137" i="19" s="1"/>
  <c r="J138" i="19" s="1"/>
  <c r="J139" i="19" s="1"/>
  <c r="H119" i="19"/>
  <c r="I119" i="19" s="1"/>
  <c r="M118" i="19"/>
  <c r="K118" i="19"/>
  <c r="K119" i="19" s="1"/>
  <c r="K120" i="19" s="1"/>
  <c r="K121" i="19" s="1"/>
  <c r="K122" i="19" s="1"/>
  <c r="K123" i="19" s="1"/>
  <c r="K124" i="19" s="1"/>
  <c r="K125" i="19" s="1"/>
  <c r="K126" i="19" s="1"/>
  <c r="K127" i="19" s="1"/>
  <c r="K128" i="19" s="1"/>
  <c r="K129" i="19" s="1"/>
  <c r="K130" i="19" s="1"/>
  <c r="K131" i="19" s="1"/>
  <c r="K132" i="19" s="1"/>
  <c r="K133" i="19" s="1"/>
  <c r="K134" i="19" s="1"/>
  <c r="K135" i="19" s="1"/>
  <c r="K136" i="19" s="1"/>
  <c r="K137" i="19" s="1"/>
  <c r="K138" i="19" s="1"/>
  <c r="I118" i="19"/>
  <c r="N118" i="19" s="1"/>
  <c r="H118" i="19"/>
  <c r="M117" i="19"/>
  <c r="K117" i="19"/>
  <c r="H117" i="19"/>
  <c r="I117" i="19" s="1"/>
  <c r="M116" i="19"/>
  <c r="I116" i="19"/>
  <c r="N116" i="19" s="1"/>
  <c r="H116" i="19"/>
  <c r="M115" i="19"/>
  <c r="H115" i="19"/>
  <c r="I115" i="19" s="1"/>
  <c r="N115" i="19" s="1"/>
  <c r="M114" i="19"/>
  <c r="I114" i="19"/>
  <c r="N114" i="19" s="1"/>
  <c r="H114" i="19"/>
  <c r="M113" i="19"/>
  <c r="H113" i="19"/>
  <c r="I113" i="19" s="1"/>
  <c r="N113" i="19" s="1"/>
  <c r="M112" i="19"/>
  <c r="I112" i="19"/>
  <c r="N112" i="19" s="1"/>
  <c r="H112" i="19"/>
  <c r="M111" i="19"/>
  <c r="H111" i="19"/>
  <c r="I111" i="19" s="1"/>
  <c r="N111" i="19" s="1"/>
  <c r="M110" i="19"/>
  <c r="I110" i="19"/>
  <c r="N110" i="19" s="1"/>
  <c r="H110" i="19"/>
  <c r="M109" i="19"/>
  <c r="J109" i="19"/>
  <c r="J110" i="19" s="1"/>
  <c r="J111" i="19" s="1"/>
  <c r="J112" i="19" s="1"/>
  <c r="J113" i="19" s="1"/>
  <c r="J114" i="19" s="1"/>
  <c r="J115" i="19" s="1"/>
  <c r="J116" i="19" s="1"/>
  <c r="J117" i="19" s="1"/>
  <c r="J118" i="19" s="1"/>
  <c r="H109" i="19"/>
  <c r="I109" i="19" s="1"/>
  <c r="M108" i="19"/>
  <c r="K108" i="19"/>
  <c r="K109" i="19" s="1"/>
  <c r="K110" i="19" s="1"/>
  <c r="K111" i="19" s="1"/>
  <c r="K112" i="19" s="1"/>
  <c r="K113" i="19" s="1"/>
  <c r="K114" i="19" s="1"/>
  <c r="K115" i="19" s="1"/>
  <c r="K116" i="19" s="1"/>
  <c r="I108" i="19"/>
  <c r="N108" i="19" s="1"/>
  <c r="H108" i="19"/>
  <c r="M107" i="19"/>
  <c r="K107" i="19"/>
  <c r="H107" i="19"/>
  <c r="I107" i="19" s="1"/>
  <c r="M106" i="19"/>
  <c r="I106" i="19"/>
  <c r="N106" i="19" s="1"/>
  <c r="H106" i="19"/>
  <c r="M105" i="19"/>
  <c r="H105" i="19"/>
  <c r="I105" i="19" s="1"/>
  <c r="N105" i="19" s="1"/>
  <c r="M104" i="19"/>
  <c r="I104" i="19"/>
  <c r="N104" i="19" s="1"/>
  <c r="H104" i="19"/>
  <c r="M103" i="19"/>
  <c r="H103" i="19"/>
  <c r="I103" i="19" s="1"/>
  <c r="N103" i="19" s="1"/>
  <c r="M102" i="19"/>
  <c r="I102" i="19"/>
  <c r="N102" i="19" s="1"/>
  <c r="H102" i="19"/>
  <c r="M101" i="19"/>
  <c r="H101" i="19"/>
  <c r="I101" i="19" s="1"/>
  <c r="N101" i="19" s="1"/>
  <c r="M100" i="19"/>
  <c r="I100" i="19"/>
  <c r="N100" i="19" s="1"/>
  <c r="H100" i="19"/>
  <c r="M99" i="19"/>
  <c r="J99" i="19"/>
  <c r="J100" i="19" s="1"/>
  <c r="J101" i="19" s="1"/>
  <c r="J102" i="19" s="1"/>
  <c r="J103" i="19" s="1"/>
  <c r="J104" i="19" s="1"/>
  <c r="J105" i="19" s="1"/>
  <c r="J106" i="19" s="1"/>
  <c r="J107" i="19" s="1"/>
  <c r="J108" i="19" s="1"/>
  <c r="H99" i="19"/>
  <c r="I99" i="19" s="1"/>
  <c r="M98" i="19"/>
  <c r="I98" i="19"/>
  <c r="N98" i="19" s="1"/>
  <c r="H98" i="19"/>
  <c r="M97" i="19"/>
  <c r="H97" i="19"/>
  <c r="I97" i="19" s="1"/>
  <c r="N97" i="19" s="1"/>
  <c r="M96" i="19"/>
  <c r="K96" i="19"/>
  <c r="K97" i="19" s="1"/>
  <c r="K98" i="19" s="1"/>
  <c r="K99" i="19" s="1"/>
  <c r="K100" i="19" s="1"/>
  <c r="K101" i="19" s="1"/>
  <c r="K102" i="19" s="1"/>
  <c r="K103" i="19" s="1"/>
  <c r="K104" i="19" s="1"/>
  <c r="K105" i="19" s="1"/>
  <c r="K106" i="19" s="1"/>
  <c r="I96" i="19"/>
  <c r="H96" i="19"/>
  <c r="M95" i="19"/>
  <c r="H95" i="19"/>
  <c r="I95" i="19" s="1"/>
  <c r="N95" i="19" s="1"/>
  <c r="M94" i="19"/>
  <c r="I94" i="19"/>
  <c r="N94" i="19" s="1"/>
  <c r="H94" i="19"/>
  <c r="M93" i="19"/>
  <c r="H93" i="19"/>
  <c r="I93" i="19" s="1"/>
  <c r="N93" i="19" s="1"/>
  <c r="M92" i="19"/>
  <c r="I92" i="19"/>
  <c r="N92" i="19" s="1"/>
  <c r="H92" i="19"/>
  <c r="M91" i="19"/>
  <c r="H91" i="19"/>
  <c r="I91" i="19" s="1"/>
  <c r="N91" i="19" s="1"/>
  <c r="M90" i="19"/>
  <c r="I90" i="19"/>
  <c r="N90" i="19" s="1"/>
  <c r="H90" i="19"/>
  <c r="M89" i="19"/>
  <c r="J89" i="19"/>
  <c r="J90" i="19" s="1"/>
  <c r="J91" i="19" s="1"/>
  <c r="J92" i="19" s="1"/>
  <c r="J93" i="19" s="1"/>
  <c r="J94" i="19" s="1"/>
  <c r="J95" i="19" s="1"/>
  <c r="J96" i="19" s="1"/>
  <c r="J97" i="19" s="1"/>
  <c r="J98" i="19" s="1"/>
  <c r="H89" i="19"/>
  <c r="I89" i="19" s="1"/>
  <c r="M88" i="19"/>
  <c r="K88" i="19"/>
  <c r="K89" i="19" s="1"/>
  <c r="K90" i="19" s="1"/>
  <c r="K91" i="19" s="1"/>
  <c r="K92" i="19" s="1"/>
  <c r="K93" i="19" s="1"/>
  <c r="K94" i="19" s="1"/>
  <c r="K95" i="19" s="1"/>
  <c r="I88" i="19"/>
  <c r="H88" i="19"/>
  <c r="M87" i="19"/>
  <c r="J87" i="19"/>
  <c r="J88" i="19" s="1"/>
  <c r="H87" i="19"/>
  <c r="I87" i="19" s="1"/>
  <c r="M86" i="19"/>
  <c r="K86" i="19"/>
  <c r="K87" i="19" s="1"/>
  <c r="I86" i="19"/>
  <c r="H86" i="19"/>
  <c r="M85" i="19"/>
  <c r="J85" i="19"/>
  <c r="J86" i="19" s="1"/>
  <c r="H85" i="19"/>
  <c r="I85" i="19" s="1"/>
  <c r="M84" i="19"/>
  <c r="I84" i="19"/>
  <c r="N84" i="19" s="1"/>
  <c r="H84" i="19"/>
  <c r="M83" i="19"/>
  <c r="H83" i="19"/>
  <c r="I83" i="19" s="1"/>
  <c r="N83" i="19" s="1"/>
  <c r="M82" i="19"/>
  <c r="I82" i="19"/>
  <c r="N82" i="19" s="1"/>
  <c r="H82" i="19"/>
  <c r="M81" i="19"/>
  <c r="H81" i="19"/>
  <c r="I81" i="19" s="1"/>
  <c r="N81" i="19" s="1"/>
  <c r="M80" i="19"/>
  <c r="K80" i="19"/>
  <c r="K81" i="19" s="1"/>
  <c r="K82" i="19" s="1"/>
  <c r="K83" i="19" s="1"/>
  <c r="K84" i="19" s="1"/>
  <c r="K85" i="19" s="1"/>
  <c r="I80" i="19"/>
  <c r="N80" i="19" s="1"/>
  <c r="H80" i="19"/>
  <c r="M79" i="19"/>
  <c r="K79" i="19"/>
  <c r="H79" i="19"/>
  <c r="I79" i="19" s="1"/>
  <c r="M78" i="19"/>
  <c r="I78" i="19"/>
  <c r="N78" i="19" s="1"/>
  <c r="H78" i="19"/>
  <c r="M77" i="19"/>
  <c r="H77" i="19"/>
  <c r="I77" i="19" s="1"/>
  <c r="N77" i="19" s="1"/>
  <c r="M76" i="19"/>
  <c r="I76" i="19"/>
  <c r="N76" i="19" s="1"/>
  <c r="H76" i="19"/>
  <c r="M75" i="19"/>
  <c r="H75" i="19"/>
  <c r="I75" i="19" s="1"/>
  <c r="N75" i="19" s="1"/>
  <c r="M74" i="19"/>
  <c r="I74" i="19"/>
  <c r="N74" i="19" s="1"/>
  <c r="H74" i="19"/>
  <c r="M73" i="19"/>
  <c r="H73" i="19"/>
  <c r="I73" i="19" s="1"/>
  <c r="N73" i="19" s="1"/>
  <c r="M72" i="19"/>
  <c r="I72" i="19"/>
  <c r="N72" i="19" s="1"/>
  <c r="H72" i="19"/>
  <c r="M71" i="19"/>
  <c r="H71" i="19"/>
  <c r="I71" i="19" s="1"/>
  <c r="N71" i="19" s="1"/>
  <c r="M70" i="19"/>
  <c r="I70" i="19"/>
  <c r="N70" i="19" s="1"/>
  <c r="H70" i="19"/>
  <c r="M69" i="19"/>
  <c r="H69" i="19"/>
  <c r="I69" i="19" s="1"/>
  <c r="N69" i="19" s="1"/>
  <c r="M68" i="19"/>
  <c r="I68" i="19"/>
  <c r="N68" i="19" s="1"/>
  <c r="H68" i="19"/>
  <c r="M67" i="19"/>
  <c r="H67" i="19"/>
  <c r="I67" i="19" s="1"/>
  <c r="N67" i="19" s="1"/>
  <c r="M66" i="19"/>
  <c r="I66" i="19"/>
  <c r="N66" i="19" s="1"/>
  <c r="H66" i="19"/>
  <c r="M65" i="19"/>
  <c r="J65" i="19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J84" i="19" s="1"/>
  <c r="H65" i="19"/>
  <c r="I65" i="19" s="1"/>
  <c r="N65" i="19" s="1"/>
  <c r="M64" i="19"/>
  <c r="K64" i="19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J64" i="19"/>
  <c r="I64" i="19"/>
  <c r="H64" i="19"/>
  <c r="M63" i="19"/>
  <c r="K63" i="19"/>
  <c r="H63" i="19"/>
  <c r="I63" i="19" s="1"/>
  <c r="M62" i="19"/>
  <c r="I62" i="19"/>
  <c r="N62" i="19" s="1"/>
  <c r="H62" i="19"/>
  <c r="M61" i="19"/>
  <c r="J61" i="19"/>
  <c r="J62" i="19" s="1"/>
  <c r="J63" i="19" s="1"/>
  <c r="H61" i="19"/>
  <c r="I61" i="19" s="1"/>
  <c r="N61" i="19" s="1"/>
  <c r="M60" i="19"/>
  <c r="K60" i="19"/>
  <c r="K61" i="19" s="1"/>
  <c r="K62" i="19" s="1"/>
  <c r="J60" i="19"/>
  <c r="I60" i="19"/>
  <c r="H60" i="19"/>
  <c r="M59" i="19"/>
  <c r="K59" i="19"/>
  <c r="J59" i="19"/>
  <c r="H59" i="19"/>
  <c r="I59" i="19" s="1"/>
  <c r="M58" i="19"/>
  <c r="J58" i="19"/>
  <c r="I58" i="19"/>
  <c r="H58" i="19"/>
  <c r="M57" i="19"/>
  <c r="H57" i="19"/>
  <c r="I57" i="19" s="1"/>
  <c r="N57" i="19" s="1"/>
  <c r="M56" i="19"/>
  <c r="K56" i="19"/>
  <c r="K57" i="19" s="1"/>
  <c r="K58" i="19" s="1"/>
  <c r="I56" i="19"/>
  <c r="H56" i="19"/>
  <c r="M55" i="19"/>
  <c r="J55" i="19"/>
  <c r="J56" i="19" s="1"/>
  <c r="J57" i="19" s="1"/>
  <c r="H55" i="19"/>
  <c r="I55" i="19" s="1"/>
  <c r="N55" i="19" s="1"/>
  <c r="M54" i="19"/>
  <c r="K54" i="19"/>
  <c r="K55" i="19" s="1"/>
  <c r="J54" i="19"/>
  <c r="I54" i="19"/>
  <c r="H54" i="19"/>
  <c r="M53" i="19"/>
  <c r="K53" i="19"/>
  <c r="J53" i="19"/>
  <c r="H53" i="19"/>
  <c r="I53" i="19" s="1"/>
  <c r="M52" i="19"/>
  <c r="J52" i="19"/>
  <c r="I52" i="19"/>
  <c r="H52" i="19"/>
  <c r="M51" i="19"/>
  <c r="H51" i="19"/>
  <c r="I51" i="19" s="1"/>
  <c r="N51" i="19" s="1"/>
  <c r="M50" i="19"/>
  <c r="I50" i="19"/>
  <c r="N50" i="19" s="1"/>
  <c r="H50" i="19"/>
  <c r="N49" i="19"/>
  <c r="M49" i="19"/>
  <c r="H49" i="19"/>
  <c r="I49" i="19" s="1"/>
  <c r="M48" i="19"/>
  <c r="I48" i="19"/>
  <c r="N48" i="19" s="1"/>
  <c r="H48" i="19"/>
  <c r="M47" i="19"/>
  <c r="H47" i="19"/>
  <c r="I47" i="19" s="1"/>
  <c r="N47" i="19" s="1"/>
  <c r="M46" i="19"/>
  <c r="I46" i="19"/>
  <c r="N46" i="19" s="1"/>
  <c r="H46" i="19"/>
  <c r="N45" i="19"/>
  <c r="M45" i="19"/>
  <c r="H45" i="19"/>
  <c r="I45" i="19" s="1"/>
  <c r="M44" i="19"/>
  <c r="I44" i="19"/>
  <c r="N44" i="19" s="1"/>
  <c r="H44" i="19"/>
  <c r="M43" i="19"/>
  <c r="H43" i="19"/>
  <c r="I43" i="19" s="1"/>
  <c r="N43" i="19" s="1"/>
  <c r="M42" i="19"/>
  <c r="I42" i="19"/>
  <c r="N42" i="19" s="1"/>
  <c r="H42" i="19"/>
  <c r="M41" i="19"/>
  <c r="H41" i="19"/>
  <c r="I41" i="19" s="1"/>
  <c r="N41" i="19" s="1"/>
  <c r="M40" i="19"/>
  <c r="I40" i="19"/>
  <c r="N40" i="19" s="1"/>
  <c r="H40" i="19"/>
  <c r="M39" i="19"/>
  <c r="H39" i="19"/>
  <c r="I39" i="19" s="1"/>
  <c r="N39" i="19" s="1"/>
  <c r="M38" i="19"/>
  <c r="I38" i="19"/>
  <c r="N38" i="19" s="1"/>
  <c r="H38" i="19"/>
  <c r="M37" i="19"/>
  <c r="H37" i="19"/>
  <c r="I37" i="19" s="1"/>
  <c r="N37" i="19" s="1"/>
  <c r="M36" i="19"/>
  <c r="I36" i="19"/>
  <c r="N36" i="19" s="1"/>
  <c r="H36" i="19"/>
  <c r="M35" i="19"/>
  <c r="H35" i="19"/>
  <c r="I35" i="19" s="1"/>
  <c r="N35" i="19" s="1"/>
  <c r="M34" i="19"/>
  <c r="I34" i="19"/>
  <c r="N34" i="19" s="1"/>
  <c r="H34" i="19"/>
  <c r="M33" i="19"/>
  <c r="H33" i="19"/>
  <c r="I33" i="19" s="1"/>
  <c r="N33" i="19" s="1"/>
  <c r="M32" i="19"/>
  <c r="I32" i="19"/>
  <c r="N32" i="19" s="1"/>
  <c r="H32" i="19"/>
  <c r="M31" i="19"/>
  <c r="H31" i="19"/>
  <c r="I31" i="19" s="1"/>
  <c r="N31" i="19" s="1"/>
  <c r="M30" i="19"/>
  <c r="I30" i="19"/>
  <c r="N30" i="19" s="1"/>
  <c r="H30" i="19"/>
  <c r="M29" i="19"/>
  <c r="H29" i="19"/>
  <c r="I29" i="19" s="1"/>
  <c r="N29" i="19" s="1"/>
  <c r="M28" i="19"/>
  <c r="I28" i="19"/>
  <c r="N28" i="19" s="1"/>
  <c r="H28" i="19"/>
  <c r="M27" i="19"/>
  <c r="H27" i="19"/>
  <c r="I27" i="19" s="1"/>
  <c r="N27" i="19" s="1"/>
  <c r="M26" i="19"/>
  <c r="I26" i="19"/>
  <c r="N26" i="19" s="1"/>
  <c r="H26" i="19"/>
  <c r="M25" i="19"/>
  <c r="H25" i="19"/>
  <c r="I25" i="19" s="1"/>
  <c r="N25" i="19" s="1"/>
  <c r="M24" i="19"/>
  <c r="I24" i="19"/>
  <c r="N24" i="19" s="1"/>
  <c r="H24" i="19"/>
  <c r="M23" i="19"/>
  <c r="H23" i="19"/>
  <c r="I23" i="19" s="1"/>
  <c r="N23" i="19" s="1"/>
  <c r="M22" i="19"/>
  <c r="I22" i="19"/>
  <c r="N22" i="19" s="1"/>
  <c r="H22" i="19"/>
  <c r="M21" i="19"/>
  <c r="H21" i="19"/>
  <c r="I21" i="19" s="1"/>
  <c r="N21" i="19" s="1"/>
  <c r="M20" i="19"/>
  <c r="I20" i="19"/>
  <c r="N20" i="19" s="1"/>
  <c r="H20" i="19"/>
  <c r="M19" i="19"/>
  <c r="H19" i="19"/>
  <c r="I19" i="19" s="1"/>
  <c r="N19" i="19" s="1"/>
  <c r="M18" i="19"/>
  <c r="I18" i="19"/>
  <c r="N18" i="19" s="1"/>
  <c r="H18" i="19"/>
  <c r="M17" i="19"/>
  <c r="H17" i="19"/>
  <c r="I17" i="19" s="1"/>
  <c r="N17" i="19" s="1"/>
  <c r="M16" i="19"/>
  <c r="I16" i="19"/>
  <c r="N16" i="19" s="1"/>
  <c r="H16" i="19"/>
  <c r="M15" i="19"/>
  <c r="H15" i="19"/>
  <c r="I15" i="19" s="1"/>
  <c r="N15" i="19" s="1"/>
  <c r="M14" i="19"/>
  <c r="K14" i="19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I14" i="19"/>
  <c r="H14" i="19"/>
  <c r="M13" i="19"/>
  <c r="J13" i="19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H13" i="19"/>
  <c r="I13" i="19" s="1"/>
  <c r="M12" i="19"/>
  <c r="K12" i="19"/>
  <c r="K13" i="19" s="1"/>
  <c r="I12" i="19"/>
  <c r="H12" i="19"/>
  <c r="M11" i="19"/>
  <c r="J11" i="19"/>
  <c r="J12" i="19" s="1"/>
  <c r="H11" i="19"/>
  <c r="I11" i="19" s="1"/>
  <c r="M10" i="19"/>
  <c r="K10" i="19"/>
  <c r="K11" i="19" s="1"/>
  <c r="I10" i="19"/>
  <c r="H10" i="19"/>
  <c r="M9" i="19"/>
  <c r="H9" i="19"/>
  <c r="I9" i="19" s="1"/>
  <c r="N9" i="19" s="1"/>
  <c r="M8" i="19"/>
  <c r="I8" i="19"/>
  <c r="N8" i="19" s="1"/>
  <c r="H8" i="19"/>
  <c r="M7" i="19"/>
  <c r="H7" i="19"/>
  <c r="I7" i="19" s="1"/>
  <c r="N7" i="19" s="1"/>
  <c r="M6" i="19"/>
  <c r="K6" i="19"/>
  <c r="K7" i="19" s="1"/>
  <c r="K8" i="19" s="1"/>
  <c r="K9" i="19" s="1"/>
  <c r="I6" i="19"/>
  <c r="N6" i="19" s="1"/>
  <c r="H6" i="19"/>
  <c r="M5" i="19"/>
  <c r="J5" i="19"/>
  <c r="J6" i="19" s="1"/>
  <c r="J7" i="19" s="1"/>
  <c r="J8" i="19" s="1"/>
  <c r="J9" i="19" s="1"/>
  <c r="J10" i="19" s="1"/>
  <c r="H5" i="19"/>
  <c r="I5" i="19" s="1"/>
  <c r="N5" i="19" s="1"/>
  <c r="M4" i="19"/>
  <c r="K4" i="19"/>
  <c r="K5" i="19" s="1"/>
  <c r="I4" i="19"/>
  <c r="N4" i="19" s="1"/>
  <c r="H4" i="19"/>
  <c r="N3" i="19"/>
  <c r="M3" i="19"/>
  <c r="L3" i="19"/>
  <c r="L4" i="19" s="1"/>
  <c r="K3" i="19"/>
  <c r="J3" i="19"/>
  <c r="J4" i="19" s="1"/>
  <c r="H3" i="19"/>
  <c r="I3" i="19" s="1"/>
  <c r="M2" i="19"/>
  <c r="L2" i="19"/>
  <c r="H2" i="19"/>
  <c r="I2" i="19" s="1"/>
  <c r="M253" i="18"/>
  <c r="K253" i="18"/>
  <c r="J253" i="18"/>
  <c r="I253" i="18"/>
  <c r="H253" i="18"/>
  <c r="M252" i="18"/>
  <c r="J252" i="18"/>
  <c r="H252" i="18"/>
  <c r="I252" i="18" s="1"/>
  <c r="M251" i="18"/>
  <c r="K251" i="18"/>
  <c r="K252" i="18" s="1"/>
  <c r="H251" i="18"/>
  <c r="I251" i="18" s="1"/>
  <c r="N251" i="18" s="1"/>
  <c r="M250" i="18"/>
  <c r="K250" i="18"/>
  <c r="J250" i="18"/>
  <c r="J251" i="18" s="1"/>
  <c r="I250" i="18"/>
  <c r="H250" i="18"/>
  <c r="M249" i="18"/>
  <c r="J249" i="18"/>
  <c r="I249" i="18"/>
  <c r="N249" i="18" s="1"/>
  <c r="H249" i="18"/>
  <c r="M248" i="18"/>
  <c r="J248" i="18"/>
  <c r="H248" i="18"/>
  <c r="I248" i="18" s="1"/>
  <c r="M247" i="18"/>
  <c r="K247" i="18"/>
  <c r="K248" i="18" s="1"/>
  <c r="K249" i="18" s="1"/>
  <c r="H247" i="18"/>
  <c r="I247" i="18" s="1"/>
  <c r="N247" i="18" s="1"/>
  <c r="M246" i="18"/>
  <c r="K246" i="18"/>
  <c r="I246" i="18"/>
  <c r="H246" i="18"/>
  <c r="M245" i="18"/>
  <c r="I245" i="18"/>
  <c r="N245" i="18" s="1"/>
  <c r="H245" i="18"/>
  <c r="M244" i="18"/>
  <c r="H244" i="18"/>
  <c r="I244" i="18" s="1"/>
  <c r="N244" i="18" s="1"/>
  <c r="M243" i="18"/>
  <c r="K243" i="18"/>
  <c r="K244" i="18" s="1"/>
  <c r="K245" i="18" s="1"/>
  <c r="H243" i="18"/>
  <c r="I243" i="18" s="1"/>
  <c r="N243" i="18" s="1"/>
  <c r="M242" i="18"/>
  <c r="K242" i="18"/>
  <c r="J242" i="18"/>
  <c r="J243" i="18" s="1"/>
  <c r="J244" i="18" s="1"/>
  <c r="J245" i="18" s="1"/>
  <c r="J246" i="18" s="1"/>
  <c r="J247" i="18" s="1"/>
  <c r="I242" i="18"/>
  <c r="H242" i="18"/>
  <c r="M241" i="18"/>
  <c r="K241" i="18"/>
  <c r="I241" i="18"/>
  <c r="H241" i="18"/>
  <c r="M240" i="18"/>
  <c r="H240" i="18"/>
  <c r="I240" i="18" s="1"/>
  <c r="N240" i="18" s="1"/>
  <c r="M239" i="18"/>
  <c r="H239" i="18"/>
  <c r="I239" i="18" s="1"/>
  <c r="N239" i="18" s="1"/>
  <c r="N238" i="18"/>
  <c r="M238" i="18"/>
  <c r="I238" i="18"/>
  <c r="H238" i="18"/>
  <c r="M237" i="18"/>
  <c r="I237" i="18"/>
  <c r="N237" i="18" s="1"/>
  <c r="H237" i="18"/>
  <c r="M236" i="18"/>
  <c r="H236" i="18"/>
  <c r="I236" i="18" s="1"/>
  <c r="N236" i="18" s="1"/>
  <c r="M235" i="18"/>
  <c r="H235" i="18"/>
  <c r="I235" i="18" s="1"/>
  <c r="N235" i="18" s="1"/>
  <c r="N234" i="18"/>
  <c r="M234" i="18"/>
  <c r="I234" i="18"/>
  <c r="H234" i="18"/>
  <c r="M233" i="18"/>
  <c r="I233" i="18"/>
  <c r="N233" i="18" s="1"/>
  <c r="H233" i="18"/>
  <c r="M232" i="18"/>
  <c r="H232" i="18"/>
  <c r="I232" i="18" s="1"/>
  <c r="N232" i="18" s="1"/>
  <c r="M231" i="18"/>
  <c r="H231" i="18"/>
  <c r="I231" i="18" s="1"/>
  <c r="N231" i="18" s="1"/>
  <c r="N230" i="18"/>
  <c r="M230" i="18"/>
  <c r="J230" i="18"/>
  <c r="J231" i="18" s="1"/>
  <c r="J232" i="18" s="1"/>
  <c r="J233" i="18" s="1"/>
  <c r="J234" i="18" s="1"/>
  <c r="J235" i="18" s="1"/>
  <c r="J236" i="18" s="1"/>
  <c r="J237" i="18" s="1"/>
  <c r="J238" i="18" s="1"/>
  <c r="J239" i="18" s="1"/>
  <c r="J240" i="18" s="1"/>
  <c r="J241" i="18" s="1"/>
  <c r="I230" i="18"/>
  <c r="H230" i="18"/>
  <c r="M229" i="18"/>
  <c r="J229" i="18"/>
  <c r="I229" i="18"/>
  <c r="H229" i="18"/>
  <c r="M228" i="18"/>
  <c r="H228" i="18"/>
  <c r="I228" i="18" s="1"/>
  <c r="N228" i="18" s="1"/>
  <c r="M227" i="18"/>
  <c r="H227" i="18"/>
  <c r="I227" i="18" s="1"/>
  <c r="N227" i="18" s="1"/>
  <c r="N226" i="18"/>
  <c r="M226" i="18"/>
  <c r="I226" i="18"/>
  <c r="H226" i="18"/>
  <c r="M225" i="18"/>
  <c r="I225" i="18"/>
  <c r="N225" i="18" s="1"/>
  <c r="H225" i="18"/>
  <c r="M224" i="18"/>
  <c r="K224" i="18"/>
  <c r="K225" i="18" s="1"/>
  <c r="K226" i="18" s="1"/>
  <c r="K227" i="18" s="1"/>
  <c r="K228" i="18" s="1"/>
  <c r="K229" i="18" s="1"/>
  <c r="K230" i="18" s="1"/>
  <c r="K231" i="18" s="1"/>
  <c r="K232" i="18" s="1"/>
  <c r="K233" i="18" s="1"/>
  <c r="K234" i="18" s="1"/>
  <c r="K235" i="18" s="1"/>
  <c r="K236" i="18" s="1"/>
  <c r="K237" i="18" s="1"/>
  <c r="K238" i="18" s="1"/>
  <c r="K239" i="18" s="1"/>
  <c r="K240" i="18" s="1"/>
  <c r="H224" i="18"/>
  <c r="I224" i="18" s="1"/>
  <c r="M223" i="18"/>
  <c r="J223" i="18"/>
  <c r="J224" i="18" s="1"/>
  <c r="J225" i="18" s="1"/>
  <c r="J226" i="18" s="1"/>
  <c r="J227" i="18" s="1"/>
  <c r="J228" i="18" s="1"/>
  <c r="H223" i="18"/>
  <c r="I223" i="18" s="1"/>
  <c r="N222" i="18"/>
  <c r="M222" i="18"/>
  <c r="I222" i="18"/>
  <c r="H222" i="18"/>
  <c r="M221" i="18"/>
  <c r="I221" i="18"/>
  <c r="N221" i="18" s="1"/>
  <c r="H221" i="18"/>
  <c r="M220" i="18"/>
  <c r="K220" i="18"/>
  <c r="K221" i="18" s="1"/>
  <c r="K222" i="18" s="1"/>
  <c r="K223" i="18" s="1"/>
  <c r="H220" i="18"/>
  <c r="I220" i="18" s="1"/>
  <c r="M219" i="18"/>
  <c r="H219" i="18"/>
  <c r="I219" i="18" s="1"/>
  <c r="N219" i="18" s="1"/>
  <c r="N218" i="18"/>
  <c r="M218" i="18"/>
  <c r="J218" i="18"/>
  <c r="J219" i="18" s="1"/>
  <c r="J220" i="18" s="1"/>
  <c r="J221" i="18" s="1"/>
  <c r="J222" i="18" s="1"/>
  <c r="I218" i="18"/>
  <c r="H218" i="18"/>
  <c r="M217" i="18"/>
  <c r="J217" i="18"/>
  <c r="I217" i="18"/>
  <c r="H217" i="18"/>
  <c r="M216" i="18"/>
  <c r="H216" i="18"/>
  <c r="I216" i="18" s="1"/>
  <c r="N216" i="18" s="1"/>
  <c r="M215" i="18"/>
  <c r="K215" i="18"/>
  <c r="K216" i="18" s="1"/>
  <c r="K217" i="18" s="1"/>
  <c r="K218" i="18" s="1"/>
  <c r="K219" i="18" s="1"/>
  <c r="H215" i="18"/>
  <c r="I215" i="18" s="1"/>
  <c r="N215" i="18" s="1"/>
  <c r="M214" i="18"/>
  <c r="K214" i="18"/>
  <c r="J214" i="18"/>
  <c r="J215" i="18" s="1"/>
  <c r="J216" i="18" s="1"/>
  <c r="I214" i="18"/>
  <c r="H214" i="18"/>
  <c r="M213" i="18"/>
  <c r="J213" i="18"/>
  <c r="I213" i="18"/>
  <c r="H213" i="18"/>
  <c r="M212" i="18"/>
  <c r="H212" i="18"/>
  <c r="I212" i="18" s="1"/>
  <c r="N212" i="18" s="1"/>
  <c r="M211" i="18"/>
  <c r="K211" i="18"/>
  <c r="K212" i="18" s="1"/>
  <c r="K213" i="18" s="1"/>
  <c r="H211" i="18"/>
  <c r="I211" i="18" s="1"/>
  <c r="N211" i="18" s="1"/>
  <c r="M210" i="18"/>
  <c r="K210" i="18"/>
  <c r="J210" i="18"/>
  <c r="J211" i="18" s="1"/>
  <c r="J212" i="18" s="1"/>
  <c r="I210" i="18"/>
  <c r="H210" i="18"/>
  <c r="M209" i="18"/>
  <c r="J209" i="18"/>
  <c r="I209" i="18"/>
  <c r="H209" i="18"/>
  <c r="M208" i="18"/>
  <c r="H208" i="18"/>
  <c r="I208" i="18" s="1"/>
  <c r="N208" i="18" s="1"/>
  <c r="M207" i="18"/>
  <c r="H207" i="18"/>
  <c r="I207" i="18" s="1"/>
  <c r="N207" i="18" s="1"/>
  <c r="N206" i="18"/>
  <c r="M206" i="18"/>
  <c r="I206" i="18"/>
  <c r="H206" i="18"/>
  <c r="M205" i="18"/>
  <c r="I205" i="18"/>
  <c r="N205" i="18" s="1"/>
  <c r="H205" i="18"/>
  <c r="M204" i="18"/>
  <c r="K204" i="18"/>
  <c r="K205" i="18" s="1"/>
  <c r="K206" i="18" s="1"/>
  <c r="K207" i="18" s="1"/>
  <c r="K208" i="18" s="1"/>
  <c r="K209" i="18" s="1"/>
  <c r="H204" i="18"/>
  <c r="I204" i="18" s="1"/>
  <c r="M203" i="18"/>
  <c r="K203" i="18"/>
  <c r="H203" i="18"/>
  <c r="I203" i="18" s="1"/>
  <c r="N203" i="18" s="1"/>
  <c r="M202" i="18"/>
  <c r="K202" i="18"/>
  <c r="J202" i="18"/>
  <c r="J203" i="18" s="1"/>
  <c r="J204" i="18" s="1"/>
  <c r="J205" i="18" s="1"/>
  <c r="J206" i="18" s="1"/>
  <c r="J207" i="18" s="1"/>
  <c r="J208" i="18" s="1"/>
  <c r="I202" i="18"/>
  <c r="H202" i="18"/>
  <c r="M201" i="18"/>
  <c r="K201" i="18"/>
  <c r="I201" i="18"/>
  <c r="H201" i="18"/>
  <c r="M200" i="18"/>
  <c r="H200" i="18"/>
  <c r="I200" i="18" s="1"/>
  <c r="N200" i="18" s="1"/>
  <c r="M199" i="18"/>
  <c r="H199" i="18"/>
  <c r="I199" i="18" s="1"/>
  <c r="N199" i="18" s="1"/>
  <c r="N198" i="18"/>
  <c r="M198" i="18"/>
  <c r="I198" i="18"/>
  <c r="H198" i="18"/>
  <c r="M197" i="18"/>
  <c r="I197" i="18"/>
  <c r="N197" i="18" s="1"/>
  <c r="H197" i="18"/>
  <c r="M196" i="18"/>
  <c r="H196" i="18"/>
  <c r="I196" i="18" s="1"/>
  <c r="N196" i="18" s="1"/>
  <c r="M195" i="18"/>
  <c r="H195" i="18"/>
  <c r="I195" i="18" s="1"/>
  <c r="N195" i="18" s="1"/>
  <c r="N194" i="18"/>
  <c r="M194" i="18"/>
  <c r="I194" i="18"/>
  <c r="H194" i="18"/>
  <c r="M193" i="18"/>
  <c r="I193" i="18"/>
  <c r="N193" i="18" s="1"/>
  <c r="H193" i="18"/>
  <c r="M192" i="18"/>
  <c r="H192" i="18"/>
  <c r="I192" i="18" s="1"/>
  <c r="N192" i="18" s="1"/>
  <c r="M191" i="18"/>
  <c r="H191" i="18"/>
  <c r="I191" i="18" s="1"/>
  <c r="N191" i="18" s="1"/>
  <c r="N190" i="18"/>
  <c r="M190" i="18"/>
  <c r="I190" i="18"/>
  <c r="H190" i="18"/>
  <c r="N189" i="18"/>
  <c r="M189" i="18"/>
  <c r="I189" i="18"/>
  <c r="H189" i="18"/>
  <c r="M188" i="18"/>
  <c r="H188" i="18"/>
  <c r="I188" i="18" s="1"/>
  <c r="N188" i="18" s="1"/>
  <c r="M187" i="18"/>
  <c r="H187" i="18"/>
  <c r="I187" i="18" s="1"/>
  <c r="N187" i="18" s="1"/>
  <c r="N186" i="18"/>
  <c r="M186" i="18"/>
  <c r="I186" i="18"/>
  <c r="H186" i="18"/>
  <c r="M185" i="18"/>
  <c r="H185" i="18"/>
  <c r="I185" i="18" s="1"/>
  <c r="N185" i="18" s="1"/>
  <c r="M184" i="18"/>
  <c r="H184" i="18"/>
  <c r="I184" i="18" s="1"/>
  <c r="N184" i="18" s="1"/>
  <c r="N183" i="18"/>
  <c r="M183" i="18"/>
  <c r="H183" i="18"/>
  <c r="I183" i="18" s="1"/>
  <c r="M182" i="18"/>
  <c r="K182" i="18"/>
  <c r="K183" i="18" s="1"/>
  <c r="K184" i="18" s="1"/>
  <c r="K185" i="18" s="1"/>
  <c r="K186" i="18" s="1"/>
  <c r="K187" i="18" s="1"/>
  <c r="K188" i="18" s="1"/>
  <c r="K189" i="18" s="1"/>
  <c r="K190" i="18" s="1"/>
  <c r="K191" i="18" s="1"/>
  <c r="K192" i="18" s="1"/>
  <c r="K193" i="18" s="1"/>
  <c r="K194" i="18" s="1"/>
  <c r="K195" i="18" s="1"/>
  <c r="K196" i="18" s="1"/>
  <c r="K197" i="18" s="1"/>
  <c r="K198" i="18" s="1"/>
  <c r="K199" i="18" s="1"/>
  <c r="K200" i="18" s="1"/>
  <c r="H182" i="18"/>
  <c r="I182" i="18" s="1"/>
  <c r="N182" i="18" s="1"/>
  <c r="M181" i="18"/>
  <c r="K181" i="18"/>
  <c r="J181" i="18"/>
  <c r="J182" i="18" s="1"/>
  <c r="J183" i="18" s="1"/>
  <c r="J184" i="18" s="1"/>
  <c r="J185" i="18" s="1"/>
  <c r="J186" i="18" s="1"/>
  <c r="J187" i="18" s="1"/>
  <c r="J188" i="18" s="1"/>
  <c r="J189" i="18" s="1"/>
  <c r="J190" i="18" s="1"/>
  <c r="J191" i="18" s="1"/>
  <c r="J192" i="18" s="1"/>
  <c r="J193" i="18" s="1"/>
  <c r="J194" i="18" s="1"/>
  <c r="J195" i="18" s="1"/>
  <c r="J196" i="18" s="1"/>
  <c r="J197" i="18" s="1"/>
  <c r="J198" i="18" s="1"/>
  <c r="J199" i="18" s="1"/>
  <c r="J200" i="18" s="1"/>
  <c r="J201" i="18" s="1"/>
  <c r="H181" i="18"/>
  <c r="I181" i="18" s="1"/>
  <c r="N181" i="18" s="1"/>
  <c r="M180" i="18"/>
  <c r="K180" i="18"/>
  <c r="J180" i="18"/>
  <c r="I180" i="18"/>
  <c r="H180" i="18"/>
  <c r="M179" i="18"/>
  <c r="K179" i="18"/>
  <c r="J179" i="18"/>
  <c r="H179" i="18"/>
  <c r="I179" i="18" s="1"/>
  <c r="M178" i="18"/>
  <c r="K178" i="18"/>
  <c r="J178" i="18"/>
  <c r="H178" i="18"/>
  <c r="I178" i="18" s="1"/>
  <c r="M177" i="18"/>
  <c r="K177" i="18"/>
  <c r="J177" i="18"/>
  <c r="H177" i="18"/>
  <c r="I177" i="18" s="1"/>
  <c r="M176" i="18"/>
  <c r="K176" i="18"/>
  <c r="J176" i="18"/>
  <c r="I176" i="18"/>
  <c r="H176" i="18"/>
  <c r="M175" i="18"/>
  <c r="K175" i="18"/>
  <c r="J175" i="18"/>
  <c r="H175" i="18"/>
  <c r="I175" i="18" s="1"/>
  <c r="M174" i="18"/>
  <c r="J174" i="18"/>
  <c r="H174" i="18"/>
  <c r="I174" i="18" s="1"/>
  <c r="M173" i="18"/>
  <c r="H173" i="18"/>
  <c r="I173" i="18" s="1"/>
  <c r="N173" i="18" s="1"/>
  <c r="M172" i="18"/>
  <c r="I172" i="18"/>
  <c r="N172" i="18" s="1"/>
  <c r="H172" i="18"/>
  <c r="M171" i="18"/>
  <c r="H171" i="18"/>
  <c r="I171" i="18" s="1"/>
  <c r="N171" i="18" s="1"/>
  <c r="M170" i="18"/>
  <c r="H170" i="18"/>
  <c r="I170" i="18" s="1"/>
  <c r="N170" i="18" s="1"/>
  <c r="M169" i="18"/>
  <c r="H169" i="18"/>
  <c r="I169" i="18" s="1"/>
  <c r="N169" i="18" s="1"/>
  <c r="M168" i="18"/>
  <c r="I168" i="18"/>
  <c r="N168" i="18" s="1"/>
  <c r="H168" i="18"/>
  <c r="M167" i="18"/>
  <c r="H167" i="18"/>
  <c r="I167" i="18" s="1"/>
  <c r="N167" i="18" s="1"/>
  <c r="M166" i="18"/>
  <c r="K166" i="18"/>
  <c r="K167" i="18" s="1"/>
  <c r="K168" i="18" s="1"/>
  <c r="K169" i="18" s="1"/>
  <c r="K170" i="18" s="1"/>
  <c r="K171" i="18" s="1"/>
  <c r="K172" i="18" s="1"/>
  <c r="K173" i="18" s="1"/>
  <c r="K174" i="18" s="1"/>
  <c r="H166" i="18"/>
  <c r="I166" i="18" s="1"/>
  <c r="N166" i="18" s="1"/>
  <c r="M165" i="18"/>
  <c r="K165" i="18"/>
  <c r="H165" i="18"/>
  <c r="I165" i="18" s="1"/>
  <c r="N165" i="18" s="1"/>
  <c r="M164" i="18"/>
  <c r="K164" i="18"/>
  <c r="I164" i="18"/>
  <c r="H164" i="18"/>
  <c r="M163" i="18"/>
  <c r="H163" i="18"/>
  <c r="I163" i="18" s="1"/>
  <c r="N163" i="18" s="1"/>
  <c r="M162" i="18"/>
  <c r="H162" i="18"/>
  <c r="I162" i="18" s="1"/>
  <c r="N162" i="18" s="1"/>
  <c r="M161" i="18"/>
  <c r="H161" i="18"/>
  <c r="I161" i="18" s="1"/>
  <c r="N161" i="18" s="1"/>
  <c r="M160" i="18"/>
  <c r="I160" i="18"/>
  <c r="N160" i="18" s="1"/>
  <c r="H160" i="18"/>
  <c r="M159" i="18"/>
  <c r="H159" i="18"/>
  <c r="I159" i="18" s="1"/>
  <c r="N159" i="18" s="1"/>
  <c r="M158" i="18"/>
  <c r="H158" i="18"/>
  <c r="I158" i="18" s="1"/>
  <c r="N158" i="18" s="1"/>
  <c r="M157" i="18"/>
  <c r="J157" i="18"/>
  <c r="J158" i="18" s="1"/>
  <c r="J159" i="18" s="1"/>
  <c r="J160" i="18" s="1"/>
  <c r="J161" i="18" s="1"/>
  <c r="J162" i="18" s="1"/>
  <c r="J163" i="18" s="1"/>
  <c r="J164" i="18" s="1"/>
  <c r="J165" i="18" s="1"/>
  <c r="J166" i="18" s="1"/>
  <c r="J167" i="18" s="1"/>
  <c r="J168" i="18" s="1"/>
  <c r="J169" i="18" s="1"/>
  <c r="J170" i="18" s="1"/>
  <c r="J171" i="18" s="1"/>
  <c r="J172" i="18" s="1"/>
  <c r="J173" i="18" s="1"/>
  <c r="H157" i="18"/>
  <c r="I157" i="18" s="1"/>
  <c r="N157" i="18" s="1"/>
  <c r="M156" i="18"/>
  <c r="J156" i="18"/>
  <c r="I156" i="18"/>
  <c r="N156" i="18" s="1"/>
  <c r="H156" i="18"/>
  <c r="M155" i="18"/>
  <c r="J155" i="18"/>
  <c r="H155" i="18"/>
  <c r="I155" i="18" s="1"/>
  <c r="N155" i="18" s="1"/>
  <c r="M154" i="18"/>
  <c r="K154" i="18"/>
  <c r="K155" i="18" s="1"/>
  <c r="K156" i="18" s="1"/>
  <c r="K157" i="18" s="1"/>
  <c r="K158" i="18" s="1"/>
  <c r="K159" i="18" s="1"/>
  <c r="K160" i="18" s="1"/>
  <c r="K161" i="18" s="1"/>
  <c r="K162" i="18" s="1"/>
  <c r="K163" i="18" s="1"/>
  <c r="J154" i="18"/>
  <c r="H154" i="18"/>
  <c r="I154" i="18" s="1"/>
  <c r="M153" i="18"/>
  <c r="K153" i="18"/>
  <c r="J153" i="18"/>
  <c r="H153" i="18"/>
  <c r="I153" i="18" s="1"/>
  <c r="N153" i="18" s="1"/>
  <c r="M152" i="18"/>
  <c r="K152" i="18"/>
  <c r="J152" i="18"/>
  <c r="I152" i="18"/>
  <c r="H152" i="18"/>
  <c r="M151" i="18"/>
  <c r="J151" i="18"/>
  <c r="H151" i="18"/>
  <c r="I151" i="18" s="1"/>
  <c r="M150" i="18"/>
  <c r="K150" i="18"/>
  <c r="K151" i="18" s="1"/>
  <c r="H150" i="18"/>
  <c r="I150" i="18" s="1"/>
  <c r="N150" i="18" s="1"/>
  <c r="M149" i="18"/>
  <c r="K149" i="18"/>
  <c r="J149" i="18"/>
  <c r="J150" i="18" s="1"/>
  <c r="H149" i="18"/>
  <c r="I149" i="18" s="1"/>
  <c r="M148" i="18"/>
  <c r="J148" i="18"/>
  <c r="I148" i="18"/>
  <c r="H148" i="18"/>
  <c r="M147" i="18"/>
  <c r="H147" i="18"/>
  <c r="I147" i="18" s="1"/>
  <c r="N147" i="18" s="1"/>
  <c r="M146" i="18"/>
  <c r="H146" i="18"/>
  <c r="I146" i="18" s="1"/>
  <c r="N146" i="18" s="1"/>
  <c r="N145" i="18"/>
  <c r="M145" i="18"/>
  <c r="H145" i="18"/>
  <c r="I145" i="18" s="1"/>
  <c r="N144" i="18"/>
  <c r="M144" i="18"/>
  <c r="I144" i="18"/>
  <c r="H144" i="18"/>
  <c r="M143" i="18"/>
  <c r="H143" i="18"/>
  <c r="I143" i="18" s="1"/>
  <c r="N143" i="18" s="1"/>
  <c r="M142" i="18"/>
  <c r="H142" i="18"/>
  <c r="I142" i="18" s="1"/>
  <c r="N142" i="18" s="1"/>
  <c r="M141" i="18"/>
  <c r="H141" i="18"/>
  <c r="I141" i="18" s="1"/>
  <c r="N141" i="18" s="1"/>
  <c r="M140" i="18"/>
  <c r="I140" i="18"/>
  <c r="N140" i="18" s="1"/>
  <c r="H140" i="18"/>
  <c r="M139" i="18"/>
  <c r="I139" i="18"/>
  <c r="N139" i="18" s="1"/>
  <c r="H139" i="18"/>
  <c r="M138" i="18"/>
  <c r="H138" i="18"/>
  <c r="I138" i="18" s="1"/>
  <c r="N138" i="18" s="1"/>
  <c r="M137" i="18"/>
  <c r="K137" i="18"/>
  <c r="K138" i="18" s="1"/>
  <c r="K139" i="18" s="1"/>
  <c r="K140" i="18" s="1"/>
  <c r="K141" i="18" s="1"/>
  <c r="K142" i="18" s="1"/>
  <c r="K143" i="18" s="1"/>
  <c r="K144" i="18" s="1"/>
  <c r="K145" i="18" s="1"/>
  <c r="K146" i="18" s="1"/>
  <c r="K147" i="18" s="1"/>
  <c r="K148" i="18" s="1"/>
  <c r="H137" i="18"/>
  <c r="I137" i="18" s="1"/>
  <c r="N137" i="18" s="1"/>
  <c r="M136" i="18"/>
  <c r="K136" i="18"/>
  <c r="I136" i="18"/>
  <c r="H136" i="18"/>
  <c r="M135" i="18"/>
  <c r="H135" i="18"/>
  <c r="I135" i="18" s="1"/>
  <c r="N135" i="18" s="1"/>
  <c r="M134" i="18"/>
  <c r="H134" i="18"/>
  <c r="I134" i="18" s="1"/>
  <c r="N134" i="18" s="1"/>
  <c r="M133" i="18"/>
  <c r="K133" i="18"/>
  <c r="K134" i="18" s="1"/>
  <c r="K135" i="18" s="1"/>
  <c r="J133" i="18"/>
  <c r="J134" i="18" s="1"/>
  <c r="J135" i="18" s="1"/>
  <c r="J136" i="18" s="1"/>
  <c r="J137" i="18" s="1"/>
  <c r="J138" i="18" s="1"/>
  <c r="J139" i="18" s="1"/>
  <c r="J140" i="18" s="1"/>
  <c r="J141" i="18" s="1"/>
  <c r="J142" i="18" s="1"/>
  <c r="J143" i="18" s="1"/>
  <c r="J144" i="18" s="1"/>
  <c r="J145" i="18" s="1"/>
  <c r="J146" i="18" s="1"/>
  <c r="J147" i="18" s="1"/>
  <c r="H133" i="18"/>
  <c r="I133" i="18" s="1"/>
  <c r="M132" i="18"/>
  <c r="K132" i="18"/>
  <c r="J132" i="18"/>
  <c r="I132" i="18"/>
  <c r="H132" i="18"/>
  <c r="M131" i="18"/>
  <c r="H131" i="18"/>
  <c r="I131" i="18" s="1"/>
  <c r="N131" i="18" s="1"/>
  <c r="M130" i="18"/>
  <c r="J130" i="18"/>
  <c r="J131" i="18" s="1"/>
  <c r="H130" i="18"/>
  <c r="I130" i="18" s="1"/>
  <c r="M129" i="18"/>
  <c r="K129" i="18"/>
  <c r="K130" i="18" s="1"/>
  <c r="K131" i="18" s="1"/>
  <c r="H129" i="18"/>
  <c r="I129" i="18" s="1"/>
  <c r="M128" i="18"/>
  <c r="J128" i="18"/>
  <c r="J129" i="18" s="1"/>
  <c r="I128" i="18"/>
  <c r="N128" i="18" s="1"/>
  <c r="H128" i="18"/>
  <c r="M127" i="18"/>
  <c r="I127" i="18"/>
  <c r="N127" i="18" s="1"/>
  <c r="H127" i="18"/>
  <c r="M126" i="18"/>
  <c r="H126" i="18"/>
  <c r="I126" i="18" s="1"/>
  <c r="N126" i="18" s="1"/>
  <c r="M125" i="18"/>
  <c r="K125" i="18"/>
  <c r="K126" i="18" s="1"/>
  <c r="K127" i="18" s="1"/>
  <c r="K128" i="18" s="1"/>
  <c r="J125" i="18"/>
  <c r="J126" i="18" s="1"/>
  <c r="J127" i="18" s="1"/>
  <c r="H125" i="18"/>
  <c r="I125" i="18" s="1"/>
  <c r="M124" i="18"/>
  <c r="K124" i="18"/>
  <c r="J124" i="18"/>
  <c r="I124" i="18"/>
  <c r="H124" i="18"/>
  <c r="M123" i="18"/>
  <c r="J123" i="18"/>
  <c r="I123" i="18"/>
  <c r="H123" i="18"/>
  <c r="M122" i="18"/>
  <c r="K122" i="18"/>
  <c r="K123" i="18" s="1"/>
  <c r="H122" i="18"/>
  <c r="I122" i="18" s="1"/>
  <c r="M121" i="18"/>
  <c r="H121" i="18"/>
  <c r="I121" i="18" s="1"/>
  <c r="N121" i="18" s="1"/>
  <c r="N120" i="18"/>
  <c r="M120" i="18"/>
  <c r="J120" i="18"/>
  <c r="J121" i="18" s="1"/>
  <c r="J122" i="18" s="1"/>
  <c r="I120" i="18"/>
  <c r="H120" i="18"/>
  <c r="M119" i="18"/>
  <c r="J119" i="18"/>
  <c r="I119" i="18"/>
  <c r="H119" i="18"/>
  <c r="M118" i="18"/>
  <c r="K118" i="18"/>
  <c r="K119" i="18" s="1"/>
  <c r="K120" i="18" s="1"/>
  <c r="K121" i="18" s="1"/>
  <c r="H118" i="18"/>
  <c r="I118" i="18" s="1"/>
  <c r="N117" i="18"/>
  <c r="M117" i="18"/>
  <c r="I117" i="18"/>
  <c r="H117" i="18"/>
  <c r="M116" i="18"/>
  <c r="I116" i="18"/>
  <c r="N116" i="18" s="1"/>
  <c r="H116" i="18"/>
  <c r="M115" i="18"/>
  <c r="H115" i="18"/>
  <c r="I115" i="18" s="1"/>
  <c r="N115" i="18" s="1"/>
  <c r="M114" i="18"/>
  <c r="H114" i="18"/>
  <c r="I114" i="18" s="1"/>
  <c r="N114" i="18" s="1"/>
  <c r="N113" i="18"/>
  <c r="M113" i="18"/>
  <c r="I113" i="18"/>
  <c r="H113" i="18"/>
  <c r="M112" i="18"/>
  <c r="I112" i="18"/>
  <c r="N112" i="18" s="1"/>
  <c r="H112" i="18"/>
  <c r="M111" i="18"/>
  <c r="H111" i="18"/>
  <c r="I111" i="18" s="1"/>
  <c r="N111" i="18" s="1"/>
  <c r="M110" i="18"/>
  <c r="H110" i="18"/>
  <c r="I110" i="18" s="1"/>
  <c r="N110" i="18" s="1"/>
  <c r="M109" i="18"/>
  <c r="J109" i="18"/>
  <c r="J110" i="18" s="1"/>
  <c r="J111" i="18" s="1"/>
  <c r="J112" i="18" s="1"/>
  <c r="J113" i="18" s="1"/>
  <c r="J114" i="18" s="1"/>
  <c r="J115" i="18" s="1"/>
  <c r="J116" i="18" s="1"/>
  <c r="J117" i="18" s="1"/>
  <c r="J118" i="18" s="1"/>
  <c r="I109" i="18"/>
  <c r="H109" i="18"/>
  <c r="M108" i="18"/>
  <c r="I108" i="18"/>
  <c r="N108" i="18" s="1"/>
  <c r="H108" i="18"/>
  <c r="M107" i="18"/>
  <c r="H107" i="18"/>
  <c r="I107" i="18" s="1"/>
  <c r="N107" i="18" s="1"/>
  <c r="M106" i="18"/>
  <c r="K106" i="18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H106" i="18"/>
  <c r="I106" i="18" s="1"/>
  <c r="N105" i="18"/>
  <c r="M105" i="18"/>
  <c r="J105" i="18"/>
  <c r="J106" i="18" s="1"/>
  <c r="J107" i="18" s="1"/>
  <c r="J108" i="18" s="1"/>
  <c r="I105" i="18"/>
  <c r="H105" i="18"/>
  <c r="M104" i="18"/>
  <c r="J104" i="18"/>
  <c r="I104" i="18"/>
  <c r="N104" i="18" s="1"/>
  <c r="H104" i="18"/>
  <c r="M103" i="18"/>
  <c r="J103" i="18"/>
  <c r="H103" i="18"/>
  <c r="I103" i="18" s="1"/>
  <c r="M102" i="18"/>
  <c r="H102" i="18"/>
  <c r="I102" i="18" s="1"/>
  <c r="N102" i="18" s="1"/>
  <c r="N101" i="18"/>
  <c r="M101" i="18"/>
  <c r="I101" i="18"/>
  <c r="H101" i="18"/>
  <c r="M100" i="18"/>
  <c r="I100" i="18"/>
  <c r="N100" i="18" s="1"/>
  <c r="H100" i="18"/>
  <c r="M99" i="18"/>
  <c r="K99" i="18"/>
  <c r="K100" i="18" s="1"/>
  <c r="K101" i="18" s="1"/>
  <c r="K102" i="18" s="1"/>
  <c r="K103" i="18" s="1"/>
  <c r="K104" i="18" s="1"/>
  <c r="K105" i="18" s="1"/>
  <c r="H99" i="18"/>
  <c r="I99" i="18" s="1"/>
  <c r="M98" i="18"/>
  <c r="K98" i="18"/>
  <c r="J98" i="18"/>
  <c r="J99" i="18" s="1"/>
  <c r="J100" i="18" s="1"/>
  <c r="J101" i="18" s="1"/>
  <c r="J102" i="18" s="1"/>
  <c r="H98" i="18"/>
  <c r="I98" i="18" s="1"/>
  <c r="M97" i="18"/>
  <c r="K97" i="18"/>
  <c r="I97" i="18"/>
  <c r="H97" i="18"/>
  <c r="M96" i="18"/>
  <c r="I96" i="18"/>
  <c r="N96" i="18" s="1"/>
  <c r="H96" i="18"/>
  <c r="M95" i="18"/>
  <c r="H95" i="18"/>
  <c r="I95" i="18" s="1"/>
  <c r="N95" i="18" s="1"/>
  <c r="M94" i="18"/>
  <c r="H94" i="18"/>
  <c r="I94" i="18" s="1"/>
  <c r="N94" i="18" s="1"/>
  <c r="N93" i="18"/>
  <c r="M93" i="18"/>
  <c r="J93" i="18"/>
  <c r="J94" i="18" s="1"/>
  <c r="J95" i="18" s="1"/>
  <c r="J96" i="18" s="1"/>
  <c r="J97" i="18" s="1"/>
  <c r="I93" i="18"/>
  <c r="H93" i="18"/>
  <c r="M92" i="18"/>
  <c r="J92" i="18"/>
  <c r="I92" i="18"/>
  <c r="H92" i="18"/>
  <c r="M91" i="18"/>
  <c r="K91" i="18"/>
  <c r="K92" i="18" s="1"/>
  <c r="K93" i="18" s="1"/>
  <c r="K94" i="18" s="1"/>
  <c r="K95" i="18" s="1"/>
  <c r="K96" i="18" s="1"/>
  <c r="H91" i="18"/>
  <c r="I91" i="18" s="1"/>
  <c r="M90" i="18"/>
  <c r="H90" i="18"/>
  <c r="I90" i="18" s="1"/>
  <c r="N90" i="18" s="1"/>
  <c r="M89" i="18"/>
  <c r="J89" i="18"/>
  <c r="J90" i="18" s="1"/>
  <c r="J91" i="18" s="1"/>
  <c r="I89" i="18"/>
  <c r="H89" i="18"/>
  <c r="M88" i="18"/>
  <c r="I88" i="18"/>
  <c r="N88" i="18" s="1"/>
  <c r="H88" i="18"/>
  <c r="M87" i="18"/>
  <c r="H87" i="18"/>
  <c r="I87" i="18" s="1"/>
  <c r="N87" i="18" s="1"/>
  <c r="M86" i="18"/>
  <c r="H86" i="18"/>
  <c r="I86" i="18" s="1"/>
  <c r="N86" i="18" s="1"/>
  <c r="N85" i="18"/>
  <c r="M85" i="18"/>
  <c r="I85" i="18"/>
  <c r="H85" i="18"/>
  <c r="M84" i="18"/>
  <c r="I84" i="18"/>
  <c r="N84" i="18" s="1"/>
  <c r="H84" i="18"/>
  <c r="M83" i="18"/>
  <c r="H83" i="18"/>
  <c r="I83" i="18" s="1"/>
  <c r="N83" i="18" s="1"/>
  <c r="M82" i="18"/>
  <c r="H82" i="18"/>
  <c r="I82" i="18" s="1"/>
  <c r="N82" i="18" s="1"/>
  <c r="N81" i="18"/>
  <c r="M81" i="18"/>
  <c r="I81" i="18"/>
  <c r="H81" i="18"/>
  <c r="M80" i="18"/>
  <c r="I80" i="18"/>
  <c r="N80" i="18" s="1"/>
  <c r="H80" i="18"/>
  <c r="M79" i="18"/>
  <c r="H79" i="18"/>
  <c r="I79" i="18" s="1"/>
  <c r="N79" i="18" s="1"/>
  <c r="M78" i="18"/>
  <c r="K78" i="18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H78" i="18"/>
  <c r="I78" i="18" s="1"/>
  <c r="N77" i="18"/>
  <c r="M77" i="18"/>
  <c r="I77" i="18"/>
  <c r="H77" i="18"/>
  <c r="M76" i="18"/>
  <c r="I76" i="18"/>
  <c r="N76" i="18" s="1"/>
  <c r="H76" i="18"/>
  <c r="M75" i="18"/>
  <c r="H75" i="18"/>
  <c r="I75" i="18" s="1"/>
  <c r="N75" i="18" s="1"/>
  <c r="M74" i="18"/>
  <c r="K74" i="18"/>
  <c r="K75" i="18" s="1"/>
  <c r="K76" i="18" s="1"/>
  <c r="K77" i="18" s="1"/>
  <c r="J74" i="18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H74" i="18"/>
  <c r="I74" i="18" s="1"/>
  <c r="M73" i="18"/>
  <c r="K73" i="18"/>
  <c r="J73" i="18"/>
  <c r="I73" i="18"/>
  <c r="H73" i="18"/>
  <c r="M72" i="18"/>
  <c r="J72" i="18"/>
  <c r="I72" i="18"/>
  <c r="H72" i="18"/>
  <c r="M71" i="18"/>
  <c r="K71" i="18"/>
  <c r="K72" i="18" s="1"/>
  <c r="H71" i="18"/>
  <c r="I71" i="18" s="1"/>
  <c r="M70" i="18"/>
  <c r="K70" i="18"/>
  <c r="J70" i="18"/>
  <c r="J71" i="18" s="1"/>
  <c r="H70" i="18"/>
  <c r="I70" i="18" s="1"/>
  <c r="M69" i="18"/>
  <c r="K69" i="18"/>
  <c r="I69" i="18"/>
  <c r="H69" i="18"/>
  <c r="M68" i="18"/>
  <c r="I68" i="18"/>
  <c r="N68" i="18" s="1"/>
  <c r="H68" i="18"/>
  <c r="M67" i="18"/>
  <c r="H67" i="18"/>
  <c r="I67" i="18" s="1"/>
  <c r="N67" i="18" s="1"/>
  <c r="M66" i="18"/>
  <c r="H66" i="18"/>
  <c r="I66" i="18" s="1"/>
  <c r="N66" i="18" s="1"/>
  <c r="N65" i="18"/>
  <c r="M65" i="18"/>
  <c r="I65" i="18"/>
  <c r="H65" i="18"/>
  <c r="M64" i="18"/>
  <c r="I64" i="18"/>
  <c r="N64" i="18" s="1"/>
  <c r="H64" i="18"/>
  <c r="M63" i="18"/>
  <c r="H63" i="18"/>
  <c r="I63" i="18" s="1"/>
  <c r="N63" i="18" s="1"/>
  <c r="M62" i="18"/>
  <c r="H62" i="18"/>
  <c r="I62" i="18" s="1"/>
  <c r="N62" i="18" s="1"/>
  <c r="M61" i="18"/>
  <c r="J61" i="18"/>
  <c r="J62" i="18" s="1"/>
  <c r="J63" i="18" s="1"/>
  <c r="J64" i="18" s="1"/>
  <c r="J65" i="18" s="1"/>
  <c r="J66" i="18" s="1"/>
  <c r="J67" i="18" s="1"/>
  <c r="J68" i="18" s="1"/>
  <c r="J69" i="18" s="1"/>
  <c r="I61" i="18"/>
  <c r="H61" i="18"/>
  <c r="M60" i="18"/>
  <c r="I60" i="18"/>
  <c r="N60" i="18" s="1"/>
  <c r="H60" i="18"/>
  <c r="M59" i="18"/>
  <c r="K59" i="18"/>
  <c r="K60" i="18" s="1"/>
  <c r="K61" i="18" s="1"/>
  <c r="K62" i="18" s="1"/>
  <c r="K63" i="18" s="1"/>
  <c r="K64" i="18" s="1"/>
  <c r="K65" i="18" s="1"/>
  <c r="K66" i="18" s="1"/>
  <c r="K67" i="18" s="1"/>
  <c r="K68" i="18" s="1"/>
  <c r="H59" i="18"/>
  <c r="I59" i="18" s="1"/>
  <c r="M58" i="18"/>
  <c r="K58" i="18"/>
  <c r="J58" i="18"/>
  <c r="J59" i="18" s="1"/>
  <c r="J60" i="18" s="1"/>
  <c r="H58" i="18"/>
  <c r="I58" i="18" s="1"/>
  <c r="M57" i="18"/>
  <c r="K57" i="18"/>
  <c r="I57" i="18"/>
  <c r="H57" i="18"/>
  <c r="M56" i="18"/>
  <c r="I56" i="18"/>
  <c r="N56" i="18" s="1"/>
  <c r="H56" i="18"/>
  <c r="M55" i="18"/>
  <c r="H55" i="18"/>
  <c r="I55" i="18" s="1"/>
  <c r="N55" i="18" s="1"/>
  <c r="N54" i="18"/>
  <c r="M54" i="18"/>
  <c r="I54" i="18"/>
  <c r="H54" i="18"/>
  <c r="N53" i="18"/>
  <c r="M53" i="18"/>
  <c r="I53" i="18"/>
  <c r="H53" i="18"/>
  <c r="M52" i="18"/>
  <c r="I52" i="18"/>
  <c r="N52" i="18" s="1"/>
  <c r="H52" i="18"/>
  <c r="M51" i="18"/>
  <c r="H51" i="18"/>
  <c r="I51" i="18" s="1"/>
  <c r="N51" i="18" s="1"/>
  <c r="N50" i="18"/>
  <c r="M50" i="18"/>
  <c r="I50" i="18"/>
  <c r="H50" i="18"/>
  <c r="M49" i="18"/>
  <c r="J49" i="18"/>
  <c r="J50" i="18" s="1"/>
  <c r="J51" i="18" s="1"/>
  <c r="J52" i="18" s="1"/>
  <c r="J53" i="18" s="1"/>
  <c r="J54" i="18" s="1"/>
  <c r="J55" i="18" s="1"/>
  <c r="J56" i="18" s="1"/>
  <c r="J57" i="18" s="1"/>
  <c r="I49" i="18"/>
  <c r="H49" i="18"/>
  <c r="M48" i="18"/>
  <c r="I48" i="18"/>
  <c r="N48" i="18" s="1"/>
  <c r="H48" i="18"/>
  <c r="M47" i="18"/>
  <c r="H47" i="18"/>
  <c r="I47" i="18" s="1"/>
  <c r="N47" i="18" s="1"/>
  <c r="N46" i="18"/>
  <c r="M46" i="18"/>
  <c r="K46" i="18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I46" i="18"/>
  <c r="H46" i="18"/>
  <c r="M45" i="18"/>
  <c r="K45" i="18"/>
  <c r="I45" i="18"/>
  <c r="H45" i="18"/>
  <c r="M44" i="18"/>
  <c r="I44" i="18"/>
  <c r="N44" i="18" s="1"/>
  <c r="H44" i="18"/>
  <c r="M43" i="18"/>
  <c r="H43" i="18"/>
  <c r="I43" i="18" s="1"/>
  <c r="N43" i="18" s="1"/>
  <c r="N42" i="18"/>
  <c r="M42" i="18"/>
  <c r="I42" i="18"/>
  <c r="H42" i="18"/>
  <c r="N41" i="18"/>
  <c r="M41" i="18"/>
  <c r="I41" i="18"/>
  <c r="H41" i="18"/>
  <c r="M40" i="18"/>
  <c r="I40" i="18"/>
  <c r="N40" i="18" s="1"/>
  <c r="H40" i="18"/>
  <c r="M39" i="18"/>
  <c r="H39" i="18"/>
  <c r="I39" i="18" s="1"/>
  <c r="N39" i="18" s="1"/>
  <c r="N38" i="18"/>
  <c r="M38" i="18"/>
  <c r="I38" i="18"/>
  <c r="H38" i="18"/>
  <c r="N37" i="18"/>
  <c r="M37" i="18"/>
  <c r="I37" i="18"/>
  <c r="H37" i="18"/>
  <c r="M36" i="18"/>
  <c r="I36" i="18"/>
  <c r="N36" i="18" s="1"/>
  <c r="H36" i="18"/>
  <c r="M35" i="18"/>
  <c r="H35" i="18"/>
  <c r="I35" i="18" s="1"/>
  <c r="N35" i="18" s="1"/>
  <c r="N34" i="18"/>
  <c r="M34" i="18"/>
  <c r="I34" i="18"/>
  <c r="H34" i="18"/>
  <c r="M33" i="18"/>
  <c r="I33" i="18"/>
  <c r="N33" i="18" s="1"/>
  <c r="H33" i="18"/>
  <c r="M32" i="18"/>
  <c r="I32" i="18"/>
  <c r="N32" i="18" s="1"/>
  <c r="H32" i="18"/>
  <c r="M31" i="18"/>
  <c r="J31" i="18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H31" i="18"/>
  <c r="I31" i="18" s="1"/>
  <c r="N30" i="18"/>
  <c r="M30" i="18"/>
  <c r="I30" i="18"/>
  <c r="H30" i="18"/>
  <c r="M29" i="18"/>
  <c r="I29" i="18"/>
  <c r="N29" i="18" s="1"/>
  <c r="H29" i="18"/>
  <c r="M28" i="18"/>
  <c r="I28" i="18"/>
  <c r="N28" i="18" s="1"/>
  <c r="H28" i="18"/>
  <c r="M27" i="18"/>
  <c r="H27" i="18"/>
  <c r="I27" i="18" s="1"/>
  <c r="N27" i="18" s="1"/>
  <c r="N26" i="18"/>
  <c r="M26" i="18"/>
  <c r="I26" i="18"/>
  <c r="H26" i="18"/>
  <c r="N25" i="18"/>
  <c r="M25" i="18"/>
  <c r="I25" i="18"/>
  <c r="H25" i="18"/>
  <c r="M24" i="18"/>
  <c r="H24" i="18"/>
  <c r="I24" i="18" s="1"/>
  <c r="N24" i="18" s="1"/>
  <c r="M23" i="18"/>
  <c r="H23" i="18"/>
  <c r="I23" i="18" s="1"/>
  <c r="N23" i="18" s="1"/>
  <c r="N22" i="18"/>
  <c r="M22" i="18"/>
  <c r="I22" i="18"/>
  <c r="H22" i="18"/>
  <c r="M21" i="18"/>
  <c r="I21" i="18"/>
  <c r="N21" i="18" s="1"/>
  <c r="H21" i="18"/>
  <c r="M20" i="18"/>
  <c r="I20" i="18"/>
  <c r="N20" i="18" s="1"/>
  <c r="H20" i="18"/>
  <c r="M19" i="18"/>
  <c r="H19" i="18"/>
  <c r="I19" i="18" s="1"/>
  <c r="N19" i="18" s="1"/>
  <c r="N18" i="18"/>
  <c r="M18" i="18"/>
  <c r="I18" i="18"/>
  <c r="H18" i="18"/>
  <c r="M17" i="18"/>
  <c r="I17" i="18"/>
  <c r="N17" i="18" s="1"/>
  <c r="H17" i="18"/>
  <c r="M16" i="18"/>
  <c r="K16" i="18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I16" i="18"/>
  <c r="H16" i="18"/>
  <c r="M15" i="18"/>
  <c r="H15" i="18"/>
  <c r="I15" i="18" s="1"/>
  <c r="N15" i="18" s="1"/>
  <c r="N14" i="18"/>
  <c r="M14" i="18"/>
  <c r="I14" i="18"/>
  <c r="H14" i="18"/>
  <c r="M13" i="18"/>
  <c r="J13" i="18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I13" i="18"/>
  <c r="N13" i="18" s="1"/>
  <c r="H13" i="18"/>
  <c r="M12" i="18"/>
  <c r="I12" i="18"/>
  <c r="N12" i="18" s="1"/>
  <c r="H12" i="18"/>
  <c r="M11" i="18"/>
  <c r="K11" i="18"/>
  <c r="K12" i="18" s="1"/>
  <c r="K13" i="18" s="1"/>
  <c r="K14" i="18" s="1"/>
  <c r="K15" i="18" s="1"/>
  <c r="J11" i="18"/>
  <c r="J12" i="18" s="1"/>
  <c r="H11" i="18"/>
  <c r="I11" i="18" s="1"/>
  <c r="M10" i="18"/>
  <c r="K10" i="18"/>
  <c r="I10" i="18"/>
  <c r="H10" i="18"/>
  <c r="M9" i="18"/>
  <c r="I9" i="18"/>
  <c r="N9" i="18" s="1"/>
  <c r="H9" i="18"/>
  <c r="M8" i="18"/>
  <c r="I8" i="18"/>
  <c r="N8" i="18" s="1"/>
  <c r="H8" i="18"/>
  <c r="M7" i="18"/>
  <c r="H7" i="18"/>
  <c r="I7" i="18" s="1"/>
  <c r="N7" i="18" s="1"/>
  <c r="N6" i="18"/>
  <c r="M6" i="18"/>
  <c r="I6" i="18"/>
  <c r="H6" i="18"/>
  <c r="M5" i="18"/>
  <c r="I5" i="18"/>
  <c r="N5" i="18" s="1"/>
  <c r="H5" i="18"/>
  <c r="M4" i="18"/>
  <c r="I4" i="18"/>
  <c r="N4" i="18" s="1"/>
  <c r="H4" i="18"/>
  <c r="M3" i="18"/>
  <c r="K3" i="18"/>
  <c r="K4" i="18" s="1"/>
  <c r="K5" i="18" s="1"/>
  <c r="K6" i="18" s="1"/>
  <c r="K7" i="18" s="1"/>
  <c r="K8" i="18" s="1"/>
  <c r="K9" i="18" s="1"/>
  <c r="J3" i="18"/>
  <c r="J4" i="18" s="1"/>
  <c r="J5" i="18" s="1"/>
  <c r="J6" i="18" s="1"/>
  <c r="J7" i="18" s="1"/>
  <c r="J8" i="18" s="1"/>
  <c r="J9" i="18" s="1"/>
  <c r="J10" i="18" s="1"/>
  <c r="H3" i="18"/>
  <c r="I3" i="18" s="1"/>
  <c r="N3" i="18" s="1"/>
  <c r="L3" i="18" s="1"/>
  <c r="L4" i="18" s="1"/>
  <c r="L5" i="18" s="1"/>
  <c r="L6" i="18" s="1"/>
  <c r="L7" i="18" s="1"/>
  <c r="L8" i="18" s="1"/>
  <c r="L9" i="18" s="1"/>
  <c r="M2" i="18"/>
  <c r="L2" i="18"/>
  <c r="H2" i="18"/>
  <c r="I2" i="18" s="1"/>
  <c r="M253" i="17"/>
  <c r="H253" i="17"/>
  <c r="I253" i="17" s="1"/>
  <c r="N253" i="17" s="1"/>
  <c r="M252" i="17"/>
  <c r="H252" i="17"/>
  <c r="I252" i="17" s="1"/>
  <c r="N252" i="17" s="1"/>
  <c r="M251" i="17"/>
  <c r="H251" i="17"/>
  <c r="I251" i="17" s="1"/>
  <c r="N251" i="17" s="1"/>
  <c r="M250" i="17"/>
  <c r="I250" i="17"/>
  <c r="N250" i="17" s="1"/>
  <c r="H250" i="17"/>
  <c r="M249" i="17"/>
  <c r="H249" i="17"/>
  <c r="I249" i="17" s="1"/>
  <c r="N249" i="17" s="1"/>
  <c r="M248" i="17"/>
  <c r="H248" i="17"/>
  <c r="I248" i="17" s="1"/>
  <c r="N248" i="17" s="1"/>
  <c r="M247" i="17"/>
  <c r="H247" i="17"/>
  <c r="I247" i="17" s="1"/>
  <c r="N247" i="17" s="1"/>
  <c r="M246" i="17"/>
  <c r="I246" i="17"/>
  <c r="N246" i="17" s="1"/>
  <c r="H246" i="17"/>
  <c r="M245" i="17"/>
  <c r="H245" i="17"/>
  <c r="I245" i="17" s="1"/>
  <c r="N245" i="17" s="1"/>
  <c r="M244" i="17"/>
  <c r="H244" i="17"/>
  <c r="I244" i="17" s="1"/>
  <c r="N244" i="17" s="1"/>
  <c r="M243" i="17"/>
  <c r="J243" i="17"/>
  <c r="J244" i="17" s="1"/>
  <c r="J245" i="17" s="1"/>
  <c r="J246" i="17" s="1"/>
  <c r="J247" i="17" s="1"/>
  <c r="J248" i="17" s="1"/>
  <c r="J249" i="17" s="1"/>
  <c r="J250" i="17" s="1"/>
  <c r="J251" i="17" s="1"/>
  <c r="J252" i="17" s="1"/>
  <c r="J253" i="17" s="1"/>
  <c r="H243" i="17"/>
  <c r="I243" i="17" s="1"/>
  <c r="N243" i="17" s="1"/>
  <c r="M242" i="17"/>
  <c r="J242" i="17"/>
  <c r="I242" i="17"/>
  <c r="H242" i="17"/>
  <c r="M241" i="17"/>
  <c r="K241" i="17"/>
  <c r="K242" i="17" s="1"/>
  <c r="K243" i="17" s="1"/>
  <c r="K244" i="17" s="1"/>
  <c r="K245" i="17" s="1"/>
  <c r="K246" i="17" s="1"/>
  <c r="K247" i="17" s="1"/>
  <c r="K248" i="17" s="1"/>
  <c r="K249" i="17" s="1"/>
  <c r="K250" i="17" s="1"/>
  <c r="K251" i="17" s="1"/>
  <c r="K252" i="17" s="1"/>
  <c r="K253" i="17" s="1"/>
  <c r="H241" i="17"/>
  <c r="I241" i="17" s="1"/>
  <c r="M240" i="17"/>
  <c r="J240" i="17"/>
  <c r="J241" i="17" s="1"/>
  <c r="H240" i="17"/>
  <c r="I240" i="17" s="1"/>
  <c r="M239" i="17"/>
  <c r="H239" i="17"/>
  <c r="I239" i="17" s="1"/>
  <c r="N239" i="17" s="1"/>
  <c r="M238" i="17"/>
  <c r="I238" i="17"/>
  <c r="N238" i="17" s="1"/>
  <c r="H238" i="17"/>
  <c r="M237" i="17"/>
  <c r="H237" i="17"/>
  <c r="I237" i="17" s="1"/>
  <c r="N237" i="17" s="1"/>
  <c r="M236" i="17"/>
  <c r="H236" i="17"/>
  <c r="I236" i="17" s="1"/>
  <c r="N236" i="17" s="1"/>
  <c r="M235" i="17"/>
  <c r="H235" i="17"/>
  <c r="I235" i="17" s="1"/>
  <c r="N235" i="17" s="1"/>
  <c r="M234" i="17"/>
  <c r="K234" i="17"/>
  <c r="K235" i="17" s="1"/>
  <c r="K236" i="17" s="1"/>
  <c r="K237" i="17" s="1"/>
  <c r="K238" i="17" s="1"/>
  <c r="K239" i="17" s="1"/>
  <c r="K240" i="17" s="1"/>
  <c r="I234" i="17"/>
  <c r="H234" i="17"/>
  <c r="M233" i="17"/>
  <c r="H233" i="17"/>
  <c r="I233" i="17" s="1"/>
  <c r="N233" i="17" s="1"/>
  <c r="M232" i="17"/>
  <c r="I232" i="17"/>
  <c r="N232" i="17" s="1"/>
  <c r="H232" i="17"/>
  <c r="M231" i="17"/>
  <c r="H231" i="17"/>
  <c r="I231" i="17" s="1"/>
  <c r="N231" i="17" s="1"/>
  <c r="M230" i="17"/>
  <c r="I230" i="17"/>
  <c r="N230" i="17" s="1"/>
  <c r="H230" i="17"/>
  <c r="M229" i="17"/>
  <c r="J229" i="17"/>
  <c r="J230" i="17" s="1"/>
  <c r="J231" i="17" s="1"/>
  <c r="J232" i="17" s="1"/>
  <c r="J233" i="17" s="1"/>
  <c r="J234" i="17" s="1"/>
  <c r="J235" i="17" s="1"/>
  <c r="J236" i="17" s="1"/>
  <c r="J237" i="17" s="1"/>
  <c r="J238" i="17" s="1"/>
  <c r="J239" i="17" s="1"/>
  <c r="H229" i="17"/>
  <c r="I229" i="17" s="1"/>
  <c r="M228" i="17"/>
  <c r="I228" i="17"/>
  <c r="N228" i="17" s="1"/>
  <c r="H228" i="17"/>
  <c r="M227" i="17"/>
  <c r="H227" i="17"/>
  <c r="I227" i="17" s="1"/>
  <c r="N227" i="17" s="1"/>
  <c r="M226" i="17"/>
  <c r="I226" i="17"/>
  <c r="N226" i="17" s="1"/>
  <c r="H226" i="17"/>
  <c r="M225" i="17"/>
  <c r="H225" i="17"/>
  <c r="I225" i="17" s="1"/>
  <c r="N225" i="17" s="1"/>
  <c r="M224" i="17"/>
  <c r="I224" i="17"/>
  <c r="N224" i="17" s="1"/>
  <c r="H224" i="17"/>
  <c r="M223" i="17"/>
  <c r="H223" i="17"/>
  <c r="I223" i="17" s="1"/>
  <c r="N223" i="17" s="1"/>
  <c r="M222" i="17"/>
  <c r="I222" i="17"/>
  <c r="N222" i="17" s="1"/>
  <c r="H222" i="17"/>
  <c r="M221" i="17"/>
  <c r="H221" i="17"/>
  <c r="I221" i="17" s="1"/>
  <c r="N221" i="17" s="1"/>
  <c r="M220" i="17"/>
  <c r="I220" i="17"/>
  <c r="N220" i="17" s="1"/>
  <c r="H220" i="17"/>
  <c r="M219" i="17"/>
  <c r="H219" i="17"/>
  <c r="I219" i="17" s="1"/>
  <c r="N219" i="17" s="1"/>
  <c r="M218" i="17"/>
  <c r="K218" i="17"/>
  <c r="K219" i="17" s="1"/>
  <c r="K220" i="17" s="1"/>
  <c r="K221" i="17" s="1"/>
  <c r="K222" i="17" s="1"/>
  <c r="K223" i="17" s="1"/>
  <c r="K224" i="17" s="1"/>
  <c r="K225" i="17" s="1"/>
  <c r="K226" i="17" s="1"/>
  <c r="K227" i="17" s="1"/>
  <c r="K228" i="17" s="1"/>
  <c r="K229" i="17" s="1"/>
  <c r="K230" i="17" s="1"/>
  <c r="K231" i="17" s="1"/>
  <c r="K232" i="17" s="1"/>
  <c r="K233" i="17" s="1"/>
  <c r="I218" i="17"/>
  <c r="N218" i="17" s="1"/>
  <c r="H218" i="17"/>
  <c r="M217" i="17"/>
  <c r="K217" i="17"/>
  <c r="H217" i="17"/>
  <c r="I217" i="17" s="1"/>
  <c r="M216" i="17"/>
  <c r="I216" i="17"/>
  <c r="N216" i="17" s="1"/>
  <c r="H216" i="17"/>
  <c r="M215" i="17"/>
  <c r="H215" i="17"/>
  <c r="I215" i="17" s="1"/>
  <c r="N215" i="17" s="1"/>
  <c r="M214" i="17"/>
  <c r="I214" i="17"/>
  <c r="N214" i="17" s="1"/>
  <c r="H214" i="17"/>
  <c r="M213" i="17"/>
  <c r="H213" i="17"/>
  <c r="I213" i="17" s="1"/>
  <c r="N213" i="17" s="1"/>
  <c r="M212" i="17"/>
  <c r="I212" i="17"/>
  <c r="N212" i="17" s="1"/>
  <c r="H212" i="17"/>
  <c r="M211" i="17"/>
  <c r="H211" i="17"/>
  <c r="I211" i="17" s="1"/>
  <c r="N211" i="17" s="1"/>
  <c r="M210" i="17"/>
  <c r="I210" i="17"/>
  <c r="N210" i="17" s="1"/>
  <c r="H210" i="17"/>
  <c r="M209" i="17"/>
  <c r="H209" i="17"/>
  <c r="I209" i="17" s="1"/>
  <c r="N209" i="17" s="1"/>
  <c r="M208" i="17"/>
  <c r="I208" i="17"/>
  <c r="N208" i="17" s="1"/>
  <c r="H208" i="17"/>
  <c r="M207" i="17"/>
  <c r="H207" i="17"/>
  <c r="I207" i="17" s="1"/>
  <c r="N207" i="17" s="1"/>
  <c r="M206" i="17"/>
  <c r="I206" i="17"/>
  <c r="N206" i="17" s="1"/>
  <c r="H206" i="17"/>
  <c r="M205" i="17"/>
  <c r="H205" i="17"/>
  <c r="I205" i="17" s="1"/>
  <c r="N205" i="17" s="1"/>
  <c r="M204" i="17"/>
  <c r="I204" i="17"/>
  <c r="N204" i="17" s="1"/>
  <c r="H204" i="17"/>
  <c r="M203" i="17"/>
  <c r="H203" i="17"/>
  <c r="I203" i="17" s="1"/>
  <c r="N203" i="17" s="1"/>
  <c r="M202" i="17"/>
  <c r="I202" i="17"/>
  <c r="N202" i="17" s="1"/>
  <c r="H202" i="17"/>
  <c r="M201" i="17"/>
  <c r="H201" i="17"/>
  <c r="I201" i="17" s="1"/>
  <c r="N201" i="17" s="1"/>
  <c r="M200" i="17"/>
  <c r="I200" i="17"/>
  <c r="N200" i="17" s="1"/>
  <c r="H200" i="17"/>
  <c r="M199" i="17"/>
  <c r="H199" i="17"/>
  <c r="I199" i="17" s="1"/>
  <c r="N199" i="17" s="1"/>
  <c r="M198" i="17"/>
  <c r="I198" i="17"/>
  <c r="N198" i="17" s="1"/>
  <c r="H198" i="17"/>
  <c r="M197" i="17"/>
  <c r="H197" i="17"/>
  <c r="I197" i="17" s="1"/>
  <c r="N197" i="17" s="1"/>
  <c r="M196" i="17"/>
  <c r="I196" i="17"/>
  <c r="N196" i="17" s="1"/>
  <c r="H196" i="17"/>
  <c r="M195" i="17"/>
  <c r="H195" i="17"/>
  <c r="I195" i="17" s="1"/>
  <c r="N195" i="17" s="1"/>
  <c r="M194" i="17"/>
  <c r="I194" i="17"/>
  <c r="N194" i="17" s="1"/>
  <c r="H194" i="17"/>
  <c r="M193" i="17"/>
  <c r="H193" i="17"/>
  <c r="I193" i="17" s="1"/>
  <c r="N193" i="17" s="1"/>
  <c r="M192" i="17"/>
  <c r="I192" i="17"/>
  <c r="N192" i="17" s="1"/>
  <c r="H192" i="17"/>
  <c r="M191" i="17"/>
  <c r="H191" i="17"/>
  <c r="I191" i="17" s="1"/>
  <c r="N191" i="17" s="1"/>
  <c r="M190" i="17"/>
  <c r="I190" i="17"/>
  <c r="N190" i="17" s="1"/>
  <c r="H190" i="17"/>
  <c r="M189" i="17"/>
  <c r="H189" i="17"/>
  <c r="I189" i="17" s="1"/>
  <c r="N189" i="17" s="1"/>
  <c r="M188" i="17"/>
  <c r="I188" i="17"/>
  <c r="N188" i="17" s="1"/>
  <c r="H188" i="17"/>
  <c r="M187" i="17"/>
  <c r="H187" i="17"/>
  <c r="I187" i="17" s="1"/>
  <c r="N187" i="17" s="1"/>
  <c r="M186" i="17"/>
  <c r="I186" i="17"/>
  <c r="N186" i="17" s="1"/>
  <c r="H186" i="17"/>
  <c r="M185" i="17"/>
  <c r="H185" i="17"/>
  <c r="I185" i="17" s="1"/>
  <c r="N185" i="17" s="1"/>
  <c r="M184" i="17"/>
  <c r="H184" i="17"/>
  <c r="I184" i="17" s="1"/>
  <c r="N184" i="17" s="1"/>
  <c r="M183" i="17"/>
  <c r="I183" i="17"/>
  <c r="N183" i="17" s="1"/>
  <c r="H183" i="17"/>
  <c r="M182" i="17"/>
  <c r="H182" i="17"/>
  <c r="I182" i="17" s="1"/>
  <c r="N182" i="17" s="1"/>
  <c r="M181" i="17"/>
  <c r="I181" i="17"/>
  <c r="N181" i="17" s="1"/>
  <c r="H181" i="17"/>
  <c r="M180" i="17"/>
  <c r="H180" i="17"/>
  <c r="I180" i="17" s="1"/>
  <c r="N180" i="17" s="1"/>
  <c r="M179" i="17"/>
  <c r="I179" i="17"/>
  <c r="N179" i="17" s="1"/>
  <c r="H179" i="17"/>
  <c r="M178" i="17"/>
  <c r="H178" i="17"/>
  <c r="I178" i="17" s="1"/>
  <c r="N178" i="17" s="1"/>
  <c r="M177" i="17"/>
  <c r="I177" i="17"/>
  <c r="N177" i="17" s="1"/>
  <c r="H177" i="17"/>
  <c r="M176" i="17"/>
  <c r="H176" i="17"/>
  <c r="I176" i="17" s="1"/>
  <c r="N176" i="17" s="1"/>
  <c r="M175" i="17"/>
  <c r="I175" i="17"/>
  <c r="N175" i="17" s="1"/>
  <c r="H175" i="17"/>
  <c r="M174" i="17"/>
  <c r="H174" i="17"/>
  <c r="I174" i="17" s="1"/>
  <c r="N174" i="17" s="1"/>
  <c r="M173" i="17"/>
  <c r="I173" i="17"/>
  <c r="N173" i="17" s="1"/>
  <c r="H173" i="17"/>
  <c r="M172" i="17"/>
  <c r="H172" i="17"/>
  <c r="I172" i="17" s="1"/>
  <c r="N172" i="17" s="1"/>
  <c r="M171" i="17"/>
  <c r="I171" i="17"/>
  <c r="N171" i="17" s="1"/>
  <c r="H171" i="17"/>
  <c r="M170" i="17"/>
  <c r="H170" i="17"/>
  <c r="I170" i="17" s="1"/>
  <c r="N170" i="17" s="1"/>
  <c r="M169" i="17"/>
  <c r="I169" i="17"/>
  <c r="N169" i="17" s="1"/>
  <c r="H169" i="17"/>
  <c r="M168" i="17"/>
  <c r="H168" i="17"/>
  <c r="I168" i="17" s="1"/>
  <c r="N168" i="17" s="1"/>
  <c r="M167" i="17"/>
  <c r="I167" i="17"/>
  <c r="N167" i="17" s="1"/>
  <c r="H167" i="17"/>
  <c r="M166" i="17"/>
  <c r="H166" i="17"/>
  <c r="I166" i="17" s="1"/>
  <c r="N166" i="17" s="1"/>
  <c r="M165" i="17"/>
  <c r="I165" i="17"/>
  <c r="N165" i="17" s="1"/>
  <c r="H165" i="17"/>
  <c r="M164" i="17"/>
  <c r="H164" i="17"/>
  <c r="I164" i="17" s="1"/>
  <c r="N164" i="17" s="1"/>
  <c r="M163" i="17"/>
  <c r="I163" i="17"/>
  <c r="N163" i="17" s="1"/>
  <c r="H163" i="17"/>
  <c r="M162" i="17"/>
  <c r="H162" i="17"/>
  <c r="I162" i="17" s="1"/>
  <c r="N162" i="17" s="1"/>
  <c r="M161" i="17"/>
  <c r="I161" i="17"/>
  <c r="N161" i="17" s="1"/>
  <c r="H161" i="17"/>
  <c r="M160" i="17"/>
  <c r="H160" i="17"/>
  <c r="I160" i="17" s="1"/>
  <c r="N160" i="17" s="1"/>
  <c r="M159" i="17"/>
  <c r="I159" i="17"/>
  <c r="N159" i="17" s="1"/>
  <c r="H159" i="17"/>
  <c r="M158" i="17"/>
  <c r="H158" i="17"/>
  <c r="I158" i="17" s="1"/>
  <c r="N158" i="17" s="1"/>
  <c r="M157" i="17"/>
  <c r="I157" i="17"/>
  <c r="N157" i="17" s="1"/>
  <c r="H157" i="17"/>
  <c r="M156" i="17"/>
  <c r="H156" i="17"/>
  <c r="I156" i="17" s="1"/>
  <c r="N156" i="17" s="1"/>
  <c r="M155" i="17"/>
  <c r="I155" i="17"/>
  <c r="N155" i="17" s="1"/>
  <c r="H155" i="17"/>
  <c r="M154" i="17"/>
  <c r="H154" i="17"/>
  <c r="I154" i="17" s="1"/>
  <c r="N154" i="17" s="1"/>
  <c r="M153" i="17"/>
  <c r="I153" i="17"/>
  <c r="N153" i="17" s="1"/>
  <c r="H153" i="17"/>
  <c r="M152" i="17"/>
  <c r="H152" i="17"/>
  <c r="I152" i="17" s="1"/>
  <c r="N152" i="17" s="1"/>
  <c r="M151" i="17"/>
  <c r="I151" i="17"/>
  <c r="N151" i="17" s="1"/>
  <c r="H151" i="17"/>
  <c r="M150" i="17"/>
  <c r="H150" i="17"/>
  <c r="I150" i="17" s="1"/>
  <c r="N150" i="17" s="1"/>
  <c r="M149" i="17"/>
  <c r="I149" i="17"/>
  <c r="N149" i="17" s="1"/>
  <c r="H149" i="17"/>
  <c r="M148" i="17"/>
  <c r="H148" i="17"/>
  <c r="I148" i="17" s="1"/>
  <c r="N148" i="17" s="1"/>
  <c r="M147" i="17"/>
  <c r="I147" i="17"/>
  <c r="N147" i="17" s="1"/>
  <c r="H147" i="17"/>
  <c r="M146" i="17"/>
  <c r="H146" i="17"/>
  <c r="I146" i="17" s="1"/>
  <c r="N146" i="17" s="1"/>
  <c r="M145" i="17"/>
  <c r="I145" i="17"/>
  <c r="N145" i="17" s="1"/>
  <c r="H145" i="17"/>
  <c r="M144" i="17"/>
  <c r="H144" i="17"/>
  <c r="I144" i="17" s="1"/>
  <c r="N144" i="17" s="1"/>
  <c r="M143" i="17"/>
  <c r="I143" i="17"/>
  <c r="N143" i="17" s="1"/>
  <c r="H143" i="17"/>
  <c r="M142" i="17"/>
  <c r="H142" i="17"/>
  <c r="I142" i="17" s="1"/>
  <c r="N142" i="17" s="1"/>
  <c r="M141" i="17"/>
  <c r="I141" i="17"/>
  <c r="N141" i="17" s="1"/>
  <c r="H141" i="17"/>
  <c r="M140" i="17"/>
  <c r="H140" i="17"/>
  <c r="I140" i="17" s="1"/>
  <c r="N140" i="17" s="1"/>
  <c r="M139" i="17"/>
  <c r="I139" i="17"/>
  <c r="N139" i="17" s="1"/>
  <c r="H139" i="17"/>
  <c r="M138" i="17"/>
  <c r="H138" i="17"/>
  <c r="I138" i="17" s="1"/>
  <c r="N138" i="17" s="1"/>
  <c r="M137" i="17"/>
  <c r="I137" i="17"/>
  <c r="N137" i="17" s="1"/>
  <c r="H137" i="17"/>
  <c r="M136" i="17"/>
  <c r="H136" i="17"/>
  <c r="I136" i="17" s="1"/>
  <c r="N136" i="17" s="1"/>
  <c r="M135" i="17"/>
  <c r="I135" i="17"/>
  <c r="N135" i="17" s="1"/>
  <c r="H135" i="17"/>
  <c r="M134" i="17"/>
  <c r="H134" i="17"/>
  <c r="I134" i="17" s="1"/>
  <c r="N134" i="17" s="1"/>
  <c r="M133" i="17"/>
  <c r="I133" i="17"/>
  <c r="N133" i="17" s="1"/>
  <c r="H133" i="17"/>
  <c r="M132" i="17"/>
  <c r="H132" i="17"/>
  <c r="I132" i="17" s="1"/>
  <c r="N132" i="17" s="1"/>
  <c r="M131" i="17"/>
  <c r="I131" i="17"/>
  <c r="N131" i="17" s="1"/>
  <c r="H131" i="17"/>
  <c r="M130" i="17"/>
  <c r="H130" i="17"/>
  <c r="I130" i="17" s="1"/>
  <c r="N130" i="17" s="1"/>
  <c r="M129" i="17"/>
  <c r="I129" i="17"/>
  <c r="N129" i="17" s="1"/>
  <c r="H129" i="17"/>
  <c r="M128" i="17"/>
  <c r="H128" i="17"/>
  <c r="I128" i="17" s="1"/>
  <c r="N128" i="17" s="1"/>
  <c r="M127" i="17"/>
  <c r="I127" i="17"/>
  <c r="N127" i="17" s="1"/>
  <c r="H127" i="17"/>
  <c r="M126" i="17"/>
  <c r="H126" i="17"/>
  <c r="I126" i="17" s="1"/>
  <c r="N126" i="17" s="1"/>
  <c r="M125" i="17"/>
  <c r="I125" i="17"/>
  <c r="N125" i="17" s="1"/>
  <c r="H125" i="17"/>
  <c r="N124" i="17"/>
  <c r="M124" i="17"/>
  <c r="J124" i="17"/>
  <c r="J125" i="17" s="1"/>
  <c r="J126" i="17" s="1"/>
  <c r="J127" i="17" s="1"/>
  <c r="J128" i="17" s="1"/>
  <c r="J129" i="17" s="1"/>
  <c r="J130" i="17" s="1"/>
  <c r="J131" i="17" s="1"/>
  <c r="J132" i="17" s="1"/>
  <c r="J133" i="17" s="1"/>
  <c r="J134" i="17" s="1"/>
  <c r="J135" i="17" s="1"/>
  <c r="J136" i="17" s="1"/>
  <c r="J137" i="17" s="1"/>
  <c r="J138" i="17" s="1"/>
  <c r="J139" i="17" s="1"/>
  <c r="J140" i="17" s="1"/>
  <c r="J141" i="17" s="1"/>
  <c r="J142" i="17" s="1"/>
  <c r="J143" i="17" s="1"/>
  <c r="J144" i="17" s="1"/>
  <c r="J145" i="17" s="1"/>
  <c r="J146" i="17" s="1"/>
  <c r="J147" i="17" s="1"/>
  <c r="J148" i="17" s="1"/>
  <c r="J149" i="17" s="1"/>
  <c r="J150" i="17" s="1"/>
  <c r="J151" i="17" s="1"/>
  <c r="J152" i="17" s="1"/>
  <c r="J153" i="17" s="1"/>
  <c r="J154" i="17" s="1"/>
  <c r="J155" i="17" s="1"/>
  <c r="J156" i="17" s="1"/>
  <c r="J157" i="17" s="1"/>
  <c r="J158" i="17" s="1"/>
  <c r="J159" i="17" s="1"/>
  <c r="J160" i="17" s="1"/>
  <c r="J161" i="17" s="1"/>
  <c r="J162" i="17" s="1"/>
  <c r="J163" i="17" s="1"/>
  <c r="J164" i="17" s="1"/>
  <c r="J165" i="17" s="1"/>
  <c r="J166" i="17" s="1"/>
  <c r="J167" i="17" s="1"/>
  <c r="J168" i="17" s="1"/>
  <c r="J169" i="17" s="1"/>
  <c r="J170" i="17" s="1"/>
  <c r="J171" i="17" s="1"/>
  <c r="J172" i="17" s="1"/>
  <c r="J173" i="17" s="1"/>
  <c r="J174" i="17" s="1"/>
  <c r="J175" i="17" s="1"/>
  <c r="J176" i="17" s="1"/>
  <c r="J177" i="17" s="1"/>
  <c r="J178" i="17" s="1"/>
  <c r="J179" i="17" s="1"/>
  <c r="J180" i="17" s="1"/>
  <c r="J181" i="17" s="1"/>
  <c r="J182" i="17" s="1"/>
  <c r="J183" i="17" s="1"/>
  <c r="J184" i="17" s="1"/>
  <c r="J185" i="17" s="1"/>
  <c r="J186" i="17" s="1"/>
  <c r="J187" i="17" s="1"/>
  <c r="J188" i="17" s="1"/>
  <c r="J189" i="17" s="1"/>
  <c r="J190" i="17" s="1"/>
  <c r="J191" i="17" s="1"/>
  <c r="J192" i="17" s="1"/>
  <c r="J193" i="17" s="1"/>
  <c r="J194" i="17" s="1"/>
  <c r="J195" i="17" s="1"/>
  <c r="J196" i="17" s="1"/>
  <c r="J197" i="17" s="1"/>
  <c r="J198" i="17" s="1"/>
  <c r="J199" i="17" s="1"/>
  <c r="J200" i="17" s="1"/>
  <c r="J201" i="17" s="1"/>
  <c r="J202" i="17" s="1"/>
  <c r="J203" i="17" s="1"/>
  <c r="J204" i="17" s="1"/>
  <c r="J205" i="17" s="1"/>
  <c r="J206" i="17" s="1"/>
  <c r="J207" i="17" s="1"/>
  <c r="J208" i="17" s="1"/>
  <c r="J209" i="17" s="1"/>
  <c r="J210" i="17" s="1"/>
  <c r="J211" i="17" s="1"/>
  <c r="J212" i="17" s="1"/>
  <c r="J213" i="17" s="1"/>
  <c r="J214" i="17" s="1"/>
  <c r="J215" i="17" s="1"/>
  <c r="J216" i="17" s="1"/>
  <c r="J217" i="17" s="1"/>
  <c r="J218" i="17" s="1"/>
  <c r="J219" i="17" s="1"/>
  <c r="J220" i="17" s="1"/>
  <c r="J221" i="17" s="1"/>
  <c r="J222" i="17" s="1"/>
  <c r="J223" i="17" s="1"/>
  <c r="J224" i="17" s="1"/>
  <c r="J225" i="17" s="1"/>
  <c r="J226" i="17" s="1"/>
  <c r="J227" i="17" s="1"/>
  <c r="J228" i="17" s="1"/>
  <c r="H124" i="17"/>
  <c r="I124" i="17" s="1"/>
  <c r="M123" i="17"/>
  <c r="J123" i="17"/>
  <c r="H123" i="17"/>
  <c r="I123" i="17" s="1"/>
  <c r="N122" i="17"/>
  <c r="M122" i="17"/>
  <c r="K122" i="17"/>
  <c r="K123" i="17" s="1"/>
  <c r="K124" i="17" s="1"/>
  <c r="K125" i="17" s="1"/>
  <c r="K126" i="17" s="1"/>
  <c r="K127" i="17" s="1"/>
  <c r="K128" i="17" s="1"/>
  <c r="K129" i="17" s="1"/>
  <c r="K130" i="17" s="1"/>
  <c r="K131" i="17" s="1"/>
  <c r="K132" i="17" s="1"/>
  <c r="K133" i="17" s="1"/>
  <c r="K134" i="17" s="1"/>
  <c r="K135" i="17" s="1"/>
  <c r="K136" i="17" s="1"/>
  <c r="K137" i="17" s="1"/>
  <c r="K138" i="17" s="1"/>
  <c r="K139" i="17" s="1"/>
  <c r="K140" i="17" s="1"/>
  <c r="K141" i="17" s="1"/>
  <c r="K142" i="17" s="1"/>
  <c r="K143" i="17" s="1"/>
  <c r="K144" i="17" s="1"/>
  <c r="K145" i="17" s="1"/>
  <c r="K146" i="17" s="1"/>
  <c r="K147" i="17" s="1"/>
  <c r="K148" i="17" s="1"/>
  <c r="K149" i="17" s="1"/>
  <c r="K150" i="17" s="1"/>
  <c r="K151" i="17" s="1"/>
  <c r="K152" i="17" s="1"/>
  <c r="K153" i="17" s="1"/>
  <c r="K154" i="17" s="1"/>
  <c r="K155" i="17" s="1"/>
  <c r="K156" i="17" s="1"/>
  <c r="K157" i="17" s="1"/>
  <c r="K158" i="17" s="1"/>
  <c r="K159" i="17" s="1"/>
  <c r="K160" i="17" s="1"/>
  <c r="K161" i="17" s="1"/>
  <c r="K162" i="17" s="1"/>
  <c r="K163" i="17" s="1"/>
  <c r="K164" i="17" s="1"/>
  <c r="K165" i="17" s="1"/>
  <c r="K166" i="17" s="1"/>
  <c r="K167" i="17" s="1"/>
  <c r="K168" i="17" s="1"/>
  <c r="K169" i="17" s="1"/>
  <c r="K170" i="17" s="1"/>
  <c r="K171" i="17" s="1"/>
  <c r="K172" i="17" s="1"/>
  <c r="K173" i="17" s="1"/>
  <c r="K174" i="17" s="1"/>
  <c r="K175" i="17" s="1"/>
  <c r="K176" i="17" s="1"/>
  <c r="K177" i="17" s="1"/>
  <c r="K178" i="17" s="1"/>
  <c r="K179" i="17" s="1"/>
  <c r="K180" i="17" s="1"/>
  <c r="K181" i="17" s="1"/>
  <c r="K182" i="17" s="1"/>
  <c r="K183" i="17" s="1"/>
  <c r="K184" i="17" s="1"/>
  <c r="K185" i="17" s="1"/>
  <c r="K186" i="17" s="1"/>
  <c r="K187" i="17" s="1"/>
  <c r="K188" i="17" s="1"/>
  <c r="K189" i="17" s="1"/>
  <c r="K190" i="17" s="1"/>
  <c r="K191" i="17" s="1"/>
  <c r="K192" i="17" s="1"/>
  <c r="K193" i="17" s="1"/>
  <c r="K194" i="17" s="1"/>
  <c r="K195" i="17" s="1"/>
  <c r="K196" i="17" s="1"/>
  <c r="K197" i="17" s="1"/>
  <c r="K198" i="17" s="1"/>
  <c r="K199" i="17" s="1"/>
  <c r="K200" i="17" s="1"/>
  <c r="K201" i="17" s="1"/>
  <c r="K202" i="17" s="1"/>
  <c r="K203" i="17" s="1"/>
  <c r="K204" i="17" s="1"/>
  <c r="K205" i="17" s="1"/>
  <c r="K206" i="17" s="1"/>
  <c r="K207" i="17" s="1"/>
  <c r="K208" i="17" s="1"/>
  <c r="K209" i="17" s="1"/>
  <c r="K210" i="17" s="1"/>
  <c r="K211" i="17" s="1"/>
  <c r="K212" i="17" s="1"/>
  <c r="K213" i="17" s="1"/>
  <c r="K214" i="17" s="1"/>
  <c r="K215" i="17" s="1"/>
  <c r="K216" i="17" s="1"/>
  <c r="I122" i="17"/>
  <c r="H122" i="17"/>
  <c r="M121" i="17"/>
  <c r="K121" i="17"/>
  <c r="J121" i="17"/>
  <c r="J122" i="17" s="1"/>
  <c r="I121" i="17"/>
  <c r="H121" i="17"/>
  <c r="M120" i="17"/>
  <c r="J120" i="17"/>
  <c r="I120" i="17"/>
  <c r="H120" i="17"/>
  <c r="M119" i="17"/>
  <c r="H119" i="17"/>
  <c r="I119" i="17" s="1"/>
  <c r="N119" i="17" s="1"/>
  <c r="M118" i="17"/>
  <c r="K118" i="17"/>
  <c r="K119" i="17" s="1"/>
  <c r="K120" i="17" s="1"/>
  <c r="I118" i="17"/>
  <c r="H118" i="17"/>
  <c r="M117" i="17"/>
  <c r="J117" i="17"/>
  <c r="J118" i="17" s="1"/>
  <c r="J119" i="17" s="1"/>
  <c r="I117" i="17"/>
  <c r="H117" i="17"/>
  <c r="M116" i="17"/>
  <c r="K116" i="17"/>
  <c r="K117" i="17" s="1"/>
  <c r="I116" i="17"/>
  <c r="H116" i="17"/>
  <c r="M115" i="17"/>
  <c r="H115" i="17"/>
  <c r="I115" i="17" s="1"/>
  <c r="N115" i="17" s="1"/>
  <c r="N114" i="17"/>
  <c r="M114" i="17"/>
  <c r="I114" i="17"/>
  <c r="H114" i="17"/>
  <c r="N113" i="17"/>
  <c r="M113" i="17"/>
  <c r="I113" i="17"/>
  <c r="H113" i="17"/>
  <c r="M112" i="17"/>
  <c r="I112" i="17"/>
  <c r="N112" i="17" s="1"/>
  <c r="H112" i="17"/>
  <c r="M111" i="17"/>
  <c r="H111" i="17"/>
  <c r="I111" i="17" s="1"/>
  <c r="N111" i="17" s="1"/>
  <c r="M110" i="17"/>
  <c r="K110" i="17"/>
  <c r="K111" i="17" s="1"/>
  <c r="K112" i="17" s="1"/>
  <c r="K113" i="17" s="1"/>
  <c r="K114" i="17" s="1"/>
  <c r="K115" i="17" s="1"/>
  <c r="J110" i="17"/>
  <c r="J111" i="17" s="1"/>
  <c r="J112" i="17" s="1"/>
  <c r="J113" i="17" s="1"/>
  <c r="J114" i="17" s="1"/>
  <c r="J115" i="17" s="1"/>
  <c r="J116" i="17" s="1"/>
  <c r="I110" i="17"/>
  <c r="H110" i="17"/>
  <c r="M109" i="17"/>
  <c r="K109" i="17"/>
  <c r="I109" i="17"/>
  <c r="H109" i="17"/>
  <c r="M108" i="17"/>
  <c r="I108" i="17"/>
  <c r="N108" i="17" s="1"/>
  <c r="H108" i="17"/>
  <c r="M107" i="17"/>
  <c r="H107" i="17"/>
  <c r="I107" i="17" s="1"/>
  <c r="N107" i="17" s="1"/>
  <c r="N106" i="17"/>
  <c r="M106" i="17"/>
  <c r="I106" i="17"/>
  <c r="H106" i="17"/>
  <c r="N105" i="17"/>
  <c r="M105" i="17"/>
  <c r="I105" i="17"/>
  <c r="H105" i="17"/>
  <c r="M104" i="17"/>
  <c r="I104" i="17"/>
  <c r="N104" i="17" s="1"/>
  <c r="H104" i="17"/>
  <c r="M103" i="17"/>
  <c r="H103" i="17"/>
  <c r="I103" i="17" s="1"/>
  <c r="N103" i="17" s="1"/>
  <c r="N102" i="17"/>
  <c r="M102" i="17"/>
  <c r="I102" i="17"/>
  <c r="H102" i="17"/>
  <c r="N101" i="17"/>
  <c r="M101" i="17"/>
  <c r="I101" i="17"/>
  <c r="H101" i="17"/>
  <c r="M100" i="17"/>
  <c r="I100" i="17"/>
  <c r="N100" i="17" s="1"/>
  <c r="H100" i="17"/>
  <c r="M99" i="17"/>
  <c r="H99" i="17"/>
  <c r="I99" i="17" s="1"/>
  <c r="N99" i="17" s="1"/>
  <c r="N98" i="17"/>
  <c r="M98" i="17"/>
  <c r="K98" i="17"/>
  <c r="K99" i="17" s="1"/>
  <c r="K100" i="17" s="1"/>
  <c r="K101" i="17" s="1"/>
  <c r="K102" i="17" s="1"/>
  <c r="K103" i="17" s="1"/>
  <c r="K104" i="17" s="1"/>
  <c r="K105" i="17" s="1"/>
  <c r="K106" i="17" s="1"/>
  <c r="K107" i="17" s="1"/>
  <c r="K108" i="17" s="1"/>
  <c r="I98" i="17"/>
  <c r="H98" i="17"/>
  <c r="M97" i="17"/>
  <c r="J97" i="17"/>
  <c r="J98" i="17" s="1"/>
  <c r="J99" i="17" s="1"/>
  <c r="J100" i="17" s="1"/>
  <c r="J101" i="17" s="1"/>
  <c r="J102" i="17" s="1"/>
  <c r="J103" i="17" s="1"/>
  <c r="J104" i="17" s="1"/>
  <c r="J105" i="17" s="1"/>
  <c r="J106" i="17" s="1"/>
  <c r="J107" i="17" s="1"/>
  <c r="J108" i="17" s="1"/>
  <c r="J109" i="17" s="1"/>
  <c r="I97" i="17"/>
  <c r="H97" i="17"/>
  <c r="M96" i="17"/>
  <c r="H96" i="17"/>
  <c r="I96" i="17" s="1"/>
  <c r="N96" i="17" s="1"/>
  <c r="M95" i="17"/>
  <c r="K95" i="17"/>
  <c r="K96" i="17" s="1"/>
  <c r="K97" i="17" s="1"/>
  <c r="H95" i="17"/>
  <c r="I95" i="17" s="1"/>
  <c r="N94" i="17"/>
  <c r="M94" i="17"/>
  <c r="I94" i="17"/>
  <c r="H94" i="17"/>
  <c r="N93" i="17"/>
  <c r="M93" i="17"/>
  <c r="I93" i="17"/>
  <c r="H93" i="17"/>
  <c r="M92" i="17"/>
  <c r="H92" i="17"/>
  <c r="I92" i="17" s="1"/>
  <c r="N92" i="17" s="1"/>
  <c r="M91" i="17"/>
  <c r="H91" i="17"/>
  <c r="I91" i="17" s="1"/>
  <c r="N91" i="17" s="1"/>
  <c r="N90" i="17"/>
  <c r="M90" i="17"/>
  <c r="I90" i="17"/>
  <c r="H90" i="17"/>
  <c r="M89" i="17"/>
  <c r="I89" i="17"/>
  <c r="N89" i="17" s="1"/>
  <c r="H89" i="17"/>
  <c r="M88" i="17"/>
  <c r="H88" i="17"/>
  <c r="I88" i="17" s="1"/>
  <c r="N88" i="17" s="1"/>
  <c r="M87" i="17"/>
  <c r="H87" i="17"/>
  <c r="I87" i="17" s="1"/>
  <c r="N87" i="17" s="1"/>
  <c r="N86" i="17"/>
  <c r="M86" i="17"/>
  <c r="I86" i="17"/>
  <c r="H86" i="17"/>
  <c r="M85" i="17"/>
  <c r="I85" i="17"/>
  <c r="N85" i="17" s="1"/>
  <c r="H85" i="17"/>
  <c r="M84" i="17"/>
  <c r="I84" i="17"/>
  <c r="N84" i="17" s="1"/>
  <c r="H84" i="17"/>
  <c r="M83" i="17"/>
  <c r="H83" i="17"/>
  <c r="I83" i="17" s="1"/>
  <c r="N83" i="17" s="1"/>
  <c r="N82" i="17"/>
  <c r="M82" i="17"/>
  <c r="I82" i="17"/>
  <c r="H82" i="17"/>
  <c r="N81" i="17"/>
  <c r="M81" i="17"/>
  <c r="I81" i="17"/>
  <c r="H81" i="17"/>
  <c r="M80" i="17"/>
  <c r="H80" i="17"/>
  <c r="I80" i="17" s="1"/>
  <c r="N80" i="17" s="1"/>
  <c r="M79" i="17"/>
  <c r="H79" i="17"/>
  <c r="I79" i="17" s="1"/>
  <c r="N79" i="17" s="1"/>
  <c r="N78" i="17"/>
  <c r="M78" i="17"/>
  <c r="I78" i="17"/>
  <c r="H78" i="17"/>
  <c r="N77" i="17"/>
  <c r="M77" i="17"/>
  <c r="I77" i="17"/>
  <c r="H77" i="17"/>
  <c r="M76" i="17"/>
  <c r="H76" i="17"/>
  <c r="I76" i="17" s="1"/>
  <c r="N76" i="17" s="1"/>
  <c r="M75" i="17"/>
  <c r="H75" i="17"/>
  <c r="I75" i="17" s="1"/>
  <c r="N75" i="17" s="1"/>
  <c r="N74" i="17"/>
  <c r="M74" i="17"/>
  <c r="I74" i="17"/>
  <c r="H74" i="17"/>
  <c r="M73" i="17"/>
  <c r="I73" i="17"/>
  <c r="N73" i="17" s="1"/>
  <c r="H73" i="17"/>
  <c r="M72" i="17"/>
  <c r="H72" i="17"/>
  <c r="I72" i="17" s="1"/>
  <c r="N72" i="17" s="1"/>
  <c r="M71" i="17"/>
  <c r="H71" i="17"/>
  <c r="I71" i="17" s="1"/>
  <c r="N71" i="17" s="1"/>
  <c r="N70" i="17"/>
  <c r="M70" i="17"/>
  <c r="I70" i="17"/>
  <c r="H70" i="17"/>
  <c r="M69" i="17"/>
  <c r="I69" i="17"/>
  <c r="N69" i="17" s="1"/>
  <c r="H69" i="17"/>
  <c r="M68" i="17"/>
  <c r="I68" i="17"/>
  <c r="N68" i="17" s="1"/>
  <c r="H68" i="17"/>
  <c r="M67" i="17"/>
  <c r="H67" i="17"/>
  <c r="I67" i="17" s="1"/>
  <c r="N67" i="17" s="1"/>
  <c r="N66" i="17"/>
  <c r="M66" i="17"/>
  <c r="I66" i="17"/>
  <c r="H66" i="17"/>
  <c r="N65" i="17"/>
  <c r="M65" i="17"/>
  <c r="I65" i="17"/>
  <c r="H65" i="17"/>
  <c r="M64" i="17"/>
  <c r="H64" i="17"/>
  <c r="I64" i="17" s="1"/>
  <c r="N64" i="17" s="1"/>
  <c r="M63" i="17"/>
  <c r="H63" i="17"/>
  <c r="I63" i="17" s="1"/>
  <c r="N63" i="17" s="1"/>
  <c r="M62" i="17"/>
  <c r="I62" i="17"/>
  <c r="N62" i="17" s="1"/>
  <c r="H62" i="17"/>
  <c r="M61" i="17"/>
  <c r="I61" i="17"/>
  <c r="N61" i="17" s="1"/>
  <c r="H61" i="17"/>
  <c r="M60" i="17"/>
  <c r="H60" i="17"/>
  <c r="I60" i="17" s="1"/>
  <c r="N60" i="17" s="1"/>
  <c r="N59" i="17"/>
  <c r="M59" i="17"/>
  <c r="I59" i="17"/>
  <c r="H59" i="17"/>
  <c r="M58" i="17"/>
  <c r="I58" i="17"/>
  <c r="N58" i="17" s="1"/>
  <c r="H58" i="17"/>
  <c r="M57" i="17"/>
  <c r="H57" i="17"/>
  <c r="I57" i="17" s="1"/>
  <c r="N57" i="17" s="1"/>
  <c r="M56" i="17"/>
  <c r="H56" i="17"/>
  <c r="I56" i="17" s="1"/>
  <c r="N56" i="17" s="1"/>
  <c r="N55" i="17"/>
  <c r="M55" i="17"/>
  <c r="I55" i="17"/>
  <c r="H55" i="17"/>
  <c r="M54" i="17"/>
  <c r="I54" i="17"/>
  <c r="N54" i="17" s="1"/>
  <c r="H54" i="17"/>
  <c r="M53" i="17"/>
  <c r="H53" i="17"/>
  <c r="I53" i="17" s="1"/>
  <c r="N53" i="17" s="1"/>
  <c r="M52" i="17"/>
  <c r="H52" i="17"/>
  <c r="I52" i="17" s="1"/>
  <c r="N52" i="17" s="1"/>
  <c r="N51" i="17"/>
  <c r="M51" i="17"/>
  <c r="I51" i="17"/>
  <c r="H51" i="17"/>
  <c r="M50" i="17"/>
  <c r="I50" i="17"/>
  <c r="N50" i="17" s="1"/>
  <c r="H50" i="17"/>
  <c r="M49" i="17"/>
  <c r="H49" i="17"/>
  <c r="I49" i="17" s="1"/>
  <c r="N49" i="17" s="1"/>
  <c r="M48" i="17"/>
  <c r="H48" i="17"/>
  <c r="I48" i="17" s="1"/>
  <c r="N48" i="17" s="1"/>
  <c r="M47" i="17"/>
  <c r="J47" i="17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J84" i="17" s="1"/>
  <c r="J85" i="17" s="1"/>
  <c r="J86" i="17" s="1"/>
  <c r="J87" i="17" s="1"/>
  <c r="J88" i="17" s="1"/>
  <c r="J89" i="17" s="1"/>
  <c r="J90" i="17" s="1"/>
  <c r="J91" i="17" s="1"/>
  <c r="J92" i="17" s="1"/>
  <c r="J93" i="17" s="1"/>
  <c r="J94" i="17" s="1"/>
  <c r="J95" i="17" s="1"/>
  <c r="J96" i="17" s="1"/>
  <c r="I47" i="17"/>
  <c r="H47" i="17"/>
  <c r="M46" i="17"/>
  <c r="I46" i="17"/>
  <c r="N46" i="17" s="1"/>
  <c r="H46" i="17"/>
  <c r="M45" i="17"/>
  <c r="H45" i="17"/>
  <c r="I45" i="17" s="1"/>
  <c r="N45" i="17" s="1"/>
  <c r="M44" i="17"/>
  <c r="H44" i="17"/>
  <c r="I44" i="17" s="1"/>
  <c r="N44" i="17" s="1"/>
  <c r="N43" i="17"/>
  <c r="M43" i="17"/>
  <c r="I43" i="17"/>
  <c r="H43" i="17"/>
  <c r="M42" i="17"/>
  <c r="I42" i="17"/>
  <c r="N42" i="17" s="1"/>
  <c r="H42" i="17"/>
  <c r="M41" i="17"/>
  <c r="H41" i="17"/>
  <c r="I41" i="17" s="1"/>
  <c r="N41" i="17" s="1"/>
  <c r="M40" i="17"/>
  <c r="H40" i="17"/>
  <c r="I40" i="17" s="1"/>
  <c r="N40" i="17" s="1"/>
  <c r="N39" i="17"/>
  <c r="M39" i="17"/>
  <c r="I39" i="17"/>
  <c r="H39" i="17"/>
  <c r="M38" i="17"/>
  <c r="I38" i="17"/>
  <c r="N38" i="17" s="1"/>
  <c r="H38" i="17"/>
  <c r="M37" i="17"/>
  <c r="H37" i="17"/>
  <c r="I37" i="17" s="1"/>
  <c r="N37" i="17" s="1"/>
  <c r="M36" i="17"/>
  <c r="H36" i="17"/>
  <c r="I36" i="17" s="1"/>
  <c r="N36" i="17" s="1"/>
  <c r="N35" i="17"/>
  <c r="M35" i="17"/>
  <c r="I35" i="17"/>
  <c r="H35" i="17"/>
  <c r="M34" i="17"/>
  <c r="I34" i="17"/>
  <c r="N34" i="17" s="1"/>
  <c r="H34" i="17"/>
  <c r="M33" i="17"/>
  <c r="H33" i="17"/>
  <c r="I33" i="17" s="1"/>
  <c r="N33" i="17" s="1"/>
  <c r="M32" i="17"/>
  <c r="H32" i="17"/>
  <c r="I32" i="17" s="1"/>
  <c r="N32" i="17" s="1"/>
  <c r="N31" i="17"/>
  <c r="M31" i="17"/>
  <c r="I31" i="17"/>
  <c r="H31" i="17"/>
  <c r="M30" i="17"/>
  <c r="I30" i="17"/>
  <c r="N30" i="17" s="1"/>
  <c r="H30" i="17"/>
  <c r="M29" i="17"/>
  <c r="H29" i="17"/>
  <c r="I29" i="17" s="1"/>
  <c r="N29" i="17" s="1"/>
  <c r="M28" i="17"/>
  <c r="H28" i="17"/>
  <c r="I28" i="17" s="1"/>
  <c r="N28" i="17" s="1"/>
  <c r="N27" i="17"/>
  <c r="M27" i="17"/>
  <c r="I27" i="17"/>
  <c r="H27" i="17"/>
  <c r="M26" i="17"/>
  <c r="I26" i="17"/>
  <c r="N26" i="17" s="1"/>
  <c r="H26" i="17"/>
  <c r="M25" i="17"/>
  <c r="H25" i="17"/>
  <c r="I25" i="17" s="1"/>
  <c r="N25" i="17" s="1"/>
  <c r="M24" i="17"/>
  <c r="H24" i="17"/>
  <c r="I24" i="17" s="1"/>
  <c r="N24" i="17" s="1"/>
  <c r="N23" i="17"/>
  <c r="M23" i="17"/>
  <c r="I23" i="17"/>
  <c r="H23" i="17"/>
  <c r="M22" i="17"/>
  <c r="I22" i="17"/>
  <c r="N22" i="17" s="1"/>
  <c r="H22" i="17"/>
  <c r="M21" i="17"/>
  <c r="H21" i="17"/>
  <c r="I21" i="17" s="1"/>
  <c r="N21" i="17" s="1"/>
  <c r="M20" i="17"/>
  <c r="H20" i="17"/>
  <c r="I20" i="17" s="1"/>
  <c r="N20" i="17" s="1"/>
  <c r="N19" i="17"/>
  <c r="M19" i="17"/>
  <c r="I19" i="17"/>
  <c r="H19" i="17"/>
  <c r="M18" i="17"/>
  <c r="I18" i="17"/>
  <c r="N18" i="17" s="1"/>
  <c r="H18" i="17"/>
  <c r="M17" i="17"/>
  <c r="H17" i="17"/>
  <c r="I17" i="17" s="1"/>
  <c r="N17" i="17" s="1"/>
  <c r="M16" i="17"/>
  <c r="K16" i="17"/>
  <c r="K17" i="17" s="1"/>
  <c r="K18" i="17" s="1"/>
  <c r="K19" i="17" s="1"/>
  <c r="K20" i="17" s="1"/>
  <c r="K21" i="17" s="1"/>
  <c r="K22" i="17" s="1"/>
  <c r="K23" i="17" s="1"/>
  <c r="K24" i="17" s="1"/>
  <c r="K25" i="17" s="1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K84" i="17" s="1"/>
  <c r="K85" i="17" s="1"/>
  <c r="K86" i="17" s="1"/>
  <c r="K87" i="17" s="1"/>
  <c r="K88" i="17" s="1"/>
  <c r="K89" i="17" s="1"/>
  <c r="K90" i="17" s="1"/>
  <c r="K91" i="17" s="1"/>
  <c r="K92" i="17" s="1"/>
  <c r="K93" i="17" s="1"/>
  <c r="K94" i="17" s="1"/>
  <c r="H16" i="17"/>
  <c r="I16" i="17" s="1"/>
  <c r="N15" i="17"/>
  <c r="M15" i="17"/>
  <c r="J15" i="17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I15" i="17"/>
  <c r="H15" i="17"/>
  <c r="M14" i="17"/>
  <c r="J14" i="17"/>
  <c r="I14" i="17"/>
  <c r="H14" i="17"/>
  <c r="M13" i="17"/>
  <c r="K13" i="17"/>
  <c r="K14" i="17" s="1"/>
  <c r="K15" i="17" s="1"/>
  <c r="H13" i="17"/>
  <c r="I13" i="17" s="1"/>
  <c r="M12" i="17"/>
  <c r="H12" i="17"/>
  <c r="I12" i="17" s="1"/>
  <c r="N12" i="17" s="1"/>
  <c r="N11" i="17"/>
  <c r="M11" i="17"/>
  <c r="J11" i="17"/>
  <c r="J12" i="17" s="1"/>
  <c r="J13" i="17" s="1"/>
  <c r="I11" i="17"/>
  <c r="H11" i="17"/>
  <c r="M10" i="17"/>
  <c r="J10" i="17"/>
  <c r="I10" i="17"/>
  <c r="N10" i="17" s="1"/>
  <c r="H10" i="17"/>
  <c r="M9" i="17"/>
  <c r="J9" i="17"/>
  <c r="H9" i="17"/>
  <c r="I9" i="17" s="1"/>
  <c r="M8" i="17"/>
  <c r="K8" i="17"/>
  <c r="K9" i="17" s="1"/>
  <c r="K10" i="17" s="1"/>
  <c r="K11" i="17" s="1"/>
  <c r="K12" i="17" s="1"/>
  <c r="H8" i="17"/>
  <c r="I8" i="17" s="1"/>
  <c r="M7" i="17"/>
  <c r="K7" i="17"/>
  <c r="J7" i="17"/>
  <c r="J8" i="17" s="1"/>
  <c r="I7" i="17"/>
  <c r="H7" i="17"/>
  <c r="M6" i="17"/>
  <c r="K6" i="17"/>
  <c r="I6" i="17"/>
  <c r="H6" i="17"/>
  <c r="M5" i="17"/>
  <c r="H5" i="17"/>
  <c r="I5" i="17" s="1"/>
  <c r="N5" i="17" s="1"/>
  <c r="M4" i="17"/>
  <c r="K4" i="17"/>
  <c r="K5" i="17" s="1"/>
  <c r="H4" i="17"/>
  <c r="I4" i="17" s="1"/>
  <c r="N4" i="17" s="1"/>
  <c r="M3" i="17"/>
  <c r="K3" i="17"/>
  <c r="J3" i="17"/>
  <c r="J4" i="17" s="1"/>
  <c r="J5" i="17" s="1"/>
  <c r="J6" i="17" s="1"/>
  <c r="I3" i="17"/>
  <c r="H3" i="17"/>
  <c r="M2" i="17"/>
  <c r="L2" i="17"/>
  <c r="N3" i="17" s="1"/>
  <c r="I2" i="17"/>
  <c r="H2" i="17"/>
  <c r="M253" i="16"/>
  <c r="H253" i="16"/>
  <c r="I253" i="16" s="1"/>
  <c r="N253" i="16" s="1"/>
  <c r="M252" i="16"/>
  <c r="K252" i="16"/>
  <c r="K253" i="16" s="1"/>
  <c r="I252" i="16"/>
  <c r="N252" i="16" s="1"/>
  <c r="H252" i="16"/>
  <c r="M251" i="16"/>
  <c r="K251" i="16"/>
  <c r="H251" i="16"/>
  <c r="I251" i="16" s="1"/>
  <c r="M250" i="16"/>
  <c r="I250" i="16"/>
  <c r="N250" i="16" s="1"/>
  <c r="H250" i="16"/>
  <c r="M249" i="16"/>
  <c r="H249" i="16"/>
  <c r="I249" i="16" s="1"/>
  <c r="N249" i="16" s="1"/>
  <c r="M248" i="16"/>
  <c r="I248" i="16"/>
  <c r="N248" i="16" s="1"/>
  <c r="H248" i="16"/>
  <c r="M247" i="16"/>
  <c r="H247" i="16"/>
  <c r="I247" i="16" s="1"/>
  <c r="N247" i="16" s="1"/>
  <c r="M246" i="16"/>
  <c r="I246" i="16"/>
  <c r="N246" i="16" s="1"/>
  <c r="H246" i="16"/>
  <c r="M245" i="16"/>
  <c r="H245" i="16"/>
  <c r="I245" i="16" s="1"/>
  <c r="N245" i="16" s="1"/>
  <c r="M244" i="16"/>
  <c r="I244" i="16"/>
  <c r="N244" i="16" s="1"/>
  <c r="H244" i="16"/>
  <c r="M243" i="16"/>
  <c r="H243" i="16"/>
  <c r="I243" i="16" s="1"/>
  <c r="N243" i="16" s="1"/>
  <c r="M242" i="16"/>
  <c r="I242" i="16"/>
  <c r="N242" i="16" s="1"/>
  <c r="H242" i="16"/>
  <c r="M241" i="16"/>
  <c r="H241" i="16"/>
  <c r="I241" i="16" s="1"/>
  <c r="N241" i="16" s="1"/>
  <c r="M240" i="16"/>
  <c r="I240" i="16"/>
  <c r="N240" i="16" s="1"/>
  <c r="H240" i="16"/>
  <c r="M239" i="16"/>
  <c r="H239" i="16"/>
  <c r="I239" i="16" s="1"/>
  <c r="N239" i="16" s="1"/>
  <c r="M238" i="16"/>
  <c r="I238" i="16"/>
  <c r="N238" i="16" s="1"/>
  <c r="H238" i="16"/>
  <c r="M237" i="16"/>
  <c r="H237" i="16"/>
  <c r="I237" i="16" s="1"/>
  <c r="N237" i="16" s="1"/>
  <c r="M236" i="16"/>
  <c r="I236" i="16"/>
  <c r="N236" i="16" s="1"/>
  <c r="H236" i="16"/>
  <c r="M235" i="16"/>
  <c r="H235" i="16"/>
  <c r="I235" i="16" s="1"/>
  <c r="N235" i="16" s="1"/>
  <c r="M234" i="16"/>
  <c r="I234" i="16"/>
  <c r="N234" i="16" s="1"/>
  <c r="H234" i="16"/>
  <c r="M233" i="16"/>
  <c r="H233" i="16"/>
  <c r="I233" i="16" s="1"/>
  <c r="N233" i="16" s="1"/>
  <c r="M232" i="16"/>
  <c r="I232" i="16"/>
  <c r="N232" i="16" s="1"/>
  <c r="H232" i="16"/>
  <c r="M231" i="16"/>
  <c r="H231" i="16"/>
  <c r="I231" i="16" s="1"/>
  <c r="N231" i="16" s="1"/>
  <c r="M230" i="16"/>
  <c r="I230" i="16"/>
  <c r="N230" i="16" s="1"/>
  <c r="H230" i="16"/>
  <c r="M229" i="16"/>
  <c r="H229" i="16"/>
  <c r="I229" i="16" s="1"/>
  <c r="N229" i="16" s="1"/>
  <c r="M228" i="16"/>
  <c r="I228" i="16"/>
  <c r="N228" i="16" s="1"/>
  <c r="H228" i="16"/>
  <c r="M227" i="16"/>
  <c r="H227" i="16"/>
  <c r="I227" i="16" s="1"/>
  <c r="N227" i="16" s="1"/>
  <c r="M226" i="16"/>
  <c r="I226" i="16"/>
  <c r="N226" i="16" s="1"/>
  <c r="H226" i="16"/>
  <c r="M225" i="16"/>
  <c r="H225" i="16"/>
  <c r="I225" i="16" s="1"/>
  <c r="N225" i="16" s="1"/>
  <c r="M224" i="16"/>
  <c r="I224" i="16"/>
  <c r="N224" i="16" s="1"/>
  <c r="H224" i="16"/>
  <c r="M223" i="16"/>
  <c r="H223" i="16"/>
  <c r="I223" i="16" s="1"/>
  <c r="N223" i="16" s="1"/>
  <c r="M222" i="16"/>
  <c r="I222" i="16"/>
  <c r="N222" i="16" s="1"/>
  <c r="H222" i="16"/>
  <c r="M221" i="16"/>
  <c r="H221" i="16"/>
  <c r="I221" i="16" s="1"/>
  <c r="N221" i="16" s="1"/>
  <c r="M220" i="16"/>
  <c r="I220" i="16"/>
  <c r="N220" i="16" s="1"/>
  <c r="H220" i="16"/>
  <c r="M219" i="16"/>
  <c r="H219" i="16"/>
  <c r="I219" i="16" s="1"/>
  <c r="N219" i="16" s="1"/>
  <c r="M218" i="16"/>
  <c r="I218" i="16"/>
  <c r="N218" i="16" s="1"/>
  <c r="H218" i="16"/>
  <c r="M217" i="16"/>
  <c r="J217" i="16"/>
  <c r="J218" i="16" s="1"/>
  <c r="J219" i="16" s="1"/>
  <c r="J220" i="16" s="1"/>
  <c r="J221" i="16" s="1"/>
  <c r="J222" i="16" s="1"/>
  <c r="J223" i="16" s="1"/>
  <c r="J224" i="16" s="1"/>
  <c r="J225" i="16" s="1"/>
  <c r="J226" i="16" s="1"/>
  <c r="J227" i="16" s="1"/>
  <c r="J228" i="16" s="1"/>
  <c r="J229" i="16" s="1"/>
  <c r="J230" i="16" s="1"/>
  <c r="J231" i="16" s="1"/>
  <c r="J232" i="16" s="1"/>
  <c r="J233" i="16" s="1"/>
  <c r="J234" i="16" s="1"/>
  <c r="J235" i="16" s="1"/>
  <c r="J236" i="16" s="1"/>
  <c r="J237" i="16" s="1"/>
  <c r="J238" i="16" s="1"/>
  <c r="J239" i="16" s="1"/>
  <c r="J240" i="16" s="1"/>
  <c r="J241" i="16" s="1"/>
  <c r="J242" i="16" s="1"/>
  <c r="J243" i="16" s="1"/>
  <c r="J244" i="16" s="1"/>
  <c r="J245" i="16" s="1"/>
  <c r="J246" i="16" s="1"/>
  <c r="J247" i="16" s="1"/>
  <c r="J248" i="16" s="1"/>
  <c r="J249" i="16" s="1"/>
  <c r="J250" i="16" s="1"/>
  <c r="J251" i="16" s="1"/>
  <c r="J252" i="16" s="1"/>
  <c r="J253" i="16" s="1"/>
  <c r="H217" i="16"/>
  <c r="I217" i="16" s="1"/>
  <c r="M216" i="16"/>
  <c r="K216" i="16"/>
  <c r="K217" i="16" s="1"/>
  <c r="K218" i="16" s="1"/>
  <c r="K219" i="16" s="1"/>
  <c r="K220" i="16" s="1"/>
  <c r="K221" i="16" s="1"/>
  <c r="K222" i="16" s="1"/>
  <c r="K223" i="16" s="1"/>
  <c r="K224" i="16" s="1"/>
  <c r="K225" i="16" s="1"/>
  <c r="K226" i="16" s="1"/>
  <c r="K227" i="16" s="1"/>
  <c r="K228" i="16" s="1"/>
  <c r="K229" i="16" s="1"/>
  <c r="K230" i="16" s="1"/>
  <c r="K231" i="16" s="1"/>
  <c r="K232" i="16" s="1"/>
  <c r="K233" i="16" s="1"/>
  <c r="K234" i="16" s="1"/>
  <c r="K235" i="16" s="1"/>
  <c r="K236" i="16" s="1"/>
  <c r="K237" i="16" s="1"/>
  <c r="K238" i="16" s="1"/>
  <c r="K239" i="16" s="1"/>
  <c r="K240" i="16" s="1"/>
  <c r="K241" i="16" s="1"/>
  <c r="K242" i="16" s="1"/>
  <c r="K243" i="16" s="1"/>
  <c r="K244" i="16" s="1"/>
  <c r="K245" i="16" s="1"/>
  <c r="K246" i="16" s="1"/>
  <c r="K247" i="16" s="1"/>
  <c r="K248" i="16" s="1"/>
  <c r="K249" i="16" s="1"/>
  <c r="K250" i="16" s="1"/>
  <c r="I216" i="16"/>
  <c r="H216" i="16"/>
  <c r="M215" i="16"/>
  <c r="H215" i="16"/>
  <c r="I215" i="16" s="1"/>
  <c r="N215" i="16" s="1"/>
  <c r="M214" i="16"/>
  <c r="I214" i="16"/>
  <c r="N214" i="16" s="1"/>
  <c r="H214" i="16"/>
  <c r="M213" i="16"/>
  <c r="H213" i="16"/>
  <c r="I213" i="16" s="1"/>
  <c r="N213" i="16" s="1"/>
  <c r="M212" i="16"/>
  <c r="I212" i="16"/>
  <c r="N212" i="16" s="1"/>
  <c r="H212" i="16"/>
  <c r="M211" i="16"/>
  <c r="H211" i="16"/>
  <c r="I211" i="16" s="1"/>
  <c r="N211" i="16" s="1"/>
  <c r="M210" i="16"/>
  <c r="I210" i="16"/>
  <c r="N210" i="16" s="1"/>
  <c r="H210" i="16"/>
  <c r="M209" i="16"/>
  <c r="J209" i="16"/>
  <c r="J210" i="16" s="1"/>
  <c r="J211" i="16" s="1"/>
  <c r="J212" i="16" s="1"/>
  <c r="J213" i="16" s="1"/>
  <c r="J214" i="16" s="1"/>
  <c r="J215" i="16" s="1"/>
  <c r="J216" i="16" s="1"/>
  <c r="H209" i="16"/>
  <c r="I209" i="16" s="1"/>
  <c r="M208" i="16"/>
  <c r="I208" i="16"/>
  <c r="N208" i="16" s="1"/>
  <c r="H208" i="16"/>
  <c r="M207" i="16"/>
  <c r="H207" i="16"/>
  <c r="I207" i="16" s="1"/>
  <c r="N207" i="16" s="1"/>
  <c r="M206" i="16"/>
  <c r="I206" i="16"/>
  <c r="N206" i="16" s="1"/>
  <c r="H206" i="16"/>
  <c r="M205" i="16"/>
  <c r="H205" i="16"/>
  <c r="I205" i="16" s="1"/>
  <c r="N205" i="16" s="1"/>
  <c r="M204" i="16"/>
  <c r="K204" i="16"/>
  <c r="K205" i="16" s="1"/>
  <c r="K206" i="16" s="1"/>
  <c r="K207" i="16" s="1"/>
  <c r="K208" i="16" s="1"/>
  <c r="K209" i="16" s="1"/>
  <c r="K210" i="16" s="1"/>
  <c r="K211" i="16" s="1"/>
  <c r="K212" i="16" s="1"/>
  <c r="K213" i="16" s="1"/>
  <c r="K214" i="16" s="1"/>
  <c r="K215" i="16" s="1"/>
  <c r="I204" i="16"/>
  <c r="N204" i="16" s="1"/>
  <c r="H204" i="16"/>
  <c r="M203" i="16"/>
  <c r="J203" i="16"/>
  <c r="J204" i="16" s="1"/>
  <c r="J205" i="16" s="1"/>
  <c r="J206" i="16" s="1"/>
  <c r="J207" i="16" s="1"/>
  <c r="J208" i="16" s="1"/>
  <c r="H203" i="16"/>
  <c r="I203" i="16" s="1"/>
  <c r="N203" i="16" s="1"/>
  <c r="M202" i="16"/>
  <c r="K202" i="16"/>
  <c r="K203" i="16" s="1"/>
  <c r="I202" i="16"/>
  <c r="H202" i="16"/>
  <c r="M201" i="16"/>
  <c r="J201" i="16"/>
  <c r="J202" i="16" s="1"/>
  <c r="H201" i="16"/>
  <c r="I201" i="16" s="1"/>
  <c r="N201" i="16" s="1"/>
  <c r="M200" i="16"/>
  <c r="J200" i="16"/>
  <c r="I200" i="16"/>
  <c r="H200" i="16"/>
  <c r="M199" i="16"/>
  <c r="H199" i="16"/>
  <c r="I199" i="16" s="1"/>
  <c r="N199" i="16" s="1"/>
  <c r="M198" i="16"/>
  <c r="I198" i="16"/>
  <c r="N198" i="16" s="1"/>
  <c r="H198" i="16"/>
  <c r="M197" i="16"/>
  <c r="H197" i="16"/>
  <c r="I197" i="16" s="1"/>
  <c r="N197" i="16" s="1"/>
  <c r="M196" i="16"/>
  <c r="I196" i="16"/>
  <c r="N196" i="16" s="1"/>
  <c r="H196" i="16"/>
  <c r="M195" i="16"/>
  <c r="H195" i="16"/>
  <c r="I195" i="16" s="1"/>
  <c r="N195" i="16" s="1"/>
  <c r="M194" i="16"/>
  <c r="I194" i="16"/>
  <c r="N194" i="16" s="1"/>
  <c r="H194" i="16"/>
  <c r="M193" i="16"/>
  <c r="H193" i="16"/>
  <c r="I193" i="16" s="1"/>
  <c r="N193" i="16" s="1"/>
  <c r="M192" i="16"/>
  <c r="I192" i="16"/>
  <c r="N192" i="16" s="1"/>
  <c r="H192" i="16"/>
  <c r="M191" i="16"/>
  <c r="H191" i="16"/>
  <c r="I191" i="16" s="1"/>
  <c r="N191" i="16" s="1"/>
  <c r="M190" i="16"/>
  <c r="I190" i="16"/>
  <c r="N190" i="16" s="1"/>
  <c r="H190" i="16"/>
  <c r="M189" i="16"/>
  <c r="H189" i="16"/>
  <c r="I189" i="16" s="1"/>
  <c r="N189" i="16" s="1"/>
  <c r="M188" i="16"/>
  <c r="I188" i="16"/>
  <c r="N188" i="16" s="1"/>
  <c r="H188" i="16"/>
  <c r="M187" i="16"/>
  <c r="H187" i="16"/>
  <c r="I187" i="16" s="1"/>
  <c r="N187" i="16" s="1"/>
  <c r="M186" i="16"/>
  <c r="I186" i="16"/>
  <c r="N186" i="16" s="1"/>
  <c r="H186" i="16"/>
  <c r="M185" i="16"/>
  <c r="H185" i="16"/>
  <c r="I185" i="16" s="1"/>
  <c r="N185" i="16" s="1"/>
  <c r="M184" i="16"/>
  <c r="H184" i="16"/>
  <c r="I184" i="16" s="1"/>
  <c r="N184" i="16" s="1"/>
  <c r="M183" i="16"/>
  <c r="I183" i="16"/>
  <c r="N183" i="16" s="1"/>
  <c r="H183" i="16"/>
  <c r="M182" i="16"/>
  <c r="H182" i="16"/>
  <c r="I182" i="16" s="1"/>
  <c r="N182" i="16" s="1"/>
  <c r="M181" i="16"/>
  <c r="I181" i="16"/>
  <c r="N181" i="16" s="1"/>
  <c r="H181" i="16"/>
  <c r="M180" i="16"/>
  <c r="H180" i="16"/>
  <c r="I180" i="16" s="1"/>
  <c r="N180" i="16" s="1"/>
  <c r="M179" i="16"/>
  <c r="I179" i="16"/>
  <c r="N179" i="16" s="1"/>
  <c r="H179" i="16"/>
  <c r="M178" i="16"/>
  <c r="H178" i="16"/>
  <c r="I178" i="16" s="1"/>
  <c r="N178" i="16" s="1"/>
  <c r="M177" i="16"/>
  <c r="I177" i="16"/>
  <c r="N177" i="16" s="1"/>
  <c r="H177" i="16"/>
  <c r="M176" i="16"/>
  <c r="H176" i="16"/>
  <c r="I176" i="16" s="1"/>
  <c r="N176" i="16" s="1"/>
  <c r="M175" i="16"/>
  <c r="I175" i="16"/>
  <c r="N175" i="16" s="1"/>
  <c r="H175" i="16"/>
  <c r="M174" i="16"/>
  <c r="H174" i="16"/>
  <c r="I174" i="16" s="1"/>
  <c r="N174" i="16" s="1"/>
  <c r="M173" i="16"/>
  <c r="I173" i="16"/>
  <c r="N173" i="16" s="1"/>
  <c r="H173" i="16"/>
  <c r="M172" i="16"/>
  <c r="H172" i="16"/>
  <c r="I172" i="16" s="1"/>
  <c r="N172" i="16" s="1"/>
  <c r="M171" i="16"/>
  <c r="I171" i="16"/>
  <c r="N171" i="16" s="1"/>
  <c r="H171" i="16"/>
  <c r="M170" i="16"/>
  <c r="H170" i="16"/>
  <c r="I170" i="16" s="1"/>
  <c r="N170" i="16" s="1"/>
  <c r="M169" i="16"/>
  <c r="I169" i="16"/>
  <c r="N169" i="16" s="1"/>
  <c r="H169" i="16"/>
  <c r="M168" i="16"/>
  <c r="H168" i="16"/>
  <c r="I168" i="16" s="1"/>
  <c r="N168" i="16" s="1"/>
  <c r="M167" i="16"/>
  <c r="I167" i="16"/>
  <c r="N167" i="16" s="1"/>
  <c r="H167" i="16"/>
  <c r="M166" i="16"/>
  <c r="H166" i="16"/>
  <c r="I166" i="16" s="1"/>
  <c r="N166" i="16" s="1"/>
  <c r="M165" i="16"/>
  <c r="I165" i="16"/>
  <c r="N165" i="16" s="1"/>
  <c r="H165" i="16"/>
  <c r="M164" i="16"/>
  <c r="H164" i="16"/>
  <c r="I164" i="16" s="1"/>
  <c r="N164" i="16" s="1"/>
  <c r="M163" i="16"/>
  <c r="I163" i="16"/>
  <c r="N163" i="16" s="1"/>
  <c r="H163" i="16"/>
  <c r="M162" i="16"/>
  <c r="H162" i="16"/>
  <c r="I162" i="16" s="1"/>
  <c r="N162" i="16" s="1"/>
  <c r="M161" i="16"/>
  <c r="I161" i="16"/>
  <c r="N161" i="16" s="1"/>
  <c r="H161" i="16"/>
  <c r="M160" i="16"/>
  <c r="H160" i="16"/>
  <c r="I160" i="16" s="1"/>
  <c r="N160" i="16" s="1"/>
  <c r="M159" i="16"/>
  <c r="K159" i="16"/>
  <c r="K160" i="16" s="1"/>
  <c r="K161" i="16" s="1"/>
  <c r="K162" i="16" s="1"/>
  <c r="K163" i="16" s="1"/>
  <c r="K164" i="16" s="1"/>
  <c r="K165" i="16" s="1"/>
  <c r="K166" i="16" s="1"/>
  <c r="K167" i="16" s="1"/>
  <c r="K168" i="16" s="1"/>
  <c r="K169" i="16" s="1"/>
  <c r="K170" i="16" s="1"/>
  <c r="K171" i="16" s="1"/>
  <c r="K172" i="16" s="1"/>
  <c r="K173" i="16" s="1"/>
  <c r="K174" i="16" s="1"/>
  <c r="K175" i="16" s="1"/>
  <c r="K176" i="16" s="1"/>
  <c r="K177" i="16" s="1"/>
  <c r="K178" i="16" s="1"/>
  <c r="K179" i="16" s="1"/>
  <c r="K180" i="16" s="1"/>
  <c r="K181" i="16" s="1"/>
  <c r="K182" i="16" s="1"/>
  <c r="K183" i="16" s="1"/>
  <c r="K184" i="16" s="1"/>
  <c r="K185" i="16" s="1"/>
  <c r="K186" i="16" s="1"/>
  <c r="K187" i="16" s="1"/>
  <c r="K188" i="16" s="1"/>
  <c r="K189" i="16" s="1"/>
  <c r="K190" i="16" s="1"/>
  <c r="K191" i="16" s="1"/>
  <c r="K192" i="16" s="1"/>
  <c r="K193" i="16" s="1"/>
  <c r="K194" i="16" s="1"/>
  <c r="K195" i="16" s="1"/>
  <c r="K196" i="16" s="1"/>
  <c r="K197" i="16" s="1"/>
  <c r="K198" i="16" s="1"/>
  <c r="K199" i="16" s="1"/>
  <c r="K200" i="16" s="1"/>
  <c r="K201" i="16" s="1"/>
  <c r="I159" i="16"/>
  <c r="N159" i="16" s="1"/>
  <c r="H159" i="16"/>
  <c r="M158" i="16"/>
  <c r="K158" i="16"/>
  <c r="J158" i="16"/>
  <c r="J159" i="16" s="1"/>
  <c r="J160" i="16" s="1"/>
  <c r="J161" i="16" s="1"/>
  <c r="J162" i="16" s="1"/>
  <c r="J163" i="16" s="1"/>
  <c r="J164" i="16" s="1"/>
  <c r="J165" i="16" s="1"/>
  <c r="J166" i="16" s="1"/>
  <c r="J167" i="16" s="1"/>
  <c r="J168" i="16" s="1"/>
  <c r="J169" i="16" s="1"/>
  <c r="J170" i="16" s="1"/>
  <c r="J171" i="16" s="1"/>
  <c r="J172" i="16" s="1"/>
  <c r="J173" i="16" s="1"/>
  <c r="J174" i="16" s="1"/>
  <c r="J175" i="16" s="1"/>
  <c r="J176" i="16" s="1"/>
  <c r="J177" i="16" s="1"/>
  <c r="J178" i="16" s="1"/>
  <c r="J179" i="16" s="1"/>
  <c r="J180" i="16" s="1"/>
  <c r="J181" i="16" s="1"/>
  <c r="J182" i="16" s="1"/>
  <c r="J183" i="16" s="1"/>
  <c r="J184" i="16" s="1"/>
  <c r="J185" i="16" s="1"/>
  <c r="J186" i="16" s="1"/>
  <c r="J187" i="16" s="1"/>
  <c r="J188" i="16" s="1"/>
  <c r="J189" i="16" s="1"/>
  <c r="J190" i="16" s="1"/>
  <c r="J191" i="16" s="1"/>
  <c r="J192" i="16" s="1"/>
  <c r="J193" i="16" s="1"/>
  <c r="J194" i="16" s="1"/>
  <c r="J195" i="16" s="1"/>
  <c r="J196" i="16" s="1"/>
  <c r="J197" i="16" s="1"/>
  <c r="J198" i="16" s="1"/>
  <c r="J199" i="16" s="1"/>
  <c r="H158" i="16"/>
  <c r="I158" i="16" s="1"/>
  <c r="M157" i="16"/>
  <c r="J157" i="16"/>
  <c r="I157" i="16"/>
  <c r="H157" i="16"/>
  <c r="M156" i="16"/>
  <c r="H156" i="16"/>
  <c r="I156" i="16" s="1"/>
  <c r="N156" i="16" s="1"/>
  <c r="M155" i="16"/>
  <c r="I155" i="16"/>
  <c r="N155" i="16" s="1"/>
  <c r="H155" i="16"/>
  <c r="M154" i="16"/>
  <c r="H154" i="16"/>
  <c r="I154" i="16" s="1"/>
  <c r="N154" i="16" s="1"/>
  <c r="M153" i="16"/>
  <c r="I153" i="16"/>
  <c r="N153" i="16" s="1"/>
  <c r="H153" i="16"/>
  <c r="M152" i="16"/>
  <c r="H152" i="16"/>
  <c r="I152" i="16" s="1"/>
  <c r="N152" i="16" s="1"/>
  <c r="M151" i="16"/>
  <c r="I151" i="16"/>
  <c r="N151" i="16" s="1"/>
  <c r="H151" i="16"/>
  <c r="M150" i="16"/>
  <c r="H150" i="16"/>
  <c r="I150" i="16" s="1"/>
  <c r="N150" i="16" s="1"/>
  <c r="M149" i="16"/>
  <c r="I149" i="16"/>
  <c r="N149" i="16" s="1"/>
  <c r="H149" i="16"/>
  <c r="M148" i="16"/>
  <c r="H148" i="16"/>
  <c r="I148" i="16" s="1"/>
  <c r="N148" i="16" s="1"/>
  <c r="M147" i="16"/>
  <c r="I147" i="16"/>
  <c r="N147" i="16" s="1"/>
  <c r="H147" i="16"/>
  <c r="M146" i="16"/>
  <c r="H146" i="16"/>
  <c r="I146" i="16" s="1"/>
  <c r="N146" i="16" s="1"/>
  <c r="M145" i="16"/>
  <c r="I145" i="16"/>
  <c r="N145" i="16" s="1"/>
  <c r="H145" i="16"/>
  <c r="M144" i="16"/>
  <c r="H144" i="16"/>
  <c r="I144" i="16" s="1"/>
  <c r="N144" i="16" s="1"/>
  <c r="M143" i="16"/>
  <c r="I143" i="16"/>
  <c r="N143" i="16" s="1"/>
  <c r="H143" i="16"/>
  <c r="M142" i="16"/>
  <c r="H142" i="16"/>
  <c r="I142" i="16" s="1"/>
  <c r="N142" i="16" s="1"/>
  <c r="M141" i="16"/>
  <c r="I141" i="16"/>
  <c r="N141" i="16" s="1"/>
  <c r="H141" i="16"/>
  <c r="M140" i="16"/>
  <c r="H140" i="16"/>
  <c r="I140" i="16" s="1"/>
  <c r="N140" i="16" s="1"/>
  <c r="M139" i="16"/>
  <c r="K139" i="16"/>
  <c r="K140" i="16" s="1"/>
  <c r="K141" i="16" s="1"/>
  <c r="K142" i="16" s="1"/>
  <c r="K143" i="16" s="1"/>
  <c r="K144" i="16" s="1"/>
  <c r="K145" i="16" s="1"/>
  <c r="K146" i="16" s="1"/>
  <c r="K147" i="16" s="1"/>
  <c r="K148" i="16" s="1"/>
  <c r="K149" i="16" s="1"/>
  <c r="K150" i="16" s="1"/>
  <c r="K151" i="16" s="1"/>
  <c r="K152" i="16" s="1"/>
  <c r="K153" i="16" s="1"/>
  <c r="K154" i="16" s="1"/>
  <c r="K155" i="16" s="1"/>
  <c r="K156" i="16" s="1"/>
  <c r="K157" i="16" s="1"/>
  <c r="I139" i="16"/>
  <c r="H139" i="16"/>
  <c r="M138" i="16"/>
  <c r="H138" i="16"/>
  <c r="I138" i="16" s="1"/>
  <c r="N138" i="16" s="1"/>
  <c r="M137" i="16"/>
  <c r="I137" i="16"/>
  <c r="N137" i="16" s="1"/>
  <c r="H137" i="16"/>
  <c r="M136" i="16"/>
  <c r="H136" i="16"/>
  <c r="I136" i="16" s="1"/>
  <c r="N136" i="16" s="1"/>
  <c r="M135" i="16"/>
  <c r="I135" i="16"/>
  <c r="N135" i="16" s="1"/>
  <c r="H135" i="16"/>
  <c r="M134" i="16"/>
  <c r="H134" i="16"/>
  <c r="I134" i="16" s="1"/>
  <c r="N134" i="16" s="1"/>
  <c r="M133" i="16"/>
  <c r="I133" i="16"/>
  <c r="N133" i="16" s="1"/>
  <c r="H133" i="16"/>
  <c r="M132" i="16"/>
  <c r="H132" i="16"/>
  <c r="I132" i="16" s="1"/>
  <c r="N132" i="16" s="1"/>
  <c r="M131" i="16"/>
  <c r="I131" i="16"/>
  <c r="N131" i="16" s="1"/>
  <c r="H131" i="16"/>
  <c r="M130" i="16"/>
  <c r="H130" i="16"/>
  <c r="I130" i="16" s="1"/>
  <c r="N130" i="16" s="1"/>
  <c r="M129" i="16"/>
  <c r="I129" i="16"/>
  <c r="N129" i="16" s="1"/>
  <c r="H129" i="16"/>
  <c r="M128" i="16"/>
  <c r="H128" i="16"/>
  <c r="I128" i="16" s="1"/>
  <c r="N128" i="16" s="1"/>
  <c r="M127" i="16"/>
  <c r="I127" i="16"/>
  <c r="N127" i="16" s="1"/>
  <c r="H127" i="16"/>
  <c r="M126" i="16"/>
  <c r="H126" i="16"/>
  <c r="I126" i="16" s="1"/>
  <c r="N126" i="16" s="1"/>
  <c r="M125" i="16"/>
  <c r="I125" i="16"/>
  <c r="N125" i="16" s="1"/>
  <c r="H125" i="16"/>
  <c r="N124" i="16"/>
  <c r="M124" i="16"/>
  <c r="H124" i="16"/>
  <c r="I124" i="16" s="1"/>
  <c r="M123" i="16"/>
  <c r="I123" i="16"/>
  <c r="N123" i="16" s="1"/>
  <c r="H123" i="16"/>
  <c r="M122" i="16"/>
  <c r="J122" i="16"/>
  <c r="J123" i="16" s="1"/>
  <c r="J124" i="16" s="1"/>
  <c r="J125" i="16" s="1"/>
  <c r="J126" i="16" s="1"/>
  <c r="J127" i="16" s="1"/>
  <c r="J128" i="16" s="1"/>
  <c r="J129" i="16" s="1"/>
  <c r="J130" i="16" s="1"/>
  <c r="J131" i="16" s="1"/>
  <c r="J132" i="16" s="1"/>
  <c r="J133" i="16" s="1"/>
  <c r="J134" i="16" s="1"/>
  <c r="J135" i="16" s="1"/>
  <c r="J136" i="16" s="1"/>
  <c r="J137" i="16" s="1"/>
  <c r="J138" i="16" s="1"/>
  <c r="J139" i="16" s="1"/>
  <c r="J140" i="16" s="1"/>
  <c r="J141" i="16" s="1"/>
  <c r="J142" i="16" s="1"/>
  <c r="J143" i="16" s="1"/>
  <c r="J144" i="16" s="1"/>
  <c r="J145" i="16" s="1"/>
  <c r="J146" i="16" s="1"/>
  <c r="J147" i="16" s="1"/>
  <c r="J148" i="16" s="1"/>
  <c r="J149" i="16" s="1"/>
  <c r="J150" i="16" s="1"/>
  <c r="J151" i="16" s="1"/>
  <c r="J152" i="16" s="1"/>
  <c r="J153" i="16" s="1"/>
  <c r="J154" i="16" s="1"/>
  <c r="J155" i="16" s="1"/>
  <c r="J156" i="16" s="1"/>
  <c r="H122" i="16"/>
  <c r="I122" i="16" s="1"/>
  <c r="N122" i="16" s="1"/>
  <c r="M121" i="16"/>
  <c r="K121" i="16"/>
  <c r="K122" i="16" s="1"/>
  <c r="K123" i="16" s="1"/>
  <c r="K124" i="16" s="1"/>
  <c r="K125" i="16" s="1"/>
  <c r="K126" i="16" s="1"/>
  <c r="K127" i="16" s="1"/>
  <c r="K128" i="16" s="1"/>
  <c r="K129" i="16" s="1"/>
  <c r="K130" i="16" s="1"/>
  <c r="K131" i="16" s="1"/>
  <c r="K132" i="16" s="1"/>
  <c r="K133" i="16" s="1"/>
  <c r="K134" i="16" s="1"/>
  <c r="K135" i="16" s="1"/>
  <c r="K136" i="16" s="1"/>
  <c r="K137" i="16" s="1"/>
  <c r="K138" i="16" s="1"/>
  <c r="J121" i="16"/>
  <c r="I121" i="16"/>
  <c r="H121" i="16"/>
  <c r="M120" i="16"/>
  <c r="K120" i="16"/>
  <c r="J120" i="16"/>
  <c r="H120" i="16"/>
  <c r="I120" i="16" s="1"/>
  <c r="M119" i="16"/>
  <c r="K119" i="16"/>
  <c r="J119" i="16"/>
  <c r="I119" i="16"/>
  <c r="H119" i="16"/>
  <c r="M118" i="16"/>
  <c r="K118" i="16"/>
  <c r="H118" i="16"/>
  <c r="I118" i="16" s="1"/>
  <c r="M117" i="16"/>
  <c r="I117" i="16"/>
  <c r="N117" i="16" s="1"/>
  <c r="H117" i="16"/>
  <c r="M116" i="16"/>
  <c r="J116" i="16"/>
  <c r="J117" i="16" s="1"/>
  <c r="J118" i="16" s="1"/>
  <c r="H116" i="16"/>
  <c r="I116" i="16" s="1"/>
  <c r="N116" i="16" s="1"/>
  <c r="M115" i="16"/>
  <c r="J115" i="16"/>
  <c r="I115" i="16"/>
  <c r="H115" i="16"/>
  <c r="M114" i="16"/>
  <c r="H114" i="16"/>
  <c r="I114" i="16" s="1"/>
  <c r="N114" i="16" s="1"/>
  <c r="M113" i="16"/>
  <c r="I113" i="16"/>
  <c r="N113" i="16" s="1"/>
  <c r="H113" i="16"/>
  <c r="M112" i="16"/>
  <c r="H112" i="16"/>
  <c r="I112" i="16" s="1"/>
  <c r="N112" i="16" s="1"/>
  <c r="M111" i="16"/>
  <c r="I111" i="16"/>
  <c r="N111" i="16" s="1"/>
  <c r="H111" i="16"/>
  <c r="M110" i="16"/>
  <c r="H110" i="16"/>
  <c r="I110" i="16" s="1"/>
  <c r="N110" i="16" s="1"/>
  <c r="M109" i="16"/>
  <c r="I109" i="16"/>
  <c r="N109" i="16" s="1"/>
  <c r="H109" i="16"/>
  <c r="M108" i="16"/>
  <c r="H108" i="16"/>
  <c r="I108" i="16" s="1"/>
  <c r="N108" i="16" s="1"/>
  <c r="M107" i="16"/>
  <c r="I107" i="16"/>
  <c r="N107" i="16" s="1"/>
  <c r="H107" i="16"/>
  <c r="M106" i="16"/>
  <c r="H106" i="16"/>
  <c r="I106" i="16" s="1"/>
  <c r="N106" i="16" s="1"/>
  <c r="M105" i="16"/>
  <c r="K105" i="16"/>
  <c r="K106" i="16" s="1"/>
  <c r="K107" i="16" s="1"/>
  <c r="K108" i="16" s="1"/>
  <c r="K109" i="16" s="1"/>
  <c r="K110" i="16" s="1"/>
  <c r="K111" i="16" s="1"/>
  <c r="K112" i="16" s="1"/>
  <c r="K113" i="16" s="1"/>
  <c r="K114" i="16" s="1"/>
  <c r="K115" i="16" s="1"/>
  <c r="K116" i="16" s="1"/>
  <c r="K117" i="16" s="1"/>
  <c r="I105" i="16"/>
  <c r="H105" i="16"/>
  <c r="M104" i="16"/>
  <c r="J104" i="16"/>
  <c r="J105" i="16" s="1"/>
  <c r="J106" i="16" s="1"/>
  <c r="J107" i="16" s="1"/>
  <c r="J108" i="16" s="1"/>
  <c r="J109" i="16" s="1"/>
  <c r="J110" i="16" s="1"/>
  <c r="J111" i="16" s="1"/>
  <c r="J112" i="16" s="1"/>
  <c r="J113" i="16" s="1"/>
  <c r="J114" i="16" s="1"/>
  <c r="H104" i="16"/>
  <c r="I104" i="16" s="1"/>
  <c r="M103" i="16"/>
  <c r="I103" i="16"/>
  <c r="N103" i="16" s="1"/>
  <c r="H103" i="16"/>
  <c r="M102" i="16"/>
  <c r="H102" i="16"/>
  <c r="I102" i="16" s="1"/>
  <c r="N102" i="16" s="1"/>
  <c r="M101" i="16"/>
  <c r="K101" i="16"/>
  <c r="K102" i="16" s="1"/>
  <c r="K103" i="16" s="1"/>
  <c r="K104" i="16" s="1"/>
  <c r="I101" i="16"/>
  <c r="H101" i="16"/>
  <c r="M100" i="16"/>
  <c r="J100" i="16"/>
  <c r="J101" i="16" s="1"/>
  <c r="J102" i="16" s="1"/>
  <c r="J103" i="16" s="1"/>
  <c r="H100" i="16"/>
  <c r="I100" i="16" s="1"/>
  <c r="N100" i="16" s="1"/>
  <c r="M99" i="16"/>
  <c r="K99" i="16"/>
  <c r="K100" i="16" s="1"/>
  <c r="J99" i="16"/>
  <c r="I99" i="16"/>
  <c r="H99" i="16"/>
  <c r="M98" i="16"/>
  <c r="K98" i="16"/>
  <c r="H98" i="16"/>
  <c r="I98" i="16" s="1"/>
  <c r="M97" i="16"/>
  <c r="I97" i="16"/>
  <c r="N97" i="16" s="1"/>
  <c r="H97" i="16"/>
  <c r="M96" i="16"/>
  <c r="J96" i="16"/>
  <c r="J97" i="16" s="1"/>
  <c r="J98" i="16" s="1"/>
  <c r="H96" i="16"/>
  <c r="I96" i="16" s="1"/>
  <c r="N96" i="16" s="1"/>
  <c r="M95" i="16"/>
  <c r="K95" i="16"/>
  <c r="K96" i="16" s="1"/>
  <c r="K97" i="16" s="1"/>
  <c r="J95" i="16"/>
  <c r="I95" i="16"/>
  <c r="H95" i="16"/>
  <c r="M94" i="16"/>
  <c r="K94" i="16"/>
  <c r="H94" i="16"/>
  <c r="I94" i="16" s="1"/>
  <c r="M93" i="16"/>
  <c r="I93" i="16"/>
  <c r="N93" i="16" s="1"/>
  <c r="H93" i="16"/>
  <c r="M92" i="16"/>
  <c r="J92" i="16"/>
  <c r="J93" i="16" s="1"/>
  <c r="J94" i="16" s="1"/>
  <c r="H92" i="16"/>
  <c r="I92" i="16" s="1"/>
  <c r="M91" i="16"/>
  <c r="K91" i="16"/>
  <c r="K92" i="16" s="1"/>
  <c r="K93" i="16" s="1"/>
  <c r="I91" i="16"/>
  <c r="H91" i="16"/>
  <c r="M90" i="16"/>
  <c r="J90" i="16"/>
  <c r="J91" i="16" s="1"/>
  <c r="H90" i="16"/>
  <c r="I90" i="16" s="1"/>
  <c r="M89" i="16"/>
  <c r="I89" i="16"/>
  <c r="N89" i="16" s="1"/>
  <c r="H89" i="16"/>
  <c r="M88" i="16"/>
  <c r="H88" i="16"/>
  <c r="I88" i="16" s="1"/>
  <c r="N88" i="16" s="1"/>
  <c r="M87" i="16"/>
  <c r="I87" i="16"/>
  <c r="N87" i="16" s="1"/>
  <c r="H87" i="16"/>
  <c r="M86" i="16"/>
  <c r="H86" i="16"/>
  <c r="I86" i="16" s="1"/>
  <c r="N86" i="16" s="1"/>
  <c r="M85" i="16"/>
  <c r="I85" i="16"/>
  <c r="N85" i="16" s="1"/>
  <c r="H85" i="16"/>
  <c r="M84" i="16"/>
  <c r="H84" i="16"/>
  <c r="I84" i="16" s="1"/>
  <c r="N84" i="16" s="1"/>
  <c r="M83" i="16"/>
  <c r="I83" i="16"/>
  <c r="N83" i="16" s="1"/>
  <c r="H83" i="16"/>
  <c r="M82" i="16"/>
  <c r="H82" i="16"/>
  <c r="I82" i="16" s="1"/>
  <c r="N82" i="16" s="1"/>
  <c r="M81" i="16"/>
  <c r="I81" i="16"/>
  <c r="N81" i="16" s="1"/>
  <c r="H81" i="16"/>
  <c r="M80" i="16"/>
  <c r="H80" i="16"/>
  <c r="I80" i="16" s="1"/>
  <c r="N80" i="16" s="1"/>
  <c r="M79" i="16"/>
  <c r="I79" i="16"/>
  <c r="N79" i="16" s="1"/>
  <c r="H79" i="16"/>
  <c r="M78" i="16"/>
  <c r="H78" i="16"/>
  <c r="I78" i="16" s="1"/>
  <c r="N78" i="16" s="1"/>
  <c r="M77" i="16"/>
  <c r="I77" i="16"/>
  <c r="N77" i="16" s="1"/>
  <c r="H77" i="16"/>
  <c r="M76" i="16"/>
  <c r="H76" i="16"/>
  <c r="I76" i="16" s="1"/>
  <c r="N76" i="16" s="1"/>
  <c r="M75" i="16"/>
  <c r="I75" i="16"/>
  <c r="N75" i="16" s="1"/>
  <c r="H75" i="16"/>
  <c r="M74" i="16"/>
  <c r="H74" i="16"/>
  <c r="I74" i="16" s="1"/>
  <c r="N74" i="16" s="1"/>
  <c r="M73" i="16"/>
  <c r="I73" i="16"/>
  <c r="N73" i="16" s="1"/>
  <c r="H73" i="16"/>
  <c r="M72" i="16"/>
  <c r="H72" i="16"/>
  <c r="I72" i="16" s="1"/>
  <c r="N72" i="16" s="1"/>
  <c r="M71" i="16"/>
  <c r="I71" i="16"/>
  <c r="N71" i="16" s="1"/>
  <c r="H71" i="16"/>
  <c r="M70" i="16"/>
  <c r="H70" i="16"/>
  <c r="I70" i="16" s="1"/>
  <c r="N70" i="16" s="1"/>
  <c r="M69" i="16"/>
  <c r="I69" i="16"/>
  <c r="N69" i="16" s="1"/>
  <c r="H69" i="16"/>
  <c r="M68" i="16"/>
  <c r="H68" i="16"/>
  <c r="I68" i="16" s="1"/>
  <c r="N68" i="16" s="1"/>
  <c r="M67" i="16"/>
  <c r="I67" i="16"/>
  <c r="N67" i="16" s="1"/>
  <c r="H67" i="16"/>
  <c r="M66" i="16"/>
  <c r="H66" i="16"/>
  <c r="I66" i="16" s="1"/>
  <c r="N66" i="16" s="1"/>
  <c r="M65" i="16"/>
  <c r="I65" i="16"/>
  <c r="N65" i="16" s="1"/>
  <c r="H65" i="16"/>
  <c r="M64" i="16"/>
  <c r="H64" i="16"/>
  <c r="I64" i="16" s="1"/>
  <c r="N64" i="16" s="1"/>
  <c r="M63" i="16"/>
  <c r="K63" i="16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K84" i="16" s="1"/>
  <c r="K85" i="16" s="1"/>
  <c r="K86" i="16" s="1"/>
  <c r="K87" i="16" s="1"/>
  <c r="K88" i="16" s="1"/>
  <c r="K89" i="16" s="1"/>
  <c r="K90" i="16" s="1"/>
  <c r="I63" i="16"/>
  <c r="N63" i="16" s="1"/>
  <c r="H63" i="16"/>
  <c r="M62" i="16"/>
  <c r="K62" i="16"/>
  <c r="H62" i="16"/>
  <c r="I62" i="16" s="1"/>
  <c r="M61" i="16"/>
  <c r="I61" i="16"/>
  <c r="N61" i="16" s="1"/>
  <c r="H61" i="16"/>
  <c r="M60" i="16"/>
  <c r="H60" i="16"/>
  <c r="I60" i="16" s="1"/>
  <c r="N60" i="16" s="1"/>
  <c r="M59" i="16"/>
  <c r="I59" i="16"/>
  <c r="N59" i="16" s="1"/>
  <c r="H59" i="16"/>
  <c r="M58" i="16"/>
  <c r="H58" i="16"/>
  <c r="I58" i="16" s="1"/>
  <c r="N58" i="16" s="1"/>
  <c r="M57" i="16"/>
  <c r="I57" i="16"/>
  <c r="N57" i="16" s="1"/>
  <c r="H57" i="16"/>
  <c r="M56" i="16"/>
  <c r="J56" i="16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J84" i="16" s="1"/>
  <c r="J85" i="16" s="1"/>
  <c r="J86" i="16" s="1"/>
  <c r="J87" i="16" s="1"/>
  <c r="J88" i="16" s="1"/>
  <c r="J89" i="16" s="1"/>
  <c r="H56" i="16"/>
  <c r="I56" i="16" s="1"/>
  <c r="M55" i="16"/>
  <c r="K55" i="16"/>
  <c r="K56" i="16" s="1"/>
  <c r="K57" i="16" s="1"/>
  <c r="K58" i="16" s="1"/>
  <c r="K59" i="16" s="1"/>
  <c r="K60" i="16" s="1"/>
  <c r="K61" i="16" s="1"/>
  <c r="I55" i="16"/>
  <c r="H55" i="16"/>
  <c r="M54" i="16"/>
  <c r="H54" i="16"/>
  <c r="I54" i="16" s="1"/>
  <c r="N54" i="16" s="1"/>
  <c r="M53" i="16"/>
  <c r="I53" i="16"/>
  <c r="N53" i="16" s="1"/>
  <c r="H53" i="16"/>
  <c r="M52" i="16"/>
  <c r="H52" i="16"/>
  <c r="I52" i="16" s="1"/>
  <c r="N52" i="16" s="1"/>
  <c r="M51" i="16"/>
  <c r="I51" i="16"/>
  <c r="N51" i="16" s="1"/>
  <c r="H51" i="16"/>
  <c r="M50" i="16"/>
  <c r="H50" i="16"/>
  <c r="I50" i="16" s="1"/>
  <c r="N50" i="16" s="1"/>
  <c r="M49" i="16"/>
  <c r="I49" i="16"/>
  <c r="N49" i="16" s="1"/>
  <c r="H49" i="16"/>
  <c r="N48" i="16"/>
  <c r="M48" i="16"/>
  <c r="H48" i="16"/>
  <c r="I48" i="16" s="1"/>
  <c r="M47" i="16"/>
  <c r="I47" i="16"/>
  <c r="N47" i="16" s="1"/>
  <c r="H47" i="16"/>
  <c r="M46" i="16"/>
  <c r="H46" i="16"/>
  <c r="I46" i="16" s="1"/>
  <c r="N46" i="16" s="1"/>
  <c r="M45" i="16"/>
  <c r="I45" i="16"/>
  <c r="N45" i="16" s="1"/>
  <c r="H45" i="16"/>
  <c r="M44" i="16"/>
  <c r="H44" i="16"/>
  <c r="I44" i="16" s="1"/>
  <c r="N44" i="16" s="1"/>
  <c r="M43" i="16"/>
  <c r="I43" i="16"/>
  <c r="N43" i="16" s="1"/>
  <c r="H43" i="16"/>
  <c r="M42" i="16"/>
  <c r="H42" i="16"/>
  <c r="I42" i="16" s="1"/>
  <c r="N42" i="16" s="1"/>
  <c r="M41" i="16"/>
  <c r="I41" i="16"/>
  <c r="N41" i="16" s="1"/>
  <c r="H41" i="16"/>
  <c r="M40" i="16"/>
  <c r="H40" i="16"/>
  <c r="I40" i="16" s="1"/>
  <c r="N40" i="16" s="1"/>
  <c r="M39" i="16"/>
  <c r="I39" i="16"/>
  <c r="N39" i="16" s="1"/>
  <c r="H39" i="16"/>
  <c r="M38" i="16"/>
  <c r="H38" i="16"/>
  <c r="I38" i="16" s="1"/>
  <c r="N38" i="16" s="1"/>
  <c r="M37" i="16"/>
  <c r="I37" i="16"/>
  <c r="N37" i="16" s="1"/>
  <c r="H37" i="16"/>
  <c r="M36" i="16"/>
  <c r="H36" i="16"/>
  <c r="I36" i="16" s="1"/>
  <c r="N36" i="16" s="1"/>
  <c r="M35" i="16"/>
  <c r="I35" i="16"/>
  <c r="N35" i="16" s="1"/>
  <c r="H35" i="16"/>
  <c r="M34" i="16"/>
  <c r="H34" i="16"/>
  <c r="I34" i="16" s="1"/>
  <c r="N34" i="16" s="1"/>
  <c r="M33" i="16"/>
  <c r="I33" i="16"/>
  <c r="N33" i="16" s="1"/>
  <c r="H33" i="16"/>
  <c r="M32" i="16"/>
  <c r="H32" i="16"/>
  <c r="I32" i="16" s="1"/>
  <c r="N32" i="16" s="1"/>
  <c r="M31" i="16"/>
  <c r="I31" i="16"/>
  <c r="N31" i="16" s="1"/>
  <c r="H31" i="16"/>
  <c r="M30" i="16"/>
  <c r="H30" i="16"/>
  <c r="I30" i="16" s="1"/>
  <c r="N30" i="16" s="1"/>
  <c r="M29" i="16"/>
  <c r="I29" i="16"/>
  <c r="N29" i="16" s="1"/>
  <c r="H29" i="16"/>
  <c r="M28" i="16"/>
  <c r="H28" i="16"/>
  <c r="I28" i="16" s="1"/>
  <c r="N28" i="16" s="1"/>
  <c r="M27" i="16"/>
  <c r="I27" i="16"/>
  <c r="N27" i="16" s="1"/>
  <c r="H27" i="16"/>
  <c r="M26" i="16"/>
  <c r="H26" i="16"/>
  <c r="I26" i="16" s="1"/>
  <c r="N26" i="16" s="1"/>
  <c r="M25" i="16"/>
  <c r="I25" i="16"/>
  <c r="N25" i="16" s="1"/>
  <c r="H25" i="16"/>
  <c r="M24" i="16"/>
  <c r="J24" i="16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H24" i="16"/>
  <c r="I24" i="16" s="1"/>
  <c r="M23" i="16"/>
  <c r="I23" i="16"/>
  <c r="N23" i="16" s="1"/>
  <c r="H23" i="16"/>
  <c r="M22" i="16"/>
  <c r="H22" i="16"/>
  <c r="I22" i="16" s="1"/>
  <c r="N22" i="16" s="1"/>
  <c r="M21" i="16"/>
  <c r="K21" i="16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I21" i="16"/>
  <c r="N21" i="16" s="1"/>
  <c r="H21" i="16"/>
  <c r="M20" i="16"/>
  <c r="J20" i="16"/>
  <c r="J21" i="16" s="1"/>
  <c r="J22" i="16" s="1"/>
  <c r="J23" i="16" s="1"/>
  <c r="H20" i="16"/>
  <c r="I20" i="16" s="1"/>
  <c r="N20" i="16" s="1"/>
  <c r="M19" i="16"/>
  <c r="K19" i="16"/>
  <c r="K20" i="16" s="1"/>
  <c r="I19" i="16"/>
  <c r="N19" i="16" s="1"/>
  <c r="H19" i="16"/>
  <c r="M18" i="16"/>
  <c r="K18" i="16"/>
  <c r="J18" i="16"/>
  <c r="J19" i="16" s="1"/>
  <c r="H18" i="16"/>
  <c r="I18" i="16" s="1"/>
  <c r="M17" i="16"/>
  <c r="I17" i="16"/>
  <c r="N17" i="16" s="1"/>
  <c r="H17" i="16"/>
  <c r="M16" i="16"/>
  <c r="J16" i="16"/>
  <c r="J17" i="16" s="1"/>
  <c r="H16" i="16"/>
  <c r="I16" i="16" s="1"/>
  <c r="M15" i="16"/>
  <c r="K15" i="16"/>
  <c r="K16" i="16" s="1"/>
  <c r="K17" i="16" s="1"/>
  <c r="I15" i="16"/>
  <c r="H15" i="16"/>
  <c r="M14" i="16"/>
  <c r="J14" i="16"/>
  <c r="J15" i="16" s="1"/>
  <c r="H14" i="16"/>
  <c r="I14" i="16" s="1"/>
  <c r="M13" i="16"/>
  <c r="I13" i="16"/>
  <c r="N13" i="16" s="1"/>
  <c r="H13" i="16"/>
  <c r="M12" i="16"/>
  <c r="H12" i="16"/>
  <c r="I12" i="16" s="1"/>
  <c r="N12" i="16" s="1"/>
  <c r="M11" i="16"/>
  <c r="I11" i="16"/>
  <c r="N11" i="16" s="1"/>
  <c r="H11" i="16"/>
  <c r="M10" i="16"/>
  <c r="H10" i="16"/>
  <c r="I10" i="16" s="1"/>
  <c r="N10" i="16" s="1"/>
  <c r="M9" i="16"/>
  <c r="I9" i="16"/>
  <c r="N9" i="16" s="1"/>
  <c r="H9" i="16"/>
  <c r="M8" i="16"/>
  <c r="H8" i="16"/>
  <c r="I8" i="16" s="1"/>
  <c r="N8" i="16" s="1"/>
  <c r="M7" i="16"/>
  <c r="K7" i="16"/>
  <c r="K8" i="16" s="1"/>
  <c r="K9" i="16" s="1"/>
  <c r="K10" i="16" s="1"/>
  <c r="K11" i="16" s="1"/>
  <c r="K12" i="16" s="1"/>
  <c r="K13" i="16" s="1"/>
  <c r="K14" i="16" s="1"/>
  <c r="I7" i="16"/>
  <c r="N7" i="16" s="1"/>
  <c r="H7" i="16"/>
  <c r="M6" i="16"/>
  <c r="J6" i="16"/>
  <c r="J7" i="16" s="1"/>
  <c r="J8" i="16" s="1"/>
  <c r="J9" i="16" s="1"/>
  <c r="J10" i="16" s="1"/>
  <c r="J11" i="16" s="1"/>
  <c r="J12" i="16" s="1"/>
  <c r="J13" i="16" s="1"/>
  <c r="H6" i="16"/>
  <c r="I6" i="16" s="1"/>
  <c r="N6" i="16" s="1"/>
  <c r="M5" i="16"/>
  <c r="K5" i="16"/>
  <c r="K6" i="16" s="1"/>
  <c r="I5" i="16"/>
  <c r="H5" i="16"/>
  <c r="M4" i="16"/>
  <c r="J4" i="16"/>
  <c r="J5" i="16" s="1"/>
  <c r="H4" i="16"/>
  <c r="I4" i="16" s="1"/>
  <c r="N4" i="16" s="1"/>
  <c r="M3" i="16"/>
  <c r="K3" i="16"/>
  <c r="K4" i="16" s="1"/>
  <c r="J3" i="16"/>
  <c r="I3" i="16"/>
  <c r="N3" i="16" s="1"/>
  <c r="H3" i="16"/>
  <c r="M2" i="16"/>
  <c r="L2" i="16"/>
  <c r="I2" i="16"/>
  <c r="H2" i="16"/>
  <c r="M253" i="15"/>
  <c r="H253" i="15"/>
  <c r="I253" i="15" s="1"/>
  <c r="N253" i="15" s="1"/>
  <c r="M252" i="15"/>
  <c r="I252" i="15"/>
  <c r="N252" i="15" s="1"/>
  <c r="H252" i="15"/>
  <c r="M251" i="15"/>
  <c r="H251" i="15"/>
  <c r="I251" i="15" s="1"/>
  <c r="N251" i="15" s="1"/>
  <c r="M250" i="15"/>
  <c r="I250" i="15"/>
  <c r="N250" i="15" s="1"/>
  <c r="H250" i="15"/>
  <c r="M249" i="15"/>
  <c r="H249" i="15"/>
  <c r="I249" i="15" s="1"/>
  <c r="N249" i="15" s="1"/>
  <c r="M248" i="15"/>
  <c r="I248" i="15"/>
  <c r="N248" i="15" s="1"/>
  <c r="H248" i="15"/>
  <c r="M247" i="15"/>
  <c r="H247" i="15"/>
  <c r="I247" i="15" s="1"/>
  <c r="N247" i="15" s="1"/>
  <c r="M246" i="15"/>
  <c r="I246" i="15"/>
  <c r="N246" i="15" s="1"/>
  <c r="H246" i="15"/>
  <c r="M245" i="15"/>
  <c r="H245" i="15"/>
  <c r="I245" i="15" s="1"/>
  <c r="N245" i="15" s="1"/>
  <c r="M244" i="15"/>
  <c r="I244" i="15"/>
  <c r="N244" i="15" s="1"/>
  <c r="H244" i="15"/>
  <c r="M243" i="15"/>
  <c r="J243" i="15"/>
  <c r="J244" i="15" s="1"/>
  <c r="J245" i="15" s="1"/>
  <c r="J246" i="15" s="1"/>
  <c r="J247" i="15" s="1"/>
  <c r="J248" i="15" s="1"/>
  <c r="J249" i="15" s="1"/>
  <c r="J250" i="15" s="1"/>
  <c r="J251" i="15" s="1"/>
  <c r="J252" i="15" s="1"/>
  <c r="J253" i="15" s="1"/>
  <c r="H243" i="15"/>
  <c r="I243" i="15" s="1"/>
  <c r="N243" i="15" s="1"/>
  <c r="M242" i="15"/>
  <c r="K242" i="15"/>
  <c r="K243" i="15" s="1"/>
  <c r="K244" i="15" s="1"/>
  <c r="K245" i="15" s="1"/>
  <c r="K246" i="15" s="1"/>
  <c r="K247" i="15" s="1"/>
  <c r="K248" i="15" s="1"/>
  <c r="K249" i="15" s="1"/>
  <c r="K250" i="15" s="1"/>
  <c r="K251" i="15" s="1"/>
  <c r="K252" i="15" s="1"/>
  <c r="K253" i="15" s="1"/>
  <c r="J242" i="15"/>
  <c r="I242" i="15"/>
  <c r="H242" i="15"/>
  <c r="M241" i="15"/>
  <c r="K241" i="15"/>
  <c r="H241" i="15"/>
  <c r="I241" i="15" s="1"/>
  <c r="M240" i="15"/>
  <c r="I240" i="15"/>
  <c r="N240" i="15" s="1"/>
  <c r="H240" i="15"/>
  <c r="M239" i="15"/>
  <c r="H239" i="15"/>
  <c r="I239" i="15" s="1"/>
  <c r="N239" i="15" s="1"/>
  <c r="M238" i="15"/>
  <c r="I238" i="15"/>
  <c r="N238" i="15" s="1"/>
  <c r="H238" i="15"/>
  <c r="M237" i="15"/>
  <c r="H237" i="15"/>
  <c r="I237" i="15" s="1"/>
  <c r="N237" i="15" s="1"/>
  <c r="M236" i="15"/>
  <c r="I236" i="15"/>
  <c r="N236" i="15" s="1"/>
  <c r="H236" i="15"/>
  <c r="M235" i="15"/>
  <c r="H235" i="15"/>
  <c r="I235" i="15" s="1"/>
  <c r="N235" i="15" s="1"/>
  <c r="M234" i="15"/>
  <c r="I234" i="15"/>
  <c r="N234" i="15" s="1"/>
  <c r="H234" i="15"/>
  <c r="M233" i="15"/>
  <c r="H233" i="15"/>
  <c r="I233" i="15" s="1"/>
  <c r="N233" i="15" s="1"/>
  <c r="M232" i="15"/>
  <c r="I232" i="15"/>
  <c r="N232" i="15" s="1"/>
  <c r="H232" i="15"/>
  <c r="M231" i="15"/>
  <c r="H231" i="15"/>
  <c r="I231" i="15" s="1"/>
  <c r="N231" i="15" s="1"/>
  <c r="M230" i="15"/>
  <c r="I230" i="15"/>
  <c r="N230" i="15" s="1"/>
  <c r="H230" i="15"/>
  <c r="M229" i="15"/>
  <c r="H229" i="15"/>
  <c r="I229" i="15" s="1"/>
  <c r="N229" i="15" s="1"/>
  <c r="M228" i="15"/>
  <c r="I228" i="15"/>
  <c r="N228" i="15" s="1"/>
  <c r="H228" i="15"/>
  <c r="M227" i="15"/>
  <c r="H227" i="15"/>
  <c r="I227" i="15" s="1"/>
  <c r="N227" i="15" s="1"/>
  <c r="M226" i="15"/>
  <c r="I226" i="15"/>
  <c r="N226" i="15" s="1"/>
  <c r="H226" i="15"/>
  <c r="M225" i="15"/>
  <c r="H225" i="15"/>
  <c r="I225" i="15" s="1"/>
  <c r="N225" i="15" s="1"/>
  <c r="M224" i="15"/>
  <c r="I224" i="15"/>
  <c r="N224" i="15" s="1"/>
  <c r="H224" i="15"/>
  <c r="M223" i="15"/>
  <c r="H223" i="15"/>
  <c r="I223" i="15" s="1"/>
  <c r="N223" i="15" s="1"/>
  <c r="M222" i="15"/>
  <c r="I222" i="15"/>
  <c r="N222" i="15" s="1"/>
  <c r="H222" i="15"/>
  <c r="M221" i="15"/>
  <c r="H221" i="15"/>
  <c r="I221" i="15" s="1"/>
  <c r="N221" i="15" s="1"/>
  <c r="M220" i="15"/>
  <c r="I220" i="15"/>
  <c r="N220" i="15" s="1"/>
  <c r="H220" i="15"/>
  <c r="M219" i="15"/>
  <c r="H219" i="15"/>
  <c r="I219" i="15" s="1"/>
  <c r="N219" i="15" s="1"/>
  <c r="M218" i="15"/>
  <c r="I218" i="15"/>
  <c r="N218" i="15" s="1"/>
  <c r="H218" i="15"/>
  <c r="M217" i="15"/>
  <c r="H217" i="15"/>
  <c r="I217" i="15" s="1"/>
  <c r="N217" i="15" s="1"/>
  <c r="M216" i="15"/>
  <c r="I216" i="15"/>
  <c r="N216" i="15" s="1"/>
  <c r="H216" i="15"/>
  <c r="M215" i="15"/>
  <c r="H215" i="15"/>
  <c r="I215" i="15" s="1"/>
  <c r="N215" i="15" s="1"/>
  <c r="M214" i="15"/>
  <c r="I214" i="15"/>
  <c r="N214" i="15" s="1"/>
  <c r="H214" i="15"/>
  <c r="M213" i="15"/>
  <c r="H213" i="15"/>
  <c r="I213" i="15" s="1"/>
  <c r="N213" i="15" s="1"/>
  <c r="M212" i="15"/>
  <c r="I212" i="15"/>
  <c r="N212" i="15" s="1"/>
  <c r="H212" i="15"/>
  <c r="M211" i="15"/>
  <c r="H211" i="15"/>
  <c r="I211" i="15" s="1"/>
  <c r="N211" i="15" s="1"/>
  <c r="M210" i="15"/>
  <c r="I210" i="15"/>
  <c r="N210" i="15" s="1"/>
  <c r="H210" i="15"/>
  <c r="M209" i="15"/>
  <c r="J209" i="15"/>
  <c r="J210" i="15" s="1"/>
  <c r="J211" i="15" s="1"/>
  <c r="J212" i="15" s="1"/>
  <c r="J213" i="15" s="1"/>
  <c r="J214" i="15" s="1"/>
  <c r="J215" i="15" s="1"/>
  <c r="J216" i="15" s="1"/>
  <c r="J217" i="15" s="1"/>
  <c r="J218" i="15" s="1"/>
  <c r="J219" i="15" s="1"/>
  <c r="J220" i="15" s="1"/>
  <c r="J221" i="15" s="1"/>
  <c r="J222" i="15" s="1"/>
  <c r="J223" i="15" s="1"/>
  <c r="J224" i="15" s="1"/>
  <c r="J225" i="15" s="1"/>
  <c r="J226" i="15" s="1"/>
  <c r="J227" i="15" s="1"/>
  <c r="J228" i="15" s="1"/>
  <c r="J229" i="15" s="1"/>
  <c r="J230" i="15" s="1"/>
  <c r="J231" i="15" s="1"/>
  <c r="J232" i="15" s="1"/>
  <c r="J233" i="15" s="1"/>
  <c r="J234" i="15" s="1"/>
  <c r="J235" i="15" s="1"/>
  <c r="J236" i="15" s="1"/>
  <c r="J237" i="15" s="1"/>
  <c r="J238" i="15" s="1"/>
  <c r="J239" i="15" s="1"/>
  <c r="J240" i="15" s="1"/>
  <c r="J241" i="15" s="1"/>
  <c r="H209" i="15"/>
  <c r="I209" i="15" s="1"/>
  <c r="N209" i="15" s="1"/>
  <c r="M208" i="15"/>
  <c r="K208" i="15"/>
  <c r="K209" i="15" s="1"/>
  <c r="K210" i="15" s="1"/>
  <c r="K211" i="15" s="1"/>
  <c r="K212" i="15" s="1"/>
  <c r="K213" i="15" s="1"/>
  <c r="K214" i="15" s="1"/>
  <c r="K215" i="15" s="1"/>
  <c r="K216" i="15" s="1"/>
  <c r="K217" i="15" s="1"/>
  <c r="K218" i="15" s="1"/>
  <c r="K219" i="15" s="1"/>
  <c r="K220" i="15" s="1"/>
  <c r="K221" i="15" s="1"/>
  <c r="K222" i="15" s="1"/>
  <c r="K223" i="15" s="1"/>
  <c r="K224" i="15" s="1"/>
  <c r="K225" i="15" s="1"/>
  <c r="K226" i="15" s="1"/>
  <c r="K227" i="15" s="1"/>
  <c r="K228" i="15" s="1"/>
  <c r="K229" i="15" s="1"/>
  <c r="K230" i="15" s="1"/>
  <c r="K231" i="15" s="1"/>
  <c r="K232" i="15" s="1"/>
  <c r="K233" i="15" s="1"/>
  <c r="K234" i="15" s="1"/>
  <c r="K235" i="15" s="1"/>
  <c r="K236" i="15" s="1"/>
  <c r="K237" i="15" s="1"/>
  <c r="K238" i="15" s="1"/>
  <c r="K239" i="15" s="1"/>
  <c r="K240" i="15" s="1"/>
  <c r="J208" i="15"/>
  <c r="I208" i="15"/>
  <c r="H208" i="15"/>
  <c r="M207" i="15"/>
  <c r="K207" i="15"/>
  <c r="J207" i="15"/>
  <c r="H207" i="15"/>
  <c r="I207" i="15" s="1"/>
  <c r="M206" i="15"/>
  <c r="J206" i="15"/>
  <c r="I206" i="15"/>
  <c r="H206" i="15"/>
  <c r="M205" i="15"/>
  <c r="H205" i="15"/>
  <c r="I205" i="15" s="1"/>
  <c r="N205" i="15" s="1"/>
  <c r="M204" i="15"/>
  <c r="I204" i="15"/>
  <c r="N204" i="15" s="1"/>
  <c r="H204" i="15"/>
  <c r="M203" i="15"/>
  <c r="H203" i="15"/>
  <c r="I203" i="15" s="1"/>
  <c r="N203" i="15" s="1"/>
  <c r="M202" i="15"/>
  <c r="I202" i="15"/>
  <c r="N202" i="15" s="1"/>
  <c r="H202" i="15"/>
  <c r="M201" i="15"/>
  <c r="H201" i="15"/>
  <c r="I201" i="15" s="1"/>
  <c r="N201" i="15" s="1"/>
  <c r="M200" i="15"/>
  <c r="I200" i="15"/>
  <c r="N200" i="15" s="1"/>
  <c r="H200" i="15"/>
  <c r="M199" i="15"/>
  <c r="H199" i="15"/>
  <c r="I199" i="15" s="1"/>
  <c r="N199" i="15" s="1"/>
  <c r="M198" i="15"/>
  <c r="I198" i="15"/>
  <c r="N198" i="15" s="1"/>
  <c r="H198" i="15"/>
  <c r="M197" i="15"/>
  <c r="H197" i="15"/>
  <c r="I197" i="15" s="1"/>
  <c r="N197" i="15" s="1"/>
  <c r="M196" i="15"/>
  <c r="I196" i="15"/>
  <c r="N196" i="15" s="1"/>
  <c r="H196" i="15"/>
  <c r="M195" i="15"/>
  <c r="H195" i="15"/>
  <c r="I195" i="15" s="1"/>
  <c r="N195" i="15" s="1"/>
  <c r="M194" i="15"/>
  <c r="I194" i="15"/>
  <c r="N194" i="15" s="1"/>
  <c r="H194" i="15"/>
  <c r="M193" i="15"/>
  <c r="H193" i="15"/>
  <c r="I193" i="15" s="1"/>
  <c r="N193" i="15" s="1"/>
  <c r="M192" i="15"/>
  <c r="I192" i="15"/>
  <c r="N192" i="15" s="1"/>
  <c r="H192" i="15"/>
  <c r="M191" i="15"/>
  <c r="H191" i="15"/>
  <c r="I191" i="15" s="1"/>
  <c r="N191" i="15" s="1"/>
  <c r="M190" i="15"/>
  <c r="I190" i="15"/>
  <c r="N190" i="15" s="1"/>
  <c r="H190" i="15"/>
  <c r="M189" i="15"/>
  <c r="H189" i="15"/>
  <c r="I189" i="15" s="1"/>
  <c r="N189" i="15" s="1"/>
  <c r="M188" i="15"/>
  <c r="I188" i="15"/>
  <c r="N188" i="15" s="1"/>
  <c r="H188" i="15"/>
  <c r="M187" i="15"/>
  <c r="H187" i="15"/>
  <c r="I187" i="15" s="1"/>
  <c r="N187" i="15" s="1"/>
  <c r="M186" i="15"/>
  <c r="I186" i="15"/>
  <c r="N186" i="15" s="1"/>
  <c r="H186" i="15"/>
  <c r="M185" i="15"/>
  <c r="H185" i="15"/>
  <c r="I185" i="15" s="1"/>
  <c r="N185" i="15" s="1"/>
  <c r="M184" i="15"/>
  <c r="K184" i="15"/>
  <c r="K185" i="15" s="1"/>
  <c r="K186" i="15" s="1"/>
  <c r="K187" i="15" s="1"/>
  <c r="K188" i="15" s="1"/>
  <c r="K189" i="15" s="1"/>
  <c r="K190" i="15" s="1"/>
  <c r="K191" i="15" s="1"/>
  <c r="K192" i="15" s="1"/>
  <c r="K193" i="15" s="1"/>
  <c r="K194" i="15" s="1"/>
  <c r="K195" i="15" s="1"/>
  <c r="K196" i="15" s="1"/>
  <c r="K197" i="15" s="1"/>
  <c r="K198" i="15" s="1"/>
  <c r="K199" i="15" s="1"/>
  <c r="K200" i="15" s="1"/>
  <c r="K201" i="15" s="1"/>
  <c r="K202" i="15" s="1"/>
  <c r="K203" i="15" s="1"/>
  <c r="K204" i="15" s="1"/>
  <c r="K205" i="15" s="1"/>
  <c r="K206" i="15" s="1"/>
  <c r="I184" i="15"/>
  <c r="N184" i="15" s="1"/>
  <c r="H184" i="15"/>
  <c r="M183" i="15"/>
  <c r="K183" i="15"/>
  <c r="H183" i="15"/>
  <c r="I183" i="15" s="1"/>
  <c r="M182" i="15"/>
  <c r="H182" i="15"/>
  <c r="I182" i="15" s="1"/>
  <c r="N182" i="15" s="1"/>
  <c r="M181" i="15"/>
  <c r="J181" i="15"/>
  <c r="J182" i="15" s="1"/>
  <c r="J183" i="15" s="1"/>
  <c r="J184" i="15" s="1"/>
  <c r="J185" i="15" s="1"/>
  <c r="J186" i="15" s="1"/>
  <c r="J187" i="15" s="1"/>
  <c r="J188" i="15" s="1"/>
  <c r="J189" i="15" s="1"/>
  <c r="J190" i="15" s="1"/>
  <c r="J191" i="15" s="1"/>
  <c r="J192" i="15" s="1"/>
  <c r="J193" i="15" s="1"/>
  <c r="J194" i="15" s="1"/>
  <c r="J195" i="15" s="1"/>
  <c r="J196" i="15" s="1"/>
  <c r="J197" i="15" s="1"/>
  <c r="J198" i="15" s="1"/>
  <c r="J199" i="15" s="1"/>
  <c r="J200" i="15" s="1"/>
  <c r="J201" i="15" s="1"/>
  <c r="J202" i="15" s="1"/>
  <c r="J203" i="15" s="1"/>
  <c r="J204" i="15" s="1"/>
  <c r="J205" i="15" s="1"/>
  <c r="H181" i="15"/>
  <c r="I181" i="15" s="1"/>
  <c r="M180" i="15"/>
  <c r="I180" i="15"/>
  <c r="N180" i="15" s="1"/>
  <c r="H180" i="15"/>
  <c r="M179" i="15"/>
  <c r="H179" i="15"/>
  <c r="I179" i="15" s="1"/>
  <c r="N179" i="15" s="1"/>
  <c r="M178" i="15"/>
  <c r="K178" i="15"/>
  <c r="K179" i="15" s="1"/>
  <c r="K180" i="15" s="1"/>
  <c r="K181" i="15" s="1"/>
  <c r="K182" i="15" s="1"/>
  <c r="H178" i="15"/>
  <c r="I178" i="15" s="1"/>
  <c r="M177" i="15"/>
  <c r="J177" i="15"/>
  <c r="J178" i="15" s="1"/>
  <c r="J179" i="15" s="1"/>
  <c r="J180" i="15" s="1"/>
  <c r="H177" i="15"/>
  <c r="I177" i="15" s="1"/>
  <c r="N177" i="15" s="1"/>
  <c r="M176" i="15"/>
  <c r="J176" i="15"/>
  <c r="I176" i="15"/>
  <c r="H176" i="15"/>
  <c r="M175" i="15"/>
  <c r="H175" i="15"/>
  <c r="I175" i="15" s="1"/>
  <c r="N175" i="15" s="1"/>
  <c r="M174" i="15"/>
  <c r="H174" i="15"/>
  <c r="I174" i="15" s="1"/>
  <c r="N174" i="15" s="1"/>
  <c r="M173" i="15"/>
  <c r="H173" i="15"/>
  <c r="I173" i="15" s="1"/>
  <c r="N173" i="15" s="1"/>
  <c r="M172" i="15"/>
  <c r="I172" i="15"/>
  <c r="N172" i="15" s="1"/>
  <c r="H172" i="15"/>
  <c r="M171" i="15"/>
  <c r="H171" i="15"/>
  <c r="I171" i="15" s="1"/>
  <c r="N171" i="15" s="1"/>
  <c r="M170" i="15"/>
  <c r="H170" i="15"/>
  <c r="I170" i="15" s="1"/>
  <c r="N170" i="15" s="1"/>
  <c r="M169" i="15"/>
  <c r="H169" i="15"/>
  <c r="I169" i="15" s="1"/>
  <c r="N169" i="15" s="1"/>
  <c r="M168" i="15"/>
  <c r="I168" i="15"/>
  <c r="N168" i="15" s="1"/>
  <c r="H168" i="15"/>
  <c r="M167" i="15"/>
  <c r="H167" i="15"/>
  <c r="I167" i="15" s="1"/>
  <c r="N167" i="15" s="1"/>
  <c r="M166" i="15"/>
  <c r="H166" i="15"/>
  <c r="I166" i="15" s="1"/>
  <c r="N166" i="15" s="1"/>
  <c r="M165" i="15"/>
  <c r="H165" i="15"/>
  <c r="I165" i="15" s="1"/>
  <c r="N165" i="15" s="1"/>
  <c r="M164" i="15"/>
  <c r="I164" i="15"/>
  <c r="N164" i="15" s="1"/>
  <c r="H164" i="15"/>
  <c r="M163" i="15"/>
  <c r="H163" i="15"/>
  <c r="I163" i="15" s="1"/>
  <c r="N163" i="15" s="1"/>
  <c r="M162" i="15"/>
  <c r="H162" i="15"/>
  <c r="I162" i="15" s="1"/>
  <c r="N162" i="15" s="1"/>
  <c r="M161" i="15"/>
  <c r="H161" i="15"/>
  <c r="I161" i="15" s="1"/>
  <c r="N161" i="15" s="1"/>
  <c r="M160" i="15"/>
  <c r="I160" i="15"/>
  <c r="N160" i="15" s="1"/>
  <c r="H160" i="15"/>
  <c r="M159" i="15"/>
  <c r="H159" i="15"/>
  <c r="I159" i="15" s="1"/>
  <c r="N159" i="15" s="1"/>
  <c r="M158" i="15"/>
  <c r="H158" i="15"/>
  <c r="I158" i="15" s="1"/>
  <c r="N158" i="15" s="1"/>
  <c r="M157" i="15"/>
  <c r="H157" i="15"/>
  <c r="I157" i="15" s="1"/>
  <c r="N157" i="15" s="1"/>
  <c r="M156" i="15"/>
  <c r="I156" i="15"/>
  <c r="N156" i="15" s="1"/>
  <c r="H156" i="15"/>
  <c r="M155" i="15"/>
  <c r="H155" i="15"/>
  <c r="I155" i="15" s="1"/>
  <c r="N155" i="15" s="1"/>
  <c r="M154" i="15"/>
  <c r="H154" i="15"/>
  <c r="I154" i="15" s="1"/>
  <c r="N154" i="15" s="1"/>
  <c r="M153" i="15"/>
  <c r="H153" i="15"/>
  <c r="I153" i="15" s="1"/>
  <c r="N153" i="15" s="1"/>
  <c r="M152" i="15"/>
  <c r="I152" i="15"/>
  <c r="N152" i="15" s="1"/>
  <c r="H152" i="15"/>
  <c r="M151" i="15"/>
  <c r="H151" i="15"/>
  <c r="I151" i="15" s="1"/>
  <c r="N151" i="15" s="1"/>
  <c r="M150" i="15"/>
  <c r="H150" i="15"/>
  <c r="I150" i="15" s="1"/>
  <c r="N150" i="15" s="1"/>
  <c r="M149" i="15"/>
  <c r="H149" i="15"/>
  <c r="I149" i="15" s="1"/>
  <c r="N149" i="15" s="1"/>
  <c r="M148" i="15"/>
  <c r="I148" i="15"/>
  <c r="N148" i="15" s="1"/>
  <c r="H148" i="15"/>
  <c r="M147" i="15"/>
  <c r="H147" i="15"/>
  <c r="I147" i="15" s="1"/>
  <c r="N147" i="15" s="1"/>
  <c r="M146" i="15"/>
  <c r="H146" i="15"/>
  <c r="I146" i="15" s="1"/>
  <c r="N146" i="15" s="1"/>
  <c r="N145" i="15"/>
  <c r="M145" i="15"/>
  <c r="H145" i="15"/>
  <c r="I145" i="15" s="1"/>
  <c r="M144" i="15"/>
  <c r="I144" i="15"/>
  <c r="N144" i="15" s="1"/>
  <c r="H144" i="15"/>
  <c r="M143" i="15"/>
  <c r="H143" i="15"/>
  <c r="I143" i="15" s="1"/>
  <c r="N143" i="15" s="1"/>
  <c r="M142" i="15"/>
  <c r="H142" i="15"/>
  <c r="I142" i="15" s="1"/>
  <c r="N142" i="15" s="1"/>
  <c r="M141" i="15"/>
  <c r="H141" i="15"/>
  <c r="I141" i="15" s="1"/>
  <c r="N141" i="15" s="1"/>
  <c r="M140" i="15"/>
  <c r="I140" i="15"/>
  <c r="N140" i="15" s="1"/>
  <c r="H140" i="15"/>
  <c r="M139" i="15"/>
  <c r="H139" i="15"/>
  <c r="I139" i="15" s="1"/>
  <c r="N139" i="15" s="1"/>
  <c r="M138" i="15"/>
  <c r="H138" i="15"/>
  <c r="I138" i="15" s="1"/>
  <c r="N138" i="15" s="1"/>
  <c r="M137" i="15"/>
  <c r="H137" i="15"/>
  <c r="I137" i="15" s="1"/>
  <c r="N137" i="15" s="1"/>
  <c r="M136" i="15"/>
  <c r="I136" i="15"/>
  <c r="N136" i="15" s="1"/>
  <c r="H136" i="15"/>
  <c r="M135" i="15"/>
  <c r="I135" i="15"/>
  <c r="N135" i="15" s="1"/>
  <c r="H135" i="15"/>
  <c r="M134" i="15"/>
  <c r="H134" i="15"/>
  <c r="I134" i="15" s="1"/>
  <c r="N134" i="15" s="1"/>
  <c r="M133" i="15"/>
  <c r="K133" i="15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H133" i="15"/>
  <c r="I133" i="15" s="1"/>
  <c r="N133" i="15" s="1"/>
  <c r="M132" i="15"/>
  <c r="K132" i="15"/>
  <c r="I132" i="15"/>
  <c r="H132" i="15"/>
  <c r="M131" i="15"/>
  <c r="H131" i="15"/>
  <c r="I131" i="15" s="1"/>
  <c r="N131" i="15" s="1"/>
  <c r="M130" i="15"/>
  <c r="H130" i="15"/>
  <c r="I130" i="15" s="1"/>
  <c r="N130" i="15" s="1"/>
  <c r="M129" i="15"/>
  <c r="H129" i="15"/>
  <c r="I129" i="15" s="1"/>
  <c r="N129" i="15" s="1"/>
  <c r="M128" i="15"/>
  <c r="I128" i="15"/>
  <c r="N128" i="15" s="1"/>
  <c r="H128" i="15"/>
  <c r="M127" i="15"/>
  <c r="I127" i="15"/>
  <c r="N127" i="15" s="1"/>
  <c r="H127" i="15"/>
  <c r="M126" i="15"/>
  <c r="H126" i="15"/>
  <c r="I126" i="15" s="1"/>
  <c r="N126" i="15" s="1"/>
  <c r="M125" i="15"/>
  <c r="H125" i="15"/>
  <c r="I125" i="15" s="1"/>
  <c r="N125" i="15" s="1"/>
  <c r="N124" i="15"/>
  <c r="M124" i="15"/>
  <c r="I124" i="15"/>
  <c r="H124" i="15"/>
  <c r="M123" i="15"/>
  <c r="H123" i="15"/>
  <c r="I123" i="15" s="1"/>
  <c r="N123" i="15" s="1"/>
  <c r="M122" i="15"/>
  <c r="H122" i="15"/>
  <c r="I122" i="15" s="1"/>
  <c r="N122" i="15" s="1"/>
  <c r="M121" i="15"/>
  <c r="H121" i="15"/>
  <c r="I121" i="15" s="1"/>
  <c r="N121" i="15" s="1"/>
  <c r="M120" i="15"/>
  <c r="H120" i="15"/>
  <c r="I120" i="15" s="1"/>
  <c r="N120" i="15" s="1"/>
  <c r="M119" i="15"/>
  <c r="H119" i="15"/>
  <c r="I119" i="15" s="1"/>
  <c r="N119" i="15" s="1"/>
  <c r="N118" i="15"/>
  <c r="M118" i="15"/>
  <c r="J118" i="15"/>
  <c r="J119" i="15" s="1"/>
  <c r="J120" i="15" s="1"/>
  <c r="J121" i="15" s="1"/>
  <c r="J122" i="15" s="1"/>
  <c r="J123" i="15" s="1"/>
  <c r="J124" i="15" s="1"/>
  <c r="J125" i="15" s="1"/>
  <c r="J126" i="15" s="1"/>
  <c r="J127" i="15" s="1"/>
  <c r="J128" i="15" s="1"/>
  <c r="J129" i="15" s="1"/>
  <c r="J130" i="15" s="1"/>
  <c r="J131" i="15" s="1"/>
  <c r="J132" i="15" s="1"/>
  <c r="J133" i="15" s="1"/>
  <c r="J134" i="15" s="1"/>
  <c r="J135" i="15" s="1"/>
  <c r="J136" i="15" s="1"/>
  <c r="J137" i="15" s="1"/>
  <c r="J138" i="15" s="1"/>
  <c r="J139" i="15" s="1"/>
  <c r="J140" i="15" s="1"/>
  <c r="J141" i="15" s="1"/>
  <c r="J142" i="15" s="1"/>
  <c r="J143" i="15" s="1"/>
  <c r="J144" i="15" s="1"/>
  <c r="J145" i="15" s="1"/>
  <c r="J146" i="15" s="1"/>
  <c r="J147" i="15" s="1"/>
  <c r="J148" i="15" s="1"/>
  <c r="J149" i="15" s="1"/>
  <c r="J150" i="15" s="1"/>
  <c r="J151" i="15" s="1"/>
  <c r="J152" i="15" s="1"/>
  <c r="J153" i="15" s="1"/>
  <c r="J154" i="15" s="1"/>
  <c r="J155" i="15" s="1"/>
  <c r="J156" i="15" s="1"/>
  <c r="J157" i="15" s="1"/>
  <c r="J158" i="15" s="1"/>
  <c r="J159" i="15" s="1"/>
  <c r="J160" i="15" s="1"/>
  <c r="J161" i="15" s="1"/>
  <c r="J162" i="15" s="1"/>
  <c r="J163" i="15" s="1"/>
  <c r="J164" i="15" s="1"/>
  <c r="J165" i="15" s="1"/>
  <c r="J166" i="15" s="1"/>
  <c r="J167" i="15" s="1"/>
  <c r="J168" i="15" s="1"/>
  <c r="J169" i="15" s="1"/>
  <c r="J170" i="15" s="1"/>
  <c r="J171" i="15" s="1"/>
  <c r="J172" i="15" s="1"/>
  <c r="J173" i="15" s="1"/>
  <c r="J174" i="15" s="1"/>
  <c r="J175" i="15" s="1"/>
  <c r="I118" i="15"/>
  <c r="H118" i="15"/>
  <c r="M117" i="15"/>
  <c r="J117" i="15"/>
  <c r="I117" i="15"/>
  <c r="N117" i="15" s="1"/>
  <c r="H117" i="15"/>
  <c r="M116" i="15"/>
  <c r="J116" i="15"/>
  <c r="H116" i="15"/>
  <c r="I116" i="15" s="1"/>
  <c r="M115" i="15"/>
  <c r="K115" i="15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H115" i="15"/>
  <c r="I115" i="15" s="1"/>
  <c r="N114" i="15"/>
  <c r="M114" i="15"/>
  <c r="I114" i="15"/>
  <c r="H114" i="15"/>
  <c r="M113" i="15"/>
  <c r="I113" i="15"/>
  <c r="N113" i="15" s="1"/>
  <c r="H113" i="15"/>
  <c r="M112" i="15"/>
  <c r="H112" i="15"/>
  <c r="I112" i="15" s="1"/>
  <c r="N112" i="15" s="1"/>
  <c r="M111" i="15"/>
  <c r="K111" i="15"/>
  <c r="K112" i="15" s="1"/>
  <c r="K113" i="15" s="1"/>
  <c r="K114" i="15" s="1"/>
  <c r="H111" i="15"/>
  <c r="I111" i="15" s="1"/>
  <c r="N111" i="15" s="1"/>
  <c r="M110" i="15"/>
  <c r="K110" i="15"/>
  <c r="J110" i="15"/>
  <c r="J111" i="15" s="1"/>
  <c r="J112" i="15" s="1"/>
  <c r="J113" i="15" s="1"/>
  <c r="J114" i="15" s="1"/>
  <c r="J115" i="15" s="1"/>
  <c r="I110" i="15"/>
  <c r="H110" i="15"/>
  <c r="M109" i="15"/>
  <c r="K109" i="15"/>
  <c r="I109" i="15"/>
  <c r="H109" i="15"/>
  <c r="M108" i="15"/>
  <c r="H108" i="15"/>
  <c r="I108" i="15" s="1"/>
  <c r="N108" i="15" s="1"/>
  <c r="M107" i="15"/>
  <c r="H107" i="15"/>
  <c r="I107" i="15" s="1"/>
  <c r="N107" i="15" s="1"/>
  <c r="N106" i="15"/>
  <c r="M106" i="15"/>
  <c r="I106" i="15"/>
  <c r="H106" i="15"/>
  <c r="M105" i="15"/>
  <c r="I105" i="15"/>
  <c r="N105" i="15" s="1"/>
  <c r="H105" i="15"/>
  <c r="M104" i="15"/>
  <c r="H104" i="15"/>
  <c r="I104" i="15" s="1"/>
  <c r="N104" i="15" s="1"/>
  <c r="M103" i="15"/>
  <c r="H103" i="15"/>
  <c r="I103" i="15" s="1"/>
  <c r="N103" i="15" s="1"/>
  <c r="N102" i="15"/>
  <c r="M102" i="15"/>
  <c r="I102" i="15"/>
  <c r="H102" i="15"/>
  <c r="M101" i="15"/>
  <c r="I101" i="15"/>
  <c r="N101" i="15" s="1"/>
  <c r="H101" i="15"/>
  <c r="M100" i="15"/>
  <c r="H100" i="15"/>
  <c r="I100" i="15" s="1"/>
  <c r="N100" i="15" s="1"/>
  <c r="M99" i="15"/>
  <c r="H99" i="15"/>
  <c r="I99" i="15" s="1"/>
  <c r="N99" i="15" s="1"/>
  <c r="N98" i="15"/>
  <c r="M98" i="15"/>
  <c r="I98" i="15"/>
  <c r="H98" i="15"/>
  <c r="M97" i="15"/>
  <c r="I97" i="15"/>
  <c r="N97" i="15" s="1"/>
  <c r="H97" i="15"/>
  <c r="M96" i="15"/>
  <c r="H96" i="15"/>
  <c r="I96" i="15" s="1"/>
  <c r="N96" i="15" s="1"/>
  <c r="M95" i="15"/>
  <c r="H95" i="15"/>
  <c r="I95" i="15" s="1"/>
  <c r="N95" i="15" s="1"/>
  <c r="N94" i="15"/>
  <c r="M94" i="15"/>
  <c r="I94" i="15"/>
  <c r="H94" i="15"/>
  <c r="M93" i="15"/>
  <c r="I93" i="15"/>
  <c r="N93" i="15" s="1"/>
  <c r="H93" i="15"/>
  <c r="M92" i="15"/>
  <c r="H92" i="15"/>
  <c r="I92" i="15" s="1"/>
  <c r="N92" i="15" s="1"/>
  <c r="M91" i="15"/>
  <c r="H91" i="15"/>
  <c r="I91" i="15" s="1"/>
  <c r="N91" i="15" s="1"/>
  <c r="N90" i="15"/>
  <c r="M90" i="15"/>
  <c r="I90" i="15"/>
  <c r="H90" i="15"/>
  <c r="M89" i="15"/>
  <c r="I89" i="15"/>
  <c r="N89" i="15" s="1"/>
  <c r="H89" i="15"/>
  <c r="M88" i="15"/>
  <c r="H88" i="15"/>
  <c r="I88" i="15" s="1"/>
  <c r="N88" i="15" s="1"/>
  <c r="M87" i="15"/>
  <c r="H87" i="15"/>
  <c r="I87" i="15" s="1"/>
  <c r="N87" i="15" s="1"/>
  <c r="N86" i="15"/>
  <c r="M86" i="15"/>
  <c r="I86" i="15"/>
  <c r="H86" i="15"/>
  <c r="M85" i="15"/>
  <c r="I85" i="15"/>
  <c r="N85" i="15" s="1"/>
  <c r="H85" i="15"/>
  <c r="M84" i="15"/>
  <c r="H84" i="15"/>
  <c r="I84" i="15" s="1"/>
  <c r="N84" i="15" s="1"/>
  <c r="M83" i="15"/>
  <c r="H83" i="15"/>
  <c r="I83" i="15" s="1"/>
  <c r="N83" i="15" s="1"/>
  <c r="N82" i="15"/>
  <c r="M82" i="15"/>
  <c r="I82" i="15"/>
  <c r="H82" i="15"/>
  <c r="M81" i="15"/>
  <c r="I81" i="15"/>
  <c r="N81" i="15" s="1"/>
  <c r="H81" i="15"/>
  <c r="M80" i="15"/>
  <c r="H80" i="15"/>
  <c r="I80" i="15" s="1"/>
  <c r="N80" i="15" s="1"/>
  <c r="M79" i="15"/>
  <c r="H79" i="15"/>
  <c r="I79" i="15" s="1"/>
  <c r="N79" i="15" s="1"/>
  <c r="N78" i="15"/>
  <c r="M78" i="15"/>
  <c r="I78" i="15"/>
  <c r="H78" i="15"/>
  <c r="M77" i="15"/>
  <c r="I77" i="15"/>
  <c r="N77" i="15" s="1"/>
  <c r="H77" i="15"/>
  <c r="M76" i="15"/>
  <c r="H76" i="15"/>
  <c r="I76" i="15" s="1"/>
  <c r="N76" i="15" s="1"/>
  <c r="M75" i="15"/>
  <c r="K75" i="15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J75" i="15"/>
  <c r="J76" i="15" s="1"/>
  <c r="J77" i="15" s="1"/>
  <c r="J78" i="15" s="1"/>
  <c r="J79" i="15" s="1"/>
  <c r="J80" i="15" s="1"/>
  <c r="J81" i="15" s="1"/>
  <c r="J82" i="15" s="1"/>
  <c r="J83" i="15" s="1"/>
  <c r="J84" i="15" s="1"/>
  <c r="J85" i="15" s="1"/>
  <c r="J86" i="15" s="1"/>
  <c r="J87" i="15" s="1"/>
  <c r="J88" i="15" s="1"/>
  <c r="J89" i="15" s="1"/>
  <c r="J90" i="15" s="1"/>
  <c r="J91" i="15" s="1"/>
  <c r="J92" i="15" s="1"/>
  <c r="J93" i="15" s="1"/>
  <c r="J94" i="15" s="1"/>
  <c r="J95" i="15" s="1"/>
  <c r="J96" i="15" s="1"/>
  <c r="J97" i="15" s="1"/>
  <c r="J98" i="15" s="1"/>
  <c r="J99" i="15" s="1"/>
  <c r="J100" i="15" s="1"/>
  <c r="J101" i="15" s="1"/>
  <c r="J102" i="15" s="1"/>
  <c r="J103" i="15" s="1"/>
  <c r="J104" i="15" s="1"/>
  <c r="J105" i="15" s="1"/>
  <c r="J106" i="15" s="1"/>
  <c r="J107" i="15" s="1"/>
  <c r="J108" i="15" s="1"/>
  <c r="J109" i="15" s="1"/>
  <c r="H75" i="15"/>
  <c r="I75" i="15" s="1"/>
  <c r="M74" i="15"/>
  <c r="K74" i="15"/>
  <c r="I74" i="15"/>
  <c r="H74" i="15"/>
  <c r="M73" i="15"/>
  <c r="I73" i="15"/>
  <c r="N73" i="15" s="1"/>
  <c r="H73" i="15"/>
  <c r="M72" i="15"/>
  <c r="H72" i="15"/>
  <c r="I72" i="15" s="1"/>
  <c r="N72" i="15" s="1"/>
  <c r="M71" i="15"/>
  <c r="H71" i="15"/>
  <c r="I71" i="15" s="1"/>
  <c r="N71" i="15" s="1"/>
  <c r="N70" i="15"/>
  <c r="M70" i="15"/>
  <c r="I70" i="15"/>
  <c r="H70" i="15"/>
  <c r="M69" i="15"/>
  <c r="I69" i="15"/>
  <c r="N69" i="15" s="1"/>
  <c r="H69" i="15"/>
  <c r="M68" i="15"/>
  <c r="H68" i="15"/>
  <c r="I68" i="15" s="1"/>
  <c r="N68" i="15" s="1"/>
  <c r="M67" i="15"/>
  <c r="H67" i="15"/>
  <c r="I67" i="15" s="1"/>
  <c r="N67" i="15" s="1"/>
  <c r="N66" i="15"/>
  <c r="M66" i="15"/>
  <c r="I66" i="15"/>
  <c r="H66" i="15"/>
  <c r="M65" i="15"/>
  <c r="I65" i="15"/>
  <c r="N65" i="15" s="1"/>
  <c r="H65" i="15"/>
  <c r="M64" i="15"/>
  <c r="J64" i="15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H64" i="15"/>
  <c r="I64" i="15" s="1"/>
  <c r="M63" i="15"/>
  <c r="H63" i="15"/>
  <c r="I63" i="15" s="1"/>
  <c r="N63" i="15" s="1"/>
  <c r="N62" i="15"/>
  <c r="M62" i="15"/>
  <c r="I62" i="15"/>
  <c r="H62" i="15"/>
  <c r="M61" i="15"/>
  <c r="I61" i="15"/>
  <c r="N61" i="15" s="1"/>
  <c r="H61" i="15"/>
  <c r="M60" i="15"/>
  <c r="H60" i="15"/>
  <c r="I60" i="15" s="1"/>
  <c r="N60" i="15" s="1"/>
  <c r="M59" i="15"/>
  <c r="H59" i="15"/>
  <c r="I59" i="15" s="1"/>
  <c r="N59" i="15" s="1"/>
  <c r="N58" i="15"/>
  <c r="M58" i="15"/>
  <c r="I58" i="15"/>
  <c r="H58" i="15"/>
  <c r="M57" i="15"/>
  <c r="K57" i="15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I57" i="15"/>
  <c r="H57" i="15"/>
  <c r="M56" i="15"/>
  <c r="J56" i="15"/>
  <c r="J57" i="15" s="1"/>
  <c r="J58" i="15" s="1"/>
  <c r="J59" i="15" s="1"/>
  <c r="J60" i="15" s="1"/>
  <c r="J61" i="15" s="1"/>
  <c r="J62" i="15" s="1"/>
  <c r="J63" i="15" s="1"/>
  <c r="H56" i="15"/>
  <c r="I56" i="15" s="1"/>
  <c r="M55" i="15"/>
  <c r="H55" i="15"/>
  <c r="I55" i="15" s="1"/>
  <c r="N55" i="15" s="1"/>
  <c r="N54" i="15"/>
  <c r="M54" i="15"/>
  <c r="I54" i="15"/>
  <c r="H54" i="15"/>
  <c r="M53" i="15"/>
  <c r="I53" i="15"/>
  <c r="N53" i="15" s="1"/>
  <c r="H53" i="15"/>
  <c r="M52" i="15"/>
  <c r="H52" i="15"/>
  <c r="I52" i="15" s="1"/>
  <c r="N52" i="15" s="1"/>
  <c r="M51" i="15"/>
  <c r="H51" i="15"/>
  <c r="I51" i="15" s="1"/>
  <c r="N51" i="15" s="1"/>
  <c r="N50" i="15"/>
  <c r="M50" i="15"/>
  <c r="I50" i="15"/>
  <c r="H50" i="15"/>
  <c r="M49" i="15"/>
  <c r="I49" i="15"/>
  <c r="N49" i="15" s="1"/>
  <c r="H49" i="15"/>
  <c r="M48" i="15"/>
  <c r="H48" i="15"/>
  <c r="I48" i="15" s="1"/>
  <c r="N48" i="15" s="1"/>
  <c r="M47" i="15"/>
  <c r="H47" i="15"/>
  <c r="I47" i="15" s="1"/>
  <c r="N47" i="15" s="1"/>
  <c r="M46" i="15"/>
  <c r="I46" i="15"/>
  <c r="N46" i="15" s="1"/>
  <c r="H46" i="15"/>
  <c r="M45" i="15"/>
  <c r="H45" i="15"/>
  <c r="I45" i="15" s="1"/>
  <c r="N45" i="15" s="1"/>
  <c r="M44" i="15"/>
  <c r="H44" i="15"/>
  <c r="I44" i="15" s="1"/>
  <c r="N44" i="15" s="1"/>
  <c r="M43" i="15"/>
  <c r="K43" i="15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H43" i="15"/>
  <c r="I43" i="15" s="1"/>
  <c r="N43" i="15" s="1"/>
  <c r="M42" i="15"/>
  <c r="I42" i="15"/>
  <c r="N42" i="15" s="1"/>
  <c r="H42" i="15"/>
  <c r="M41" i="15"/>
  <c r="I41" i="15"/>
  <c r="N41" i="15" s="1"/>
  <c r="H41" i="15"/>
  <c r="M40" i="15"/>
  <c r="K40" i="15"/>
  <c r="K41" i="15" s="1"/>
  <c r="K42" i="15" s="1"/>
  <c r="H40" i="15"/>
  <c r="I40" i="15" s="1"/>
  <c r="M39" i="15"/>
  <c r="H39" i="15"/>
  <c r="I39" i="15" s="1"/>
  <c r="N39" i="15" s="1"/>
  <c r="N38" i="15"/>
  <c r="M38" i="15"/>
  <c r="J38" i="15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I38" i="15"/>
  <c r="H38" i="15"/>
  <c r="M37" i="15"/>
  <c r="J37" i="15"/>
  <c r="I37" i="15"/>
  <c r="H37" i="15"/>
  <c r="M36" i="15"/>
  <c r="K36" i="15"/>
  <c r="K37" i="15" s="1"/>
  <c r="K38" i="15" s="1"/>
  <c r="K39" i="15" s="1"/>
  <c r="H36" i="15"/>
  <c r="I36" i="15" s="1"/>
  <c r="M35" i="15"/>
  <c r="H35" i="15"/>
  <c r="I35" i="15" s="1"/>
  <c r="N35" i="15" s="1"/>
  <c r="N34" i="15"/>
  <c r="M34" i="15"/>
  <c r="I34" i="15"/>
  <c r="H34" i="15"/>
  <c r="M33" i="15"/>
  <c r="H33" i="15"/>
  <c r="I33" i="15" s="1"/>
  <c r="N33" i="15" s="1"/>
  <c r="M32" i="15"/>
  <c r="H32" i="15"/>
  <c r="I32" i="15" s="1"/>
  <c r="N32" i="15" s="1"/>
  <c r="M31" i="15"/>
  <c r="H31" i="15"/>
  <c r="I31" i="15" s="1"/>
  <c r="N31" i="15" s="1"/>
  <c r="M30" i="15"/>
  <c r="J30" i="15"/>
  <c r="J31" i="15" s="1"/>
  <c r="J32" i="15" s="1"/>
  <c r="J33" i="15" s="1"/>
  <c r="J34" i="15" s="1"/>
  <c r="J35" i="15" s="1"/>
  <c r="J36" i="15" s="1"/>
  <c r="I30" i="15"/>
  <c r="N30" i="15" s="1"/>
  <c r="H30" i="15"/>
  <c r="M29" i="15"/>
  <c r="J29" i="15"/>
  <c r="I29" i="15"/>
  <c r="H29" i="15"/>
  <c r="M28" i="15"/>
  <c r="K28" i="15"/>
  <c r="K29" i="15" s="1"/>
  <c r="K30" i="15" s="1"/>
  <c r="K31" i="15" s="1"/>
  <c r="K32" i="15" s="1"/>
  <c r="K33" i="15" s="1"/>
  <c r="K34" i="15" s="1"/>
  <c r="K35" i="15" s="1"/>
  <c r="H28" i="15"/>
  <c r="I28" i="15" s="1"/>
  <c r="M27" i="15"/>
  <c r="J27" i="15"/>
  <c r="J28" i="15" s="1"/>
  <c r="H27" i="15"/>
  <c r="I27" i="15" s="1"/>
  <c r="N26" i="15"/>
  <c r="M26" i="15"/>
  <c r="I26" i="15"/>
  <c r="H26" i="15"/>
  <c r="M25" i="15"/>
  <c r="H25" i="15"/>
  <c r="I25" i="15" s="1"/>
  <c r="N25" i="15" s="1"/>
  <c r="M24" i="15"/>
  <c r="H24" i="15"/>
  <c r="I24" i="15" s="1"/>
  <c r="N24" i="15" s="1"/>
  <c r="M23" i="15"/>
  <c r="H23" i="15"/>
  <c r="I23" i="15" s="1"/>
  <c r="N23" i="15" s="1"/>
  <c r="M22" i="15"/>
  <c r="I22" i="15"/>
  <c r="N22" i="15" s="1"/>
  <c r="H22" i="15"/>
  <c r="M21" i="15"/>
  <c r="I21" i="15"/>
  <c r="N21" i="15" s="1"/>
  <c r="H21" i="15"/>
  <c r="M20" i="15"/>
  <c r="H20" i="15"/>
  <c r="I20" i="15" s="1"/>
  <c r="N20" i="15" s="1"/>
  <c r="M19" i="15"/>
  <c r="K19" i="15"/>
  <c r="K20" i="15" s="1"/>
  <c r="K21" i="15" s="1"/>
  <c r="K22" i="15" s="1"/>
  <c r="K23" i="15" s="1"/>
  <c r="K24" i="15" s="1"/>
  <c r="K25" i="15" s="1"/>
  <c r="K26" i="15" s="1"/>
  <c r="K27" i="15" s="1"/>
  <c r="H19" i="15"/>
  <c r="I19" i="15" s="1"/>
  <c r="N19" i="15" s="1"/>
  <c r="M18" i="15"/>
  <c r="K18" i="15"/>
  <c r="J18" i="15"/>
  <c r="J19" i="15" s="1"/>
  <c r="J20" i="15" s="1"/>
  <c r="J21" i="15" s="1"/>
  <c r="J22" i="15" s="1"/>
  <c r="J23" i="15" s="1"/>
  <c r="J24" i="15" s="1"/>
  <c r="J25" i="15" s="1"/>
  <c r="J26" i="15" s="1"/>
  <c r="I18" i="15"/>
  <c r="H18" i="15"/>
  <c r="M17" i="15"/>
  <c r="J17" i="15"/>
  <c r="I17" i="15"/>
  <c r="H17" i="15"/>
  <c r="M16" i="15"/>
  <c r="H16" i="15"/>
  <c r="I16" i="15" s="1"/>
  <c r="N16" i="15" s="1"/>
  <c r="M15" i="15"/>
  <c r="H15" i="15"/>
  <c r="I15" i="15" s="1"/>
  <c r="N15" i="15" s="1"/>
  <c r="M14" i="15"/>
  <c r="I14" i="15"/>
  <c r="N14" i="15" s="1"/>
  <c r="H14" i="15"/>
  <c r="M13" i="15"/>
  <c r="H13" i="15"/>
  <c r="I13" i="15" s="1"/>
  <c r="N13" i="15" s="1"/>
  <c r="M12" i="15"/>
  <c r="H12" i="15"/>
  <c r="I12" i="15" s="1"/>
  <c r="N12" i="15" s="1"/>
  <c r="M11" i="15"/>
  <c r="H11" i="15"/>
  <c r="I11" i="15" s="1"/>
  <c r="N11" i="15" s="1"/>
  <c r="M10" i="15"/>
  <c r="I10" i="15"/>
  <c r="N10" i="15" s="1"/>
  <c r="H10" i="15"/>
  <c r="M9" i="15"/>
  <c r="I9" i="15"/>
  <c r="N9" i="15" s="1"/>
  <c r="H9" i="15"/>
  <c r="M8" i="15"/>
  <c r="H8" i="15"/>
  <c r="I8" i="15" s="1"/>
  <c r="N8" i="15" s="1"/>
  <c r="M7" i="15"/>
  <c r="H7" i="15"/>
  <c r="I7" i="15" s="1"/>
  <c r="N7" i="15" s="1"/>
  <c r="N6" i="15"/>
  <c r="M6" i="15"/>
  <c r="I6" i="15"/>
  <c r="H6" i="15"/>
  <c r="M5" i="15"/>
  <c r="H5" i="15"/>
  <c r="I5" i="15" s="1"/>
  <c r="N5" i="15" s="1"/>
  <c r="M4" i="15"/>
  <c r="H4" i="15"/>
  <c r="I4" i="15" s="1"/>
  <c r="N4" i="15" s="1"/>
  <c r="M3" i="15"/>
  <c r="K3" i="15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J3" i="15"/>
  <c r="J4" i="15" s="1"/>
  <c r="J5" i="15" s="1"/>
  <c r="J6" i="15" s="1"/>
  <c r="J7" i="15" s="1"/>
  <c r="J8" i="15" s="1"/>
  <c r="J9" i="15" s="1"/>
  <c r="J10" i="15" s="1"/>
  <c r="J11" i="15" s="1"/>
  <c r="J12" i="15" s="1"/>
  <c r="J13" i="15" s="1"/>
  <c r="J14" i="15" s="1"/>
  <c r="J15" i="15" s="1"/>
  <c r="J16" i="15" s="1"/>
  <c r="H3" i="15"/>
  <c r="I3" i="15" s="1"/>
  <c r="N3" i="15" s="1"/>
  <c r="M2" i="15"/>
  <c r="L2" i="15"/>
  <c r="H2" i="15"/>
  <c r="I2" i="15" s="1"/>
  <c r="M253" i="14"/>
  <c r="J253" i="14"/>
  <c r="H253" i="14"/>
  <c r="I253" i="14" s="1"/>
  <c r="N253" i="14" s="1"/>
  <c r="M252" i="14"/>
  <c r="J252" i="14"/>
  <c r="I252" i="14"/>
  <c r="H252" i="14"/>
  <c r="M251" i="14"/>
  <c r="H251" i="14"/>
  <c r="I251" i="14" s="1"/>
  <c r="N251" i="14" s="1"/>
  <c r="M250" i="14"/>
  <c r="I250" i="14"/>
  <c r="N250" i="14" s="1"/>
  <c r="H250" i="14"/>
  <c r="M249" i="14"/>
  <c r="H249" i="14"/>
  <c r="I249" i="14" s="1"/>
  <c r="N249" i="14" s="1"/>
  <c r="M248" i="14"/>
  <c r="I248" i="14"/>
  <c r="N248" i="14" s="1"/>
  <c r="H248" i="14"/>
  <c r="M247" i="14"/>
  <c r="H247" i="14"/>
  <c r="I247" i="14" s="1"/>
  <c r="N247" i="14" s="1"/>
  <c r="M246" i="14"/>
  <c r="I246" i="14"/>
  <c r="N246" i="14" s="1"/>
  <c r="H246" i="14"/>
  <c r="M245" i="14"/>
  <c r="H245" i="14"/>
  <c r="I245" i="14" s="1"/>
  <c r="N245" i="14" s="1"/>
  <c r="M244" i="14"/>
  <c r="I244" i="14"/>
  <c r="N244" i="14" s="1"/>
  <c r="H244" i="14"/>
  <c r="M243" i="14"/>
  <c r="H243" i="14"/>
  <c r="I243" i="14" s="1"/>
  <c r="N243" i="14" s="1"/>
  <c r="M242" i="14"/>
  <c r="I242" i="14"/>
  <c r="N242" i="14" s="1"/>
  <c r="H242" i="14"/>
  <c r="M241" i="14"/>
  <c r="H241" i="14"/>
  <c r="I241" i="14" s="1"/>
  <c r="N241" i="14" s="1"/>
  <c r="M240" i="14"/>
  <c r="K240" i="14"/>
  <c r="K241" i="14" s="1"/>
  <c r="K242" i="14" s="1"/>
  <c r="K243" i="14" s="1"/>
  <c r="K244" i="14" s="1"/>
  <c r="K245" i="14" s="1"/>
  <c r="K246" i="14" s="1"/>
  <c r="K247" i="14" s="1"/>
  <c r="K248" i="14" s="1"/>
  <c r="K249" i="14" s="1"/>
  <c r="K250" i="14" s="1"/>
  <c r="K251" i="14" s="1"/>
  <c r="K252" i="14" s="1"/>
  <c r="K253" i="14" s="1"/>
  <c r="I240" i="14"/>
  <c r="N240" i="14" s="1"/>
  <c r="H240" i="14"/>
  <c r="M239" i="14"/>
  <c r="K239" i="14"/>
  <c r="H239" i="14"/>
  <c r="I239" i="14" s="1"/>
  <c r="M238" i="14"/>
  <c r="I238" i="14"/>
  <c r="N238" i="14" s="1"/>
  <c r="H238" i="14"/>
  <c r="M237" i="14"/>
  <c r="J237" i="14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H237" i="14"/>
  <c r="I237" i="14" s="1"/>
  <c r="M236" i="14"/>
  <c r="K236" i="14"/>
  <c r="K237" i="14" s="1"/>
  <c r="K238" i="14" s="1"/>
  <c r="I236" i="14"/>
  <c r="N236" i="14" s="1"/>
  <c r="H236" i="14"/>
  <c r="M235" i="14"/>
  <c r="K235" i="14"/>
  <c r="H235" i="14"/>
  <c r="I235" i="14" s="1"/>
  <c r="M234" i="14"/>
  <c r="I234" i="14"/>
  <c r="N234" i="14" s="1"/>
  <c r="H234" i="14"/>
  <c r="M233" i="14"/>
  <c r="H233" i="14"/>
  <c r="I233" i="14" s="1"/>
  <c r="N233" i="14" s="1"/>
  <c r="M232" i="14"/>
  <c r="I232" i="14"/>
  <c r="N232" i="14" s="1"/>
  <c r="H232" i="14"/>
  <c r="M231" i="14"/>
  <c r="H231" i="14"/>
  <c r="I231" i="14" s="1"/>
  <c r="N231" i="14" s="1"/>
  <c r="M230" i="14"/>
  <c r="I230" i="14"/>
  <c r="N230" i="14" s="1"/>
  <c r="H230" i="14"/>
  <c r="M229" i="14"/>
  <c r="J229" i="14"/>
  <c r="J230" i="14" s="1"/>
  <c r="J231" i="14" s="1"/>
  <c r="J232" i="14" s="1"/>
  <c r="J233" i="14" s="1"/>
  <c r="J234" i="14" s="1"/>
  <c r="J235" i="14" s="1"/>
  <c r="J236" i="14" s="1"/>
  <c r="H229" i="14"/>
  <c r="I229" i="14" s="1"/>
  <c r="M228" i="14"/>
  <c r="I228" i="14"/>
  <c r="N228" i="14" s="1"/>
  <c r="H228" i="14"/>
  <c r="M227" i="14"/>
  <c r="H227" i="14"/>
  <c r="I227" i="14" s="1"/>
  <c r="N227" i="14" s="1"/>
  <c r="M226" i="14"/>
  <c r="I226" i="14"/>
  <c r="N226" i="14" s="1"/>
  <c r="H226" i="14"/>
  <c r="M225" i="14"/>
  <c r="H225" i="14"/>
  <c r="I225" i="14" s="1"/>
  <c r="N225" i="14" s="1"/>
  <c r="M224" i="14"/>
  <c r="I224" i="14"/>
  <c r="N224" i="14" s="1"/>
  <c r="H224" i="14"/>
  <c r="M223" i="14"/>
  <c r="H223" i="14"/>
  <c r="I223" i="14" s="1"/>
  <c r="N223" i="14" s="1"/>
  <c r="M222" i="14"/>
  <c r="I222" i="14"/>
  <c r="N222" i="14" s="1"/>
  <c r="H222" i="14"/>
  <c r="M221" i="14"/>
  <c r="H221" i="14"/>
  <c r="I221" i="14" s="1"/>
  <c r="N221" i="14" s="1"/>
  <c r="M220" i="14"/>
  <c r="I220" i="14"/>
  <c r="N220" i="14" s="1"/>
  <c r="H220" i="14"/>
  <c r="M219" i="14"/>
  <c r="H219" i="14"/>
  <c r="I219" i="14" s="1"/>
  <c r="N219" i="14" s="1"/>
  <c r="M218" i="14"/>
  <c r="I218" i="14"/>
  <c r="N218" i="14" s="1"/>
  <c r="H218" i="14"/>
  <c r="M217" i="14"/>
  <c r="H217" i="14"/>
  <c r="I217" i="14" s="1"/>
  <c r="N217" i="14" s="1"/>
  <c r="M216" i="14"/>
  <c r="I216" i="14"/>
  <c r="N216" i="14" s="1"/>
  <c r="H216" i="14"/>
  <c r="M215" i="14"/>
  <c r="H215" i="14"/>
  <c r="I215" i="14" s="1"/>
  <c r="N215" i="14" s="1"/>
  <c r="M214" i="14"/>
  <c r="I214" i="14"/>
  <c r="N214" i="14" s="1"/>
  <c r="H214" i="14"/>
  <c r="M213" i="14"/>
  <c r="H213" i="14"/>
  <c r="I213" i="14" s="1"/>
  <c r="N213" i="14" s="1"/>
  <c r="M212" i="14"/>
  <c r="I212" i="14"/>
  <c r="N212" i="14" s="1"/>
  <c r="H212" i="14"/>
  <c r="M211" i="14"/>
  <c r="H211" i="14"/>
  <c r="I211" i="14" s="1"/>
  <c r="N211" i="14" s="1"/>
  <c r="M210" i="14"/>
  <c r="I210" i="14"/>
  <c r="N210" i="14" s="1"/>
  <c r="H210" i="14"/>
  <c r="M209" i="14"/>
  <c r="H209" i="14"/>
  <c r="I209" i="14" s="1"/>
  <c r="N209" i="14" s="1"/>
  <c r="M208" i="14"/>
  <c r="I208" i="14"/>
  <c r="N208" i="14" s="1"/>
  <c r="H208" i="14"/>
  <c r="M207" i="14"/>
  <c r="H207" i="14"/>
  <c r="I207" i="14" s="1"/>
  <c r="N207" i="14" s="1"/>
  <c r="M206" i="14"/>
  <c r="I206" i="14"/>
  <c r="N206" i="14" s="1"/>
  <c r="H206" i="14"/>
  <c r="M205" i="14"/>
  <c r="H205" i="14"/>
  <c r="I205" i="14" s="1"/>
  <c r="N205" i="14" s="1"/>
  <c r="M204" i="14"/>
  <c r="K204" i="14"/>
  <c r="K205" i="14" s="1"/>
  <c r="K206" i="14" s="1"/>
  <c r="K207" i="14" s="1"/>
  <c r="K208" i="14" s="1"/>
  <c r="K209" i="14" s="1"/>
  <c r="K210" i="14" s="1"/>
  <c r="K211" i="14" s="1"/>
  <c r="K212" i="14" s="1"/>
  <c r="K213" i="14" s="1"/>
  <c r="K214" i="14" s="1"/>
  <c r="K215" i="14" s="1"/>
  <c r="K216" i="14" s="1"/>
  <c r="K217" i="14" s="1"/>
  <c r="K218" i="14" s="1"/>
  <c r="K219" i="14" s="1"/>
  <c r="K220" i="14" s="1"/>
  <c r="K221" i="14" s="1"/>
  <c r="K222" i="14" s="1"/>
  <c r="K223" i="14" s="1"/>
  <c r="K224" i="14" s="1"/>
  <c r="K225" i="14" s="1"/>
  <c r="K226" i="14" s="1"/>
  <c r="K227" i="14" s="1"/>
  <c r="K228" i="14" s="1"/>
  <c r="K229" i="14" s="1"/>
  <c r="K230" i="14" s="1"/>
  <c r="K231" i="14" s="1"/>
  <c r="K232" i="14" s="1"/>
  <c r="K233" i="14" s="1"/>
  <c r="K234" i="14" s="1"/>
  <c r="I204" i="14"/>
  <c r="H204" i="14"/>
  <c r="M203" i="14"/>
  <c r="H203" i="14"/>
  <c r="I203" i="14" s="1"/>
  <c r="N203" i="14" s="1"/>
  <c r="M202" i="14"/>
  <c r="I202" i="14"/>
  <c r="N202" i="14" s="1"/>
  <c r="H202" i="14"/>
  <c r="M201" i="14"/>
  <c r="H201" i="14"/>
  <c r="I201" i="14" s="1"/>
  <c r="N201" i="14" s="1"/>
  <c r="M200" i="14"/>
  <c r="I200" i="14"/>
  <c r="N200" i="14" s="1"/>
  <c r="H200" i="14"/>
  <c r="M199" i="14"/>
  <c r="H199" i="14"/>
  <c r="I199" i="14" s="1"/>
  <c r="N199" i="14" s="1"/>
  <c r="M198" i="14"/>
  <c r="I198" i="14"/>
  <c r="N198" i="14" s="1"/>
  <c r="H198" i="14"/>
  <c r="M197" i="14"/>
  <c r="J197" i="14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4" i="14" s="1"/>
  <c r="J215" i="14" s="1"/>
  <c r="J216" i="14" s="1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 s="1"/>
  <c r="J227" i="14" s="1"/>
  <c r="J228" i="14" s="1"/>
  <c r="H197" i="14"/>
  <c r="I197" i="14" s="1"/>
  <c r="N197" i="14" s="1"/>
  <c r="M196" i="14"/>
  <c r="I196" i="14"/>
  <c r="N196" i="14" s="1"/>
  <c r="H196" i="14"/>
  <c r="M195" i="14"/>
  <c r="J195" i="14"/>
  <c r="J196" i="14" s="1"/>
  <c r="H195" i="14"/>
  <c r="I195" i="14" s="1"/>
  <c r="N195" i="14" s="1"/>
  <c r="M194" i="14"/>
  <c r="K194" i="14"/>
  <c r="K195" i="14" s="1"/>
  <c r="K196" i="14" s="1"/>
  <c r="K197" i="14" s="1"/>
  <c r="K198" i="14" s="1"/>
  <c r="K199" i="14" s="1"/>
  <c r="K200" i="14" s="1"/>
  <c r="K201" i="14" s="1"/>
  <c r="K202" i="14" s="1"/>
  <c r="K203" i="14" s="1"/>
  <c r="J194" i="14"/>
  <c r="I194" i="14"/>
  <c r="H194" i="14"/>
  <c r="M193" i="14"/>
  <c r="K193" i="14"/>
  <c r="H193" i="14"/>
  <c r="I193" i="14" s="1"/>
  <c r="M192" i="14"/>
  <c r="I192" i="14"/>
  <c r="N192" i="14" s="1"/>
  <c r="H192" i="14"/>
  <c r="M191" i="14"/>
  <c r="H191" i="14"/>
  <c r="I191" i="14" s="1"/>
  <c r="N191" i="14" s="1"/>
  <c r="M190" i="14"/>
  <c r="I190" i="14"/>
  <c r="N190" i="14" s="1"/>
  <c r="H190" i="14"/>
  <c r="M189" i="14"/>
  <c r="H189" i="14"/>
  <c r="I189" i="14" s="1"/>
  <c r="N189" i="14" s="1"/>
  <c r="M188" i="14"/>
  <c r="I188" i="14"/>
  <c r="N188" i="14" s="1"/>
  <c r="H188" i="14"/>
  <c r="M187" i="14"/>
  <c r="H187" i="14"/>
  <c r="I187" i="14" s="1"/>
  <c r="N187" i="14" s="1"/>
  <c r="M186" i="14"/>
  <c r="I186" i="14"/>
  <c r="N186" i="14" s="1"/>
  <c r="H186" i="14"/>
  <c r="M185" i="14"/>
  <c r="H185" i="14"/>
  <c r="I185" i="14" s="1"/>
  <c r="N185" i="14" s="1"/>
  <c r="M184" i="14"/>
  <c r="K184" i="14"/>
  <c r="K185" i="14" s="1"/>
  <c r="K186" i="14" s="1"/>
  <c r="K187" i="14" s="1"/>
  <c r="K188" i="14" s="1"/>
  <c r="K189" i="14" s="1"/>
  <c r="K190" i="14" s="1"/>
  <c r="K191" i="14" s="1"/>
  <c r="K192" i="14" s="1"/>
  <c r="J184" i="14"/>
  <c r="J185" i="14" s="1"/>
  <c r="J186" i="14" s="1"/>
  <c r="J187" i="14" s="1"/>
  <c r="J188" i="14" s="1"/>
  <c r="J189" i="14" s="1"/>
  <c r="J190" i="14" s="1"/>
  <c r="J191" i="14" s="1"/>
  <c r="J192" i="14" s="1"/>
  <c r="J193" i="14" s="1"/>
  <c r="I184" i="14"/>
  <c r="H184" i="14"/>
  <c r="M183" i="14"/>
  <c r="K183" i="14"/>
  <c r="J183" i="14"/>
  <c r="I183" i="14"/>
  <c r="H183" i="14"/>
  <c r="M182" i="14"/>
  <c r="J182" i="14"/>
  <c r="H182" i="14"/>
  <c r="I182" i="14" s="1"/>
  <c r="M181" i="14"/>
  <c r="K181" i="14"/>
  <c r="K182" i="14" s="1"/>
  <c r="H181" i="14"/>
  <c r="I181" i="14" s="1"/>
  <c r="M180" i="14"/>
  <c r="H180" i="14"/>
  <c r="I180" i="14" s="1"/>
  <c r="N180" i="14" s="1"/>
  <c r="M179" i="14"/>
  <c r="I179" i="14"/>
  <c r="N179" i="14" s="1"/>
  <c r="H179" i="14"/>
  <c r="M178" i="14"/>
  <c r="H178" i="14"/>
  <c r="I178" i="14" s="1"/>
  <c r="N178" i="14" s="1"/>
  <c r="M177" i="14"/>
  <c r="H177" i="14"/>
  <c r="I177" i="14" s="1"/>
  <c r="N177" i="14" s="1"/>
  <c r="M176" i="14"/>
  <c r="H176" i="14"/>
  <c r="I176" i="14" s="1"/>
  <c r="N176" i="14" s="1"/>
  <c r="M175" i="14"/>
  <c r="I175" i="14"/>
  <c r="N175" i="14" s="1"/>
  <c r="H175" i="14"/>
  <c r="M174" i="14"/>
  <c r="H174" i="14"/>
  <c r="I174" i="14" s="1"/>
  <c r="N174" i="14" s="1"/>
  <c r="M173" i="14"/>
  <c r="H173" i="14"/>
  <c r="I173" i="14" s="1"/>
  <c r="N173" i="14" s="1"/>
  <c r="M172" i="14"/>
  <c r="J172" i="14"/>
  <c r="J173" i="14" s="1"/>
  <c r="J174" i="14" s="1"/>
  <c r="J175" i="14" s="1"/>
  <c r="J176" i="14" s="1"/>
  <c r="J177" i="14" s="1"/>
  <c r="J178" i="14" s="1"/>
  <c r="J179" i="14" s="1"/>
  <c r="J180" i="14" s="1"/>
  <c r="J181" i="14" s="1"/>
  <c r="H172" i="14"/>
  <c r="I172" i="14" s="1"/>
  <c r="M171" i="14"/>
  <c r="I171" i="14"/>
  <c r="N171" i="14" s="1"/>
  <c r="H171" i="14"/>
  <c r="M170" i="14"/>
  <c r="H170" i="14"/>
  <c r="I170" i="14" s="1"/>
  <c r="N170" i="14" s="1"/>
  <c r="M169" i="14"/>
  <c r="K169" i="14"/>
  <c r="K170" i="14" s="1"/>
  <c r="K171" i="14" s="1"/>
  <c r="K172" i="14" s="1"/>
  <c r="K173" i="14" s="1"/>
  <c r="K174" i="14" s="1"/>
  <c r="K175" i="14" s="1"/>
  <c r="K176" i="14" s="1"/>
  <c r="K177" i="14" s="1"/>
  <c r="K178" i="14" s="1"/>
  <c r="K179" i="14" s="1"/>
  <c r="K180" i="14" s="1"/>
  <c r="H169" i="14"/>
  <c r="I169" i="14" s="1"/>
  <c r="N169" i="14" s="1"/>
  <c r="M168" i="14"/>
  <c r="K168" i="14"/>
  <c r="H168" i="14"/>
  <c r="I168" i="14" s="1"/>
  <c r="N168" i="14" s="1"/>
  <c r="M167" i="14"/>
  <c r="K167" i="14"/>
  <c r="I167" i="14"/>
  <c r="H167" i="14"/>
  <c r="M166" i="14"/>
  <c r="H166" i="14"/>
  <c r="I166" i="14" s="1"/>
  <c r="N166" i="14" s="1"/>
  <c r="M165" i="14"/>
  <c r="H165" i="14"/>
  <c r="I165" i="14" s="1"/>
  <c r="N165" i="14" s="1"/>
  <c r="M164" i="14"/>
  <c r="H164" i="14"/>
  <c r="I164" i="14" s="1"/>
  <c r="N164" i="14" s="1"/>
  <c r="M163" i="14"/>
  <c r="I163" i="14"/>
  <c r="N163" i="14" s="1"/>
  <c r="H163" i="14"/>
  <c r="M162" i="14"/>
  <c r="H162" i="14"/>
  <c r="I162" i="14" s="1"/>
  <c r="N162" i="14" s="1"/>
  <c r="M161" i="14"/>
  <c r="H161" i="14"/>
  <c r="I161" i="14" s="1"/>
  <c r="N161" i="14" s="1"/>
  <c r="M160" i="14"/>
  <c r="H160" i="14"/>
  <c r="I160" i="14" s="1"/>
  <c r="N160" i="14" s="1"/>
  <c r="M159" i="14"/>
  <c r="I159" i="14"/>
  <c r="N159" i="14" s="1"/>
  <c r="H159" i="14"/>
  <c r="M158" i="14"/>
  <c r="H158" i="14"/>
  <c r="I158" i="14" s="1"/>
  <c r="N158" i="14" s="1"/>
  <c r="M157" i="14"/>
  <c r="H157" i="14"/>
  <c r="I157" i="14" s="1"/>
  <c r="N157" i="14" s="1"/>
  <c r="M156" i="14"/>
  <c r="H156" i="14"/>
  <c r="I156" i="14" s="1"/>
  <c r="N156" i="14" s="1"/>
  <c r="M155" i="14"/>
  <c r="I155" i="14"/>
  <c r="N155" i="14" s="1"/>
  <c r="H155" i="14"/>
  <c r="M154" i="14"/>
  <c r="H154" i="14"/>
  <c r="I154" i="14" s="1"/>
  <c r="N154" i="14" s="1"/>
  <c r="M153" i="14"/>
  <c r="H153" i="14"/>
  <c r="I153" i="14" s="1"/>
  <c r="N153" i="14" s="1"/>
  <c r="M152" i="14"/>
  <c r="H152" i="14"/>
  <c r="I152" i="14" s="1"/>
  <c r="N152" i="14" s="1"/>
  <c r="M151" i="14"/>
  <c r="I151" i="14"/>
  <c r="N151" i="14" s="1"/>
  <c r="H151" i="14"/>
  <c r="M150" i="14"/>
  <c r="H150" i="14"/>
  <c r="I150" i="14" s="1"/>
  <c r="N150" i="14" s="1"/>
  <c r="M149" i="14"/>
  <c r="H149" i="14"/>
  <c r="I149" i="14" s="1"/>
  <c r="N149" i="14" s="1"/>
  <c r="M148" i="14"/>
  <c r="H148" i="14"/>
  <c r="I148" i="14" s="1"/>
  <c r="N148" i="14" s="1"/>
  <c r="M147" i="14"/>
  <c r="I147" i="14"/>
  <c r="N147" i="14" s="1"/>
  <c r="H147" i="14"/>
  <c r="M146" i="14"/>
  <c r="H146" i="14"/>
  <c r="I146" i="14" s="1"/>
  <c r="N146" i="14" s="1"/>
  <c r="M145" i="14"/>
  <c r="H145" i="14"/>
  <c r="I145" i="14" s="1"/>
  <c r="N145" i="14" s="1"/>
  <c r="M144" i="14"/>
  <c r="H144" i="14"/>
  <c r="I144" i="14" s="1"/>
  <c r="N144" i="14" s="1"/>
  <c r="M143" i="14"/>
  <c r="I143" i="14"/>
  <c r="N143" i="14" s="1"/>
  <c r="H143" i="14"/>
  <c r="M142" i="14"/>
  <c r="H142" i="14"/>
  <c r="I142" i="14" s="1"/>
  <c r="N142" i="14" s="1"/>
  <c r="M141" i="14"/>
  <c r="H141" i="14"/>
  <c r="I141" i="14" s="1"/>
  <c r="N141" i="14" s="1"/>
  <c r="M140" i="14"/>
  <c r="H140" i="14"/>
  <c r="I140" i="14" s="1"/>
  <c r="N140" i="14" s="1"/>
  <c r="M139" i="14"/>
  <c r="I139" i="14"/>
  <c r="N139" i="14" s="1"/>
  <c r="H139" i="14"/>
  <c r="M138" i="14"/>
  <c r="H138" i="14"/>
  <c r="I138" i="14" s="1"/>
  <c r="N138" i="14" s="1"/>
  <c r="M137" i="14"/>
  <c r="H137" i="14"/>
  <c r="I137" i="14" s="1"/>
  <c r="N137" i="14" s="1"/>
  <c r="M136" i="14"/>
  <c r="H136" i="14"/>
  <c r="I136" i="14" s="1"/>
  <c r="N136" i="14" s="1"/>
  <c r="M135" i="14"/>
  <c r="I135" i="14"/>
  <c r="N135" i="14" s="1"/>
  <c r="H135" i="14"/>
  <c r="M134" i="14"/>
  <c r="H134" i="14"/>
  <c r="I134" i="14" s="1"/>
  <c r="N134" i="14" s="1"/>
  <c r="M133" i="14"/>
  <c r="H133" i="14"/>
  <c r="I133" i="14" s="1"/>
  <c r="N133" i="14" s="1"/>
  <c r="M132" i="14"/>
  <c r="H132" i="14"/>
  <c r="I132" i="14" s="1"/>
  <c r="N132" i="14" s="1"/>
  <c r="N131" i="14"/>
  <c r="M131" i="14"/>
  <c r="I131" i="14"/>
  <c r="H131" i="14"/>
  <c r="M130" i="14"/>
  <c r="H130" i="14"/>
  <c r="I130" i="14" s="1"/>
  <c r="N130" i="14" s="1"/>
  <c r="M129" i="14"/>
  <c r="H129" i="14"/>
  <c r="I129" i="14" s="1"/>
  <c r="N129" i="14" s="1"/>
  <c r="M128" i="14"/>
  <c r="K128" i="14"/>
  <c r="K129" i="14" s="1"/>
  <c r="K130" i="14" s="1"/>
  <c r="K131" i="14" s="1"/>
  <c r="K132" i="14" s="1"/>
  <c r="K133" i="14" s="1"/>
  <c r="K134" i="14" s="1"/>
  <c r="K135" i="14" s="1"/>
  <c r="K136" i="14" s="1"/>
  <c r="K137" i="14" s="1"/>
  <c r="K138" i="14" s="1"/>
  <c r="K139" i="14" s="1"/>
  <c r="K140" i="14" s="1"/>
  <c r="K141" i="14" s="1"/>
  <c r="K142" i="14" s="1"/>
  <c r="K143" i="14" s="1"/>
  <c r="K144" i="14" s="1"/>
  <c r="K145" i="14" s="1"/>
  <c r="K146" i="14" s="1"/>
  <c r="K147" i="14" s="1"/>
  <c r="K148" i="14" s="1"/>
  <c r="K149" i="14" s="1"/>
  <c r="K150" i="14" s="1"/>
  <c r="K151" i="14" s="1"/>
  <c r="K152" i="14" s="1"/>
  <c r="K153" i="14" s="1"/>
  <c r="K154" i="14" s="1"/>
  <c r="K155" i="14" s="1"/>
  <c r="K156" i="14" s="1"/>
  <c r="K157" i="14" s="1"/>
  <c r="K158" i="14" s="1"/>
  <c r="K159" i="14" s="1"/>
  <c r="K160" i="14" s="1"/>
  <c r="K161" i="14" s="1"/>
  <c r="K162" i="14" s="1"/>
  <c r="K163" i="14" s="1"/>
  <c r="K164" i="14" s="1"/>
  <c r="K165" i="14" s="1"/>
  <c r="K166" i="14" s="1"/>
  <c r="H128" i="14"/>
  <c r="I128" i="14" s="1"/>
  <c r="N128" i="14" s="1"/>
  <c r="M127" i="14"/>
  <c r="J127" i="14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2" i="14" s="1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 s="1"/>
  <c r="J166" i="14" s="1"/>
  <c r="J167" i="14" s="1"/>
  <c r="J168" i="14" s="1"/>
  <c r="J169" i="14" s="1"/>
  <c r="J170" i="14" s="1"/>
  <c r="J171" i="14" s="1"/>
  <c r="I127" i="14"/>
  <c r="N127" i="14" s="1"/>
  <c r="H127" i="14"/>
  <c r="M126" i="14"/>
  <c r="I126" i="14"/>
  <c r="N126" i="14" s="1"/>
  <c r="H126" i="14"/>
  <c r="M125" i="14"/>
  <c r="K125" i="14"/>
  <c r="K126" i="14" s="1"/>
  <c r="K127" i="14" s="1"/>
  <c r="J125" i="14"/>
  <c r="J126" i="14" s="1"/>
  <c r="H125" i="14"/>
  <c r="I125" i="14" s="1"/>
  <c r="M124" i="14"/>
  <c r="K124" i="14"/>
  <c r="H124" i="14"/>
  <c r="I124" i="14" s="1"/>
  <c r="N124" i="14" s="1"/>
  <c r="M123" i="14"/>
  <c r="K123" i="14"/>
  <c r="I123" i="14"/>
  <c r="H123" i="14"/>
  <c r="M122" i="14"/>
  <c r="I122" i="14"/>
  <c r="N122" i="14" s="1"/>
  <c r="H122" i="14"/>
  <c r="M121" i="14"/>
  <c r="H121" i="14"/>
  <c r="I121" i="14" s="1"/>
  <c r="N121" i="14" s="1"/>
  <c r="M120" i="14"/>
  <c r="H120" i="14"/>
  <c r="I120" i="14" s="1"/>
  <c r="N120" i="14" s="1"/>
  <c r="M119" i="14"/>
  <c r="K119" i="14"/>
  <c r="K120" i="14" s="1"/>
  <c r="K121" i="14" s="1"/>
  <c r="K122" i="14" s="1"/>
  <c r="J119" i="14"/>
  <c r="J120" i="14" s="1"/>
  <c r="J121" i="14" s="1"/>
  <c r="J122" i="14" s="1"/>
  <c r="J123" i="14" s="1"/>
  <c r="J124" i="14" s="1"/>
  <c r="I119" i="14"/>
  <c r="H119" i="14"/>
  <c r="M118" i="14"/>
  <c r="K118" i="14"/>
  <c r="I118" i="14"/>
  <c r="H118" i="14"/>
  <c r="M117" i="14"/>
  <c r="H117" i="14"/>
  <c r="I117" i="14" s="1"/>
  <c r="N117" i="14" s="1"/>
  <c r="M116" i="14"/>
  <c r="H116" i="14"/>
  <c r="I116" i="14" s="1"/>
  <c r="N116" i="14" s="1"/>
  <c r="N115" i="14"/>
  <c r="M115" i="14"/>
  <c r="J115" i="14"/>
  <c r="J116" i="14" s="1"/>
  <c r="J117" i="14" s="1"/>
  <c r="J118" i="14" s="1"/>
  <c r="I115" i="14"/>
  <c r="H115" i="14"/>
  <c r="M114" i="14"/>
  <c r="J114" i="14"/>
  <c r="I114" i="14"/>
  <c r="N114" i="14" s="1"/>
  <c r="H114" i="14"/>
  <c r="M113" i="14"/>
  <c r="J113" i="14"/>
  <c r="H113" i="14"/>
  <c r="I113" i="14" s="1"/>
  <c r="M112" i="14"/>
  <c r="H112" i="14"/>
  <c r="I112" i="14" s="1"/>
  <c r="N112" i="14" s="1"/>
  <c r="N111" i="14"/>
  <c r="M111" i="14"/>
  <c r="I111" i="14"/>
  <c r="H111" i="14"/>
  <c r="M110" i="14"/>
  <c r="I110" i="14"/>
  <c r="N110" i="14" s="1"/>
  <c r="H110" i="14"/>
  <c r="M109" i="14"/>
  <c r="H109" i="14"/>
  <c r="I109" i="14" s="1"/>
  <c r="N109" i="14" s="1"/>
  <c r="M108" i="14"/>
  <c r="K108" i="14"/>
  <c r="K109" i="14" s="1"/>
  <c r="K110" i="14" s="1"/>
  <c r="K111" i="14" s="1"/>
  <c r="K112" i="14" s="1"/>
  <c r="K113" i="14" s="1"/>
  <c r="K114" i="14" s="1"/>
  <c r="K115" i="14" s="1"/>
  <c r="K116" i="14" s="1"/>
  <c r="K117" i="14" s="1"/>
  <c r="H108" i="14"/>
  <c r="I108" i="14" s="1"/>
  <c r="N108" i="14" s="1"/>
  <c r="N107" i="14"/>
  <c r="M107" i="14"/>
  <c r="K107" i="14"/>
  <c r="I107" i="14"/>
  <c r="H107" i="14"/>
  <c r="M106" i="14"/>
  <c r="K106" i="14"/>
  <c r="I106" i="14"/>
  <c r="H106" i="14"/>
  <c r="M105" i="14"/>
  <c r="H105" i="14"/>
  <c r="I105" i="14" s="1"/>
  <c r="N105" i="14" s="1"/>
  <c r="M104" i="14"/>
  <c r="H104" i="14"/>
  <c r="I104" i="14" s="1"/>
  <c r="N104" i="14" s="1"/>
  <c r="N103" i="14"/>
  <c r="M103" i="14"/>
  <c r="J103" i="14"/>
  <c r="J104" i="14" s="1"/>
  <c r="J105" i="14" s="1"/>
  <c r="J106" i="14" s="1"/>
  <c r="J107" i="14" s="1"/>
  <c r="J108" i="14" s="1"/>
  <c r="J109" i="14" s="1"/>
  <c r="J110" i="14" s="1"/>
  <c r="J111" i="14" s="1"/>
  <c r="J112" i="14" s="1"/>
  <c r="I103" i="14"/>
  <c r="H103" i="14"/>
  <c r="M102" i="14"/>
  <c r="J102" i="14"/>
  <c r="I102" i="14"/>
  <c r="H102" i="14"/>
  <c r="M101" i="14"/>
  <c r="H101" i="14"/>
  <c r="I101" i="14" s="1"/>
  <c r="N101" i="14" s="1"/>
  <c r="M100" i="14"/>
  <c r="K100" i="14"/>
  <c r="K101" i="14" s="1"/>
  <c r="K102" i="14" s="1"/>
  <c r="K103" i="14" s="1"/>
  <c r="K104" i="14" s="1"/>
  <c r="K105" i="14" s="1"/>
  <c r="H100" i="14"/>
  <c r="I100" i="14" s="1"/>
  <c r="N100" i="14" s="1"/>
  <c r="M99" i="14"/>
  <c r="K99" i="14"/>
  <c r="J99" i="14"/>
  <c r="J100" i="14" s="1"/>
  <c r="J101" i="14" s="1"/>
  <c r="I99" i="14"/>
  <c r="H99" i="14"/>
  <c r="M98" i="14"/>
  <c r="J98" i="14"/>
  <c r="I98" i="14"/>
  <c r="H98" i="14"/>
  <c r="M97" i="14"/>
  <c r="K97" i="14"/>
  <c r="K98" i="14" s="1"/>
  <c r="H97" i="14"/>
  <c r="I97" i="14" s="1"/>
  <c r="M96" i="14"/>
  <c r="J96" i="14"/>
  <c r="J97" i="14" s="1"/>
  <c r="H96" i="14"/>
  <c r="I96" i="14" s="1"/>
  <c r="N95" i="14"/>
  <c r="M95" i="14"/>
  <c r="I95" i="14"/>
  <c r="H95" i="14"/>
  <c r="M94" i="14"/>
  <c r="I94" i="14"/>
  <c r="N94" i="14" s="1"/>
  <c r="H94" i="14"/>
  <c r="M93" i="14"/>
  <c r="H93" i="14"/>
  <c r="I93" i="14" s="1"/>
  <c r="N93" i="14" s="1"/>
  <c r="M92" i="14"/>
  <c r="H92" i="14"/>
  <c r="I92" i="14" s="1"/>
  <c r="N92" i="14" s="1"/>
  <c r="N91" i="14"/>
  <c r="M91" i="14"/>
  <c r="I91" i="14"/>
  <c r="H91" i="14"/>
  <c r="M90" i="14"/>
  <c r="I90" i="14"/>
  <c r="N90" i="14" s="1"/>
  <c r="H90" i="14"/>
  <c r="M89" i="14"/>
  <c r="H89" i="14"/>
  <c r="I89" i="14" s="1"/>
  <c r="N89" i="14" s="1"/>
  <c r="M88" i="14"/>
  <c r="H88" i="14"/>
  <c r="I88" i="14" s="1"/>
  <c r="N88" i="14" s="1"/>
  <c r="N87" i="14"/>
  <c r="M87" i="14"/>
  <c r="I87" i="14"/>
  <c r="H87" i="14"/>
  <c r="M86" i="14"/>
  <c r="I86" i="14"/>
  <c r="N86" i="14" s="1"/>
  <c r="H86" i="14"/>
  <c r="M85" i="14"/>
  <c r="H85" i="14"/>
  <c r="I85" i="14" s="1"/>
  <c r="N85" i="14" s="1"/>
  <c r="M84" i="14"/>
  <c r="H84" i="14"/>
  <c r="I84" i="14" s="1"/>
  <c r="N84" i="14" s="1"/>
  <c r="N83" i="14"/>
  <c r="M83" i="14"/>
  <c r="I83" i="14"/>
  <c r="H83" i="14"/>
  <c r="M82" i="14"/>
  <c r="I82" i="14"/>
  <c r="N82" i="14" s="1"/>
  <c r="H82" i="14"/>
  <c r="M81" i="14"/>
  <c r="H81" i="14"/>
  <c r="I81" i="14" s="1"/>
  <c r="N81" i="14" s="1"/>
  <c r="M80" i="14"/>
  <c r="H80" i="14"/>
  <c r="I80" i="14" s="1"/>
  <c r="N80" i="14" s="1"/>
  <c r="N79" i="14"/>
  <c r="M79" i="14"/>
  <c r="I79" i="14"/>
  <c r="H79" i="14"/>
  <c r="M78" i="14"/>
  <c r="I78" i="14"/>
  <c r="N78" i="14" s="1"/>
  <c r="H78" i="14"/>
  <c r="M77" i="14"/>
  <c r="H77" i="14"/>
  <c r="I77" i="14" s="1"/>
  <c r="N77" i="14" s="1"/>
  <c r="M76" i="14"/>
  <c r="H76" i="14"/>
  <c r="I76" i="14" s="1"/>
  <c r="N76" i="14" s="1"/>
  <c r="N75" i="14"/>
  <c r="M75" i="14"/>
  <c r="I75" i="14"/>
  <c r="H75" i="14"/>
  <c r="M74" i="14"/>
  <c r="I74" i="14"/>
  <c r="N74" i="14" s="1"/>
  <c r="H74" i="14"/>
  <c r="M73" i="14"/>
  <c r="K73" i="14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K84" i="14" s="1"/>
  <c r="K85" i="14" s="1"/>
  <c r="K86" i="14" s="1"/>
  <c r="K87" i="14" s="1"/>
  <c r="K88" i="14" s="1"/>
  <c r="K89" i="14" s="1"/>
  <c r="K90" i="14" s="1"/>
  <c r="K91" i="14" s="1"/>
  <c r="K92" i="14" s="1"/>
  <c r="K93" i="14" s="1"/>
  <c r="K94" i="14" s="1"/>
  <c r="K95" i="14" s="1"/>
  <c r="K96" i="14" s="1"/>
  <c r="H73" i="14"/>
  <c r="I73" i="14" s="1"/>
  <c r="M72" i="14"/>
  <c r="H72" i="14"/>
  <c r="I72" i="14" s="1"/>
  <c r="N72" i="14" s="1"/>
  <c r="N71" i="14"/>
  <c r="M71" i="14"/>
  <c r="I71" i="14"/>
  <c r="H71" i="14"/>
  <c r="M70" i="14"/>
  <c r="I70" i="14"/>
  <c r="N70" i="14" s="1"/>
  <c r="H70" i="14"/>
  <c r="M69" i="14"/>
  <c r="H69" i="14"/>
  <c r="I69" i="14" s="1"/>
  <c r="N69" i="14" s="1"/>
  <c r="M68" i="14"/>
  <c r="H68" i="14"/>
  <c r="I68" i="14" s="1"/>
  <c r="N68" i="14" s="1"/>
  <c r="N67" i="14"/>
  <c r="M67" i="14"/>
  <c r="I67" i="14"/>
  <c r="H67" i="14"/>
  <c r="M66" i="14"/>
  <c r="I66" i="14"/>
  <c r="N66" i="14" s="1"/>
  <c r="H66" i="14"/>
  <c r="M65" i="14"/>
  <c r="H65" i="14"/>
  <c r="I65" i="14" s="1"/>
  <c r="N65" i="14" s="1"/>
  <c r="M64" i="14"/>
  <c r="H64" i="14"/>
  <c r="I64" i="14" s="1"/>
  <c r="N64" i="14" s="1"/>
  <c r="N63" i="14"/>
  <c r="M63" i="14"/>
  <c r="I63" i="14"/>
  <c r="H63" i="14"/>
  <c r="M62" i="14"/>
  <c r="I62" i="14"/>
  <c r="N62" i="14" s="1"/>
  <c r="H62" i="14"/>
  <c r="M61" i="14"/>
  <c r="H61" i="14"/>
  <c r="I61" i="14" s="1"/>
  <c r="N61" i="14" s="1"/>
  <c r="M60" i="14"/>
  <c r="H60" i="14"/>
  <c r="I60" i="14" s="1"/>
  <c r="N60" i="14" s="1"/>
  <c r="N59" i="14"/>
  <c r="M59" i="14"/>
  <c r="I59" i="14"/>
  <c r="H59" i="14"/>
  <c r="M58" i="14"/>
  <c r="I58" i="14"/>
  <c r="N58" i="14" s="1"/>
  <c r="H58" i="14"/>
  <c r="M57" i="14"/>
  <c r="H57" i="14"/>
  <c r="I57" i="14" s="1"/>
  <c r="N57" i="14" s="1"/>
  <c r="M56" i="14"/>
  <c r="H56" i="14"/>
  <c r="I56" i="14" s="1"/>
  <c r="N56" i="14" s="1"/>
  <c r="N55" i="14"/>
  <c r="M55" i="14"/>
  <c r="I55" i="14"/>
  <c r="H55" i="14"/>
  <c r="M54" i="14"/>
  <c r="I54" i="14"/>
  <c r="N54" i="14" s="1"/>
  <c r="H54" i="14"/>
  <c r="M53" i="14"/>
  <c r="I53" i="14"/>
  <c r="N53" i="14" s="1"/>
  <c r="H53" i="14"/>
  <c r="M52" i="14"/>
  <c r="H52" i="14"/>
  <c r="I52" i="14" s="1"/>
  <c r="N52" i="14" s="1"/>
  <c r="N51" i="14"/>
  <c r="M51" i="14"/>
  <c r="I51" i="14"/>
  <c r="H51" i="14"/>
  <c r="N50" i="14"/>
  <c r="M50" i="14"/>
  <c r="I50" i="14"/>
  <c r="H50" i="14"/>
  <c r="M49" i="14"/>
  <c r="H49" i="14"/>
  <c r="I49" i="14" s="1"/>
  <c r="N49" i="14" s="1"/>
  <c r="M48" i="14"/>
  <c r="H48" i="14"/>
  <c r="I48" i="14" s="1"/>
  <c r="N48" i="14" s="1"/>
  <c r="M47" i="14"/>
  <c r="J47" i="14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I47" i="14"/>
  <c r="H47" i="14"/>
  <c r="M46" i="14"/>
  <c r="I46" i="14"/>
  <c r="N46" i="14" s="1"/>
  <c r="H46" i="14"/>
  <c r="M45" i="14"/>
  <c r="I45" i="14"/>
  <c r="N45" i="14" s="1"/>
  <c r="H45" i="14"/>
  <c r="M44" i="14"/>
  <c r="H44" i="14"/>
  <c r="I44" i="14" s="1"/>
  <c r="N44" i="14" s="1"/>
  <c r="N43" i="14"/>
  <c r="M43" i="14"/>
  <c r="K43" i="14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I43" i="14"/>
  <c r="H43" i="14"/>
  <c r="N42" i="14"/>
  <c r="M42" i="14"/>
  <c r="J42" i="14"/>
  <c r="J43" i="14" s="1"/>
  <c r="J44" i="14" s="1"/>
  <c r="J45" i="14" s="1"/>
  <c r="J46" i="14" s="1"/>
  <c r="I42" i="14"/>
  <c r="H42" i="14"/>
  <c r="M41" i="14"/>
  <c r="H41" i="14"/>
  <c r="I41" i="14" s="1"/>
  <c r="N41" i="14" s="1"/>
  <c r="M40" i="14"/>
  <c r="K40" i="14"/>
  <c r="K41" i="14" s="1"/>
  <c r="K42" i="14" s="1"/>
  <c r="H40" i="14"/>
  <c r="I40" i="14" s="1"/>
  <c r="N39" i="14"/>
  <c r="M39" i="14"/>
  <c r="J39" i="14"/>
  <c r="J40" i="14" s="1"/>
  <c r="J41" i="14" s="1"/>
  <c r="I39" i="14"/>
  <c r="H39" i="14"/>
  <c r="M38" i="14"/>
  <c r="J38" i="14"/>
  <c r="I38" i="14"/>
  <c r="N38" i="14" s="1"/>
  <c r="H38" i="14"/>
  <c r="M37" i="14"/>
  <c r="K37" i="14"/>
  <c r="K38" i="14" s="1"/>
  <c r="K39" i="14" s="1"/>
  <c r="J37" i="14"/>
  <c r="I37" i="14"/>
  <c r="H37" i="14"/>
  <c r="M36" i="14"/>
  <c r="K36" i="14"/>
  <c r="H36" i="14"/>
  <c r="I36" i="14" s="1"/>
  <c r="M35" i="14"/>
  <c r="I35" i="14"/>
  <c r="N35" i="14" s="1"/>
  <c r="H35" i="14"/>
  <c r="M34" i="14"/>
  <c r="I34" i="14"/>
  <c r="N34" i="14" s="1"/>
  <c r="H34" i="14"/>
  <c r="M33" i="14"/>
  <c r="H33" i="14"/>
  <c r="I33" i="14" s="1"/>
  <c r="N33" i="14" s="1"/>
  <c r="M32" i="14"/>
  <c r="H32" i="14"/>
  <c r="I32" i="14" s="1"/>
  <c r="N32" i="14" s="1"/>
  <c r="M31" i="14"/>
  <c r="J31" i="14"/>
  <c r="J32" i="14" s="1"/>
  <c r="J33" i="14" s="1"/>
  <c r="J34" i="14" s="1"/>
  <c r="J35" i="14" s="1"/>
  <c r="J36" i="14" s="1"/>
  <c r="I31" i="14"/>
  <c r="N31" i="14" s="1"/>
  <c r="H31" i="14"/>
  <c r="M30" i="14"/>
  <c r="J30" i="14"/>
  <c r="H30" i="14"/>
  <c r="I30" i="14" s="1"/>
  <c r="N30" i="14" s="1"/>
  <c r="M29" i="14"/>
  <c r="J29" i="14"/>
  <c r="H29" i="14"/>
  <c r="I29" i="14" s="1"/>
  <c r="M28" i="14"/>
  <c r="I28" i="14"/>
  <c r="N28" i="14" s="1"/>
  <c r="H28" i="14"/>
  <c r="M27" i="14"/>
  <c r="H27" i="14"/>
  <c r="I27" i="14" s="1"/>
  <c r="N27" i="14" s="1"/>
  <c r="M26" i="14"/>
  <c r="I26" i="14"/>
  <c r="N26" i="14" s="1"/>
  <c r="H26" i="14"/>
  <c r="M25" i="14"/>
  <c r="H25" i="14"/>
  <c r="I25" i="14" s="1"/>
  <c r="N25" i="14" s="1"/>
  <c r="M24" i="14"/>
  <c r="I24" i="14"/>
  <c r="N24" i="14" s="1"/>
  <c r="H24" i="14"/>
  <c r="M23" i="14"/>
  <c r="H23" i="14"/>
  <c r="I23" i="14" s="1"/>
  <c r="N23" i="14" s="1"/>
  <c r="M22" i="14"/>
  <c r="I22" i="14"/>
  <c r="N22" i="14" s="1"/>
  <c r="H22" i="14"/>
  <c r="M21" i="14"/>
  <c r="H21" i="14"/>
  <c r="I21" i="14" s="1"/>
  <c r="N21" i="14" s="1"/>
  <c r="M20" i="14"/>
  <c r="K20" i="14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I20" i="14"/>
  <c r="N20" i="14" s="1"/>
  <c r="H20" i="14"/>
  <c r="M19" i="14"/>
  <c r="K19" i="14"/>
  <c r="H19" i="14"/>
  <c r="I19" i="14" s="1"/>
  <c r="M18" i="14"/>
  <c r="I18" i="14"/>
  <c r="N18" i="14" s="1"/>
  <c r="H18" i="14"/>
  <c r="M17" i="14"/>
  <c r="J17" i="14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H17" i="14"/>
  <c r="I17" i="14" s="1"/>
  <c r="M16" i="14"/>
  <c r="K16" i="14"/>
  <c r="K17" i="14" s="1"/>
  <c r="K18" i="14" s="1"/>
  <c r="I16" i="14"/>
  <c r="H16" i="14"/>
  <c r="M15" i="14"/>
  <c r="H15" i="14"/>
  <c r="I15" i="14" s="1"/>
  <c r="N15" i="14" s="1"/>
  <c r="M14" i="14"/>
  <c r="I14" i="14"/>
  <c r="N14" i="14" s="1"/>
  <c r="H14" i="14"/>
  <c r="M13" i="14"/>
  <c r="J13" i="14"/>
  <c r="J14" i="14" s="1"/>
  <c r="J15" i="14" s="1"/>
  <c r="J16" i="14" s="1"/>
  <c r="H13" i="14"/>
  <c r="I13" i="14" s="1"/>
  <c r="N13" i="14" s="1"/>
  <c r="M12" i="14"/>
  <c r="J12" i="14"/>
  <c r="I12" i="14"/>
  <c r="H12" i="14"/>
  <c r="M11" i="14"/>
  <c r="H11" i="14"/>
  <c r="I11" i="14" s="1"/>
  <c r="N11" i="14" s="1"/>
  <c r="M10" i="14"/>
  <c r="K10" i="14"/>
  <c r="K11" i="14" s="1"/>
  <c r="K12" i="14" s="1"/>
  <c r="K13" i="14" s="1"/>
  <c r="K14" i="14" s="1"/>
  <c r="K15" i="14" s="1"/>
  <c r="I10" i="14"/>
  <c r="H10" i="14"/>
  <c r="M9" i="14"/>
  <c r="H9" i="14"/>
  <c r="I9" i="14" s="1"/>
  <c r="N9" i="14" s="1"/>
  <c r="M8" i="14"/>
  <c r="I8" i="14"/>
  <c r="N8" i="14" s="1"/>
  <c r="H8" i="14"/>
  <c r="M7" i="14"/>
  <c r="H7" i="14"/>
  <c r="I7" i="14" s="1"/>
  <c r="N7" i="14" s="1"/>
  <c r="M6" i="14"/>
  <c r="I6" i="14"/>
  <c r="N6" i="14" s="1"/>
  <c r="H6" i="14"/>
  <c r="M5" i="14"/>
  <c r="J5" i="14"/>
  <c r="J6" i="14" s="1"/>
  <c r="J7" i="14" s="1"/>
  <c r="J8" i="14" s="1"/>
  <c r="J9" i="14" s="1"/>
  <c r="J10" i="14" s="1"/>
  <c r="J11" i="14" s="1"/>
  <c r="H5" i="14"/>
  <c r="I5" i="14" s="1"/>
  <c r="N5" i="14" s="1"/>
  <c r="M4" i="14"/>
  <c r="K4" i="14"/>
  <c r="K5" i="14" s="1"/>
  <c r="K6" i="14" s="1"/>
  <c r="K7" i="14" s="1"/>
  <c r="K8" i="14" s="1"/>
  <c r="K9" i="14" s="1"/>
  <c r="J4" i="14"/>
  <c r="I4" i="14"/>
  <c r="H4" i="14"/>
  <c r="M3" i="14"/>
  <c r="K3" i="14"/>
  <c r="J3" i="14"/>
  <c r="H3" i="14"/>
  <c r="I3" i="14" s="1"/>
  <c r="N3" i="14" s="1"/>
  <c r="L3" i="14" s="1"/>
  <c r="M2" i="14"/>
  <c r="L2" i="14"/>
  <c r="H2" i="14"/>
  <c r="I2" i="14" s="1"/>
  <c r="M253" i="13"/>
  <c r="K253" i="13"/>
  <c r="I253" i="13"/>
  <c r="H253" i="13"/>
  <c r="M252" i="13"/>
  <c r="H252" i="13"/>
  <c r="I252" i="13" s="1"/>
  <c r="N252" i="13" s="1"/>
  <c r="M251" i="13"/>
  <c r="H251" i="13"/>
  <c r="I251" i="13" s="1"/>
  <c r="N251" i="13" s="1"/>
  <c r="M250" i="13"/>
  <c r="J250" i="13"/>
  <c r="J251" i="13" s="1"/>
  <c r="J252" i="13" s="1"/>
  <c r="J253" i="13" s="1"/>
  <c r="H250" i="13"/>
  <c r="I250" i="13" s="1"/>
  <c r="M249" i="13"/>
  <c r="I249" i="13"/>
  <c r="N249" i="13" s="1"/>
  <c r="H249" i="13"/>
  <c r="M248" i="13"/>
  <c r="K248" i="13"/>
  <c r="K249" i="13" s="1"/>
  <c r="K250" i="13" s="1"/>
  <c r="K251" i="13" s="1"/>
  <c r="K252" i="13" s="1"/>
  <c r="H248" i="13"/>
  <c r="I248" i="13" s="1"/>
  <c r="M247" i="13"/>
  <c r="K247" i="13"/>
  <c r="J247" i="13"/>
  <c r="J248" i="13" s="1"/>
  <c r="J249" i="13" s="1"/>
  <c r="H247" i="13"/>
  <c r="I247" i="13" s="1"/>
  <c r="M246" i="13"/>
  <c r="K246" i="13"/>
  <c r="H246" i="13"/>
  <c r="I246" i="13" s="1"/>
  <c r="M245" i="13"/>
  <c r="I245" i="13"/>
  <c r="N245" i="13" s="1"/>
  <c r="H245" i="13"/>
  <c r="M244" i="13"/>
  <c r="H244" i="13"/>
  <c r="I244" i="13" s="1"/>
  <c r="N244" i="13" s="1"/>
  <c r="M243" i="13"/>
  <c r="J243" i="13"/>
  <c r="J244" i="13" s="1"/>
  <c r="J245" i="13" s="1"/>
  <c r="J246" i="13" s="1"/>
  <c r="H243" i="13"/>
  <c r="I243" i="13" s="1"/>
  <c r="M242" i="13"/>
  <c r="H242" i="13"/>
  <c r="I242" i="13" s="1"/>
  <c r="N242" i="13" s="1"/>
  <c r="M241" i="13"/>
  <c r="I241" i="13"/>
  <c r="N241" i="13" s="1"/>
  <c r="H241" i="13"/>
  <c r="M240" i="13"/>
  <c r="H240" i="13"/>
  <c r="I240" i="13" s="1"/>
  <c r="N240" i="13" s="1"/>
  <c r="M239" i="13"/>
  <c r="K239" i="13"/>
  <c r="K240" i="13" s="1"/>
  <c r="K241" i="13" s="1"/>
  <c r="K242" i="13" s="1"/>
  <c r="K243" i="13" s="1"/>
  <c r="K244" i="13" s="1"/>
  <c r="K245" i="13" s="1"/>
  <c r="H239" i="13"/>
  <c r="I239" i="13" s="1"/>
  <c r="N239" i="13" s="1"/>
  <c r="M238" i="13"/>
  <c r="K238" i="13"/>
  <c r="J238" i="13"/>
  <c r="J239" i="13" s="1"/>
  <c r="J240" i="13" s="1"/>
  <c r="J241" i="13" s="1"/>
  <c r="J242" i="13" s="1"/>
  <c r="H238" i="13"/>
  <c r="I238" i="13" s="1"/>
  <c r="M237" i="13"/>
  <c r="J237" i="13"/>
  <c r="I237" i="13"/>
  <c r="H237" i="13"/>
  <c r="M236" i="13"/>
  <c r="K236" i="13"/>
  <c r="K237" i="13" s="1"/>
  <c r="H236" i="13"/>
  <c r="I236" i="13" s="1"/>
  <c r="M235" i="13"/>
  <c r="H235" i="13"/>
  <c r="I235" i="13" s="1"/>
  <c r="N235" i="13" s="1"/>
  <c r="M234" i="13"/>
  <c r="H234" i="13"/>
  <c r="I234" i="13" s="1"/>
  <c r="N234" i="13" s="1"/>
  <c r="M233" i="13"/>
  <c r="I233" i="13"/>
  <c r="N233" i="13" s="1"/>
  <c r="H233" i="13"/>
  <c r="M232" i="13"/>
  <c r="H232" i="13"/>
  <c r="I232" i="13" s="1"/>
  <c r="N232" i="13" s="1"/>
  <c r="M231" i="13"/>
  <c r="H231" i="13"/>
  <c r="I231" i="13" s="1"/>
  <c r="N231" i="13" s="1"/>
  <c r="M230" i="13"/>
  <c r="H230" i="13"/>
  <c r="I230" i="13" s="1"/>
  <c r="N230" i="13" s="1"/>
  <c r="M229" i="13"/>
  <c r="I229" i="13"/>
  <c r="N229" i="13" s="1"/>
  <c r="H229" i="13"/>
  <c r="M228" i="13"/>
  <c r="H228" i="13"/>
  <c r="I228" i="13" s="1"/>
  <c r="N228" i="13" s="1"/>
  <c r="M227" i="13"/>
  <c r="H227" i="13"/>
  <c r="I227" i="13" s="1"/>
  <c r="N227" i="13" s="1"/>
  <c r="M226" i="13"/>
  <c r="H226" i="13"/>
  <c r="I226" i="13" s="1"/>
  <c r="N226" i="13" s="1"/>
  <c r="M225" i="13"/>
  <c r="I225" i="13"/>
  <c r="N225" i="13" s="1"/>
  <c r="H225" i="13"/>
  <c r="M224" i="13"/>
  <c r="H224" i="13"/>
  <c r="I224" i="13" s="1"/>
  <c r="N224" i="13" s="1"/>
  <c r="M223" i="13"/>
  <c r="H223" i="13"/>
  <c r="I223" i="13" s="1"/>
  <c r="N223" i="13" s="1"/>
  <c r="M222" i="13"/>
  <c r="H222" i="13"/>
  <c r="I222" i="13" s="1"/>
  <c r="N222" i="13" s="1"/>
  <c r="M221" i="13"/>
  <c r="I221" i="13"/>
  <c r="N221" i="13" s="1"/>
  <c r="H221" i="13"/>
  <c r="M220" i="13"/>
  <c r="H220" i="13"/>
  <c r="I220" i="13" s="1"/>
  <c r="N220" i="13" s="1"/>
  <c r="M219" i="13"/>
  <c r="H219" i="13"/>
  <c r="I219" i="13" s="1"/>
  <c r="N219" i="13" s="1"/>
  <c r="M218" i="13"/>
  <c r="H218" i="13"/>
  <c r="I218" i="13" s="1"/>
  <c r="N218" i="13" s="1"/>
  <c r="M217" i="13"/>
  <c r="I217" i="13"/>
  <c r="N217" i="13" s="1"/>
  <c r="H217" i="13"/>
  <c r="M216" i="13"/>
  <c r="H216" i="13"/>
  <c r="I216" i="13" s="1"/>
  <c r="N216" i="13" s="1"/>
  <c r="M215" i="13"/>
  <c r="H215" i="13"/>
  <c r="I215" i="13" s="1"/>
  <c r="N215" i="13" s="1"/>
  <c r="M214" i="13"/>
  <c r="H214" i="13"/>
  <c r="I214" i="13" s="1"/>
  <c r="N214" i="13" s="1"/>
  <c r="M213" i="13"/>
  <c r="I213" i="13"/>
  <c r="N213" i="13" s="1"/>
  <c r="H213" i="13"/>
  <c r="M212" i="13"/>
  <c r="H212" i="13"/>
  <c r="I212" i="13" s="1"/>
  <c r="N212" i="13" s="1"/>
  <c r="M211" i="13"/>
  <c r="H211" i="13"/>
  <c r="I211" i="13" s="1"/>
  <c r="N211" i="13" s="1"/>
  <c r="M210" i="13"/>
  <c r="J210" i="13"/>
  <c r="J211" i="13" s="1"/>
  <c r="J212" i="13" s="1"/>
  <c r="J213" i="13" s="1"/>
  <c r="J214" i="13" s="1"/>
  <c r="J215" i="13" s="1"/>
  <c r="J216" i="13" s="1"/>
  <c r="J217" i="13" s="1"/>
  <c r="J218" i="13" s="1"/>
  <c r="J219" i="13" s="1"/>
  <c r="J220" i="13" s="1"/>
  <c r="J221" i="13" s="1"/>
  <c r="J222" i="13" s="1"/>
  <c r="J223" i="13" s="1"/>
  <c r="J224" i="13" s="1"/>
  <c r="J225" i="13" s="1"/>
  <c r="J226" i="13" s="1"/>
  <c r="J227" i="13" s="1"/>
  <c r="J228" i="13" s="1"/>
  <c r="J229" i="13" s="1"/>
  <c r="J230" i="13" s="1"/>
  <c r="J231" i="13" s="1"/>
  <c r="J232" i="13" s="1"/>
  <c r="J233" i="13" s="1"/>
  <c r="J234" i="13" s="1"/>
  <c r="J235" i="13" s="1"/>
  <c r="J236" i="13" s="1"/>
  <c r="H210" i="13"/>
  <c r="I210" i="13" s="1"/>
  <c r="N210" i="13" s="1"/>
  <c r="M209" i="13"/>
  <c r="J209" i="13"/>
  <c r="I209" i="13"/>
  <c r="H209" i="13"/>
  <c r="M208" i="13"/>
  <c r="K208" i="13"/>
  <c r="K209" i="13" s="1"/>
  <c r="K210" i="13" s="1"/>
  <c r="K211" i="13" s="1"/>
  <c r="K212" i="13" s="1"/>
  <c r="K213" i="13" s="1"/>
  <c r="K214" i="13" s="1"/>
  <c r="K215" i="13" s="1"/>
  <c r="K216" i="13" s="1"/>
  <c r="K217" i="13" s="1"/>
  <c r="K218" i="13" s="1"/>
  <c r="K219" i="13" s="1"/>
  <c r="K220" i="13" s="1"/>
  <c r="K221" i="13" s="1"/>
  <c r="K222" i="13" s="1"/>
  <c r="K223" i="13" s="1"/>
  <c r="K224" i="13" s="1"/>
  <c r="K225" i="13" s="1"/>
  <c r="K226" i="13" s="1"/>
  <c r="K227" i="13" s="1"/>
  <c r="K228" i="13" s="1"/>
  <c r="K229" i="13" s="1"/>
  <c r="K230" i="13" s="1"/>
  <c r="K231" i="13" s="1"/>
  <c r="K232" i="13" s="1"/>
  <c r="K233" i="13" s="1"/>
  <c r="K234" i="13" s="1"/>
  <c r="K235" i="13" s="1"/>
  <c r="H208" i="13"/>
  <c r="I208" i="13" s="1"/>
  <c r="M207" i="13"/>
  <c r="H207" i="13"/>
  <c r="I207" i="13" s="1"/>
  <c r="N207" i="13" s="1"/>
  <c r="M206" i="13"/>
  <c r="J206" i="13"/>
  <c r="J207" i="13" s="1"/>
  <c r="J208" i="13" s="1"/>
  <c r="H206" i="13"/>
  <c r="I206" i="13" s="1"/>
  <c r="N206" i="13" s="1"/>
  <c r="M205" i="13"/>
  <c r="J205" i="13"/>
  <c r="I205" i="13"/>
  <c r="N205" i="13" s="1"/>
  <c r="H205" i="13"/>
  <c r="M204" i="13"/>
  <c r="J204" i="13"/>
  <c r="H204" i="13"/>
  <c r="I204" i="13" s="1"/>
  <c r="M203" i="13"/>
  <c r="H203" i="13"/>
  <c r="I203" i="13" s="1"/>
  <c r="N203" i="13" s="1"/>
  <c r="M202" i="13"/>
  <c r="H202" i="13"/>
  <c r="I202" i="13" s="1"/>
  <c r="N202" i="13" s="1"/>
  <c r="M201" i="13"/>
  <c r="I201" i="13"/>
  <c r="N201" i="13" s="1"/>
  <c r="H201" i="13"/>
  <c r="M200" i="13"/>
  <c r="H200" i="13"/>
  <c r="I200" i="13" s="1"/>
  <c r="N200" i="13" s="1"/>
  <c r="M199" i="13"/>
  <c r="H199" i="13"/>
  <c r="I199" i="13" s="1"/>
  <c r="N199" i="13" s="1"/>
  <c r="M198" i="13"/>
  <c r="H198" i="13"/>
  <c r="I198" i="13" s="1"/>
  <c r="N198" i="13" s="1"/>
  <c r="M197" i="13"/>
  <c r="I197" i="13"/>
  <c r="N197" i="13" s="1"/>
  <c r="H197" i="13"/>
  <c r="M196" i="13"/>
  <c r="H196" i="13"/>
  <c r="I196" i="13" s="1"/>
  <c r="N196" i="13" s="1"/>
  <c r="M195" i="13"/>
  <c r="K195" i="13"/>
  <c r="K196" i="13" s="1"/>
  <c r="K197" i="13" s="1"/>
  <c r="K198" i="13" s="1"/>
  <c r="K199" i="13" s="1"/>
  <c r="K200" i="13" s="1"/>
  <c r="K201" i="13" s="1"/>
  <c r="K202" i="13" s="1"/>
  <c r="K203" i="13" s="1"/>
  <c r="K204" i="13" s="1"/>
  <c r="K205" i="13" s="1"/>
  <c r="K206" i="13" s="1"/>
  <c r="K207" i="13" s="1"/>
  <c r="H195" i="13"/>
  <c r="I195" i="13" s="1"/>
  <c r="N195" i="13" s="1"/>
  <c r="N194" i="13"/>
  <c r="M194" i="13"/>
  <c r="J194" i="13"/>
  <c r="J195" i="13" s="1"/>
  <c r="J196" i="13" s="1"/>
  <c r="J197" i="13" s="1"/>
  <c r="J198" i="13" s="1"/>
  <c r="J199" i="13" s="1"/>
  <c r="J200" i="13" s="1"/>
  <c r="J201" i="13" s="1"/>
  <c r="J202" i="13" s="1"/>
  <c r="J203" i="13" s="1"/>
  <c r="H194" i="13"/>
  <c r="I194" i="13" s="1"/>
  <c r="M193" i="13"/>
  <c r="I193" i="13"/>
  <c r="N193" i="13" s="1"/>
  <c r="H193" i="13"/>
  <c r="M192" i="13"/>
  <c r="H192" i="13"/>
  <c r="I192" i="13" s="1"/>
  <c r="N192" i="13" s="1"/>
  <c r="M191" i="13"/>
  <c r="K191" i="13"/>
  <c r="K192" i="13" s="1"/>
  <c r="K193" i="13" s="1"/>
  <c r="K194" i="13" s="1"/>
  <c r="H191" i="13"/>
  <c r="I191" i="13" s="1"/>
  <c r="M190" i="13"/>
  <c r="J190" i="13"/>
  <c r="J191" i="13" s="1"/>
  <c r="J192" i="13" s="1"/>
  <c r="J193" i="13" s="1"/>
  <c r="H190" i="13"/>
  <c r="I190" i="13" s="1"/>
  <c r="M189" i="13"/>
  <c r="I189" i="13"/>
  <c r="N189" i="13" s="1"/>
  <c r="H189" i="13"/>
  <c r="M188" i="13"/>
  <c r="H188" i="13"/>
  <c r="I188" i="13" s="1"/>
  <c r="N188" i="13" s="1"/>
  <c r="M187" i="13"/>
  <c r="K187" i="13"/>
  <c r="K188" i="13" s="1"/>
  <c r="K189" i="13" s="1"/>
  <c r="K190" i="13" s="1"/>
  <c r="H187" i="13"/>
  <c r="I187" i="13" s="1"/>
  <c r="M186" i="13"/>
  <c r="K186" i="13"/>
  <c r="J186" i="13"/>
  <c r="J187" i="13" s="1"/>
  <c r="J188" i="13" s="1"/>
  <c r="J189" i="13" s="1"/>
  <c r="H186" i="13"/>
  <c r="I186" i="13" s="1"/>
  <c r="M185" i="13"/>
  <c r="I185" i="13"/>
  <c r="N185" i="13" s="1"/>
  <c r="H185" i="13"/>
  <c r="M184" i="13"/>
  <c r="K184" i="13"/>
  <c r="K185" i="13" s="1"/>
  <c r="H184" i="13"/>
  <c r="I184" i="13" s="1"/>
  <c r="M183" i="13"/>
  <c r="K183" i="13"/>
  <c r="H183" i="13"/>
  <c r="I183" i="13" s="1"/>
  <c r="N183" i="13" s="1"/>
  <c r="M182" i="13"/>
  <c r="K182" i="13"/>
  <c r="J182" i="13"/>
  <c r="J183" i="13" s="1"/>
  <c r="J184" i="13" s="1"/>
  <c r="J185" i="13" s="1"/>
  <c r="I182" i="13"/>
  <c r="H182" i="13"/>
  <c r="M181" i="13"/>
  <c r="K181" i="13"/>
  <c r="J181" i="13"/>
  <c r="I181" i="13"/>
  <c r="H181" i="13"/>
  <c r="M180" i="13"/>
  <c r="J180" i="13"/>
  <c r="H180" i="13"/>
  <c r="I180" i="13" s="1"/>
  <c r="M179" i="13"/>
  <c r="K179" i="13"/>
  <c r="K180" i="13" s="1"/>
  <c r="H179" i="13"/>
  <c r="I179" i="13" s="1"/>
  <c r="N178" i="13"/>
  <c r="M178" i="13"/>
  <c r="I178" i="13"/>
  <c r="H178" i="13"/>
  <c r="M177" i="13"/>
  <c r="I177" i="13"/>
  <c r="N177" i="13" s="1"/>
  <c r="H177" i="13"/>
  <c r="M176" i="13"/>
  <c r="H176" i="13"/>
  <c r="I176" i="13" s="1"/>
  <c r="N176" i="13" s="1"/>
  <c r="M175" i="13"/>
  <c r="H175" i="13"/>
  <c r="I175" i="13" s="1"/>
  <c r="N175" i="13" s="1"/>
  <c r="N174" i="13"/>
  <c r="M174" i="13"/>
  <c r="I174" i="13"/>
  <c r="H174" i="13"/>
  <c r="M173" i="13"/>
  <c r="I173" i="13"/>
  <c r="N173" i="13" s="1"/>
  <c r="H173" i="13"/>
  <c r="M172" i="13"/>
  <c r="H172" i="13"/>
  <c r="I172" i="13" s="1"/>
  <c r="N172" i="13" s="1"/>
  <c r="M171" i="13"/>
  <c r="H171" i="13"/>
  <c r="I171" i="13" s="1"/>
  <c r="N171" i="13" s="1"/>
  <c r="N170" i="13"/>
  <c r="M170" i="13"/>
  <c r="I170" i="13"/>
  <c r="H170" i="13"/>
  <c r="M169" i="13"/>
  <c r="I169" i="13"/>
  <c r="N169" i="13" s="1"/>
  <c r="H169" i="13"/>
  <c r="M168" i="13"/>
  <c r="H168" i="13"/>
  <c r="I168" i="13" s="1"/>
  <c r="N168" i="13" s="1"/>
  <c r="M167" i="13"/>
  <c r="H167" i="13"/>
  <c r="I167" i="13" s="1"/>
  <c r="N167" i="13" s="1"/>
  <c r="N166" i="13"/>
  <c r="M166" i="13"/>
  <c r="I166" i="13"/>
  <c r="H166" i="13"/>
  <c r="M165" i="13"/>
  <c r="I165" i="13"/>
  <c r="N165" i="13" s="1"/>
  <c r="H165" i="13"/>
  <c r="M164" i="13"/>
  <c r="H164" i="13"/>
  <c r="I164" i="13" s="1"/>
  <c r="N164" i="13" s="1"/>
  <c r="M163" i="13"/>
  <c r="K163" i="13"/>
  <c r="K164" i="13" s="1"/>
  <c r="K165" i="13" s="1"/>
  <c r="K166" i="13" s="1"/>
  <c r="K167" i="13" s="1"/>
  <c r="K168" i="13" s="1"/>
  <c r="K169" i="13" s="1"/>
  <c r="K170" i="13" s="1"/>
  <c r="K171" i="13" s="1"/>
  <c r="K172" i="13" s="1"/>
  <c r="K173" i="13" s="1"/>
  <c r="K174" i="13" s="1"/>
  <c r="K175" i="13" s="1"/>
  <c r="K176" i="13" s="1"/>
  <c r="K177" i="13" s="1"/>
  <c r="K178" i="13" s="1"/>
  <c r="H163" i="13"/>
  <c r="I163" i="13" s="1"/>
  <c r="N163" i="13" s="1"/>
  <c r="M162" i="13"/>
  <c r="K162" i="13"/>
  <c r="J162" i="13"/>
  <c r="J163" i="13" s="1"/>
  <c r="J164" i="13" s="1"/>
  <c r="J165" i="13" s="1"/>
  <c r="J166" i="13" s="1"/>
  <c r="J167" i="13" s="1"/>
  <c r="J168" i="13" s="1"/>
  <c r="J169" i="13" s="1"/>
  <c r="J170" i="13" s="1"/>
  <c r="J171" i="13" s="1"/>
  <c r="J172" i="13" s="1"/>
  <c r="J173" i="13" s="1"/>
  <c r="J174" i="13" s="1"/>
  <c r="J175" i="13" s="1"/>
  <c r="J176" i="13" s="1"/>
  <c r="J177" i="13" s="1"/>
  <c r="J178" i="13" s="1"/>
  <c r="J179" i="13" s="1"/>
  <c r="I162" i="13"/>
  <c r="H162" i="13"/>
  <c r="M161" i="13"/>
  <c r="K161" i="13"/>
  <c r="I161" i="13"/>
  <c r="H161" i="13"/>
  <c r="M160" i="13"/>
  <c r="H160" i="13"/>
  <c r="I160" i="13" s="1"/>
  <c r="N160" i="13" s="1"/>
  <c r="M159" i="13"/>
  <c r="K159" i="13"/>
  <c r="K160" i="13" s="1"/>
  <c r="H159" i="13"/>
  <c r="I159" i="13" s="1"/>
  <c r="N159" i="13" s="1"/>
  <c r="M158" i="13"/>
  <c r="K158" i="13"/>
  <c r="J158" i="13"/>
  <c r="J159" i="13" s="1"/>
  <c r="J160" i="13" s="1"/>
  <c r="J161" i="13" s="1"/>
  <c r="I158" i="13"/>
  <c r="H158" i="13"/>
  <c r="M157" i="13"/>
  <c r="K157" i="13"/>
  <c r="J157" i="13"/>
  <c r="I157" i="13"/>
  <c r="H157" i="13"/>
  <c r="M156" i="13"/>
  <c r="J156" i="13"/>
  <c r="H156" i="13"/>
  <c r="I156" i="13" s="1"/>
  <c r="M155" i="13"/>
  <c r="K155" i="13"/>
  <c r="K156" i="13" s="1"/>
  <c r="H155" i="13"/>
  <c r="I155" i="13" s="1"/>
  <c r="N155" i="13" s="1"/>
  <c r="M154" i="13"/>
  <c r="K154" i="13"/>
  <c r="J154" i="13"/>
  <c r="J155" i="13" s="1"/>
  <c r="I154" i="13"/>
  <c r="H154" i="13"/>
  <c r="M153" i="13"/>
  <c r="J153" i="13"/>
  <c r="I153" i="13"/>
  <c r="H153" i="13"/>
  <c r="M152" i="13"/>
  <c r="K152" i="13"/>
  <c r="K153" i="13" s="1"/>
  <c r="H152" i="13"/>
  <c r="I152" i="13" s="1"/>
  <c r="M151" i="13"/>
  <c r="H151" i="13"/>
  <c r="I151" i="13" s="1"/>
  <c r="N151" i="13" s="1"/>
  <c r="N150" i="13"/>
  <c r="M150" i="13"/>
  <c r="J150" i="13"/>
  <c r="J151" i="13" s="1"/>
  <c r="J152" i="13" s="1"/>
  <c r="I150" i="13"/>
  <c r="H150" i="13"/>
  <c r="M149" i="13"/>
  <c r="J149" i="13"/>
  <c r="I149" i="13"/>
  <c r="N149" i="13" s="1"/>
  <c r="H149" i="13"/>
  <c r="M148" i="13"/>
  <c r="J148" i="13"/>
  <c r="H148" i="13"/>
  <c r="I148" i="13" s="1"/>
  <c r="M147" i="13"/>
  <c r="K147" i="13"/>
  <c r="K148" i="13" s="1"/>
  <c r="K149" i="13" s="1"/>
  <c r="K150" i="13" s="1"/>
  <c r="K151" i="13" s="1"/>
  <c r="H147" i="13"/>
  <c r="I147" i="13" s="1"/>
  <c r="N146" i="13"/>
  <c r="M146" i="13"/>
  <c r="J146" i="13"/>
  <c r="J147" i="13" s="1"/>
  <c r="I146" i="13"/>
  <c r="H146" i="13"/>
  <c r="M145" i="13"/>
  <c r="J145" i="13"/>
  <c r="I145" i="13"/>
  <c r="N145" i="13" s="1"/>
  <c r="H145" i="13"/>
  <c r="M144" i="13"/>
  <c r="J144" i="13"/>
  <c r="H144" i="13"/>
  <c r="I144" i="13" s="1"/>
  <c r="M143" i="13"/>
  <c r="K143" i="13"/>
  <c r="K144" i="13" s="1"/>
  <c r="K145" i="13" s="1"/>
  <c r="K146" i="13" s="1"/>
  <c r="H143" i="13"/>
  <c r="I143" i="13" s="1"/>
  <c r="N142" i="13"/>
  <c r="M142" i="13"/>
  <c r="J142" i="13"/>
  <c r="J143" i="13" s="1"/>
  <c r="I142" i="13"/>
  <c r="H142" i="13"/>
  <c r="M141" i="13"/>
  <c r="J141" i="13"/>
  <c r="I141" i="13"/>
  <c r="N141" i="13" s="1"/>
  <c r="H141" i="13"/>
  <c r="M140" i="13"/>
  <c r="J140" i="13"/>
  <c r="H140" i="13"/>
  <c r="I140" i="13" s="1"/>
  <c r="M139" i="13"/>
  <c r="H139" i="13"/>
  <c r="I139" i="13" s="1"/>
  <c r="N139" i="13" s="1"/>
  <c r="N138" i="13"/>
  <c r="M138" i="13"/>
  <c r="I138" i="13"/>
  <c r="H138" i="13"/>
  <c r="M137" i="13"/>
  <c r="I137" i="13"/>
  <c r="N137" i="13" s="1"/>
  <c r="H137" i="13"/>
  <c r="M136" i="13"/>
  <c r="H136" i="13"/>
  <c r="I136" i="13" s="1"/>
  <c r="N136" i="13" s="1"/>
  <c r="M135" i="13"/>
  <c r="H135" i="13"/>
  <c r="I135" i="13" s="1"/>
  <c r="N135" i="13" s="1"/>
  <c r="N134" i="13"/>
  <c r="M134" i="13"/>
  <c r="I134" i="13"/>
  <c r="H134" i="13"/>
  <c r="M133" i="13"/>
  <c r="I133" i="13"/>
  <c r="N133" i="13" s="1"/>
  <c r="H133" i="13"/>
  <c r="M132" i="13"/>
  <c r="K132" i="13"/>
  <c r="K133" i="13" s="1"/>
  <c r="K134" i="13" s="1"/>
  <c r="K135" i="13" s="1"/>
  <c r="K136" i="13" s="1"/>
  <c r="K137" i="13" s="1"/>
  <c r="K138" i="13" s="1"/>
  <c r="K139" i="13" s="1"/>
  <c r="K140" i="13" s="1"/>
  <c r="K141" i="13" s="1"/>
  <c r="K142" i="13" s="1"/>
  <c r="H132" i="13"/>
  <c r="I132" i="13" s="1"/>
  <c r="M131" i="13"/>
  <c r="H131" i="13"/>
  <c r="I131" i="13" s="1"/>
  <c r="N131" i="13" s="1"/>
  <c r="N130" i="13"/>
  <c r="M130" i="13"/>
  <c r="I130" i="13"/>
  <c r="H130" i="13"/>
  <c r="M129" i="13"/>
  <c r="I129" i="13"/>
  <c r="N129" i="13" s="1"/>
  <c r="H129" i="13"/>
  <c r="M128" i="13"/>
  <c r="H128" i="13"/>
  <c r="I128" i="13" s="1"/>
  <c r="N128" i="13" s="1"/>
  <c r="M127" i="13"/>
  <c r="J127" i="13"/>
  <c r="J128" i="13" s="1"/>
  <c r="J129" i="13" s="1"/>
  <c r="J130" i="13" s="1"/>
  <c r="J131" i="13" s="1"/>
  <c r="J132" i="13" s="1"/>
  <c r="J133" i="13" s="1"/>
  <c r="J134" i="13" s="1"/>
  <c r="J135" i="13" s="1"/>
  <c r="J136" i="13" s="1"/>
  <c r="J137" i="13" s="1"/>
  <c r="J138" i="13" s="1"/>
  <c r="J139" i="13" s="1"/>
  <c r="H127" i="13"/>
  <c r="I127" i="13" s="1"/>
  <c r="N126" i="13"/>
  <c r="M126" i="13"/>
  <c r="I126" i="13"/>
  <c r="H126" i="13"/>
  <c r="M125" i="13"/>
  <c r="I125" i="13"/>
  <c r="N125" i="13" s="1"/>
  <c r="H125" i="13"/>
  <c r="M124" i="13"/>
  <c r="K124" i="13"/>
  <c r="K125" i="13" s="1"/>
  <c r="K126" i="13" s="1"/>
  <c r="K127" i="13" s="1"/>
  <c r="K128" i="13" s="1"/>
  <c r="K129" i="13" s="1"/>
  <c r="K130" i="13" s="1"/>
  <c r="K131" i="13" s="1"/>
  <c r="H124" i="13"/>
  <c r="I124" i="13" s="1"/>
  <c r="M123" i="13"/>
  <c r="K123" i="13"/>
  <c r="J123" i="13"/>
  <c r="J124" i="13" s="1"/>
  <c r="J125" i="13" s="1"/>
  <c r="J126" i="13" s="1"/>
  <c r="H123" i="13"/>
  <c r="I123" i="13" s="1"/>
  <c r="M122" i="13"/>
  <c r="K122" i="13"/>
  <c r="J122" i="13"/>
  <c r="I122" i="13"/>
  <c r="H122" i="13"/>
  <c r="M121" i="13"/>
  <c r="J121" i="13"/>
  <c r="I121" i="13"/>
  <c r="H121" i="13"/>
  <c r="M120" i="13"/>
  <c r="H120" i="13"/>
  <c r="I120" i="13" s="1"/>
  <c r="N120" i="13" s="1"/>
  <c r="M119" i="13"/>
  <c r="H119" i="13"/>
  <c r="I119" i="13" s="1"/>
  <c r="N119" i="13" s="1"/>
  <c r="N118" i="13"/>
  <c r="M118" i="13"/>
  <c r="I118" i="13"/>
  <c r="H118" i="13"/>
  <c r="M117" i="13"/>
  <c r="I117" i="13"/>
  <c r="N117" i="13" s="1"/>
  <c r="H117" i="13"/>
  <c r="M116" i="13"/>
  <c r="H116" i="13"/>
  <c r="I116" i="13" s="1"/>
  <c r="N116" i="13" s="1"/>
  <c r="M115" i="13"/>
  <c r="K115" i="13"/>
  <c r="K116" i="13" s="1"/>
  <c r="K117" i="13" s="1"/>
  <c r="K118" i="13" s="1"/>
  <c r="K119" i="13" s="1"/>
  <c r="K120" i="13" s="1"/>
  <c r="K121" i="13" s="1"/>
  <c r="H115" i="13"/>
  <c r="I115" i="13" s="1"/>
  <c r="N114" i="13"/>
  <c r="M114" i="13"/>
  <c r="J114" i="13"/>
  <c r="J115" i="13" s="1"/>
  <c r="J116" i="13" s="1"/>
  <c r="J117" i="13" s="1"/>
  <c r="J118" i="13" s="1"/>
  <c r="J119" i="13" s="1"/>
  <c r="J120" i="13" s="1"/>
  <c r="I114" i="13"/>
  <c r="H114" i="13"/>
  <c r="M113" i="13"/>
  <c r="J113" i="13"/>
  <c r="I113" i="13"/>
  <c r="N113" i="13" s="1"/>
  <c r="H113" i="13"/>
  <c r="M112" i="13"/>
  <c r="J112" i="13"/>
  <c r="H112" i="13"/>
  <c r="I112" i="13" s="1"/>
  <c r="M111" i="13"/>
  <c r="H111" i="13"/>
  <c r="I111" i="13" s="1"/>
  <c r="N111" i="13" s="1"/>
  <c r="M110" i="13"/>
  <c r="K110" i="13"/>
  <c r="K111" i="13" s="1"/>
  <c r="K112" i="13" s="1"/>
  <c r="K113" i="13" s="1"/>
  <c r="K114" i="13" s="1"/>
  <c r="I110" i="13"/>
  <c r="N110" i="13" s="1"/>
  <c r="H110" i="13"/>
  <c r="M109" i="13"/>
  <c r="K109" i="13"/>
  <c r="J109" i="13"/>
  <c r="J110" i="13" s="1"/>
  <c r="J111" i="13" s="1"/>
  <c r="H109" i="13"/>
  <c r="I109" i="13" s="1"/>
  <c r="M108" i="13"/>
  <c r="J108" i="13"/>
  <c r="H108" i="13"/>
  <c r="I108" i="13" s="1"/>
  <c r="M107" i="13"/>
  <c r="K107" i="13"/>
  <c r="K108" i="13" s="1"/>
  <c r="H107" i="13"/>
  <c r="I107" i="13" s="1"/>
  <c r="M106" i="13"/>
  <c r="J106" i="13"/>
  <c r="J107" i="13" s="1"/>
  <c r="I106" i="13"/>
  <c r="N106" i="13" s="1"/>
  <c r="H106" i="13"/>
  <c r="M105" i="13"/>
  <c r="J105" i="13"/>
  <c r="H105" i="13"/>
  <c r="I105" i="13" s="1"/>
  <c r="M104" i="13"/>
  <c r="I104" i="13"/>
  <c r="N104" i="13" s="1"/>
  <c r="H104" i="13"/>
  <c r="N103" i="13"/>
  <c r="M103" i="13"/>
  <c r="H103" i="13"/>
  <c r="I103" i="13" s="1"/>
  <c r="M102" i="13"/>
  <c r="I102" i="13"/>
  <c r="N102" i="13" s="1"/>
  <c r="H102" i="13"/>
  <c r="M101" i="13"/>
  <c r="I101" i="13"/>
  <c r="N101" i="13" s="1"/>
  <c r="H101" i="13"/>
  <c r="M100" i="13"/>
  <c r="H100" i="13"/>
  <c r="I100" i="13" s="1"/>
  <c r="N100" i="13" s="1"/>
  <c r="M99" i="13"/>
  <c r="K99" i="13"/>
  <c r="K100" i="13" s="1"/>
  <c r="K101" i="13" s="1"/>
  <c r="K102" i="13" s="1"/>
  <c r="K103" i="13" s="1"/>
  <c r="K104" i="13" s="1"/>
  <c r="K105" i="13" s="1"/>
  <c r="K106" i="13" s="1"/>
  <c r="H99" i="13"/>
  <c r="I99" i="13" s="1"/>
  <c r="M98" i="13"/>
  <c r="I98" i="13"/>
  <c r="N98" i="13" s="1"/>
  <c r="H98" i="13"/>
  <c r="M97" i="13"/>
  <c r="H97" i="13"/>
  <c r="I97" i="13" s="1"/>
  <c r="N97" i="13" s="1"/>
  <c r="M96" i="13"/>
  <c r="I96" i="13"/>
  <c r="N96" i="13" s="1"/>
  <c r="H96" i="13"/>
  <c r="M95" i="13"/>
  <c r="H95" i="13"/>
  <c r="I95" i="13" s="1"/>
  <c r="N95" i="13" s="1"/>
  <c r="M94" i="13"/>
  <c r="I94" i="13"/>
  <c r="N94" i="13" s="1"/>
  <c r="H94" i="13"/>
  <c r="M93" i="13"/>
  <c r="H93" i="13"/>
  <c r="I93" i="13" s="1"/>
  <c r="N93" i="13" s="1"/>
  <c r="M92" i="13"/>
  <c r="I92" i="13"/>
  <c r="N92" i="13" s="1"/>
  <c r="H92" i="13"/>
  <c r="M91" i="13"/>
  <c r="H91" i="13"/>
  <c r="I91" i="13" s="1"/>
  <c r="N91" i="13" s="1"/>
  <c r="M90" i="13"/>
  <c r="I90" i="13"/>
  <c r="N90" i="13" s="1"/>
  <c r="H90" i="13"/>
  <c r="M89" i="13"/>
  <c r="H89" i="13"/>
  <c r="I89" i="13" s="1"/>
  <c r="N89" i="13" s="1"/>
  <c r="M88" i="13"/>
  <c r="K88" i="13"/>
  <c r="K89" i="13" s="1"/>
  <c r="K90" i="13" s="1"/>
  <c r="K91" i="13" s="1"/>
  <c r="K92" i="13" s="1"/>
  <c r="K93" i="13" s="1"/>
  <c r="K94" i="13" s="1"/>
  <c r="K95" i="13" s="1"/>
  <c r="K96" i="13" s="1"/>
  <c r="K97" i="13" s="1"/>
  <c r="K98" i="13" s="1"/>
  <c r="I88" i="13"/>
  <c r="N88" i="13" s="1"/>
  <c r="H88" i="13"/>
  <c r="M87" i="13"/>
  <c r="J87" i="13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J101" i="13" s="1"/>
  <c r="J102" i="13" s="1"/>
  <c r="J103" i="13" s="1"/>
  <c r="J104" i="13" s="1"/>
  <c r="H87" i="13"/>
  <c r="I87" i="13" s="1"/>
  <c r="M86" i="13"/>
  <c r="K86" i="13"/>
  <c r="K87" i="13" s="1"/>
  <c r="I86" i="13"/>
  <c r="H86" i="13"/>
  <c r="M85" i="13"/>
  <c r="J85" i="13"/>
  <c r="J86" i="13" s="1"/>
  <c r="H85" i="13"/>
  <c r="I85" i="13" s="1"/>
  <c r="M84" i="13"/>
  <c r="I84" i="13"/>
  <c r="N84" i="13" s="1"/>
  <c r="H84" i="13"/>
  <c r="M83" i="13"/>
  <c r="H83" i="13"/>
  <c r="I83" i="13" s="1"/>
  <c r="N83" i="13" s="1"/>
  <c r="M82" i="13"/>
  <c r="I82" i="13"/>
  <c r="N82" i="13" s="1"/>
  <c r="H82" i="13"/>
  <c r="M81" i="13"/>
  <c r="H81" i="13"/>
  <c r="I81" i="13" s="1"/>
  <c r="N81" i="13" s="1"/>
  <c r="M80" i="13"/>
  <c r="I80" i="13"/>
  <c r="N80" i="13" s="1"/>
  <c r="H80" i="13"/>
  <c r="M79" i="13"/>
  <c r="H79" i="13"/>
  <c r="I79" i="13" s="1"/>
  <c r="N79" i="13" s="1"/>
  <c r="M78" i="13"/>
  <c r="I78" i="13"/>
  <c r="N78" i="13" s="1"/>
  <c r="H78" i="13"/>
  <c r="M77" i="13"/>
  <c r="H77" i="13"/>
  <c r="I77" i="13" s="1"/>
  <c r="N77" i="13" s="1"/>
  <c r="M76" i="13"/>
  <c r="I76" i="13"/>
  <c r="N76" i="13" s="1"/>
  <c r="H76" i="13"/>
  <c r="M75" i="13"/>
  <c r="H75" i="13"/>
  <c r="I75" i="13" s="1"/>
  <c r="N75" i="13" s="1"/>
  <c r="M74" i="13"/>
  <c r="I74" i="13"/>
  <c r="N74" i="13" s="1"/>
  <c r="H74" i="13"/>
  <c r="M73" i="13"/>
  <c r="H73" i="13"/>
  <c r="I73" i="13" s="1"/>
  <c r="N73" i="13" s="1"/>
  <c r="M72" i="13"/>
  <c r="K72" i="13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I72" i="13"/>
  <c r="N72" i="13" s="1"/>
  <c r="H72" i="13"/>
  <c r="M71" i="13"/>
  <c r="H71" i="13"/>
  <c r="I71" i="13" s="1"/>
  <c r="N71" i="13" s="1"/>
  <c r="M70" i="13"/>
  <c r="K70" i="13"/>
  <c r="K71" i="13" s="1"/>
  <c r="I70" i="13"/>
  <c r="H70" i="13"/>
  <c r="M69" i="13"/>
  <c r="H69" i="13"/>
  <c r="I69" i="13" s="1"/>
  <c r="N69" i="13" s="1"/>
  <c r="M68" i="13"/>
  <c r="I68" i="13"/>
  <c r="N68" i="13" s="1"/>
  <c r="H68" i="13"/>
  <c r="M67" i="13"/>
  <c r="H67" i="13"/>
  <c r="I67" i="13" s="1"/>
  <c r="N67" i="13" s="1"/>
  <c r="M66" i="13"/>
  <c r="I66" i="13"/>
  <c r="N66" i="13" s="1"/>
  <c r="H66" i="13"/>
  <c r="M65" i="13"/>
  <c r="H65" i="13"/>
  <c r="I65" i="13" s="1"/>
  <c r="N65" i="13" s="1"/>
  <c r="M64" i="13"/>
  <c r="I64" i="13"/>
  <c r="N64" i="13" s="1"/>
  <c r="H64" i="13"/>
  <c r="M63" i="13"/>
  <c r="H63" i="13"/>
  <c r="I63" i="13" s="1"/>
  <c r="N63" i="13" s="1"/>
  <c r="M62" i="13"/>
  <c r="I62" i="13"/>
  <c r="N62" i="13" s="1"/>
  <c r="H62" i="13"/>
  <c r="M61" i="13"/>
  <c r="H61" i="13"/>
  <c r="I61" i="13" s="1"/>
  <c r="N61" i="13" s="1"/>
  <c r="M60" i="13"/>
  <c r="I60" i="13"/>
  <c r="N60" i="13" s="1"/>
  <c r="H60" i="13"/>
  <c r="M59" i="13"/>
  <c r="J59" i="13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H59" i="13"/>
  <c r="I59" i="13" s="1"/>
  <c r="N59" i="13" s="1"/>
  <c r="M58" i="13"/>
  <c r="I58" i="13"/>
  <c r="N58" i="13" s="1"/>
  <c r="H58" i="13"/>
  <c r="M57" i="13"/>
  <c r="J57" i="13"/>
  <c r="J58" i="13" s="1"/>
  <c r="H57" i="13"/>
  <c r="I57" i="13" s="1"/>
  <c r="N57" i="13" s="1"/>
  <c r="M56" i="13"/>
  <c r="K56" i="13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J56" i="13"/>
  <c r="I56" i="13"/>
  <c r="H56" i="13"/>
  <c r="M55" i="13"/>
  <c r="K55" i="13"/>
  <c r="H55" i="13"/>
  <c r="I55" i="13" s="1"/>
  <c r="M54" i="13"/>
  <c r="I54" i="13"/>
  <c r="N54" i="13" s="1"/>
  <c r="H54" i="13"/>
  <c r="M53" i="13"/>
  <c r="H53" i="13"/>
  <c r="I53" i="13" s="1"/>
  <c r="N53" i="13" s="1"/>
  <c r="M52" i="13"/>
  <c r="I52" i="13"/>
  <c r="N52" i="13" s="1"/>
  <c r="H52" i="13"/>
  <c r="M51" i="13"/>
  <c r="H51" i="13"/>
  <c r="I51" i="13" s="1"/>
  <c r="N51" i="13" s="1"/>
  <c r="M50" i="13"/>
  <c r="H50" i="13"/>
  <c r="I50" i="13" s="1"/>
  <c r="N50" i="13" s="1"/>
  <c r="M49" i="13"/>
  <c r="H49" i="13"/>
  <c r="I49" i="13" s="1"/>
  <c r="N49" i="13" s="1"/>
  <c r="M48" i="13"/>
  <c r="I48" i="13"/>
  <c r="N48" i="13" s="1"/>
  <c r="H48" i="13"/>
  <c r="M47" i="13"/>
  <c r="H47" i="13"/>
  <c r="I47" i="13" s="1"/>
  <c r="N47" i="13" s="1"/>
  <c r="M46" i="13"/>
  <c r="I46" i="13"/>
  <c r="N46" i="13" s="1"/>
  <c r="H46" i="13"/>
  <c r="N45" i="13"/>
  <c r="M45" i="13"/>
  <c r="J45" i="13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H45" i="13"/>
  <c r="I45" i="13" s="1"/>
  <c r="M44" i="13"/>
  <c r="J44" i="13"/>
  <c r="I44" i="13"/>
  <c r="H44" i="13"/>
  <c r="M43" i="13"/>
  <c r="I43" i="13"/>
  <c r="N43" i="13" s="1"/>
  <c r="H43" i="13"/>
  <c r="M42" i="13"/>
  <c r="H42" i="13"/>
  <c r="I42" i="13" s="1"/>
  <c r="N42" i="13" s="1"/>
  <c r="M41" i="13"/>
  <c r="I41" i="13"/>
  <c r="N41" i="13" s="1"/>
  <c r="H41" i="13"/>
  <c r="M40" i="13"/>
  <c r="H40" i="13"/>
  <c r="I40" i="13" s="1"/>
  <c r="N40" i="13" s="1"/>
  <c r="M39" i="13"/>
  <c r="I39" i="13"/>
  <c r="N39" i="13" s="1"/>
  <c r="H39" i="13"/>
  <c r="M38" i="13"/>
  <c r="H38" i="13"/>
  <c r="I38" i="13" s="1"/>
  <c r="N38" i="13" s="1"/>
  <c r="M37" i="13"/>
  <c r="I37" i="13"/>
  <c r="N37" i="13" s="1"/>
  <c r="H37" i="13"/>
  <c r="M36" i="13"/>
  <c r="H36" i="13"/>
  <c r="I36" i="13" s="1"/>
  <c r="N36" i="13" s="1"/>
  <c r="M35" i="13"/>
  <c r="I35" i="13"/>
  <c r="N35" i="13" s="1"/>
  <c r="H35" i="13"/>
  <c r="M34" i="13"/>
  <c r="H34" i="13"/>
  <c r="I34" i="13" s="1"/>
  <c r="N34" i="13" s="1"/>
  <c r="M33" i="13"/>
  <c r="K33" i="13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I33" i="13"/>
  <c r="H33" i="13"/>
  <c r="M32" i="13"/>
  <c r="H32" i="13"/>
  <c r="I32" i="13" s="1"/>
  <c r="N32" i="13" s="1"/>
  <c r="M31" i="13"/>
  <c r="I31" i="13"/>
  <c r="N31" i="13" s="1"/>
  <c r="H31" i="13"/>
  <c r="M30" i="13"/>
  <c r="H30" i="13"/>
  <c r="I30" i="13" s="1"/>
  <c r="N30" i="13" s="1"/>
  <c r="M29" i="13"/>
  <c r="I29" i="13"/>
  <c r="N29" i="13" s="1"/>
  <c r="H29" i="13"/>
  <c r="M28" i="13"/>
  <c r="H28" i="13"/>
  <c r="I28" i="13" s="1"/>
  <c r="N28" i="13" s="1"/>
  <c r="M27" i="13"/>
  <c r="I27" i="13"/>
  <c r="N27" i="13" s="1"/>
  <c r="H27" i="13"/>
  <c r="M26" i="13"/>
  <c r="H26" i="13"/>
  <c r="I26" i="13" s="1"/>
  <c r="N26" i="13" s="1"/>
  <c r="M25" i="13"/>
  <c r="I25" i="13"/>
  <c r="N25" i="13" s="1"/>
  <c r="H25" i="13"/>
  <c r="M24" i="13"/>
  <c r="H24" i="13"/>
  <c r="I24" i="13" s="1"/>
  <c r="N24" i="13" s="1"/>
  <c r="M23" i="13"/>
  <c r="I23" i="13"/>
  <c r="N23" i="13" s="1"/>
  <c r="H23" i="13"/>
  <c r="M22" i="13"/>
  <c r="H22" i="13"/>
  <c r="I22" i="13" s="1"/>
  <c r="N22" i="13" s="1"/>
  <c r="M21" i="13"/>
  <c r="I21" i="13"/>
  <c r="N21" i="13" s="1"/>
  <c r="H21" i="13"/>
  <c r="M20" i="13"/>
  <c r="H20" i="13"/>
  <c r="I20" i="13" s="1"/>
  <c r="N20" i="13" s="1"/>
  <c r="M19" i="13"/>
  <c r="I19" i="13"/>
  <c r="N19" i="13" s="1"/>
  <c r="H19" i="13"/>
  <c r="M18" i="13"/>
  <c r="H18" i="13"/>
  <c r="I18" i="13" s="1"/>
  <c r="N18" i="13" s="1"/>
  <c r="M17" i="13"/>
  <c r="I17" i="13"/>
  <c r="N17" i="13" s="1"/>
  <c r="H17" i="13"/>
  <c r="M16" i="13"/>
  <c r="H16" i="13"/>
  <c r="I16" i="13" s="1"/>
  <c r="N16" i="13" s="1"/>
  <c r="M15" i="13"/>
  <c r="I15" i="13"/>
  <c r="N15" i="13" s="1"/>
  <c r="H15" i="13"/>
  <c r="M14" i="13"/>
  <c r="H14" i="13"/>
  <c r="I14" i="13" s="1"/>
  <c r="N14" i="13" s="1"/>
  <c r="M13" i="13"/>
  <c r="I13" i="13"/>
  <c r="N13" i="13" s="1"/>
  <c r="H13" i="13"/>
  <c r="M12" i="13"/>
  <c r="J12" i="13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H12" i="13"/>
  <c r="I12" i="13" s="1"/>
  <c r="M11" i="13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I11" i="13"/>
  <c r="H11" i="13"/>
  <c r="M10" i="13"/>
  <c r="H10" i="13"/>
  <c r="I10" i="13" s="1"/>
  <c r="N10" i="13" s="1"/>
  <c r="M9" i="13"/>
  <c r="I9" i="13"/>
  <c r="N9" i="13" s="1"/>
  <c r="H9" i="13"/>
  <c r="M8" i="13"/>
  <c r="H8" i="13"/>
  <c r="I8" i="13" s="1"/>
  <c r="N8" i="13" s="1"/>
  <c r="M7" i="13"/>
  <c r="I7" i="13"/>
  <c r="N7" i="13" s="1"/>
  <c r="H7" i="13"/>
  <c r="M6" i="13"/>
  <c r="J6" i="13"/>
  <c r="J7" i="13" s="1"/>
  <c r="J8" i="13" s="1"/>
  <c r="J9" i="13" s="1"/>
  <c r="J10" i="13" s="1"/>
  <c r="J11" i="13" s="1"/>
  <c r="H6" i="13"/>
  <c r="I6" i="13" s="1"/>
  <c r="M5" i="13"/>
  <c r="K5" i="13"/>
  <c r="K6" i="13" s="1"/>
  <c r="K7" i="13" s="1"/>
  <c r="K8" i="13" s="1"/>
  <c r="K9" i="13" s="1"/>
  <c r="K10" i="13" s="1"/>
  <c r="I5" i="13"/>
  <c r="H5" i="13"/>
  <c r="M4" i="13"/>
  <c r="J4" i="13"/>
  <c r="J5" i="13" s="1"/>
  <c r="H4" i="13"/>
  <c r="I4" i="13" s="1"/>
  <c r="N4" i="13" s="1"/>
  <c r="M3" i="13"/>
  <c r="K3" i="13"/>
  <c r="K4" i="13" s="1"/>
  <c r="J3" i="13"/>
  <c r="I3" i="13"/>
  <c r="N3" i="13" s="1"/>
  <c r="H3" i="13"/>
  <c r="M2" i="13"/>
  <c r="L2" i="13"/>
  <c r="L3" i="13" s="1"/>
  <c r="L4" i="13" s="1"/>
  <c r="I2" i="13"/>
  <c r="H2" i="13"/>
  <c r="M253" i="12"/>
  <c r="H253" i="12"/>
  <c r="I253" i="12" s="1"/>
  <c r="N253" i="12" s="1"/>
  <c r="M252" i="12"/>
  <c r="H252" i="12"/>
  <c r="I252" i="12" s="1"/>
  <c r="N252" i="12" s="1"/>
  <c r="M251" i="12"/>
  <c r="H251" i="12"/>
  <c r="I251" i="12" s="1"/>
  <c r="N251" i="12" s="1"/>
  <c r="M250" i="12"/>
  <c r="I250" i="12"/>
  <c r="N250" i="12" s="1"/>
  <c r="H250" i="12"/>
  <c r="M249" i="12"/>
  <c r="H249" i="12"/>
  <c r="I249" i="12" s="1"/>
  <c r="N249" i="12" s="1"/>
  <c r="M248" i="12"/>
  <c r="H248" i="12"/>
  <c r="I248" i="12" s="1"/>
  <c r="N248" i="12" s="1"/>
  <c r="M247" i="12"/>
  <c r="H247" i="12"/>
  <c r="I247" i="12" s="1"/>
  <c r="N247" i="12" s="1"/>
  <c r="M246" i="12"/>
  <c r="I246" i="12"/>
  <c r="N246" i="12" s="1"/>
  <c r="H246" i="12"/>
  <c r="M245" i="12"/>
  <c r="H245" i="12"/>
  <c r="I245" i="12" s="1"/>
  <c r="N245" i="12" s="1"/>
  <c r="M244" i="12"/>
  <c r="H244" i="12"/>
  <c r="I244" i="12" s="1"/>
  <c r="N244" i="12" s="1"/>
  <c r="M243" i="12"/>
  <c r="H243" i="12"/>
  <c r="I243" i="12" s="1"/>
  <c r="N243" i="12" s="1"/>
  <c r="M242" i="12"/>
  <c r="I242" i="12"/>
  <c r="N242" i="12" s="1"/>
  <c r="H242" i="12"/>
  <c r="M241" i="12"/>
  <c r="H241" i="12"/>
  <c r="I241" i="12" s="1"/>
  <c r="N241" i="12" s="1"/>
  <c r="M240" i="12"/>
  <c r="H240" i="12"/>
  <c r="I240" i="12" s="1"/>
  <c r="N240" i="12" s="1"/>
  <c r="N239" i="12"/>
  <c r="M239" i="12"/>
  <c r="I239" i="12"/>
  <c r="H239" i="12"/>
  <c r="M238" i="12"/>
  <c r="I238" i="12"/>
  <c r="N238" i="12" s="1"/>
  <c r="H238" i="12"/>
  <c r="M237" i="12"/>
  <c r="H237" i="12"/>
  <c r="I237" i="12" s="1"/>
  <c r="N237" i="12" s="1"/>
  <c r="M236" i="12"/>
  <c r="K236" i="12"/>
  <c r="K237" i="12" s="1"/>
  <c r="K238" i="12" s="1"/>
  <c r="K239" i="12" s="1"/>
  <c r="K240" i="12" s="1"/>
  <c r="K241" i="12" s="1"/>
  <c r="K242" i="12" s="1"/>
  <c r="K243" i="12" s="1"/>
  <c r="K244" i="12" s="1"/>
  <c r="K245" i="12" s="1"/>
  <c r="K246" i="12" s="1"/>
  <c r="K247" i="12" s="1"/>
  <c r="K248" i="12" s="1"/>
  <c r="K249" i="12" s="1"/>
  <c r="K250" i="12" s="1"/>
  <c r="K251" i="12" s="1"/>
  <c r="K252" i="12" s="1"/>
  <c r="K253" i="12" s="1"/>
  <c r="H236" i="12"/>
  <c r="I236" i="12" s="1"/>
  <c r="N236" i="12" s="1"/>
  <c r="M235" i="12"/>
  <c r="K235" i="12"/>
  <c r="H235" i="12"/>
  <c r="I235" i="12" s="1"/>
  <c r="M234" i="12"/>
  <c r="I234" i="12"/>
  <c r="N234" i="12" s="1"/>
  <c r="H234" i="12"/>
  <c r="M233" i="12"/>
  <c r="J233" i="12"/>
  <c r="J234" i="12" s="1"/>
  <c r="J235" i="12" s="1"/>
  <c r="J236" i="12" s="1"/>
  <c r="J237" i="12" s="1"/>
  <c r="J238" i="12" s="1"/>
  <c r="J239" i="12" s="1"/>
  <c r="J240" i="12" s="1"/>
  <c r="J241" i="12" s="1"/>
  <c r="J242" i="12" s="1"/>
  <c r="J243" i="12" s="1"/>
  <c r="J244" i="12" s="1"/>
  <c r="J245" i="12" s="1"/>
  <c r="J246" i="12" s="1"/>
  <c r="J247" i="12" s="1"/>
  <c r="J248" i="12" s="1"/>
  <c r="J249" i="12" s="1"/>
  <c r="J250" i="12" s="1"/>
  <c r="J251" i="12" s="1"/>
  <c r="J252" i="12" s="1"/>
  <c r="J253" i="12" s="1"/>
  <c r="H233" i="12"/>
  <c r="I233" i="12" s="1"/>
  <c r="M232" i="12"/>
  <c r="K232" i="12"/>
  <c r="K233" i="12" s="1"/>
  <c r="K234" i="12" s="1"/>
  <c r="H232" i="12"/>
  <c r="I232" i="12" s="1"/>
  <c r="N231" i="12"/>
  <c r="M231" i="12"/>
  <c r="I231" i="12"/>
  <c r="H231" i="12"/>
  <c r="M230" i="12"/>
  <c r="I230" i="12"/>
  <c r="N230" i="12" s="1"/>
  <c r="H230" i="12"/>
  <c r="M229" i="12"/>
  <c r="H229" i="12"/>
  <c r="I229" i="12" s="1"/>
  <c r="N229" i="12" s="1"/>
  <c r="M228" i="12"/>
  <c r="H228" i="12"/>
  <c r="I228" i="12" s="1"/>
  <c r="N228" i="12" s="1"/>
  <c r="N227" i="12"/>
  <c r="M227" i="12"/>
  <c r="I227" i="12"/>
  <c r="H227" i="12"/>
  <c r="M226" i="12"/>
  <c r="I226" i="12"/>
  <c r="N226" i="12" s="1"/>
  <c r="H226" i="12"/>
  <c r="M225" i="12"/>
  <c r="H225" i="12"/>
  <c r="I225" i="12" s="1"/>
  <c r="N225" i="12" s="1"/>
  <c r="M224" i="12"/>
  <c r="H224" i="12"/>
  <c r="I224" i="12" s="1"/>
  <c r="N224" i="12" s="1"/>
  <c r="N223" i="12"/>
  <c r="M223" i="12"/>
  <c r="I223" i="12"/>
  <c r="H223" i="12"/>
  <c r="M222" i="12"/>
  <c r="I222" i="12"/>
  <c r="N222" i="12" s="1"/>
  <c r="H222" i="12"/>
  <c r="M221" i="12"/>
  <c r="H221" i="12"/>
  <c r="I221" i="12" s="1"/>
  <c r="N221" i="12" s="1"/>
  <c r="M220" i="12"/>
  <c r="H220" i="12"/>
  <c r="I220" i="12" s="1"/>
  <c r="N220" i="12" s="1"/>
  <c r="N219" i="12"/>
  <c r="M219" i="12"/>
  <c r="I219" i="12"/>
  <c r="H219" i="12"/>
  <c r="M218" i="12"/>
  <c r="I218" i="12"/>
  <c r="N218" i="12" s="1"/>
  <c r="H218" i="12"/>
  <c r="M217" i="12"/>
  <c r="H217" i="12"/>
  <c r="I217" i="12" s="1"/>
  <c r="N217" i="12" s="1"/>
  <c r="M216" i="12"/>
  <c r="H216" i="12"/>
  <c r="I216" i="12" s="1"/>
  <c r="N216" i="12" s="1"/>
  <c r="N215" i="12"/>
  <c r="M215" i="12"/>
  <c r="J215" i="12"/>
  <c r="J216" i="12" s="1"/>
  <c r="J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J230" i="12" s="1"/>
  <c r="J231" i="12" s="1"/>
  <c r="J232" i="12" s="1"/>
  <c r="I215" i="12"/>
  <c r="H215" i="12"/>
  <c r="M214" i="12"/>
  <c r="J214" i="12"/>
  <c r="I214" i="12"/>
  <c r="H214" i="12"/>
  <c r="M213" i="12"/>
  <c r="H213" i="12"/>
  <c r="I213" i="12" s="1"/>
  <c r="N213" i="12" s="1"/>
  <c r="M212" i="12"/>
  <c r="H212" i="12"/>
  <c r="I212" i="12" s="1"/>
  <c r="N212" i="12" s="1"/>
  <c r="N211" i="12"/>
  <c r="M211" i="12"/>
  <c r="I211" i="12"/>
  <c r="H211" i="12"/>
  <c r="M210" i="12"/>
  <c r="I210" i="12"/>
  <c r="N210" i="12" s="1"/>
  <c r="H210" i="12"/>
  <c r="M209" i="12"/>
  <c r="H209" i="12"/>
  <c r="I209" i="12" s="1"/>
  <c r="N209" i="12" s="1"/>
  <c r="M208" i="12"/>
  <c r="H208" i="12"/>
  <c r="I208" i="12" s="1"/>
  <c r="N208" i="12" s="1"/>
  <c r="N207" i="12"/>
  <c r="M207" i="12"/>
  <c r="I207" i="12"/>
  <c r="H207" i="12"/>
  <c r="M206" i="12"/>
  <c r="I206" i="12"/>
  <c r="N206" i="12" s="1"/>
  <c r="H206" i="12"/>
  <c r="M205" i="12"/>
  <c r="H205" i="12"/>
  <c r="I205" i="12" s="1"/>
  <c r="N205" i="12" s="1"/>
  <c r="M204" i="12"/>
  <c r="H204" i="12"/>
  <c r="I204" i="12" s="1"/>
  <c r="N204" i="12" s="1"/>
  <c r="N203" i="12"/>
  <c r="M203" i="12"/>
  <c r="I203" i="12"/>
  <c r="H203" i="12"/>
  <c r="M202" i="12"/>
  <c r="I202" i="12"/>
  <c r="N202" i="12" s="1"/>
  <c r="H202" i="12"/>
  <c r="M201" i="12"/>
  <c r="H201" i="12"/>
  <c r="I201" i="12" s="1"/>
  <c r="N201" i="12" s="1"/>
  <c r="M200" i="12"/>
  <c r="H200" i="12"/>
  <c r="I200" i="12" s="1"/>
  <c r="N200" i="12" s="1"/>
  <c r="N199" i="12"/>
  <c r="M199" i="12"/>
  <c r="I199" i="12"/>
  <c r="H199" i="12"/>
  <c r="M198" i="12"/>
  <c r="I198" i="12"/>
  <c r="N198" i="12" s="1"/>
  <c r="H198" i="12"/>
  <c r="M197" i="12"/>
  <c r="H197" i="12"/>
  <c r="I197" i="12" s="1"/>
  <c r="N197" i="12" s="1"/>
  <c r="M196" i="12"/>
  <c r="H196" i="12"/>
  <c r="I196" i="12" s="1"/>
  <c r="N196" i="12" s="1"/>
  <c r="N195" i="12"/>
  <c r="M195" i="12"/>
  <c r="I195" i="12"/>
  <c r="H195" i="12"/>
  <c r="M194" i="12"/>
  <c r="I194" i="12"/>
  <c r="N194" i="12" s="1"/>
  <c r="H194" i="12"/>
  <c r="M193" i="12"/>
  <c r="H193" i="12"/>
  <c r="I193" i="12" s="1"/>
  <c r="N193" i="12" s="1"/>
  <c r="M192" i="12"/>
  <c r="H192" i="12"/>
  <c r="I192" i="12" s="1"/>
  <c r="N192" i="12" s="1"/>
  <c r="N191" i="12"/>
  <c r="M191" i="12"/>
  <c r="I191" i="12"/>
  <c r="H191" i="12"/>
  <c r="M190" i="12"/>
  <c r="H190" i="12"/>
  <c r="I190" i="12" s="1"/>
  <c r="N190" i="12" s="1"/>
  <c r="M189" i="12"/>
  <c r="H189" i="12"/>
  <c r="I189" i="12" s="1"/>
  <c r="N189" i="12" s="1"/>
  <c r="M188" i="12"/>
  <c r="K188" i="12"/>
  <c r="K189" i="12" s="1"/>
  <c r="K190" i="12" s="1"/>
  <c r="K191" i="12" s="1"/>
  <c r="K192" i="12" s="1"/>
  <c r="K193" i="12" s="1"/>
  <c r="K194" i="12" s="1"/>
  <c r="K195" i="12" s="1"/>
  <c r="K196" i="12" s="1"/>
  <c r="K197" i="12" s="1"/>
  <c r="K198" i="12" s="1"/>
  <c r="K199" i="12" s="1"/>
  <c r="K200" i="12" s="1"/>
  <c r="K201" i="12" s="1"/>
  <c r="K202" i="12" s="1"/>
  <c r="K203" i="12" s="1"/>
  <c r="K204" i="12" s="1"/>
  <c r="K205" i="12" s="1"/>
  <c r="K206" i="12" s="1"/>
  <c r="K207" i="12" s="1"/>
  <c r="K208" i="12" s="1"/>
  <c r="K209" i="12" s="1"/>
  <c r="K210" i="12" s="1"/>
  <c r="K211" i="12" s="1"/>
  <c r="K212" i="12" s="1"/>
  <c r="K213" i="12" s="1"/>
  <c r="K214" i="12" s="1"/>
  <c r="K215" i="12" s="1"/>
  <c r="K216" i="12" s="1"/>
  <c r="K217" i="12" s="1"/>
  <c r="K218" i="12" s="1"/>
  <c r="K219" i="12" s="1"/>
  <c r="K220" i="12" s="1"/>
  <c r="K221" i="12" s="1"/>
  <c r="K222" i="12" s="1"/>
  <c r="K223" i="12" s="1"/>
  <c r="K224" i="12" s="1"/>
  <c r="K225" i="12" s="1"/>
  <c r="K226" i="12" s="1"/>
  <c r="K227" i="12" s="1"/>
  <c r="K228" i="12" s="1"/>
  <c r="K229" i="12" s="1"/>
  <c r="K230" i="12" s="1"/>
  <c r="K231" i="12" s="1"/>
  <c r="H188" i="12"/>
  <c r="I188" i="12" s="1"/>
  <c r="N188" i="12" s="1"/>
  <c r="N187" i="12"/>
  <c r="M187" i="12"/>
  <c r="I187" i="12"/>
  <c r="H187" i="12"/>
  <c r="M186" i="12"/>
  <c r="H186" i="12"/>
  <c r="I186" i="12" s="1"/>
  <c r="N186" i="12" s="1"/>
  <c r="M185" i="12"/>
  <c r="K185" i="12"/>
  <c r="K186" i="12" s="1"/>
  <c r="K187" i="12" s="1"/>
  <c r="H185" i="12"/>
  <c r="I185" i="12" s="1"/>
  <c r="M184" i="12"/>
  <c r="I184" i="12"/>
  <c r="N184" i="12" s="1"/>
  <c r="H184" i="12"/>
  <c r="M183" i="12"/>
  <c r="H183" i="12"/>
  <c r="I183" i="12" s="1"/>
  <c r="N183" i="12" s="1"/>
  <c r="M182" i="12"/>
  <c r="I182" i="12"/>
  <c r="N182" i="12" s="1"/>
  <c r="H182" i="12"/>
  <c r="M181" i="12"/>
  <c r="H181" i="12"/>
  <c r="I181" i="12" s="1"/>
  <c r="N181" i="12" s="1"/>
  <c r="M180" i="12"/>
  <c r="I180" i="12"/>
  <c r="N180" i="12" s="1"/>
  <c r="H180" i="12"/>
  <c r="M179" i="12"/>
  <c r="H179" i="12"/>
  <c r="I179" i="12" s="1"/>
  <c r="N179" i="12" s="1"/>
  <c r="M178" i="12"/>
  <c r="I178" i="12"/>
  <c r="N178" i="12" s="1"/>
  <c r="H178" i="12"/>
  <c r="M177" i="12"/>
  <c r="H177" i="12"/>
  <c r="I177" i="12" s="1"/>
  <c r="N177" i="12" s="1"/>
  <c r="M176" i="12"/>
  <c r="I176" i="12"/>
  <c r="N176" i="12" s="1"/>
  <c r="H176" i="12"/>
  <c r="M175" i="12"/>
  <c r="H175" i="12"/>
  <c r="I175" i="12" s="1"/>
  <c r="N175" i="12" s="1"/>
  <c r="M174" i="12"/>
  <c r="I174" i="12"/>
  <c r="N174" i="12" s="1"/>
  <c r="H174" i="12"/>
  <c r="M173" i="12"/>
  <c r="H173" i="12"/>
  <c r="I173" i="12" s="1"/>
  <c r="N173" i="12" s="1"/>
  <c r="M172" i="12"/>
  <c r="I172" i="12"/>
  <c r="N172" i="12" s="1"/>
  <c r="H172" i="12"/>
  <c r="M171" i="12"/>
  <c r="H171" i="12"/>
  <c r="I171" i="12" s="1"/>
  <c r="N171" i="12" s="1"/>
  <c r="M170" i="12"/>
  <c r="I170" i="12"/>
  <c r="N170" i="12" s="1"/>
  <c r="H170" i="12"/>
  <c r="M169" i="12"/>
  <c r="H169" i="12"/>
  <c r="I169" i="12" s="1"/>
  <c r="N169" i="12" s="1"/>
  <c r="M168" i="12"/>
  <c r="I168" i="12"/>
  <c r="N168" i="12" s="1"/>
  <c r="H168" i="12"/>
  <c r="M167" i="12"/>
  <c r="H167" i="12"/>
  <c r="I167" i="12" s="1"/>
  <c r="N167" i="12" s="1"/>
  <c r="M166" i="12"/>
  <c r="I166" i="12"/>
  <c r="N166" i="12" s="1"/>
  <c r="H166" i="12"/>
  <c r="M165" i="12"/>
  <c r="H165" i="12"/>
  <c r="I165" i="12" s="1"/>
  <c r="N165" i="12" s="1"/>
  <c r="M164" i="12"/>
  <c r="I164" i="12"/>
  <c r="N164" i="12" s="1"/>
  <c r="H164" i="12"/>
  <c r="M163" i="12"/>
  <c r="H163" i="12"/>
  <c r="I163" i="12" s="1"/>
  <c r="N163" i="12" s="1"/>
  <c r="M162" i="12"/>
  <c r="I162" i="12"/>
  <c r="N162" i="12" s="1"/>
  <c r="H162" i="12"/>
  <c r="M161" i="12"/>
  <c r="H161" i="12"/>
  <c r="I161" i="12" s="1"/>
  <c r="N161" i="12" s="1"/>
  <c r="M160" i="12"/>
  <c r="I160" i="12"/>
  <c r="N160" i="12" s="1"/>
  <c r="H160" i="12"/>
  <c r="M159" i="12"/>
  <c r="H159" i="12"/>
  <c r="I159" i="12" s="1"/>
  <c r="N159" i="12" s="1"/>
  <c r="M158" i="12"/>
  <c r="I158" i="12"/>
  <c r="N158" i="12" s="1"/>
  <c r="H158" i="12"/>
  <c r="M157" i="12"/>
  <c r="H157" i="12"/>
  <c r="I157" i="12" s="1"/>
  <c r="N157" i="12" s="1"/>
  <c r="M156" i="12"/>
  <c r="I156" i="12"/>
  <c r="N156" i="12" s="1"/>
  <c r="H156" i="12"/>
  <c r="M155" i="12"/>
  <c r="H155" i="12"/>
  <c r="I155" i="12" s="1"/>
  <c r="N155" i="12" s="1"/>
  <c r="M154" i="12"/>
  <c r="I154" i="12"/>
  <c r="N154" i="12" s="1"/>
  <c r="H154" i="12"/>
  <c r="M153" i="12"/>
  <c r="H153" i="12"/>
  <c r="I153" i="12" s="1"/>
  <c r="N153" i="12" s="1"/>
  <c r="M152" i="12"/>
  <c r="I152" i="12"/>
  <c r="N152" i="12" s="1"/>
  <c r="H152" i="12"/>
  <c r="N151" i="12"/>
  <c r="M151" i="12"/>
  <c r="H151" i="12"/>
  <c r="I151" i="12" s="1"/>
  <c r="M150" i="12"/>
  <c r="I150" i="12"/>
  <c r="N150" i="12" s="1"/>
  <c r="H150" i="12"/>
  <c r="M149" i="12"/>
  <c r="H149" i="12"/>
  <c r="I149" i="12" s="1"/>
  <c r="N149" i="12" s="1"/>
  <c r="M148" i="12"/>
  <c r="I148" i="12"/>
  <c r="N148" i="12" s="1"/>
  <c r="H148" i="12"/>
  <c r="N147" i="12"/>
  <c r="M147" i="12"/>
  <c r="H147" i="12"/>
  <c r="I147" i="12" s="1"/>
  <c r="M146" i="12"/>
  <c r="I146" i="12"/>
  <c r="N146" i="12" s="1"/>
  <c r="H146" i="12"/>
  <c r="M145" i="12"/>
  <c r="H145" i="12"/>
  <c r="I145" i="12" s="1"/>
  <c r="N145" i="12" s="1"/>
  <c r="M144" i="12"/>
  <c r="I144" i="12"/>
  <c r="N144" i="12" s="1"/>
  <c r="H144" i="12"/>
  <c r="M143" i="12"/>
  <c r="H143" i="12"/>
  <c r="I143" i="12" s="1"/>
  <c r="N143" i="12" s="1"/>
  <c r="M142" i="12"/>
  <c r="I142" i="12"/>
  <c r="N142" i="12" s="1"/>
  <c r="H142" i="12"/>
  <c r="M141" i="12"/>
  <c r="H141" i="12"/>
  <c r="I141" i="12" s="1"/>
  <c r="N141" i="12" s="1"/>
  <c r="M140" i="12"/>
  <c r="I140" i="12"/>
  <c r="N140" i="12" s="1"/>
  <c r="H140" i="12"/>
  <c r="M139" i="12"/>
  <c r="H139" i="12"/>
  <c r="I139" i="12" s="1"/>
  <c r="N139" i="12" s="1"/>
  <c r="M138" i="12"/>
  <c r="I138" i="12"/>
  <c r="N138" i="12" s="1"/>
  <c r="H138" i="12"/>
  <c r="M137" i="12"/>
  <c r="H137" i="12"/>
  <c r="I137" i="12" s="1"/>
  <c r="N137" i="12" s="1"/>
  <c r="M136" i="12"/>
  <c r="I136" i="12"/>
  <c r="N136" i="12" s="1"/>
  <c r="H136" i="12"/>
  <c r="M135" i="12"/>
  <c r="H135" i="12"/>
  <c r="I135" i="12" s="1"/>
  <c r="N135" i="12" s="1"/>
  <c r="M134" i="12"/>
  <c r="I134" i="12"/>
  <c r="N134" i="12" s="1"/>
  <c r="H134" i="12"/>
  <c r="M133" i="12"/>
  <c r="H133" i="12"/>
  <c r="I133" i="12" s="1"/>
  <c r="N133" i="12" s="1"/>
  <c r="M132" i="12"/>
  <c r="I132" i="12"/>
  <c r="N132" i="12" s="1"/>
  <c r="H132" i="12"/>
  <c r="M131" i="12"/>
  <c r="H131" i="12"/>
  <c r="I131" i="12" s="1"/>
  <c r="N131" i="12" s="1"/>
  <c r="M130" i="12"/>
  <c r="I130" i="12"/>
  <c r="N130" i="12" s="1"/>
  <c r="H130" i="12"/>
  <c r="M129" i="12"/>
  <c r="H129" i="12"/>
  <c r="I129" i="12" s="1"/>
  <c r="N129" i="12" s="1"/>
  <c r="M128" i="12"/>
  <c r="I128" i="12"/>
  <c r="N128" i="12" s="1"/>
  <c r="H128" i="12"/>
  <c r="M127" i="12"/>
  <c r="H127" i="12"/>
  <c r="I127" i="12" s="1"/>
  <c r="N127" i="12" s="1"/>
  <c r="M126" i="12"/>
  <c r="I126" i="12"/>
  <c r="N126" i="12" s="1"/>
  <c r="H126" i="12"/>
  <c r="M125" i="12"/>
  <c r="H125" i="12"/>
  <c r="I125" i="12" s="1"/>
  <c r="N125" i="12" s="1"/>
  <c r="M124" i="12"/>
  <c r="H124" i="12"/>
  <c r="I124" i="12" s="1"/>
  <c r="N124" i="12" s="1"/>
  <c r="M123" i="12"/>
  <c r="H123" i="12"/>
  <c r="I123" i="12" s="1"/>
  <c r="N123" i="12" s="1"/>
  <c r="M122" i="12"/>
  <c r="J122" i="12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J182" i="12" s="1"/>
  <c r="J183" i="12" s="1"/>
  <c r="J184" i="12" s="1"/>
  <c r="J185" i="12" s="1"/>
  <c r="J186" i="12" s="1"/>
  <c r="J187" i="12" s="1"/>
  <c r="J188" i="12" s="1"/>
  <c r="J189" i="12" s="1"/>
  <c r="J190" i="12" s="1"/>
  <c r="J191" i="12" s="1"/>
  <c r="J192" i="12" s="1"/>
  <c r="J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J206" i="12" s="1"/>
  <c r="J207" i="12" s="1"/>
  <c r="J208" i="12" s="1"/>
  <c r="J209" i="12" s="1"/>
  <c r="J210" i="12" s="1"/>
  <c r="J211" i="12" s="1"/>
  <c r="J212" i="12" s="1"/>
  <c r="J213" i="12" s="1"/>
  <c r="I122" i="12"/>
  <c r="H122" i="12"/>
  <c r="M121" i="12"/>
  <c r="H121" i="12"/>
  <c r="I121" i="12" s="1"/>
  <c r="N121" i="12" s="1"/>
  <c r="M120" i="12"/>
  <c r="I120" i="12"/>
  <c r="N120" i="12" s="1"/>
  <c r="H120" i="12"/>
  <c r="M119" i="12"/>
  <c r="H119" i="12"/>
  <c r="I119" i="12" s="1"/>
  <c r="N119" i="12" s="1"/>
  <c r="M118" i="12"/>
  <c r="I118" i="12"/>
  <c r="N118" i="12" s="1"/>
  <c r="H118" i="12"/>
  <c r="M117" i="12"/>
  <c r="H117" i="12"/>
  <c r="I117" i="12" s="1"/>
  <c r="N117" i="12" s="1"/>
  <c r="M116" i="12"/>
  <c r="K116" i="12"/>
  <c r="K117" i="12" s="1"/>
  <c r="K118" i="12" s="1"/>
  <c r="K119" i="12" s="1"/>
  <c r="K120" i="12" s="1"/>
  <c r="K121" i="12" s="1"/>
  <c r="K122" i="12" s="1"/>
  <c r="K123" i="12" s="1"/>
  <c r="K124" i="12" s="1"/>
  <c r="K125" i="12" s="1"/>
  <c r="K126" i="12" s="1"/>
  <c r="K127" i="12" s="1"/>
  <c r="K128" i="12" s="1"/>
  <c r="K129" i="12" s="1"/>
  <c r="K130" i="12" s="1"/>
  <c r="K131" i="12" s="1"/>
  <c r="K132" i="12" s="1"/>
  <c r="K133" i="12" s="1"/>
  <c r="K134" i="12" s="1"/>
  <c r="K135" i="12" s="1"/>
  <c r="K136" i="12" s="1"/>
  <c r="K137" i="12" s="1"/>
  <c r="K138" i="12" s="1"/>
  <c r="K139" i="12" s="1"/>
  <c r="K140" i="12" s="1"/>
  <c r="K141" i="12" s="1"/>
  <c r="K142" i="12" s="1"/>
  <c r="K143" i="12" s="1"/>
  <c r="K144" i="12" s="1"/>
  <c r="K145" i="12" s="1"/>
  <c r="K146" i="12" s="1"/>
  <c r="K147" i="12" s="1"/>
  <c r="K148" i="12" s="1"/>
  <c r="K149" i="12" s="1"/>
  <c r="K150" i="12" s="1"/>
  <c r="K151" i="12" s="1"/>
  <c r="K152" i="12" s="1"/>
  <c r="K153" i="12" s="1"/>
  <c r="K154" i="12" s="1"/>
  <c r="K155" i="12" s="1"/>
  <c r="K156" i="12" s="1"/>
  <c r="K157" i="12" s="1"/>
  <c r="K158" i="12" s="1"/>
  <c r="K159" i="12" s="1"/>
  <c r="K160" i="12" s="1"/>
  <c r="K161" i="12" s="1"/>
  <c r="K162" i="12" s="1"/>
  <c r="K163" i="12" s="1"/>
  <c r="K164" i="12" s="1"/>
  <c r="K165" i="12" s="1"/>
  <c r="K166" i="12" s="1"/>
  <c r="K167" i="12" s="1"/>
  <c r="K168" i="12" s="1"/>
  <c r="K169" i="12" s="1"/>
  <c r="K170" i="12" s="1"/>
  <c r="K171" i="12" s="1"/>
  <c r="K172" i="12" s="1"/>
  <c r="K173" i="12" s="1"/>
  <c r="K174" i="12" s="1"/>
  <c r="K175" i="12" s="1"/>
  <c r="K176" i="12" s="1"/>
  <c r="K177" i="12" s="1"/>
  <c r="K178" i="12" s="1"/>
  <c r="K179" i="12" s="1"/>
  <c r="K180" i="12" s="1"/>
  <c r="K181" i="12" s="1"/>
  <c r="K182" i="12" s="1"/>
  <c r="K183" i="12" s="1"/>
  <c r="K184" i="12" s="1"/>
  <c r="I116" i="12"/>
  <c r="N116" i="12" s="1"/>
  <c r="H116" i="12"/>
  <c r="M115" i="12"/>
  <c r="K115" i="12"/>
  <c r="H115" i="12"/>
  <c r="I115" i="12" s="1"/>
  <c r="M114" i="12"/>
  <c r="I114" i="12"/>
  <c r="N114" i="12" s="1"/>
  <c r="H114" i="12"/>
  <c r="M113" i="12"/>
  <c r="H113" i="12"/>
  <c r="I113" i="12" s="1"/>
  <c r="N113" i="12" s="1"/>
  <c r="M112" i="12"/>
  <c r="I112" i="12"/>
  <c r="N112" i="12" s="1"/>
  <c r="H112" i="12"/>
  <c r="M111" i="12"/>
  <c r="J111" i="12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H111" i="12"/>
  <c r="I111" i="12" s="1"/>
  <c r="N111" i="12" s="1"/>
  <c r="M110" i="12"/>
  <c r="K110" i="12"/>
  <c r="K111" i="12" s="1"/>
  <c r="K112" i="12" s="1"/>
  <c r="K113" i="12" s="1"/>
  <c r="K114" i="12" s="1"/>
  <c r="J110" i="12"/>
  <c r="I110" i="12"/>
  <c r="H110" i="12"/>
  <c r="M109" i="12"/>
  <c r="K109" i="12"/>
  <c r="H109" i="12"/>
  <c r="I109" i="12" s="1"/>
  <c r="M108" i="12"/>
  <c r="I108" i="12"/>
  <c r="N108" i="12" s="1"/>
  <c r="H108" i="12"/>
  <c r="M107" i="12"/>
  <c r="H107" i="12"/>
  <c r="I107" i="12" s="1"/>
  <c r="N107" i="12" s="1"/>
  <c r="M106" i="12"/>
  <c r="I106" i="12"/>
  <c r="N106" i="12" s="1"/>
  <c r="H106" i="12"/>
  <c r="M105" i="12"/>
  <c r="H105" i="12"/>
  <c r="I105" i="12" s="1"/>
  <c r="N105" i="12" s="1"/>
  <c r="M104" i="12"/>
  <c r="I104" i="12"/>
  <c r="N104" i="12" s="1"/>
  <c r="H104" i="12"/>
  <c r="M103" i="12"/>
  <c r="H103" i="12"/>
  <c r="I103" i="12" s="1"/>
  <c r="N103" i="12" s="1"/>
  <c r="M102" i="12"/>
  <c r="I102" i="12"/>
  <c r="N102" i="12" s="1"/>
  <c r="H102" i="12"/>
  <c r="M101" i="12"/>
  <c r="H101" i="12"/>
  <c r="I101" i="12" s="1"/>
  <c r="N101" i="12" s="1"/>
  <c r="M100" i="12"/>
  <c r="I100" i="12"/>
  <c r="N100" i="12" s="1"/>
  <c r="H100" i="12"/>
  <c r="M99" i="12"/>
  <c r="H99" i="12"/>
  <c r="I99" i="12" s="1"/>
  <c r="N99" i="12" s="1"/>
  <c r="M98" i="12"/>
  <c r="I98" i="12"/>
  <c r="N98" i="12" s="1"/>
  <c r="H98" i="12"/>
  <c r="M97" i="12"/>
  <c r="H97" i="12"/>
  <c r="I97" i="12" s="1"/>
  <c r="N97" i="12" s="1"/>
  <c r="M96" i="12"/>
  <c r="I96" i="12"/>
  <c r="N96" i="12" s="1"/>
  <c r="H96" i="12"/>
  <c r="M95" i="12"/>
  <c r="H95" i="12"/>
  <c r="I95" i="12" s="1"/>
  <c r="N95" i="12" s="1"/>
  <c r="M94" i="12"/>
  <c r="I94" i="12"/>
  <c r="N94" i="12" s="1"/>
  <c r="H94" i="12"/>
  <c r="M93" i="12"/>
  <c r="H93" i="12"/>
  <c r="I93" i="12" s="1"/>
  <c r="N93" i="12" s="1"/>
  <c r="M92" i="12"/>
  <c r="I92" i="12"/>
  <c r="N92" i="12" s="1"/>
  <c r="H92" i="12"/>
  <c r="M91" i="12"/>
  <c r="H91" i="12"/>
  <c r="I91" i="12" s="1"/>
  <c r="N91" i="12" s="1"/>
  <c r="M90" i="12"/>
  <c r="I90" i="12"/>
  <c r="N90" i="12" s="1"/>
  <c r="H90" i="12"/>
  <c r="M89" i="12"/>
  <c r="H89" i="12"/>
  <c r="I89" i="12" s="1"/>
  <c r="N89" i="12" s="1"/>
  <c r="M88" i="12"/>
  <c r="I88" i="12"/>
  <c r="N88" i="12" s="1"/>
  <c r="H88" i="12"/>
  <c r="M87" i="12"/>
  <c r="H87" i="12"/>
  <c r="I87" i="12" s="1"/>
  <c r="N87" i="12" s="1"/>
  <c r="M86" i="12"/>
  <c r="I86" i="12"/>
  <c r="N86" i="12" s="1"/>
  <c r="H86" i="12"/>
  <c r="M85" i="12"/>
  <c r="H85" i="12"/>
  <c r="I85" i="12" s="1"/>
  <c r="N85" i="12" s="1"/>
  <c r="M84" i="12"/>
  <c r="I84" i="12"/>
  <c r="N84" i="12" s="1"/>
  <c r="H84" i="12"/>
  <c r="M83" i="12"/>
  <c r="H83" i="12"/>
  <c r="I83" i="12" s="1"/>
  <c r="N83" i="12" s="1"/>
  <c r="M82" i="12"/>
  <c r="I82" i="12"/>
  <c r="N82" i="12" s="1"/>
  <c r="H82" i="12"/>
  <c r="M81" i="12"/>
  <c r="H81" i="12"/>
  <c r="I81" i="12" s="1"/>
  <c r="N81" i="12" s="1"/>
  <c r="M80" i="12"/>
  <c r="I80" i="12"/>
  <c r="N80" i="12" s="1"/>
  <c r="H80" i="12"/>
  <c r="M79" i="12"/>
  <c r="H79" i="12"/>
  <c r="I79" i="12" s="1"/>
  <c r="N79" i="12" s="1"/>
  <c r="M78" i="12"/>
  <c r="I78" i="12"/>
  <c r="N78" i="12" s="1"/>
  <c r="H78" i="12"/>
  <c r="M77" i="12"/>
  <c r="H77" i="12"/>
  <c r="I77" i="12" s="1"/>
  <c r="N77" i="12" s="1"/>
  <c r="M76" i="12"/>
  <c r="I76" i="12"/>
  <c r="N76" i="12" s="1"/>
  <c r="H76" i="12"/>
  <c r="M75" i="12"/>
  <c r="H75" i="12"/>
  <c r="I75" i="12" s="1"/>
  <c r="N75" i="12" s="1"/>
  <c r="M74" i="12"/>
  <c r="I74" i="12"/>
  <c r="N74" i="12" s="1"/>
  <c r="H74" i="12"/>
  <c r="M73" i="12"/>
  <c r="H73" i="12"/>
  <c r="I73" i="12" s="1"/>
  <c r="N73" i="12" s="1"/>
  <c r="M72" i="12"/>
  <c r="I72" i="12"/>
  <c r="N72" i="12" s="1"/>
  <c r="H72" i="12"/>
  <c r="M71" i="12"/>
  <c r="H71" i="12"/>
  <c r="I71" i="12" s="1"/>
  <c r="N71" i="12" s="1"/>
  <c r="M70" i="12"/>
  <c r="I70" i="12"/>
  <c r="N70" i="12" s="1"/>
  <c r="H70" i="12"/>
  <c r="M69" i="12"/>
  <c r="H69" i="12"/>
  <c r="I69" i="12" s="1"/>
  <c r="N69" i="12" s="1"/>
  <c r="M68" i="12"/>
  <c r="I68" i="12"/>
  <c r="N68" i="12" s="1"/>
  <c r="H68" i="12"/>
  <c r="M67" i="12"/>
  <c r="H67" i="12"/>
  <c r="I67" i="12" s="1"/>
  <c r="N67" i="12" s="1"/>
  <c r="M66" i="12"/>
  <c r="I66" i="12"/>
  <c r="N66" i="12" s="1"/>
  <c r="H66" i="12"/>
  <c r="M65" i="12"/>
  <c r="H65" i="12"/>
  <c r="I65" i="12" s="1"/>
  <c r="N65" i="12" s="1"/>
  <c r="M64" i="12"/>
  <c r="I64" i="12"/>
  <c r="N64" i="12" s="1"/>
  <c r="H64" i="12"/>
  <c r="M63" i="12"/>
  <c r="H63" i="12"/>
  <c r="I63" i="12" s="1"/>
  <c r="N63" i="12" s="1"/>
  <c r="M62" i="12"/>
  <c r="I62" i="12"/>
  <c r="N62" i="12" s="1"/>
  <c r="H62" i="12"/>
  <c r="M61" i="12"/>
  <c r="H61" i="12"/>
  <c r="I61" i="12" s="1"/>
  <c r="N61" i="12" s="1"/>
  <c r="M60" i="12"/>
  <c r="I60" i="12"/>
  <c r="N60" i="12" s="1"/>
  <c r="H60" i="12"/>
  <c r="M59" i="12"/>
  <c r="H59" i="12"/>
  <c r="I59" i="12" s="1"/>
  <c r="N59" i="12" s="1"/>
  <c r="M58" i="12"/>
  <c r="I58" i="12"/>
  <c r="N58" i="12" s="1"/>
  <c r="H58" i="12"/>
  <c r="M57" i="12"/>
  <c r="H57" i="12"/>
  <c r="I57" i="12" s="1"/>
  <c r="N57" i="12" s="1"/>
  <c r="M56" i="12"/>
  <c r="I56" i="12"/>
  <c r="N56" i="12" s="1"/>
  <c r="H56" i="12"/>
  <c r="M55" i="12"/>
  <c r="H55" i="12"/>
  <c r="I55" i="12" s="1"/>
  <c r="N55" i="12" s="1"/>
  <c r="M54" i="12"/>
  <c r="I54" i="12"/>
  <c r="N54" i="12" s="1"/>
  <c r="H54" i="12"/>
  <c r="M53" i="12"/>
  <c r="J53" i="12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H53" i="12"/>
  <c r="I53" i="12" s="1"/>
  <c r="M52" i="12"/>
  <c r="I52" i="12"/>
  <c r="N52" i="12" s="1"/>
  <c r="H52" i="12"/>
  <c r="M51" i="12"/>
  <c r="H51" i="12"/>
  <c r="I51" i="12" s="1"/>
  <c r="N51" i="12" s="1"/>
  <c r="M50" i="12"/>
  <c r="K50" i="12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K85" i="12" s="1"/>
  <c r="K86" i="12" s="1"/>
  <c r="K87" i="12" s="1"/>
  <c r="K88" i="12" s="1"/>
  <c r="K89" i="12" s="1"/>
  <c r="K90" i="12" s="1"/>
  <c r="K91" i="12" s="1"/>
  <c r="K92" i="12" s="1"/>
  <c r="K93" i="12" s="1"/>
  <c r="K94" i="12" s="1"/>
  <c r="K95" i="12" s="1"/>
  <c r="K96" i="12" s="1"/>
  <c r="K97" i="12" s="1"/>
  <c r="K98" i="12" s="1"/>
  <c r="K99" i="12" s="1"/>
  <c r="K100" i="12" s="1"/>
  <c r="K101" i="12" s="1"/>
  <c r="K102" i="12" s="1"/>
  <c r="K103" i="12" s="1"/>
  <c r="K104" i="12" s="1"/>
  <c r="K105" i="12" s="1"/>
  <c r="K106" i="12" s="1"/>
  <c r="K107" i="12" s="1"/>
  <c r="K108" i="12" s="1"/>
  <c r="I50" i="12"/>
  <c r="H50" i="12"/>
  <c r="M49" i="12"/>
  <c r="J49" i="12"/>
  <c r="J50" i="12" s="1"/>
  <c r="J51" i="12" s="1"/>
  <c r="J52" i="12" s="1"/>
  <c r="H49" i="12"/>
  <c r="I49" i="12" s="1"/>
  <c r="M48" i="12"/>
  <c r="K48" i="12"/>
  <c r="K49" i="12" s="1"/>
  <c r="I48" i="12"/>
  <c r="H48" i="12"/>
  <c r="M47" i="12"/>
  <c r="J47" i="12"/>
  <c r="J48" i="12" s="1"/>
  <c r="H47" i="12"/>
  <c r="I47" i="12" s="1"/>
  <c r="M46" i="12"/>
  <c r="I46" i="12"/>
  <c r="N46" i="12" s="1"/>
  <c r="H46" i="12"/>
  <c r="M45" i="12"/>
  <c r="H45" i="12"/>
  <c r="I45" i="12" s="1"/>
  <c r="N45" i="12" s="1"/>
  <c r="M44" i="12"/>
  <c r="K44" i="12"/>
  <c r="K45" i="12" s="1"/>
  <c r="K46" i="12" s="1"/>
  <c r="K47" i="12" s="1"/>
  <c r="I44" i="12"/>
  <c r="H44" i="12"/>
  <c r="M43" i="12"/>
  <c r="J43" i="12"/>
  <c r="J44" i="12" s="1"/>
  <c r="J45" i="12" s="1"/>
  <c r="J46" i="12" s="1"/>
  <c r="H43" i="12"/>
  <c r="I43" i="12" s="1"/>
  <c r="M42" i="12"/>
  <c r="K42" i="12"/>
  <c r="K43" i="12" s="1"/>
  <c r="I42" i="12"/>
  <c r="H42" i="12"/>
  <c r="M41" i="12"/>
  <c r="J41" i="12"/>
  <c r="J42" i="12" s="1"/>
  <c r="H41" i="12"/>
  <c r="I41" i="12" s="1"/>
  <c r="M40" i="12"/>
  <c r="K40" i="12"/>
  <c r="K41" i="12" s="1"/>
  <c r="I40" i="12"/>
  <c r="H40" i="12"/>
  <c r="M39" i="12"/>
  <c r="H39" i="12"/>
  <c r="I39" i="12" s="1"/>
  <c r="N39" i="12" s="1"/>
  <c r="M38" i="12"/>
  <c r="I38" i="12"/>
  <c r="N38" i="12" s="1"/>
  <c r="H38" i="12"/>
  <c r="M37" i="12"/>
  <c r="H37" i="12"/>
  <c r="I37" i="12" s="1"/>
  <c r="N37" i="12" s="1"/>
  <c r="M36" i="12"/>
  <c r="I36" i="12"/>
  <c r="N36" i="12" s="1"/>
  <c r="H36" i="12"/>
  <c r="M35" i="12"/>
  <c r="H35" i="12"/>
  <c r="I35" i="12" s="1"/>
  <c r="N35" i="12" s="1"/>
  <c r="M34" i="12"/>
  <c r="I34" i="12"/>
  <c r="N34" i="12" s="1"/>
  <c r="H34" i="12"/>
  <c r="M33" i="12"/>
  <c r="H33" i="12"/>
  <c r="I33" i="12" s="1"/>
  <c r="N33" i="12" s="1"/>
  <c r="M32" i="12"/>
  <c r="I32" i="12"/>
  <c r="N32" i="12" s="1"/>
  <c r="H32" i="12"/>
  <c r="M31" i="12"/>
  <c r="H31" i="12"/>
  <c r="I31" i="12" s="1"/>
  <c r="N31" i="12" s="1"/>
  <c r="M30" i="12"/>
  <c r="I30" i="12"/>
  <c r="N30" i="12" s="1"/>
  <c r="H30" i="12"/>
  <c r="M29" i="12"/>
  <c r="H29" i="12"/>
  <c r="I29" i="12" s="1"/>
  <c r="N29" i="12" s="1"/>
  <c r="M28" i="12"/>
  <c r="I28" i="12"/>
  <c r="N28" i="12" s="1"/>
  <c r="H28" i="12"/>
  <c r="M27" i="12"/>
  <c r="H27" i="12"/>
  <c r="I27" i="12" s="1"/>
  <c r="N27" i="12" s="1"/>
  <c r="M26" i="12"/>
  <c r="I26" i="12"/>
  <c r="N26" i="12" s="1"/>
  <c r="H26" i="12"/>
  <c r="M25" i="12"/>
  <c r="H25" i="12"/>
  <c r="I25" i="12" s="1"/>
  <c r="N25" i="12" s="1"/>
  <c r="M24" i="12"/>
  <c r="I24" i="12"/>
  <c r="N24" i="12" s="1"/>
  <c r="H24" i="12"/>
  <c r="M23" i="12"/>
  <c r="J23" i="12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H23" i="12"/>
  <c r="I23" i="12" s="1"/>
  <c r="N23" i="12" s="1"/>
  <c r="M22" i="12"/>
  <c r="J22" i="12"/>
  <c r="I22" i="12"/>
  <c r="H22" i="12"/>
  <c r="M21" i="12"/>
  <c r="H21" i="12"/>
  <c r="I21" i="12" s="1"/>
  <c r="N21" i="12" s="1"/>
  <c r="M20" i="12"/>
  <c r="K20" i="12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I20" i="12"/>
  <c r="N20" i="12" s="1"/>
  <c r="H20" i="12"/>
  <c r="M19" i="12"/>
  <c r="K19" i="12"/>
  <c r="J19" i="12"/>
  <c r="J20" i="12" s="1"/>
  <c r="J21" i="12" s="1"/>
  <c r="H19" i="12"/>
  <c r="I19" i="12" s="1"/>
  <c r="M18" i="12"/>
  <c r="J18" i="12"/>
  <c r="I18" i="12"/>
  <c r="H18" i="12"/>
  <c r="M17" i="12"/>
  <c r="H17" i="12"/>
  <c r="I17" i="12" s="1"/>
  <c r="N17" i="12" s="1"/>
  <c r="M16" i="12"/>
  <c r="K16" i="12"/>
  <c r="K17" i="12" s="1"/>
  <c r="K18" i="12" s="1"/>
  <c r="I16" i="12"/>
  <c r="H16" i="12"/>
  <c r="M15" i="12"/>
  <c r="J15" i="12"/>
  <c r="J16" i="12" s="1"/>
  <c r="J17" i="12" s="1"/>
  <c r="H15" i="12"/>
  <c r="I15" i="12" s="1"/>
  <c r="M14" i="12"/>
  <c r="K14" i="12"/>
  <c r="K15" i="12" s="1"/>
  <c r="I14" i="12"/>
  <c r="N14" i="12" s="1"/>
  <c r="H14" i="12"/>
  <c r="M13" i="12"/>
  <c r="K13" i="12"/>
  <c r="J13" i="12"/>
  <c r="J14" i="12" s="1"/>
  <c r="H13" i="12"/>
  <c r="I13" i="12" s="1"/>
  <c r="M12" i="12"/>
  <c r="K12" i="12"/>
  <c r="J12" i="12"/>
  <c r="I12" i="12"/>
  <c r="H12" i="12"/>
  <c r="M11" i="12"/>
  <c r="K11" i="12"/>
  <c r="H11" i="12"/>
  <c r="I11" i="12" s="1"/>
  <c r="M10" i="12"/>
  <c r="I10" i="12"/>
  <c r="N10" i="12" s="1"/>
  <c r="H10" i="12"/>
  <c r="M9" i="12"/>
  <c r="H9" i="12"/>
  <c r="I9" i="12" s="1"/>
  <c r="N9" i="12" s="1"/>
  <c r="M8" i="12"/>
  <c r="I8" i="12"/>
  <c r="N8" i="12" s="1"/>
  <c r="H8" i="12"/>
  <c r="M7" i="12"/>
  <c r="J7" i="12"/>
  <c r="J8" i="12" s="1"/>
  <c r="J9" i="12" s="1"/>
  <c r="J10" i="12" s="1"/>
  <c r="J11" i="12" s="1"/>
  <c r="H7" i="12"/>
  <c r="I7" i="12" s="1"/>
  <c r="N7" i="12" s="1"/>
  <c r="M6" i="12"/>
  <c r="K6" i="12"/>
  <c r="K7" i="12" s="1"/>
  <c r="K8" i="12" s="1"/>
  <c r="K9" i="12" s="1"/>
  <c r="K10" i="12" s="1"/>
  <c r="J6" i="12"/>
  <c r="I6" i="12"/>
  <c r="H6" i="12"/>
  <c r="M5" i="12"/>
  <c r="K5" i="12"/>
  <c r="J5" i="12"/>
  <c r="H5" i="12"/>
  <c r="I5" i="12" s="1"/>
  <c r="M4" i="12"/>
  <c r="K4" i="12"/>
  <c r="J4" i="12"/>
  <c r="I4" i="12"/>
  <c r="H4" i="12"/>
  <c r="M3" i="12"/>
  <c r="K3" i="12"/>
  <c r="J3" i="12"/>
  <c r="H3" i="12"/>
  <c r="I3" i="12" s="1"/>
  <c r="N3" i="12" s="1"/>
  <c r="M2" i="12"/>
  <c r="L2" i="12"/>
  <c r="L3" i="12" s="1"/>
  <c r="H2" i="12"/>
  <c r="I2" i="12" s="1"/>
  <c r="E12" i="22" l="1"/>
  <c r="F13" i="22"/>
  <c r="I13" i="22"/>
  <c r="J13" i="22"/>
  <c r="E13" i="22"/>
  <c r="F12" i="22"/>
  <c r="G12" i="22"/>
  <c r="G13" i="22"/>
  <c r="I12" i="22"/>
  <c r="J12" i="22"/>
  <c r="H12" i="22"/>
  <c r="L3" i="21"/>
  <c r="L4" i="21" s="1"/>
  <c r="L5" i="21" s="1"/>
  <c r="L6" i="21" s="1"/>
  <c r="L7" i="21" s="1"/>
  <c r="L8" i="21" s="1"/>
  <c r="L9" i="21" s="1"/>
  <c r="L4" i="20"/>
  <c r="L5" i="19"/>
  <c r="L6" i="19" s="1"/>
  <c r="L7" i="19" s="1"/>
  <c r="L8" i="19" s="1"/>
  <c r="L9" i="19" s="1"/>
  <c r="N10" i="19"/>
  <c r="N10" i="18"/>
  <c r="L10" i="18" s="1"/>
  <c r="L3" i="17"/>
  <c r="L4" i="17" s="1"/>
  <c r="L5" i="17" s="1"/>
  <c r="L3" i="16"/>
  <c r="L4" i="16" s="1"/>
  <c r="N5" i="16"/>
  <c r="L3" i="15"/>
  <c r="L4" i="15" s="1"/>
  <c r="L5" i="15" s="1"/>
  <c r="L6" i="15" s="1"/>
  <c r="L7" i="15" s="1"/>
  <c r="L8" i="15" s="1"/>
  <c r="L9" i="15" s="1"/>
  <c r="L10" i="15" s="1"/>
  <c r="L11" i="15" s="1"/>
  <c r="L12" i="15" s="1"/>
  <c r="L13" i="15" s="1"/>
  <c r="L14" i="15" s="1"/>
  <c r="L15" i="15" s="1"/>
  <c r="L16" i="15" s="1"/>
  <c r="L4" i="14"/>
  <c r="L5" i="14" s="1"/>
  <c r="L6" i="14" s="1"/>
  <c r="L7" i="14" s="1"/>
  <c r="L8" i="14" s="1"/>
  <c r="L9" i="14" s="1"/>
  <c r="N10" i="14" s="1"/>
  <c r="N4" i="14"/>
  <c r="N5" i="13"/>
  <c r="L5" i="13" s="1"/>
  <c r="N4" i="12"/>
  <c r="L4" i="12" s="1"/>
  <c r="N10" i="21" l="1"/>
  <c r="L10" i="21" s="1"/>
  <c r="L11" i="21" s="1"/>
  <c r="N5" i="20"/>
  <c r="L5" i="20" s="1"/>
  <c r="L10" i="19"/>
  <c r="L11" i="18"/>
  <c r="L12" i="18" s="1"/>
  <c r="L13" i="18" s="1"/>
  <c r="L14" i="18" s="1"/>
  <c r="L15" i="18" s="1"/>
  <c r="N11" i="18"/>
  <c r="N6" i="17"/>
  <c r="L6" i="17" s="1"/>
  <c r="L5" i="16"/>
  <c r="L6" i="16" s="1"/>
  <c r="L7" i="16" s="1"/>
  <c r="L8" i="16" s="1"/>
  <c r="L9" i="16" s="1"/>
  <c r="L10" i="16" s="1"/>
  <c r="L11" i="16" s="1"/>
  <c r="L12" i="16" s="1"/>
  <c r="L13" i="16" s="1"/>
  <c r="N17" i="15"/>
  <c r="L17" i="15" s="1"/>
  <c r="L10" i="14"/>
  <c r="L11" i="14" s="1"/>
  <c r="N6" i="13"/>
  <c r="L6" i="13" s="1"/>
  <c r="L7" i="13" s="1"/>
  <c r="L8" i="13" s="1"/>
  <c r="L9" i="13" s="1"/>
  <c r="L10" i="13" s="1"/>
  <c r="L5" i="12"/>
  <c r="N5" i="12"/>
  <c r="N12" i="21" l="1"/>
  <c r="L12" i="21" s="1"/>
  <c r="L13" i="21" s="1"/>
  <c r="L14" i="21" s="1"/>
  <c r="L15" i="21" s="1"/>
  <c r="N6" i="20"/>
  <c r="L6" i="20" s="1"/>
  <c r="L7" i="20" s="1"/>
  <c r="L8" i="20" s="1"/>
  <c r="N11" i="19"/>
  <c r="L11" i="19" s="1"/>
  <c r="L16" i="18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N16" i="18"/>
  <c r="N7" i="17"/>
  <c r="L7" i="17"/>
  <c r="N14" i="16"/>
  <c r="L14" i="16" s="1"/>
  <c r="N18" i="15"/>
  <c r="L18" i="15" s="1"/>
  <c r="L19" i="15" s="1"/>
  <c r="L20" i="15" s="1"/>
  <c r="L21" i="15" s="1"/>
  <c r="L22" i="15" s="1"/>
  <c r="L23" i="15" s="1"/>
  <c r="L24" i="15" s="1"/>
  <c r="L25" i="15" s="1"/>
  <c r="L26" i="15" s="1"/>
  <c r="N12" i="14"/>
  <c r="L12" i="14" s="1"/>
  <c r="L13" i="14" s="1"/>
  <c r="L14" i="14" s="1"/>
  <c r="L15" i="14" s="1"/>
  <c r="N11" i="13"/>
  <c r="L11" i="13" s="1"/>
  <c r="L6" i="12"/>
  <c r="L7" i="12" s="1"/>
  <c r="L8" i="12" s="1"/>
  <c r="L9" i="12" s="1"/>
  <c r="L10" i="12" s="1"/>
  <c r="N6" i="12"/>
  <c r="N16" i="21" l="1"/>
  <c r="L16" i="21" s="1"/>
  <c r="L17" i="21" s="1"/>
  <c r="L18" i="21" s="1"/>
  <c r="L19" i="21" s="1"/>
  <c r="L20" i="21" s="1"/>
  <c r="L21" i="21" s="1"/>
  <c r="L22" i="21" s="1"/>
  <c r="N9" i="20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N12" i="19"/>
  <c r="L12" i="19" s="1"/>
  <c r="L31" i="18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N31" i="18"/>
  <c r="N8" i="17"/>
  <c r="L8" i="17" s="1"/>
  <c r="N15" i="16"/>
  <c r="L15" i="16" s="1"/>
  <c r="N27" i="15"/>
  <c r="L27" i="15" s="1"/>
  <c r="N16" i="14"/>
  <c r="L16" i="14" s="1"/>
  <c r="L12" i="13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N12" i="13"/>
  <c r="L11" i="12"/>
  <c r="N11" i="12"/>
  <c r="N23" i="21" l="1"/>
  <c r="L23" i="21" s="1"/>
  <c r="N26" i="20"/>
  <c r="L26" i="20" s="1"/>
  <c r="N13" i="19"/>
  <c r="L13" i="19" s="1"/>
  <c r="N45" i="18"/>
  <c r="L45" i="18" s="1"/>
  <c r="L46" i="18" s="1"/>
  <c r="L47" i="18" s="1"/>
  <c r="L48" i="18" s="1"/>
  <c r="N9" i="17"/>
  <c r="L9" i="17" s="1"/>
  <c r="L10" i="17" s="1"/>
  <c r="L11" i="17" s="1"/>
  <c r="L12" i="17" s="1"/>
  <c r="N16" i="16"/>
  <c r="L16" i="16" s="1"/>
  <c r="L17" i="16" s="1"/>
  <c r="N28" i="15"/>
  <c r="L28" i="15" s="1"/>
  <c r="N17" i="14"/>
  <c r="L17" i="14" s="1"/>
  <c r="L18" i="14" s="1"/>
  <c r="N33" i="13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12" i="12"/>
  <c r="N12" i="12"/>
  <c r="L24" i="21" l="1"/>
  <c r="N24" i="21"/>
  <c r="N27" i="20"/>
  <c r="L27" i="20" s="1"/>
  <c r="N14" i="19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N49" i="18"/>
  <c r="L49" i="18" s="1"/>
  <c r="L50" i="18" s="1"/>
  <c r="L51" i="18" s="1"/>
  <c r="L52" i="18" s="1"/>
  <c r="L53" i="18" s="1"/>
  <c r="L54" i="18" s="1"/>
  <c r="L55" i="18" s="1"/>
  <c r="L56" i="18" s="1"/>
  <c r="N13" i="17"/>
  <c r="L13" i="17" s="1"/>
  <c r="N18" i="16"/>
  <c r="L18" i="16" s="1"/>
  <c r="L19" i="16" s="1"/>
  <c r="L20" i="16" s="1"/>
  <c r="L21" i="16" s="1"/>
  <c r="L22" i="16" s="1"/>
  <c r="L23" i="16" s="1"/>
  <c r="N29" i="15"/>
  <c r="L29" i="15" s="1"/>
  <c r="L30" i="15" s="1"/>
  <c r="L31" i="15" s="1"/>
  <c r="L32" i="15" s="1"/>
  <c r="L33" i="15" s="1"/>
  <c r="L34" i="15" s="1"/>
  <c r="L35" i="15" s="1"/>
  <c r="N19" i="14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N44" i="13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13" i="12"/>
  <c r="L14" i="12" s="1"/>
  <c r="N13" i="12"/>
  <c r="N25" i="21" l="1"/>
  <c r="L25" i="21" s="1"/>
  <c r="L26" i="21" s="1"/>
  <c r="L27" i="21" s="1"/>
  <c r="L28" i="21" s="1"/>
  <c r="N28" i="20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52" i="19"/>
  <c r="N52" i="19"/>
  <c r="N57" i="18"/>
  <c r="L57" i="18" s="1"/>
  <c r="N14" i="17"/>
  <c r="L14" i="17" s="1"/>
  <c r="L15" i="17" s="1"/>
  <c r="L24" i="16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N24" i="16"/>
  <c r="L36" i="15"/>
  <c r="N36" i="15"/>
  <c r="L29" i="14"/>
  <c r="L30" i="14" s="1"/>
  <c r="L31" i="14" s="1"/>
  <c r="L32" i="14" s="1"/>
  <c r="L33" i="14" s="1"/>
  <c r="L34" i="14" s="1"/>
  <c r="L35" i="14" s="1"/>
  <c r="N29" i="14"/>
  <c r="N55" i="13"/>
  <c r="L55" i="13" s="1"/>
  <c r="N15" i="12"/>
  <c r="L15" i="12" s="1"/>
  <c r="N29" i="21" l="1"/>
  <c r="L29" i="21" s="1"/>
  <c r="L49" i="20"/>
  <c r="N49" i="20"/>
  <c r="L53" i="19"/>
  <c r="N53" i="19"/>
  <c r="L58" i="18"/>
  <c r="N58" i="18"/>
  <c r="N16" i="17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L33" i="17" s="1"/>
  <c r="L34" i="17" s="1"/>
  <c r="L35" i="17" s="1"/>
  <c r="L36" i="17" s="1"/>
  <c r="L37" i="17" s="1"/>
  <c r="L38" i="17" s="1"/>
  <c r="L39" i="17" s="1"/>
  <c r="L40" i="17" s="1"/>
  <c r="L41" i="17" s="1"/>
  <c r="L42" i="17" s="1"/>
  <c r="L43" i="17" s="1"/>
  <c r="L44" i="17" s="1"/>
  <c r="L45" i="17" s="1"/>
  <c r="L46" i="17" s="1"/>
  <c r="N55" i="16"/>
  <c r="L55" i="16" s="1"/>
  <c r="N37" i="15"/>
  <c r="L37" i="15" s="1"/>
  <c r="L38" i="15" s="1"/>
  <c r="L39" i="15" s="1"/>
  <c r="N36" i="14"/>
  <c r="L36" i="14" s="1"/>
  <c r="N56" i="13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N16" i="12"/>
  <c r="L16" i="12" s="1"/>
  <c r="L17" i="12" s="1"/>
  <c r="N30" i="21" l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50" i="20"/>
  <c r="N50" i="20"/>
  <c r="N54" i="19"/>
  <c r="L54" i="19" s="1"/>
  <c r="L55" i="19" s="1"/>
  <c r="L59" i="18"/>
  <c r="L60" i="18" s="1"/>
  <c r="N59" i="18"/>
  <c r="N47" i="17"/>
  <c r="L47" i="17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L84" i="17" s="1"/>
  <c r="L85" i="17" s="1"/>
  <c r="L86" i="17" s="1"/>
  <c r="L87" i="17" s="1"/>
  <c r="L88" i="17" s="1"/>
  <c r="L89" i="17" s="1"/>
  <c r="L90" i="17" s="1"/>
  <c r="L91" i="17" s="1"/>
  <c r="L92" i="17" s="1"/>
  <c r="L93" i="17" s="1"/>
  <c r="L94" i="17" s="1"/>
  <c r="N56" i="16"/>
  <c r="L56" i="16" s="1"/>
  <c r="L57" i="16" s="1"/>
  <c r="L58" i="16" s="1"/>
  <c r="L59" i="16" s="1"/>
  <c r="L60" i="16" s="1"/>
  <c r="L61" i="16" s="1"/>
  <c r="N40" i="15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N37" i="14"/>
  <c r="L37" i="14" s="1"/>
  <c r="L38" i="14" s="1"/>
  <c r="L39" i="14" s="1"/>
  <c r="L70" i="13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L84" i="13" s="1"/>
  <c r="N70" i="13"/>
  <c r="L18" i="12"/>
  <c r="N18" i="12"/>
  <c r="N45" i="21" l="1"/>
  <c r="L45" i="21" s="1"/>
  <c r="L46" i="21" s="1"/>
  <c r="L47" i="21" s="1"/>
  <c r="L48" i="21" s="1"/>
  <c r="L49" i="21" s="1"/>
  <c r="L50" i="21" s="1"/>
  <c r="L51" i="20"/>
  <c r="L52" i="20" s="1"/>
  <c r="L53" i="20" s="1"/>
  <c r="L54" i="20" s="1"/>
  <c r="L55" i="20" s="1"/>
  <c r="L56" i="20" s="1"/>
  <c r="L57" i="20" s="1"/>
  <c r="L58" i="20" s="1"/>
  <c r="L59" i="20" s="1"/>
  <c r="L60" i="20" s="1"/>
  <c r="N51" i="20"/>
  <c r="N56" i="19"/>
  <c r="L56" i="19" s="1"/>
  <c r="L57" i="19" s="1"/>
  <c r="N61" i="18"/>
  <c r="L61" i="18"/>
  <c r="L62" i="18" s="1"/>
  <c r="L63" i="18" s="1"/>
  <c r="L64" i="18" s="1"/>
  <c r="L65" i="18" s="1"/>
  <c r="L66" i="18" s="1"/>
  <c r="L67" i="18" s="1"/>
  <c r="L68" i="18" s="1"/>
  <c r="N95" i="17"/>
  <c r="L95" i="17" s="1"/>
  <c r="L96" i="17" s="1"/>
  <c r="N62" i="16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L84" i="16" s="1"/>
  <c r="L85" i="16" s="1"/>
  <c r="L86" i="16" s="1"/>
  <c r="L87" i="16" s="1"/>
  <c r="L88" i="16" s="1"/>
  <c r="L89" i="16" s="1"/>
  <c r="N56" i="15"/>
  <c r="L56" i="15" s="1"/>
  <c r="N40" i="14"/>
  <c r="L40" i="14" s="1"/>
  <c r="L41" i="14" s="1"/>
  <c r="L42" i="14" s="1"/>
  <c r="L43" i="14" s="1"/>
  <c r="L44" i="14" s="1"/>
  <c r="L45" i="14" s="1"/>
  <c r="L46" i="14" s="1"/>
  <c r="L85" i="13"/>
  <c r="N85" i="13"/>
  <c r="L19" i="12"/>
  <c r="L20" i="12" s="1"/>
  <c r="L21" i="12" s="1"/>
  <c r="N19" i="12"/>
  <c r="N51" i="21" l="1"/>
  <c r="L51" i="21" s="1"/>
  <c r="L52" i="21" s="1"/>
  <c r="L53" i="21" s="1"/>
  <c r="L54" i="21" s="1"/>
  <c r="L55" i="21" s="1"/>
  <c r="L56" i="21" s="1"/>
  <c r="L61" i="20"/>
  <c r="N61" i="20"/>
  <c r="N58" i="19"/>
  <c r="L58" i="19" s="1"/>
  <c r="N69" i="18"/>
  <c r="L69" i="18" s="1"/>
  <c r="N97" i="17"/>
  <c r="L97" i="17" s="1"/>
  <c r="L98" i="17" s="1"/>
  <c r="L99" i="17" s="1"/>
  <c r="L100" i="17" s="1"/>
  <c r="L101" i="17" s="1"/>
  <c r="L102" i="17" s="1"/>
  <c r="L103" i="17" s="1"/>
  <c r="L104" i="17" s="1"/>
  <c r="L105" i="17" s="1"/>
  <c r="L106" i="17" s="1"/>
  <c r="L107" i="17" s="1"/>
  <c r="L108" i="17" s="1"/>
  <c r="N90" i="16"/>
  <c r="L90" i="16" s="1"/>
  <c r="N57" i="15"/>
  <c r="L57" i="15" s="1"/>
  <c r="L58" i="15" s="1"/>
  <c r="L59" i="15" s="1"/>
  <c r="L60" i="15" s="1"/>
  <c r="L61" i="15" s="1"/>
  <c r="L62" i="15" s="1"/>
  <c r="L63" i="15" s="1"/>
  <c r="N47" i="14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86" i="13"/>
  <c r="N86" i="13"/>
  <c r="L22" i="12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N22" i="12"/>
  <c r="L57" i="21" l="1"/>
  <c r="L58" i="21" s="1"/>
  <c r="L59" i="21" s="1"/>
  <c r="L60" i="21" s="1"/>
  <c r="N57" i="21"/>
  <c r="L62" i="20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N62" i="20"/>
  <c r="N59" i="19"/>
  <c r="L59" i="19" s="1"/>
  <c r="N70" i="18"/>
  <c r="L70" i="18" s="1"/>
  <c r="N109" i="17"/>
  <c r="L109" i="17" s="1"/>
  <c r="N91" i="16"/>
  <c r="L91" i="16" s="1"/>
  <c r="L64" i="15"/>
  <c r="L65" i="15" s="1"/>
  <c r="L66" i="15" s="1"/>
  <c r="L67" i="15" s="1"/>
  <c r="L68" i="15" s="1"/>
  <c r="L69" i="15" s="1"/>
  <c r="L70" i="15" s="1"/>
  <c r="L71" i="15" s="1"/>
  <c r="L72" i="15" s="1"/>
  <c r="L73" i="15" s="1"/>
  <c r="N64" i="15"/>
  <c r="N73" i="14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89" i="14" s="1"/>
  <c r="L90" i="14" s="1"/>
  <c r="L91" i="14" s="1"/>
  <c r="L92" i="14" s="1"/>
  <c r="L93" i="14" s="1"/>
  <c r="L94" i="14" s="1"/>
  <c r="L95" i="14" s="1"/>
  <c r="L87" i="13"/>
  <c r="L88" i="13" s="1"/>
  <c r="L89" i="13" s="1"/>
  <c r="L90" i="13" s="1"/>
  <c r="L91" i="13" s="1"/>
  <c r="L92" i="13" s="1"/>
  <c r="L93" i="13" s="1"/>
  <c r="L94" i="13" s="1"/>
  <c r="L95" i="13" s="1"/>
  <c r="L96" i="13" s="1"/>
  <c r="L97" i="13" s="1"/>
  <c r="L98" i="13" s="1"/>
  <c r="N87" i="13"/>
  <c r="N40" i="12"/>
  <c r="L40" i="12" s="1"/>
  <c r="L61" i="21" l="1"/>
  <c r="N61" i="21"/>
  <c r="L75" i="20"/>
  <c r="L76" i="20" s="1"/>
  <c r="N75" i="20"/>
  <c r="N60" i="19"/>
  <c r="L60" i="19" s="1"/>
  <c r="L61" i="19" s="1"/>
  <c r="L62" i="19" s="1"/>
  <c r="N71" i="18"/>
  <c r="L71" i="18" s="1"/>
  <c r="N110" i="17"/>
  <c r="L110" i="17"/>
  <c r="L111" i="17" s="1"/>
  <c r="L112" i="17" s="1"/>
  <c r="L113" i="17" s="1"/>
  <c r="L114" i="17" s="1"/>
  <c r="L115" i="17" s="1"/>
  <c r="N92" i="16"/>
  <c r="L92" i="16" s="1"/>
  <c r="L93" i="16" s="1"/>
  <c r="N74" i="15"/>
  <c r="L74" i="15" s="1"/>
  <c r="L96" i="14"/>
  <c r="N96" i="14"/>
  <c r="L99" i="13"/>
  <c r="L100" i="13" s="1"/>
  <c r="L101" i="13" s="1"/>
  <c r="L102" i="13" s="1"/>
  <c r="L103" i="13" s="1"/>
  <c r="L104" i="13" s="1"/>
  <c r="N99" i="13"/>
  <c r="N41" i="12"/>
  <c r="L41" i="12" s="1"/>
  <c r="N62" i="21" l="1"/>
  <c r="L62" i="21" s="1"/>
  <c r="L77" i="20"/>
  <c r="L78" i="20" s="1"/>
  <c r="L79" i="20" s="1"/>
  <c r="L80" i="20" s="1"/>
  <c r="L81" i="20" s="1"/>
  <c r="L82" i="20" s="1"/>
  <c r="L83" i="20" s="1"/>
  <c r="L84" i="20" s="1"/>
  <c r="L85" i="20" s="1"/>
  <c r="L86" i="20" s="1"/>
  <c r="L87" i="20" s="1"/>
  <c r="L88" i="20" s="1"/>
  <c r="L89" i="20" s="1"/>
  <c r="L90" i="20" s="1"/>
  <c r="L91" i="20" s="1"/>
  <c r="N77" i="20"/>
  <c r="N63" i="19"/>
  <c r="L63" i="19" s="1"/>
  <c r="N72" i="18"/>
  <c r="L72" i="18" s="1"/>
  <c r="N116" i="17"/>
  <c r="L116" i="17" s="1"/>
  <c r="N94" i="16"/>
  <c r="L94" i="16" s="1"/>
  <c r="L75" i="15"/>
  <c r="L76" i="15" s="1"/>
  <c r="L77" i="15" s="1"/>
  <c r="L78" i="15" s="1"/>
  <c r="L79" i="15" s="1"/>
  <c r="L80" i="15" s="1"/>
  <c r="L81" i="15" s="1"/>
  <c r="L82" i="15" s="1"/>
  <c r="L83" i="15" s="1"/>
  <c r="L84" i="15" s="1"/>
  <c r="L85" i="15" s="1"/>
  <c r="L86" i="15" s="1"/>
  <c r="L87" i="15" s="1"/>
  <c r="L88" i="15" s="1"/>
  <c r="L89" i="15" s="1"/>
  <c r="L90" i="15" s="1"/>
  <c r="L91" i="15" s="1"/>
  <c r="L92" i="15" s="1"/>
  <c r="L93" i="15" s="1"/>
  <c r="L94" i="15" s="1"/>
  <c r="L95" i="15" s="1"/>
  <c r="L96" i="15" s="1"/>
  <c r="L97" i="15" s="1"/>
  <c r="L98" i="15" s="1"/>
  <c r="L99" i="15" s="1"/>
  <c r="L100" i="15" s="1"/>
  <c r="L101" i="15" s="1"/>
  <c r="L102" i="15" s="1"/>
  <c r="L103" i="15" s="1"/>
  <c r="L104" i="15" s="1"/>
  <c r="L105" i="15" s="1"/>
  <c r="L106" i="15" s="1"/>
  <c r="L107" i="15" s="1"/>
  <c r="L108" i="15" s="1"/>
  <c r="N75" i="15"/>
  <c r="L97" i="14"/>
  <c r="N97" i="14"/>
  <c r="L105" i="13"/>
  <c r="L106" i="13" s="1"/>
  <c r="N105" i="13"/>
  <c r="L42" i="12"/>
  <c r="N42" i="12"/>
  <c r="N63" i="21" l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L84" i="21" s="1"/>
  <c r="L85" i="21" s="1"/>
  <c r="L86" i="21" s="1"/>
  <c r="L87" i="21" s="1"/>
  <c r="L88" i="21" s="1"/>
  <c r="L89" i="21" s="1"/>
  <c r="L90" i="21" s="1"/>
  <c r="L91" i="21" s="1"/>
  <c r="L92" i="21" s="1"/>
  <c r="L93" i="21" s="1"/>
  <c r="L94" i="21" s="1"/>
  <c r="L95" i="21" s="1"/>
  <c r="L96" i="21" s="1"/>
  <c r="L97" i="21" s="1"/>
  <c r="L98" i="21" s="1"/>
  <c r="L99" i="21" s="1"/>
  <c r="L100" i="21" s="1"/>
  <c r="L101" i="21" s="1"/>
  <c r="L102" i="21" s="1"/>
  <c r="L103" i="21" s="1"/>
  <c r="L104" i="21" s="1"/>
  <c r="L105" i="21" s="1"/>
  <c r="L92" i="20"/>
  <c r="L93" i="20" s="1"/>
  <c r="L94" i="20" s="1"/>
  <c r="L95" i="20" s="1"/>
  <c r="L96" i="20" s="1"/>
  <c r="L97" i="20" s="1"/>
  <c r="N92" i="20"/>
  <c r="N64" i="19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N73" i="18"/>
  <c r="L73" i="18" s="1"/>
  <c r="N117" i="17"/>
  <c r="L117" i="17" s="1"/>
  <c r="N95" i="16"/>
  <c r="L95" i="16" s="1"/>
  <c r="L96" i="16" s="1"/>
  <c r="L97" i="16" s="1"/>
  <c r="N109" i="15"/>
  <c r="L109" i="15" s="1"/>
  <c r="N98" i="14"/>
  <c r="L98" i="14" s="1"/>
  <c r="L107" i="13"/>
  <c r="N107" i="13"/>
  <c r="L43" i="12"/>
  <c r="N43" i="12"/>
  <c r="N106" i="21" l="1"/>
  <c r="L106" i="21" s="1"/>
  <c r="L107" i="21" s="1"/>
  <c r="L108" i="21" s="1"/>
  <c r="L98" i="20"/>
  <c r="N98" i="20"/>
  <c r="L79" i="19"/>
  <c r="L80" i="19" s="1"/>
  <c r="L81" i="19" s="1"/>
  <c r="L82" i="19" s="1"/>
  <c r="L83" i="19" s="1"/>
  <c r="L84" i="19" s="1"/>
  <c r="N79" i="19"/>
  <c r="N74" i="18"/>
  <c r="L74" i="18" s="1"/>
  <c r="L75" i="18" s="1"/>
  <c r="L76" i="18" s="1"/>
  <c r="L77" i="18" s="1"/>
  <c r="N118" i="17"/>
  <c r="L118" i="17" s="1"/>
  <c r="L119" i="17" s="1"/>
  <c r="N98" i="16"/>
  <c r="L98" i="16" s="1"/>
  <c r="N110" i="15"/>
  <c r="L110" i="15" s="1"/>
  <c r="L111" i="15" s="1"/>
  <c r="L112" i="15" s="1"/>
  <c r="L113" i="15" s="1"/>
  <c r="L114" i="15" s="1"/>
  <c r="N99" i="14"/>
  <c r="L99" i="14" s="1"/>
  <c r="L100" i="14" s="1"/>
  <c r="L101" i="14" s="1"/>
  <c r="N108" i="13"/>
  <c r="L108" i="13" s="1"/>
  <c r="L44" i="12"/>
  <c r="L45" i="12" s="1"/>
  <c r="L46" i="12" s="1"/>
  <c r="N44" i="12"/>
  <c r="L109" i="21" l="1"/>
  <c r="L110" i="21" s="1"/>
  <c r="L111" i="21" s="1"/>
  <c r="L112" i="21" s="1"/>
  <c r="L113" i="21" s="1"/>
  <c r="L114" i="21" s="1"/>
  <c r="L115" i="21" s="1"/>
  <c r="L116" i="21" s="1"/>
  <c r="L117" i="21" s="1"/>
  <c r="L118" i="21" s="1"/>
  <c r="L119" i="21" s="1"/>
  <c r="L120" i="21" s="1"/>
  <c r="L121" i="21" s="1"/>
  <c r="L122" i="21" s="1"/>
  <c r="L123" i="21" s="1"/>
  <c r="L124" i="21" s="1"/>
  <c r="L125" i="21" s="1"/>
  <c r="L126" i="21" s="1"/>
  <c r="L127" i="21" s="1"/>
  <c r="L128" i="21" s="1"/>
  <c r="L129" i="21" s="1"/>
  <c r="L130" i="21" s="1"/>
  <c r="L131" i="21" s="1"/>
  <c r="L132" i="21" s="1"/>
  <c r="L133" i="21" s="1"/>
  <c r="L134" i="21" s="1"/>
  <c r="L135" i="21" s="1"/>
  <c r="L136" i="21" s="1"/>
  <c r="L137" i="21" s="1"/>
  <c r="L138" i="21" s="1"/>
  <c r="L139" i="21" s="1"/>
  <c r="L140" i="21" s="1"/>
  <c r="L141" i="21" s="1"/>
  <c r="L142" i="21" s="1"/>
  <c r="L143" i="21" s="1"/>
  <c r="L144" i="21" s="1"/>
  <c r="L145" i="21" s="1"/>
  <c r="L146" i="21" s="1"/>
  <c r="L147" i="21" s="1"/>
  <c r="L148" i="21" s="1"/>
  <c r="N109" i="21"/>
  <c r="L99" i="20"/>
  <c r="N99" i="20"/>
  <c r="L85" i="19"/>
  <c r="N85" i="19"/>
  <c r="N78" i="18"/>
  <c r="L78" i="18" s="1"/>
  <c r="L79" i="18" s="1"/>
  <c r="L80" i="18" s="1"/>
  <c r="L81" i="18" s="1"/>
  <c r="L82" i="18" s="1"/>
  <c r="L83" i="18" s="1"/>
  <c r="L84" i="18" s="1"/>
  <c r="L85" i="18" s="1"/>
  <c r="L86" i="18" s="1"/>
  <c r="L87" i="18" s="1"/>
  <c r="L88" i="18" s="1"/>
  <c r="N120" i="17"/>
  <c r="L120" i="17" s="1"/>
  <c r="N99" i="16"/>
  <c r="L99" i="16" s="1"/>
  <c r="L100" i="16" s="1"/>
  <c r="N115" i="15"/>
  <c r="L115" i="15" s="1"/>
  <c r="N102" i="14"/>
  <c r="L102" i="14" s="1"/>
  <c r="L103" i="14" s="1"/>
  <c r="L104" i="14" s="1"/>
  <c r="L105" i="14" s="1"/>
  <c r="N109" i="13"/>
  <c r="L109" i="13" s="1"/>
  <c r="L110" i="13" s="1"/>
  <c r="L111" i="13" s="1"/>
  <c r="N47" i="12"/>
  <c r="L47" i="12" s="1"/>
  <c r="N149" i="21" l="1"/>
  <c r="L149" i="21" s="1"/>
  <c r="L100" i="20"/>
  <c r="N100" i="20"/>
  <c r="L86" i="19"/>
  <c r="N86" i="19"/>
  <c r="N89" i="18"/>
  <c r="L89" i="18" s="1"/>
  <c r="L90" i="18" s="1"/>
  <c r="N121" i="17"/>
  <c r="L121" i="17"/>
  <c r="L122" i="17" s="1"/>
  <c r="N101" i="16"/>
  <c r="L101" i="16" s="1"/>
  <c r="L102" i="16" s="1"/>
  <c r="L103" i="16" s="1"/>
  <c r="N116" i="15"/>
  <c r="L116" i="15" s="1"/>
  <c r="L117" i="15" s="1"/>
  <c r="L118" i="15" s="1"/>
  <c r="L119" i="15" s="1"/>
  <c r="L120" i="15" s="1"/>
  <c r="L121" i="15" s="1"/>
  <c r="L122" i="15" s="1"/>
  <c r="L123" i="15" s="1"/>
  <c r="L124" i="15" s="1"/>
  <c r="L125" i="15" s="1"/>
  <c r="L126" i="15" s="1"/>
  <c r="L127" i="15" s="1"/>
  <c r="L128" i="15" s="1"/>
  <c r="L129" i="15" s="1"/>
  <c r="L130" i="15" s="1"/>
  <c r="L131" i="15" s="1"/>
  <c r="N106" i="14"/>
  <c r="L106" i="14" s="1"/>
  <c r="L107" i="14" s="1"/>
  <c r="L108" i="14" s="1"/>
  <c r="L109" i="14" s="1"/>
  <c r="L110" i="14" s="1"/>
  <c r="L111" i="14" s="1"/>
  <c r="L112" i="14" s="1"/>
  <c r="N112" i="13"/>
  <c r="L112" i="13" s="1"/>
  <c r="L113" i="13" s="1"/>
  <c r="L114" i="13" s="1"/>
  <c r="N48" i="12"/>
  <c r="L48" i="12" s="1"/>
  <c r="L150" i="21" l="1"/>
  <c r="L151" i="21" s="1"/>
  <c r="L152" i="21" s="1"/>
  <c r="L153" i="21" s="1"/>
  <c r="L154" i="21" s="1"/>
  <c r="L155" i="21" s="1"/>
  <c r="L156" i="21" s="1"/>
  <c r="L157" i="21" s="1"/>
  <c r="L158" i="21" s="1"/>
  <c r="L159" i="21" s="1"/>
  <c r="L160" i="21" s="1"/>
  <c r="L161" i="21" s="1"/>
  <c r="L162" i="21" s="1"/>
  <c r="L163" i="21" s="1"/>
  <c r="L164" i="21" s="1"/>
  <c r="N150" i="21"/>
  <c r="L101" i="20"/>
  <c r="N101" i="20"/>
  <c r="L87" i="19"/>
  <c r="N87" i="19"/>
  <c r="N91" i="18"/>
  <c r="L91" i="18" s="1"/>
  <c r="N123" i="17"/>
  <c r="L123" i="17" s="1"/>
  <c r="L124" i="17" s="1"/>
  <c r="L125" i="17" s="1"/>
  <c r="L126" i="17" s="1"/>
  <c r="L127" i="17" s="1"/>
  <c r="L128" i="17" s="1"/>
  <c r="L129" i="17" s="1"/>
  <c r="L130" i="17" s="1"/>
  <c r="L131" i="17" s="1"/>
  <c r="L132" i="17" s="1"/>
  <c r="L133" i="17" s="1"/>
  <c r="L134" i="17" s="1"/>
  <c r="L135" i="17" s="1"/>
  <c r="L136" i="17" s="1"/>
  <c r="L137" i="17" s="1"/>
  <c r="L138" i="17" s="1"/>
  <c r="L139" i="17" s="1"/>
  <c r="L140" i="17" s="1"/>
  <c r="L141" i="17" s="1"/>
  <c r="L142" i="17" s="1"/>
  <c r="L143" i="17" s="1"/>
  <c r="L144" i="17" s="1"/>
  <c r="L145" i="17" s="1"/>
  <c r="L146" i="17" s="1"/>
  <c r="L147" i="17" s="1"/>
  <c r="L148" i="17" s="1"/>
  <c r="L149" i="17" s="1"/>
  <c r="L150" i="17" s="1"/>
  <c r="L151" i="17" s="1"/>
  <c r="L152" i="17" s="1"/>
  <c r="L153" i="17" s="1"/>
  <c r="L154" i="17" s="1"/>
  <c r="L155" i="17" s="1"/>
  <c r="L156" i="17" s="1"/>
  <c r="L157" i="17" s="1"/>
  <c r="L158" i="17" s="1"/>
  <c r="L159" i="17" s="1"/>
  <c r="L160" i="17" s="1"/>
  <c r="L161" i="17" s="1"/>
  <c r="L162" i="17" s="1"/>
  <c r="L163" i="17" s="1"/>
  <c r="L164" i="17" s="1"/>
  <c r="L165" i="17" s="1"/>
  <c r="L166" i="17" s="1"/>
  <c r="L167" i="17" s="1"/>
  <c r="L168" i="17" s="1"/>
  <c r="L169" i="17" s="1"/>
  <c r="L170" i="17" s="1"/>
  <c r="L171" i="17" s="1"/>
  <c r="L172" i="17" s="1"/>
  <c r="L173" i="17" s="1"/>
  <c r="L174" i="17" s="1"/>
  <c r="L175" i="17" s="1"/>
  <c r="L176" i="17" s="1"/>
  <c r="L177" i="17" s="1"/>
  <c r="L178" i="17" s="1"/>
  <c r="L179" i="17" s="1"/>
  <c r="L180" i="17" s="1"/>
  <c r="L181" i="17" s="1"/>
  <c r="L182" i="17" s="1"/>
  <c r="L183" i="17" s="1"/>
  <c r="L184" i="17" s="1"/>
  <c r="L185" i="17" s="1"/>
  <c r="L186" i="17" s="1"/>
  <c r="L187" i="17" s="1"/>
  <c r="L188" i="17" s="1"/>
  <c r="L189" i="17" s="1"/>
  <c r="L190" i="17" s="1"/>
  <c r="L191" i="17" s="1"/>
  <c r="L192" i="17" s="1"/>
  <c r="L193" i="17" s="1"/>
  <c r="L194" i="17" s="1"/>
  <c r="L195" i="17" s="1"/>
  <c r="L196" i="17" s="1"/>
  <c r="L197" i="17" s="1"/>
  <c r="L198" i="17" s="1"/>
  <c r="L199" i="17" s="1"/>
  <c r="L200" i="17" s="1"/>
  <c r="L201" i="17" s="1"/>
  <c r="L202" i="17" s="1"/>
  <c r="L203" i="17" s="1"/>
  <c r="L204" i="17" s="1"/>
  <c r="L205" i="17" s="1"/>
  <c r="L206" i="17" s="1"/>
  <c r="L207" i="17" s="1"/>
  <c r="L208" i="17" s="1"/>
  <c r="L209" i="17" s="1"/>
  <c r="L210" i="17" s="1"/>
  <c r="L211" i="17" s="1"/>
  <c r="L212" i="17" s="1"/>
  <c r="L213" i="17" s="1"/>
  <c r="L214" i="17" s="1"/>
  <c r="L215" i="17" s="1"/>
  <c r="L216" i="17" s="1"/>
  <c r="N104" i="16"/>
  <c r="L104" i="16" s="1"/>
  <c r="N132" i="15"/>
  <c r="L132" i="15" s="1"/>
  <c r="L133" i="15" s="1"/>
  <c r="L134" i="15" s="1"/>
  <c r="L135" i="15" s="1"/>
  <c r="L136" i="15" s="1"/>
  <c r="L137" i="15" s="1"/>
  <c r="L138" i="15" s="1"/>
  <c r="L139" i="15" s="1"/>
  <c r="L140" i="15" s="1"/>
  <c r="L141" i="15" s="1"/>
  <c r="L142" i="15" s="1"/>
  <c r="L143" i="15" s="1"/>
  <c r="L144" i="15" s="1"/>
  <c r="L145" i="15" s="1"/>
  <c r="L146" i="15" s="1"/>
  <c r="L147" i="15" s="1"/>
  <c r="L148" i="15" s="1"/>
  <c r="L149" i="15" s="1"/>
  <c r="L150" i="15" s="1"/>
  <c r="L151" i="15" s="1"/>
  <c r="L152" i="15" s="1"/>
  <c r="L153" i="15" s="1"/>
  <c r="L154" i="15" s="1"/>
  <c r="L155" i="15" s="1"/>
  <c r="L156" i="15" s="1"/>
  <c r="L157" i="15" s="1"/>
  <c r="L158" i="15" s="1"/>
  <c r="L159" i="15" s="1"/>
  <c r="L160" i="15" s="1"/>
  <c r="L161" i="15" s="1"/>
  <c r="L162" i="15" s="1"/>
  <c r="L163" i="15" s="1"/>
  <c r="L164" i="15" s="1"/>
  <c r="L165" i="15" s="1"/>
  <c r="L166" i="15" s="1"/>
  <c r="L167" i="15" s="1"/>
  <c r="L168" i="15" s="1"/>
  <c r="L169" i="15" s="1"/>
  <c r="L170" i="15" s="1"/>
  <c r="L171" i="15" s="1"/>
  <c r="L172" i="15" s="1"/>
  <c r="L173" i="15" s="1"/>
  <c r="L174" i="15" s="1"/>
  <c r="L175" i="15" s="1"/>
  <c r="N113" i="14"/>
  <c r="L113" i="14" s="1"/>
  <c r="L114" i="14" s="1"/>
  <c r="L115" i="14" s="1"/>
  <c r="L116" i="14" s="1"/>
  <c r="L117" i="14" s="1"/>
  <c r="L115" i="13"/>
  <c r="L116" i="13" s="1"/>
  <c r="L117" i="13" s="1"/>
  <c r="L118" i="13" s="1"/>
  <c r="L119" i="13" s="1"/>
  <c r="L120" i="13" s="1"/>
  <c r="N115" i="13"/>
  <c r="N49" i="12"/>
  <c r="L49" i="12" s="1"/>
  <c r="N165" i="21" l="1"/>
  <c r="L165" i="21" s="1"/>
  <c r="L166" i="21" s="1"/>
  <c r="L167" i="21" s="1"/>
  <c r="L168" i="21" s="1"/>
  <c r="L169" i="21" s="1"/>
  <c r="L170" i="21" s="1"/>
  <c r="L171" i="21" s="1"/>
  <c r="L172" i="21" s="1"/>
  <c r="L173" i="21" s="1"/>
  <c r="L174" i="21" s="1"/>
  <c r="L102" i="20"/>
  <c r="N102" i="20"/>
  <c r="N88" i="19"/>
  <c r="L88" i="19" s="1"/>
  <c r="N92" i="18"/>
  <c r="L92" i="18" s="1"/>
  <c r="L93" i="18" s="1"/>
  <c r="L94" i="18" s="1"/>
  <c r="L95" i="18" s="1"/>
  <c r="L96" i="18" s="1"/>
  <c r="N217" i="17"/>
  <c r="L217" i="17" s="1"/>
  <c r="L218" i="17" s="1"/>
  <c r="L219" i="17" s="1"/>
  <c r="L220" i="17" s="1"/>
  <c r="L221" i="17" s="1"/>
  <c r="L222" i="17" s="1"/>
  <c r="L223" i="17" s="1"/>
  <c r="L224" i="17" s="1"/>
  <c r="L225" i="17" s="1"/>
  <c r="L226" i="17" s="1"/>
  <c r="L227" i="17" s="1"/>
  <c r="L228" i="17" s="1"/>
  <c r="N105" i="16"/>
  <c r="L105" i="16" s="1"/>
  <c r="L106" i="16" s="1"/>
  <c r="L107" i="16" s="1"/>
  <c r="L108" i="16" s="1"/>
  <c r="L109" i="16" s="1"/>
  <c r="L110" i="16" s="1"/>
  <c r="L111" i="16" s="1"/>
  <c r="L112" i="16" s="1"/>
  <c r="L113" i="16" s="1"/>
  <c r="L114" i="16" s="1"/>
  <c r="N176" i="15"/>
  <c r="L176" i="15" s="1"/>
  <c r="L177" i="15" s="1"/>
  <c r="N118" i="14"/>
  <c r="L118" i="14" s="1"/>
  <c r="L121" i="13"/>
  <c r="N121" i="13"/>
  <c r="N50" i="12"/>
  <c r="L50" i="12" s="1"/>
  <c r="L51" i="12" s="1"/>
  <c r="L52" i="12" s="1"/>
  <c r="N175" i="21" l="1"/>
  <c r="L175" i="21" s="1"/>
  <c r="L176" i="21" s="1"/>
  <c r="L177" i="21" s="1"/>
  <c r="L178" i="21" s="1"/>
  <c r="L179" i="21" s="1"/>
  <c r="L180" i="21" s="1"/>
  <c r="L181" i="21" s="1"/>
  <c r="L182" i="21" s="1"/>
  <c r="L183" i="21" s="1"/>
  <c r="L184" i="21" s="1"/>
  <c r="L185" i="21" s="1"/>
  <c r="L186" i="21" s="1"/>
  <c r="L187" i="21" s="1"/>
  <c r="L188" i="21" s="1"/>
  <c r="L189" i="21" s="1"/>
  <c r="L190" i="21" s="1"/>
  <c r="L191" i="21" s="1"/>
  <c r="L192" i="21" s="1"/>
  <c r="L103" i="20"/>
  <c r="L104" i="20" s="1"/>
  <c r="L105" i="20" s="1"/>
  <c r="L106" i="20" s="1"/>
  <c r="N103" i="20"/>
  <c r="L89" i="19"/>
  <c r="L90" i="19" s="1"/>
  <c r="L91" i="19" s="1"/>
  <c r="L92" i="19" s="1"/>
  <c r="L93" i="19" s="1"/>
  <c r="L94" i="19" s="1"/>
  <c r="L95" i="19" s="1"/>
  <c r="N89" i="19"/>
  <c r="N97" i="18"/>
  <c r="L97" i="18" s="1"/>
  <c r="N229" i="17"/>
  <c r="L229" i="17" s="1"/>
  <c r="L230" i="17" s="1"/>
  <c r="L231" i="17" s="1"/>
  <c r="L232" i="17" s="1"/>
  <c r="L233" i="17" s="1"/>
  <c r="N115" i="16"/>
  <c r="L115" i="16" s="1"/>
  <c r="L116" i="16" s="1"/>
  <c r="L117" i="16" s="1"/>
  <c r="N178" i="15"/>
  <c r="L178" i="15" s="1"/>
  <c r="L179" i="15" s="1"/>
  <c r="L180" i="15" s="1"/>
  <c r="N119" i="14"/>
  <c r="L119" i="14" s="1"/>
  <c r="L120" i="14" s="1"/>
  <c r="L121" i="14" s="1"/>
  <c r="L122" i="14" s="1"/>
  <c r="N122" i="13"/>
  <c r="L122" i="13" s="1"/>
  <c r="N53" i="12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L84" i="12" s="1"/>
  <c r="L85" i="12" s="1"/>
  <c r="L86" i="12" s="1"/>
  <c r="L87" i="12" s="1"/>
  <c r="L88" i="12" s="1"/>
  <c r="L89" i="12" s="1"/>
  <c r="L90" i="12" s="1"/>
  <c r="L91" i="12" s="1"/>
  <c r="L92" i="12" s="1"/>
  <c r="L93" i="12" s="1"/>
  <c r="L94" i="12" s="1"/>
  <c r="L95" i="12" s="1"/>
  <c r="L96" i="12" s="1"/>
  <c r="L97" i="12" s="1"/>
  <c r="L98" i="12" s="1"/>
  <c r="L99" i="12" s="1"/>
  <c r="L100" i="12" s="1"/>
  <c r="L101" i="12" s="1"/>
  <c r="L102" i="12" s="1"/>
  <c r="L103" i="12" s="1"/>
  <c r="L104" i="12" s="1"/>
  <c r="L105" i="12" s="1"/>
  <c r="L106" i="12" s="1"/>
  <c r="L107" i="12" s="1"/>
  <c r="L108" i="12" s="1"/>
  <c r="N193" i="21" l="1"/>
  <c r="L193" i="21" s="1"/>
  <c r="L107" i="20"/>
  <c r="L108" i="20" s="1"/>
  <c r="L109" i="20" s="1"/>
  <c r="L110" i="20" s="1"/>
  <c r="N107" i="20"/>
  <c r="L96" i="19"/>
  <c r="L97" i="19" s="1"/>
  <c r="L98" i="19" s="1"/>
  <c r="N96" i="19"/>
  <c r="N98" i="18"/>
  <c r="L98" i="18" s="1"/>
  <c r="N234" i="17"/>
  <c r="L234" i="17" s="1"/>
  <c r="L235" i="17" s="1"/>
  <c r="L236" i="17" s="1"/>
  <c r="L237" i="17" s="1"/>
  <c r="L238" i="17" s="1"/>
  <c r="L239" i="17" s="1"/>
  <c r="N118" i="16"/>
  <c r="L118" i="16" s="1"/>
  <c r="N181" i="15"/>
  <c r="L181" i="15" s="1"/>
  <c r="L182" i="15" s="1"/>
  <c r="N123" i="14"/>
  <c r="L123" i="14" s="1"/>
  <c r="L124" i="14" s="1"/>
  <c r="N123" i="13"/>
  <c r="L123" i="13" s="1"/>
  <c r="N109" i="12"/>
  <c r="L109" i="12" s="1"/>
  <c r="L194" i="21" l="1"/>
  <c r="L195" i="21" s="1"/>
  <c r="L196" i="21" s="1"/>
  <c r="L197" i="21" s="1"/>
  <c r="L198" i="21" s="1"/>
  <c r="L199" i="21" s="1"/>
  <c r="L200" i="21" s="1"/>
  <c r="L201" i="21" s="1"/>
  <c r="L202" i="21" s="1"/>
  <c r="L203" i="21" s="1"/>
  <c r="N194" i="21"/>
  <c r="L111" i="20"/>
  <c r="N111" i="20"/>
  <c r="L99" i="19"/>
  <c r="L100" i="19" s="1"/>
  <c r="L101" i="19" s="1"/>
  <c r="L102" i="19" s="1"/>
  <c r="L103" i="19" s="1"/>
  <c r="L104" i="19" s="1"/>
  <c r="L105" i="19" s="1"/>
  <c r="L106" i="19" s="1"/>
  <c r="N99" i="19"/>
  <c r="N99" i="18"/>
  <c r="L99" i="18" s="1"/>
  <c r="L100" i="18" s="1"/>
  <c r="L101" i="18" s="1"/>
  <c r="L102" i="18" s="1"/>
  <c r="N240" i="17"/>
  <c r="L240" i="17" s="1"/>
  <c r="N119" i="16"/>
  <c r="L119" i="16" s="1"/>
  <c r="L183" i="15"/>
  <c r="L184" i="15" s="1"/>
  <c r="L185" i="15" s="1"/>
  <c r="L186" i="15" s="1"/>
  <c r="L187" i="15" s="1"/>
  <c r="L188" i="15" s="1"/>
  <c r="L189" i="15" s="1"/>
  <c r="L190" i="15" s="1"/>
  <c r="L191" i="15" s="1"/>
  <c r="L192" i="15" s="1"/>
  <c r="L193" i="15" s="1"/>
  <c r="L194" i="15" s="1"/>
  <c r="L195" i="15" s="1"/>
  <c r="L196" i="15" s="1"/>
  <c r="L197" i="15" s="1"/>
  <c r="L198" i="15" s="1"/>
  <c r="L199" i="15" s="1"/>
  <c r="L200" i="15" s="1"/>
  <c r="L201" i="15" s="1"/>
  <c r="L202" i="15" s="1"/>
  <c r="L203" i="15" s="1"/>
  <c r="L204" i="15" s="1"/>
  <c r="L205" i="15" s="1"/>
  <c r="N183" i="15"/>
  <c r="L125" i="14"/>
  <c r="L126" i="14" s="1"/>
  <c r="L127" i="14" s="1"/>
  <c r="L128" i="14" s="1"/>
  <c r="L129" i="14" s="1"/>
  <c r="L130" i="14" s="1"/>
  <c r="L131" i="14" s="1"/>
  <c r="L132" i="14" s="1"/>
  <c r="L133" i="14" s="1"/>
  <c r="L134" i="14" s="1"/>
  <c r="L135" i="14" s="1"/>
  <c r="L136" i="14" s="1"/>
  <c r="L137" i="14" s="1"/>
  <c r="L138" i="14" s="1"/>
  <c r="L139" i="14" s="1"/>
  <c r="L140" i="14" s="1"/>
  <c r="L141" i="14" s="1"/>
  <c r="L142" i="14" s="1"/>
  <c r="L143" i="14" s="1"/>
  <c r="L144" i="14" s="1"/>
  <c r="L145" i="14" s="1"/>
  <c r="L146" i="14" s="1"/>
  <c r="L147" i="14" s="1"/>
  <c r="L148" i="14" s="1"/>
  <c r="L149" i="14" s="1"/>
  <c r="L150" i="14" s="1"/>
  <c r="L151" i="14" s="1"/>
  <c r="L152" i="14" s="1"/>
  <c r="L153" i="14" s="1"/>
  <c r="L154" i="14" s="1"/>
  <c r="L155" i="14" s="1"/>
  <c r="L156" i="14" s="1"/>
  <c r="L157" i="14" s="1"/>
  <c r="L158" i="14" s="1"/>
  <c r="L159" i="14" s="1"/>
  <c r="L160" i="14" s="1"/>
  <c r="L161" i="14" s="1"/>
  <c r="L162" i="14" s="1"/>
  <c r="L163" i="14" s="1"/>
  <c r="L164" i="14" s="1"/>
  <c r="L165" i="14" s="1"/>
  <c r="L166" i="14" s="1"/>
  <c r="N125" i="14"/>
  <c r="N124" i="13"/>
  <c r="L124" i="13" s="1"/>
  <c r="L125" i="13" s="1"/>
  <c r="L126" i="13" s="1"/>
  <c r="N110" i="12"/>
  <c r="L110" i="12" s="1"/>
  <c r="L111" i="12" s="1"/>
  <c r="L112" i="12" s="1"/>
  <c r="L113" i="12" s="1"/>
  <c r="L114" i="12" s="1"/>
  <c r="N204" i="21" l="1"/>
  <c r="L204" i="21" s="1"/>
  <c r="L205" i="21" s="1"/>
  <c r="L206" i="21" s="1"/>
  <c r="L207" i="21" s="1"/>
  <c r="L112" i="20"/>
  <c r="L113" i="20" s="1"/>
  <c r="N112" i="20"/>
  <c r="L107" i="19"/>
  <c r="L108" i="19" s="1"/>
  <c r="N107" i="19"/>
  <c r="N103" i="18"/>
  <c r="L103" i="18" s="1"/>
  <c r="L104" i="18" s="1"/>
  <c r="L105" i="18" s="1"/>
  <c r="N241" i="17"/>
  <c r="L241" i="17" s="1"/>
  <c r="N120" i="16"/>
  <c r="L120" i="16" s="1"/>
  <c r="L206" i="15"/>
  <c r="N206" i="15"/>
  <c r="N167" i="14"/>
  <c r="L167" i="14" s="1"/>
  <c r="L168" i="14" s="1"/>
  <c r="L169" i="14" s="1"/>
  <c r="L170" i="14" s="1"/>
  <c r="L171" i="14" s="1"/>
  <c r="L127" i="13"/>
  <c r="L128" i="13" s="1"/>
  <c r="L129" i="13" s="1"/>
  <c r="L130" i="13" s="1"/>
  <c r="L131" i="13" s="1"/>
  <c r="N127" i="13"/>
  <c r="N115" i="12"/>
  <c r="L115" i="12" s="1"/>
  <c r="L116" i="12" s="1"/>
  <c r="L117" i="12" s="1"/>
  <c r="L118" i="12" s="1"/>
  <c r="L119" i="12" s="1"/>
  <c r="L120" i="12" s="1"/>
  <c r="L121" i="12" s="1"/>
  <c r="N208" i="21" l="1"/>
  <c r="L208" i="21" s="1"/>
  <c r="L209" i="21" s="1"/>
  <c r="L210" i="21" s="1"/>
  <c r="L211" i="21" s="1"/>
  <c r="L212" i="21" s="1"/>
  <c r="L213" i="21" s="1"/>
  <c r="L214" i="21" s="1"/>
  <c r="L215" i="21" s="1"/>
  <c r="L216" i="21" s="1"/>
  <c r="L217" i="21" s="1"/>
  <c r="L218" i="21" s="1"/>
  <c r="L219" i="21" s="1"/>
  <c r="L220" i="21" s="1"/>
  <c r="L221" i="21" s="1"/>
  <c r="L222" i="21" s="1"/>
  <c r="L223" i="21" s="1"/>
  <c r="L224" i="21" s="1"/>
  <c r="L225" i="21" s="1"/>
  <c r="L226" i="21" s="1"/>
  <c r="N114" i="20"/>
  <c r="L114" i="20" s="1"/>
  <c r="N109" i="19"/>
  <c r="L109" i="19" s="1"/>
  <c r="L110" i="19" s="1"/>
  <c r="L111" i="19" s="1"/>
  <c r="L112" i="19" s="1"/>
  <c r="L113" i="19" s="1"/>
  <c r="L114" i="19" s="1"/>
  <c r="L115" i="19" s="1"/>
  <c r="L116" i="19" s="1"/>
  <c r="N106" i="18"/>
  <c r="L106" i="18" s="1"/>
  <c r="L107" i="18" s="1"/>
  <c r="L108" i="18" s="1"/>
  <c r="N242" i="17"/>
  <c r="L242" i="17" s="1"/>
  <c r="L243" i="17" s="1"/>
  <c r="L244" i="17" s="1"/>
  <c r="L245" i="17" s="1"/>
  <c r="L246" i="17" s="1"/>
  <c r="L247" i="17" s="1"/>
  <c r="L248" i="17" s="1"/>
  <c r="L249" i="17" s="1"/>
  <c r="L250" i="17" s="1"/>
  <c r="L251" i="17" s="1"/>
  <c r="L252" i="17" s="1"/>
  <c r="L253" i="17" s="1"/>
  <c r="L121" i="16"/>
  <c r="L122" i="16" s="1"/>
  <c r="L123" i="16" s="1"/>
  <c r="L124" i="16" s="1"/>
  <c r="L125" i="16" s="1"/>
  <c r="L126" i="16" s="1"/>
  <c r="L127" i="16" s="1"/>
  <c r="L128" i="16" s="1"/>
  <c r="L129" i="16" s="1"/>
  <c r="L130" i="16" s="1"/>
  <c r="L131" i="16" s="1"/>
  <c r="L132" i="16" s="1"/>
  <c r="L133" i="16" s="1"/>
  <c r="L134" i="16" s="1"/>
  <c r="L135" i="16" s="1"/>
  <c r="L136" i="16" s="1"/>
  <c r="L137" i="16" s="1"/>
  <c r="L138" i="16" s="1"/>
  <c r="N121" i="16"/>
  <c r="N207" i="15"/>
  <c r="L207" i="15" s="1"/>
  <c r="N172" i="14"/>
  <c r="L172" i="14" s="1"/>
  <c r="L173" i="14" s="1"/>
  <c r="L174" i="14" s="1"/>
  <c r="L175" i="14" s="1"/>
  <c r="L176" i="14" s="1"/>
  <c r="L177" i="14" s="1"/>
  <c r="L178" i="14" s="1"/>
  <c r="L179" i="14" s="1"/>
  <c r="L180" i="14" s="1"/>
  <c r="N132" i="13"/>
  <c r="L132" i="13" s="1"/>
  <c r="L133" i="13" s="1"/>
  <c r="L134" i="13" s="1"/>
  <c r="L135" i="13" s="1"/>
  <c r="L136" i="13" s="1"/>
  <c r="L137" i="13" s="1"/>
  <c r="L138" i="13" s="1"/>
  <c r="L139" i="13" s="1"/>
  <c r="N122" i="12"/>
  <c r="L122" i="12" s="1"/>
  <c r="L123" i="12" s="1"/>
  <c r="L124" i="12" s="1"/>
  <c r="L125" i="12" s="1"/>
  <c r="L126" i="12" s="1"/>
  <c r="L127" i="12" s="1"/>
  <c r="L128" i="12" s="1"/>
  <c r="L129" i="12" s="1"/>
  <c r="L130" i="12" s="1"/>
  <c r="L131" i="12" s="1"/>
  <c r="L132" i="12" s="1"/>
  <c r="L133" i="12" s="1"/>
  <c r="L134" i="12" s="1"/>
  <c r="L135" i="12" s="1"/>
  <c r="L136" i="12" s="1"/>
  <c r="L137" i="12" s="1"/>
  <c r="L138" i="12" s="1"/>
  <c r="L139" i="12" s="1"/>
  <c r="L140" i="12" s="1"/>
  <c r="L141" i="12" s="1"/>
  <c r="L142" i="12" s="1"/>
  <c r="L143" i="12" s="1"/>
  <c r="L144" i="12" s="1"/>
  <c r="L145" i="12" s="1"/>
  <c r="L146" i="12" s="1"/>
  <c r="L147" i="12" s="1"/>
  <c r="L148" i="12" s="1"/>
  <c r="L149" i="12" s="1"/>
  <c r="L150" i="12" s="1"/>
  <c r="L151" i="12" s="1"/>
  <c r="L152" i="12" s="1"/>
  <c r="L153" i="12" s="1"/>
  <c r="L154" i="12" s="1"/>
  <c r="L155" i="12" s="1"/>
  <c r="L156" i="12" s="1"/>
  <c r="L157" i="12" s="1"/>
  <c r="L158" i="12" s="1"/>
  <c r="L159" i="12" s="1"/>
  <c r="L160" i="12" s="1"/>
  <c r="L161" i="12" s="1"/>
  <c r="L162" i="12" s="1"/>
  <c r="L163" i="12" s="1"/>
  <c r="L164" i="12" s="1"/>
  <c r="L165" i="12" s="1"/>
  <c r="L166" i="12" s="1"/>
  <c r="L167" i="12" s="1"/>
  <c r="L168" i="12" s="1"/>
  <c r="L169" i="12" s="1"/>
  <c r="L170" i="12" s="1"/>
  <c r="L171" i="12" s="1"/>
  <c r="L172" i="12" s="1"/>
  <c r="L173" i="12" s="1"/>
  <c r="L174" i="12" s="1"/>
  <c r="L175" i="12" s="1"/>
  <c r="L176" i="12" s="1"/>
  <c r="L177" i="12" s="1"/>
  <c r="L178" i="12" s="1"/>
  <c r="L179" i="12" s="1"/>
  <c r="L180" i="12" s="1"/>
  <c r="L181" i="12" s="1"/>
  <c r="L182" i="12" s="1"/>
  <c r="L183" i="12" s="1"/>
  <c r="L184" i="12" s="1"/>
  <c r="L227" i="21" l="1"/>
  <c r="N227" i="21"/>
  <c r="N115" i="20"/>
  <c r="L115" i="20" s="1"/>
  <c r="N117" i="19"/>
  <c r="L117" i="19" s="1"/>
  <c r="L118" i="19" s="1"/>
  <c r="N109" i="18"/>
  <c r="L109" i="18" s="1"/>
  <c r="L110" i="18" s="1"/>
  <c r="L111" i="18" s="1"/>
  <c r="L112" i="18" s="1"/>
  <c r="L113" i="18" s="1"/>
  <c r="L114" i="18" s="1"/>
  <c r="L115" i="18" s="1"/>
  <c r="L116" i="18" s="1"/>
  <c r="L117" i="18" s="1"/>
  <c r="N139" i="16"/>
  <c r="L139" i="16" s="1"/>
  <c r="L140" i="16" s="1"/>
  <c r="L141" i="16" s="1"/>
  <c r="L142" i="16" s="1"/>
  <c r="L143" i="16" s="1"/>
  <c r="L144" i="16" s="1"/>
  <c r="L145" i="16" s="1"/>
  <c r="L146" i="16" s="1"/>
  <c r="L147" i="16" s="1"/>
  <c r="L148" i="16" s="1"/>
  <c r="L149" i="16" s="1"/>
  <c r="L150" i="16" s="1"/>
  <c r="L151" i="16" s="1"/>
  <c r="L152" i="16" s="1"/>
  <c r="L153" i="16" s="1"/>
  <c r="L154" i="16" s="1"/>
  <c r="L155" i="16" s="1"/>
  <c r="L156" i="16" s="1"/>
  <c r="N208" i="15"/>
  <c r="L208" i="15" s="1"/>
  <c r="L209" i="15" s="1"/>
  <c r="L210" i="15" s="1"/>
  <c r="L211" i="15" s="1"/>
  <c r="L212" i="15" s="1"/>
  <c r="L213" i="15" s="1"/>
  <c r="L214" i="15" s="1"/>
  <c r="L215" i="15" s="1"/>
  <c r="L216" i="15" s="1"/>
  <c r="L217" i="15" s="1"/>
  <c r="L218" i="15" s="1"/>
  <c r="L219" i="15" s="1"/>
  <c r="L220" i="15" s="1"/>
  <c r="L221" i="15" s="1"/>
  <c r="L222" i="15" s="1"/>
  <c r="L223" i="15" s="1"/>
  <c r="L224" i="15" s="1"/>
  <c r="L225" i="15" s="1"/>
  <c r="L226" i="15" s="1"/>
  <c r="L227" i="15" s="1"/>
  <c r="L228" i="15" s="1"/>
  <c r="L229" i="15" s="1"/>
  <c r="L230" i="15" s="1"/>
  <c r="L231" i="15" s="1"/>
  <c r="L232" i="15" s="1"/>
  <c r="L233" i="15" s="1"/>
  <c r="L234" i="15" s="1"/>
  <c r="L235" i="15" s="1"/>
  <c r="L236" i="15" s="1"/>
  <c r="L237" i="15" s="1"/>
  <c r="L238" i="15" s="1"/>
  <c r="L239" i="15" s="1"/>
  <c r="L240" i="15" s="1"/>
  <c r="N181" i="14"/>
  <c r="L181" i="14" s="1"/>
  <c r="L140" i="13"/>
  <c r="L141" i="13" s="1"/>
  <c r="L142" i="13" s="1"/>
  <c r="N140" i="13"/>
  <c r="N185" i="12"/>
  <c r="L185" i="12" s="1"/>
  <c r="L186" i="12" s="1"/>
  <c r="L187" i="12" s="1"/>
  <c r="L188" i="12" s="1"/>
  <c r="L189" i="12" s="1"/>
  <c r="L190" i="12" s="1"/>
  <c r="L191" i="12" s="1"/>
  <c r="L192" i="12" s="1"/>
  <c r="L193" i="12" s="1"/>
  <c r="L194" i="12" s="1"/>
  <c r="L195" i="12" s="1"/>
  <c r="L196" i="12" s="1"/>
  <c r="L197" i="12" s="1"/>
  <c r="L198" i="12" s="1"/>
  <c r="L199" i="12" s="1"/>
  <c r="L200" i="12" s="1"/>
  <c r="L201" i="12" s="1"/>
  <c r="L202" i="12" s="1"/>
  <c r="L203" i="12" s="1"/>
  <c r="L204" i="12" s="1"/>
  <c r="L205" i="12" s="1"/>
  <c r="L206" i="12" s="1"/>
  <c r="L207" i="12" s="1"/>
  <c r="L208" i="12" s="1"/>
  <c r="L209" i="12" s="1"/>
  <c r="L210" i="12" s="1"/>
  <c r="L211" i="12" s="1"/>
  <c r="L212" i="12" s="1"/>
  <c r="L213" i="12" s="1"/>
  <c r="L228" i="21" l="1"/>
  <c r="L229" i="21" s="1"/>
  <c r="L230" i="21" s="1"/>
  <c r="L231" i="21" s="1"/>
  <c r="N228" i="21"/>
  <c r="N116" i="20"/>
  <c r="L116" i="20" s="1"/>
  <c r="L117" i="20" s="1"/>
  <c r="L118" i="20" s="1"/>
  <c r="L119" i="20" s="1"/>
  <c r="L120" i="20" s="1"/>
  <c r="L121" i="20" s="1"/>
  <c r="L119" i="19"/>
  <c r="L120" i="19" s="1"/>
  <c r="L121" i="19" s="1"/>
  <c r="L122" i="19" s="1"/>
  <c r="L123" i="19" s="1"/>
  <c r="L124" i="19" s="1"/>
  <c r="L125" i="19" s="1"/>
  <c r="L126" i="19" s="1"/>
  <c r="L127" i="19" s="1"/>
  <c r="L128" i="19" s="1"/>
  <c r="L129" i="19" s="1"/>
  <c r="L130" i="19" s="1"/>
  <c r="L131" i="19" s="1"/>
  <c r="L132" i="19" s="1"/>
  <c r="L133" i="19" s="1"/>
  <c r="L134" i="19" s="1"/>
  <c r="L135" i="19" s="1"/>
  <c r="L136" i="19" s="1"/>
  <c r="L137" i="19" s="1"/>
  <c r="L138" i="19" s="1"/>
  <c r="N119" i="19"/>
  <c r="L118" i="18"/>
  <c r="N118" i="18"/>
  <c r="N157" i="16"/>
  <c r="L157" i="16" s="1"/>
  <c r="N241" i="15"/>
  <c r="L241" i="15" s="1"/>
  <c r="L182" i="14"/>
  <c r="N182" i="14"/>
  <c r="L143" i="13"/>
  <c r="N143" i="13"/>
  <c r="N214" i="12"/>
  <c r="L214" i="12" s="1"/>
  <c r="L215" i="12" s="1"/>
  <c r="L216" i="12" s="1"/>
  <c r="L217" i="12" s="1"/>
  <c r="L218" i="12" s="1"/>
  <c r="L219" i="12" s="1"/>
  <c r="L220" i="12" s="1"/>
  <c r="L221" i="12" s="1"/>
  <c r="L222" i="12" s="1"/>
  <c r="L223" i="12" s="1"/>
  <c r="L224" i="12" s="1"/>
  <c r="L225" i="12" s="1"/>
  <c r="L226" i="12" s="1"/>
  <c r="L227" i="12" s="1"/>
  <c r="L228" i="12" s="1"/>
  <c r="L229" i="12" s="1"/>
  <c r="L230" i="12" s="1"/>
  <c r="L231" i="12" s="1"/>
  <c r="N232" i="21" l="1"/>
  <c r="L232" i="21" s="1"/>
  <c r="N122" i="20"/>
  <c r="L122" i="20" s="1"/>
  <c r="L123" i="20" s="1"/>
  <c r="L124" i="20" s="1"/>
  <c r="L125" i="20" s="1"/>
  <c r="L126" i="20" s="1"/>
  <c r="N139" i="19"/>
  <c r="L139" i="19"/>
  <c r="L119" i="18"/>
  <c r="L120" i="18" s="1"/>
  <c r="L121" i="18" s="1"/>
  <c r="N119" i="18"/>
  <c r="N158" i="16"/>
  <c r="L158" i="16" s="1"/>
  <c r="L159" i="16" s="1"/>
  <c r="L160" i="16" s="1"/>
  <c r="L161" i="16" s="1"/>
  <c r="L162" i="16" s="1"/>
  <c r="L163" i="16" s="1"/>
  <c r="L164" i="16" s="1"/>
  <c r="L165" i="16" s="1"/>
  <c r="L166" i="16" s="1"/>
  <c r="L167" i="16" s="1"/>
  <c r="L168" i="16" s="1"/>
  <c r="L169" i="16" s="1"/>
  <c r="L170" i="16" s="1"/>
  <c r="L171" i="16" s="1"/>
  <c r="L172" i="16" s="1"/>
  <c r="L173" i="16" s="1"/>
  <c r="L174" i="16" s="1"/>
  <c r="L175" i="16" s="1"/>
  <c r="L176" i="16" s="1"/>
  <c r="L177" i="16" s="1"/>
  <c r="L178" i="16" s="1"/>
  <c r="L179" i="16" s="1"/>
  <c r="L180" i="16" s="1"/>
  <c r="L181" i="16" s="1"/>
  <c r="L182" i="16" s="1"/>
  <c r="L183" i="16" s="1"/>
  <c r="L184" i="16" s="1"/>
  <c r="L185" i="16" s="1"/>
  <c r="L186" i="16" s="1"/>
  <c r="L187" i="16" s="1"/>
  <c r="L188" i="16" s="1"/>
  <c r="L189" i="16" s="1"/>
  <c r="L190" i="16" s="1"/>
  <c r="L191" i="16" s="1"/>
  <c r="L192" i="16" s="1"/>
  <c r="L193" i="16" s="1"/>
  <c r="L194" i="16" s="1"/>
  <c r="L195" i="16" s="1"/>
  <c r="L196" i="16" s="1"/>
  <c r="L197" i="16" s="1"/>
  <c r="L198" i="16" s="1"/>
  <c r="L199" i="16" s="1"/>
  <c r="N242" i="15"/>
  <c r="L242" i="15" s="1"/>
  <c r="L243" i="15" s="1"/>
  <c r="L244" i="15" s="1"/>
  <c r="L245" i="15" s="1"/>
  <c r="L246" i="15" s="1"/>
  <c r="L247" i="15" s="1"/>
  <c r="L248" i="15" s="1"/>
  <c r="L249" i="15" s="1"/>
  <c r="L250" i="15" s="1"/>
  <c r="L251" i="15" s="1"/>
  <c r="L252" i="15" s="1"/>
  <c r="L253" i="15" s="1"/>
  <c r="L183" i="14"/>
  <c r="N183" i="14"/>
  <c r="L144" i="13"/>
  <c r="L145" i="13" s="1"/>
  <c r="L146" i="13" s="1"/>
  <c r="N144" i="13"/>
  <c r="N232" i="12"/>
  <c r="L232" i="12" s="1"/>
  <c r="N233" i="21" l="1"/>
  <c r="L233" i="21" s="1"/>
  <c r="L234" i="21" s="1"/>
  <c r="L235" i="21" s="1"/>
  <c r="L236" i="21" s="1"/>
  <c r="L237" i="21" s="1"/>
  <c r="L238" i="21" s="1"/>
  <c r="L239" i="21" s="1"/>
  <c r="L240" i="21" s="1"/>
  <c r="L241" i="21" s="1"/>
  <c r="L242" i="21" s="1"/>
  <c r="L243" i="21" s="1"/>
  <c r="L244" i="21" s="1"/>
  <c r="L245" i="21" s="1"/>
  <c r="L246" i="21" s="1"/>
  <c r="N127" i="20"/>
  <c r="L127" i="20" s="1"/>
  <c r="L128" i="20" s="1"/>
  <c r="N140" i="19"/>
  <c r="L140" i="19" s="1"/>
  <c r="L141" i="19" s="1"/>
  <c r="L142" i="19" s="1"/>
  <c r="N122" i="18"/>
  <c r="L122" i="18" s="1"/>
  <c r="N200" i="16"/>
  <c r="L200" i="16" s="1"/>
  <c r="L201" i="16" s="1"/>
  <c r="N184" i="14"/>
  <c r="L184" i="14" s="1"/>
  <c r="L185" i="14" s="1"/>
  <c r="L186" i="14" s="1"/>
  <c r="L187" i="14" s="1"/>
  <c r="L188" i="14" s="1"/>
  <c r="L189" i="14" s="1"/>
  <c r="L190" i="14" s="1"/>
  <c r="L191" i="14" s="1"/>
  <c r="L192" i="14" s="1"/>
  <c r="N147" i="13"/>
  <c r="L147" i="13" s="1"/>
  <c r="N233" i="12"/>
  <c r="L233" i="12" s="1"/>
  <c r="L234" i="12" s="1"/>
  <c r="N247" i="21" l="1"/>
  <c r="L247" i="21" s="1"/>
  <c r="N129" i="20"/>
  <c r="L129" i="20" s="1"/>
  <c r="L130" i="20" s="1"/>
  <c r="N143" i="19"/>
  <c r="L143" i="19"/>
  <c r="L144" i="19" s="1"/>
  <c r="L145" i="19" s="1"/>
  <c r="L146" i="19" s="1"/>
  <c r="L147" i="19" s="1"/>
  <c r="L148" i="19" s="1"/>
  <c r="L149" i="19" s="1"/>
  <c r="L150" i="19" s="1"/>
  <c r="L151" i="19" s="1"/>
  <c r="L152" i="19" s="1"/>
  <c r="L153" i="19" s="1"/>
  <c r="L154" i="19" s="1"/>
  <c r="L155" i="19" s="1"/>
  <c r="L156" i="19" s="1"/>
  <c r="L157" i="19" s="1"/>
  <c r="L158" i="19" s="1"/>
  <c r="L159" i="19" s="1"/>
  <c r="L160" i="19" s="1"/>
  <c r="L161" i="19" s="1"/>
  <c r="L162" i="19" s="1"/>
  <c r="L163" i="19" s="1"/>
  <c r="L164" i="19" s="1"/>
  <c r="L165" i="19" s="1"/>
  <c r="L166" i="19" s="1"/>
  <c r="L167" i="19" s="1"/>
  <c r="L168" i="19" s="1"/>
  <c r="L169" i="19" s="1"/>
  <c r="L170" i="19" s="1"/>
  <c r="L171" i="19" s="1"/>
  <c r="L172" i="19" s="1"/>
  <c r="N123" i="18"/>
  <c r="L123" i="18" s="1"/>
  <c r="N202" i="16"/>
  <c r="L202" i="16" s="1"/>
  <c r="L203" i="16" s="1"/>
  <c r="L204" i="16" s="1"/>
  <c r="L205" i="16" s="1"/>
  <c r="L206" i="16" s="1"/>
  <c r="L207" i="16" s="1"/>
  <c r="L208" i="16" s="1"/>
  <c r="N193" i="14"/>
  <c r="L193" i="14" s="1"/>
  <c r="N148" i="13"/>
  <c r="L148" i="13" s="1"/>
  <c r="L149" i="13" s="1"/>
  <c r="L150" i="13" s="1"/>
  <c r="L151" i="13" s="1"/>
  <c r="L235" i="12"/>
  <c r="L236" i="12" s="1"/>
  <c r="L237" i="12" s="1"/>
  <c r="L238" i="12" s="1"/>
  <c r="L239" i="12" s="1"/>
  <c r="L240" i="12" s="1"/>
  <c r="L241" i="12" s="1"/>
  <c r="L242" i="12" s="1"/>
  <c r="L243" i="12" s="1"/>
  <c r="L244" i="12" s="1"/>
  <c r="L245" i="12" s="1"/>
  <c r="L246" i="12" s="1"/>
  <c r="L247" i="12" s="1"/>
  <c r="L248" i="12" s="1"/>
  <c r="L249" i="12" s="1"/>
  <c r="L250" i="12" s="1"/>
  <c r="L251" i="12" s="1"/>
  <c r="L252" i="12" s="1"/>
  <c r="L253" i="12" s="1"/>
  <c r="N235" i="12"/>
  <c r="N248" i="21" l="1"/>
  <c r="L248" i="21" s="1"/>
  <c r="L249" i="21" s="1"/>
  <c r="L250" i="21" s="1"/>
  <c r="L251" i="21" s="1"/>
  <c r="L252" i="21" s="1"/>
  <c r="L253" i="21" s="1"/>
  <c r="N131" i="20"/>
  <c r="L131" i="20" s="1"/>
  <c r="N173" i="19"/>
  <c r="L173" i="19" s="1"/>
  <c r="L174" i="19" s="1"/>
  <c r="L175" i="19" s="1"/>
  <c r="L176" i="19" s="1"/>
  <c r="L177" i="19" s="1"/>
  <c r="L178" i="19" s="1"/>
  <c r="N124" i="18"/>
  <c r="L124" i="18" s="1"/>
  <c r="N209" i="16"/>
  <c r="L209" i="16" s="1"/>
  <c r="L210" i="16" s="1"/>
  <c r="L211" i="16" s="1"/>
  <c r="L212" i="16" s="1"/>
  <c r="L213" i="16" s="1"/>
  <c r="L214" i="16" s="1"/>
  <c r="L215" i="16" s="1"/>
  <c r="L194" i="14"/>
  <c r="L195" i="14" s="1"/>
  <c r="L196" i="14" s="1"/>
  <c r="L197" i="14" s="1"/>
  <c r="L198" i="14" s="1"/>
  <c r="L199" i="14" s="1"/>
  <c r="L200" i="14" s="1"/>
  <c r="L201" i="14" s="1"/>
  <c r="L202" i="14" s="1"/>
  <c r="L203" i="14" s="1"/>
  <c r="N194" i="14"/>
  <c r="L152" i="13"/>
  <c r="N152" i="13"/>
  <c r="N132" i="20" l="1"/>
  <c r="L132" i="20" s="1"/>
  <c r="L133" i="20" s="1"/>
  <c r="L134" i="20" s="1"/>
  <c r="N179" i="19"/>
  <c r="L179" i="19" s="1"/>
  <c r="L180" i="19" s="1"/>
  <c r="N125" i="18"/>
  <c r="L125" i="18" s="1"/>
  <c r="L126" i="18" s="1"/>
  <c r="L127" i="18" s="1"/>
  <c r="L128" i="18" s="1"/>
  <c r="L216" i="16"/>
  <c r="N216" i="16"/>
  <c r="N204" i="14"/>
  <c r="L204" i="14" s="1"/>
  <c r="L205" i="14" s="1"/>
  <c r="L206" i="14" s="1"/>
  <c r="L207" i="14" s="1"/>
  <c r="L208" i="14" s="1"/>
  <c r="L209" i="14" s="1"/>
  <c r="L210" i="14" s="1"/>
  <c r="L211" i="14" s="1"/>
  <c r="L212" i="14" s="1"/>
  <c r="L213" i="14" s="1"/>
  <c r="L214" i="14" s="1"/>
  <c r="L215" i="14" s="1"/>
  <c r="L216" i="14" s="1"/>
  <c r="L217" i="14" s="1"/>
  <c r="L218" i="14" s="1"/>
  <c r="L219" i="14" s="1"/>
  <c r="L220" i="14" s="1"/>
  <c r="L221" i="14" s="1"/>
  <c r="L222" i="14" s="1"/>
  <c r="L223" i="14" s="1"/>
  <c r="L224" i="14" s="1"/>
  <c r="L225" i="14" s="1"/>
  <c r="L226" i="14" s="1"/>
  <c r="L227" i="14" s="1"/>
  <c r="L228" i="14" s="1"/>
  <c r="N153" i="13"/>
  <c r="L153" i="13" s="1"/>
  <c r="N135" i="20" l="1"/>
  <c r="L135" i="20" s="1"/>
  <c r="N181" i="19"/>
  <c r="L181" i="19" s="1"/>
  <c r="L182" i="19" s="1"/>
  <c r="L183" i="19" s="1"/>
  <c r="L184" i="19" s="1"/>
  <c r="L185" i="19" s="1"/>
  <c r="L186" i="19" s="1"/>
  <c r="L187" i="19" s="1"/>
  <c r="L188" i="19" s="1"/>
  <c r="L189" i="19" s="1"/>
  <c r="L190" i="19" s="1"/>
  <c r="L191" i="19" s="1"/>
  <c r="L192" i="19" s="1"/>
  <c r="L193" i="19" s="1"/>
  <c r="L194" i="19" s="1"/>
  <c r="L195" i="19" s="1"/>
  <c r="L196" i="19" s="1"/>
  <c r="L197" i="19" s="1"/>
  <c r="L198" i="19" s="1"/>
  <c r="L199" i="19" s="1"/>
  <c r="L200" i="19" s="1"/>
  <c r="L201" i="19" s="1"/>
  <c r="L202" i="19" s="1"/>
  <c r="L203" i="19" s="1"/>
  <c r="L204" i="19" s="1"/>
  <c r="L205" i="19" s="1"/>
  <c r="L206" i="19" s="1"/>
  <c r="N129" i="18"/>
  <c r="L129" i="18" s="1"/>
  <c r="N217" i="16"/>
  <c r="L217" i="16" s="1"/>
  <c r="L218" i="16" s="1"/>
  <c r="L219" i="16" s="1"/>
  <c r="L220" i="16" s="1"/>
  <c r="L221" i="16" s="1"/>
  <c r="L222" i="16" s="1"/>
  <c r="L223" i="16" s="1"/>
  <c r="L224" i="16" s="1"/>
  <c r="L225" i="16" s="1"/>
  <c r="L226" i="16" s="1"/>
  <c r="L227" i="16" s="1"/>
  <c r="L228" i="16" s="1"/>
  <c r="L229" i="16" s="1"/>
  <c r="L230" i="16" s="1"/>
  <c r="L231" i="16" s="1"/>
  <c r="L232" i="16" s="1"/>
  <c r="L233" i="16" s="1"/>
  <c r="L234" i="16" s="1"/>
  <c r="L235" i="16" s="1"/>
  <c r="L236" i="16" s="1"/>
  <c r="L237" i="16" s="1"/>
  <c r="L238" i="16" s="1"/>
  <c r="L239" i="16" s="1"/>
  <c r="L240" i="16" s="1"/>
  <c r="L241" i="16" s="1"/>
  <c r="L242" i="16" s="1"/>
  <c r="L243" i="16" s="1"/>
  <c r="L244" i="16" s="1"/>
  <c r="L245" i="16" s="1"/>
  <c r="L246" i="16" s="1"/>
  <c r="L247" i="16" s="1"/>
  <c r="L248" i="16" s="1"/>
  <c r="L249" i="16" s="1"/>
  <c r="L250" i="16" s="1"/>
  <c r="L229" i="14"/>
  <c r="L230" i="14" s="1"/>
  <c r="L231" i="14" s="1"/>
  <c r="L232" i="14" s="1"/>
  <c r="L233" i="14" s="1"/>
  <c r="L234" i="14" s="1"/>
  <c r="N229" i="14"/>
  <c r="N154" i="13"/>
  <c r="L154" i="13" s="1"/>
  <c r="L155" i="13" s="1"/>
  <c r="N136" i="20" l="1"/>
  <c r="L136" i="20" s="1"/>
  <c r="L137" i="20" s="1"/>
  <c r="L138" i="20" s="1"/>
  <c r="L139" i="20" s="1"/>
  <c r="N207" i="19"/>
  <c r="L207" i="19" s="1"/>
  <c r="L208" i="19" s="1"/>
  <c r="N130" i="18"/>
  <c r="L130" i="18" s="1"/>
  <c r="L131" i="18" s="1"/>
  <c r="N251" i="16"/>
  <c r="L251" i="16" s="1"/>
  <c r="L252" i="16" s="1"/>
  <c r="L253" i="16" s="1"/>
  <c r="L235" i="14"/>
  <c r="L236" i="14" s="1"/>
  <c r="N235" i="14"/>
  <c r="N156" i="13"/>
  <c r="L156" i="13" s="1"/>
  <c r="N140" i="20" l="1"/>
  <c r="L140" i="20" s="1"/>
  <c r="N209" i="19"/>
  <c r="L209" i="19" s="1"/>
  <c r="N132" i="18"/>
  <c r="L132" i="18" s="1"/>
  <c r="N237" i="14"/>
  <c r="L237" i="14" s="1"/>
  <c r="L238" i="14" s="1"/>
  <c r="L157" i="13"/>
  <c r="N157" i="13"/>
  <c r="N141" i="20" l="1"/>
  <c r="L141" i="20" s="1"/>
  <c r="N210" i="19"/>
  <c r="L210" i="19" s="1"/>
  <c r="N133" i="18"/>
  <c r="L133" i="18" s="1"/>
  <c r="L134" i="18" s="1"/>
  <c r="L135" i="18" s="1"/>
  <c r="L239" i="14"/>
  <c r="L240" i="14" s="1"/>
  <c r="L241" i="14" s="1"/>
  <c r="L242" i="14" s="1"/>
  <c r="L243" i="14" s="1"/>
  <c r="L244" i="14" s="1"/>
  <c r="L245" i="14" s="1"/>
  <c r="L246" i="14" s="1"/>
  <c r="L247" i="14" s="1"/>
  <c r="L248" i="14" s="1"/>
  <c r="L249" i="14" s="1"/>
  <c r="L250" i="14" s="1"/>
  <c r="L251" i="14" s="1"/>
  <c r="N239" i="14"/>
  <c r="N158" i="13"/>
  <c r="L158" i="13"/>
  <c r="L159" i="13" s="1"/>
  <c r="L160" i="13" s="1"/>
  <c r="N142" i="20" l="1"/>
  <c r="L142" i="20" s="1"/>
  <c r="N211" i="19"/>
  <c r="L211" i="19" s="1"/>
  <c r="L136" i="18"/>
  <c r="L137" i="18" s="1"/>
  <c r="L138" i="18" s="1"/>
  <c r="L139" i="18" s="1"/>
  <c r="L140" i="18" s="1"/>
  <c r="L141" i="18" s="1"/>
  <c r="L142" i="18" s="1"/>
  <c r="L143" i="18" s="1"/>
  <c r="L144" i="18" s="1"/>
  <c r="L145" i="18" s="1"/>
  <c r="L146" i="18" s="1"/>
  <c r="L147" i="18" s="1"/>
  <c r="N136" i="18"/>
  <c r="N252" i="14"/>
  <c r="L252" i="14" s="1"/>
  <c r="L253" i="14" s="1"/>
  <c r="N161" i="13"/>
  <c r="L161" i="13" s="1"/>
  <c r="N143" i="20" l="1"/>
  <c r="L143" i="20" s="1"/>
  <c r="L144" i="20" s="1"/>
  <c r="L145" i="20" s="1"/>
  <c r="L146" i="20" s="1"/>
  <c r="L147" i="20" s="1"/>
  <c r="L148" i="20" s="1"/>
  <c r="L149" i="20" s="1"/>
  <c r="L150" i="20" s="1"/>
  <c r="L151" i="20" s="1"/>
  <c r="L152" i="20" s="1"/>
  <c r="L153" i="20" s="1"/>
  <c r="L212" i="19"/>
  <c r="N212" i="19"/>
  <c r="N148" i="18"/>
  <c r="L148" i="18" s="1"/>
  <c r="N162" i="13"/>
  <c r="L162" i="13" s="1"/>
  <c r="L163" i="13" s="1"/>
  <c r="L164" i="13" s="1"/>
  <c r="L165" i="13" s="1"/>
  <c r="L166" i="13" s="1"/>
  <c r="L167" i="13" s="1"/>
  <c r="L168" i="13" s="1"/>
  <c r="L169" i="13" s="1"/>
  <c r="L170" i="13" s="1"/>
  <c r="L171" i="13" s="1"/>
  <c r="L172" i="13" s="1"/>
  <c r="L173" i="13" s="1"/>
  <c r="L174" i="13" s="1"/>
  <c r="L175" i="13" s="1"/>
  <c r="L176" i="13" s="1"/>
  <c r="L177" i="13" s="1"/>
  <c r="L178" i="13" s="1"/>
  <c r="N154" i="20" l="1"/>
  <c r="L154" i="20" s="1"/>
  <c r="L155" i="20" s="1"/>
  <c r="L156" i="20" s="1"/>
  <c r="L157" i="20" s="1"/>
  <c r="L158" i="20" s="1"/>
  <c r="L159" i="20" s="1"/>
  <c r="L160" i="20" s="1"/>
  <c r="L161" i="20" s="1"/>
  <c r="L162" i="20" s="1"/>
  <c r="L163" i="20" s="1"/>
  <c r="L164" i="20" s="1"/>
  <c r="L165" i="20" s="1"/>
  <c r="L166" i="20" s="1"/>
  <c r="L167" i="20" s="1"/>
  <c r="L168" i="20" s="1"/>
  <c r="L169" i="20" s="1"/>
  <c r="N213" i="19"/>
  <c r="L213" i="19" s="1"/>
  <c r="L214" i="19" s="1"/>
  <c r="L215" i="19" s="1"/>
  <c r="L216" i="19" s="1"/>
  <c r="L217" i="19" s="1"/>
  <c r="L218" i="19" s="1"/>
  <c r="L219" i="19" s="1"/>
  <c r="L220" i="19" s="1"/>
  <c r="L221" i="19" s="1"/>
  <c r="L222" i="19" s="1"/>
  <c r="L223" i="19" s="1"/>
  <c r="L224" i="19" s="1"/>
  <c r="N149" i="18"/>
  <c r="L149" i="18" s="1"/>
  <c r="L150" i="18" s="1"/>
  <c r="N179" i="13"/>
  <c r="L179" i="13" s="1"/>
  <c r="N170" i="20" l="1"/>
  <c r="L170" i="20" s="1"/>
  <c r="N225" i="19"/>
  <c r="L225" i="19" s="1"/>
  <c r="N151" i="18"/>
  <c r="L151" i="18" s="1"/>
  <c r="N180" i="13"/>
  <c r="L180" i="13" s="1"/>
  <c r="N171" i="20" l="1"/>
  <c r="L171" i="20" s="1"/>
  <c r="L172" i="20" s="1"/>
  <c r="L173" i="20" s="1"/>
  <c r="L174" i="20" s="1"/>
  <c r="L175" i="20" s="1"/>
  <c r="L176" i="20" s="1"/>
  <c r="L177" i="20" s="1"/>
  <c r="L178" i="20" s="1"/>
  <c r="L179" i="20" s="1"/>
  <c r="L180" i="20" s="1"/>
  <c r="N226" i="19"/>
  <c r="L226" i="19" s="1"/>
  <c r="N152" i="18"/>
  <c r="L152" i="18" s="1"/>
  <c r="L153" i="18" s="1"/>
  <c r="N181" i="13"/>
  <c r="L181" i="13" s="1"/>
  <c r="N181" i="20" l="1"/>
  <c r="L181" i="20" s="1"/>
  <c r="L182" i="20" s="1"/>
  <c r="L183" i="20" s="1"/>
  <c r="L184" i="20" s="1"/>
  <c r="L185" i="20" s="1"/>
  <c r="L186" i="20" s="1"/>
  <c r="L187" i="20" s="1"/>
  <c r="L188" i="20" s="1"/>
  <c r="L189" i="20" s="1"/>
  <c r="L190" i="20" s="1"/>
  <c r="L191" i="20" s="1"/>
  <c r="L192" i="20" s="1"/>
  <c r="L193" i="20" s="1"/>
  <c r="L194" i="20" s="1"/>
  <c r="L195" i="20" s="1"/>
  <c r="L196" i="20" s="1"/>
  <c r="L197" i="20" s="1"/>
  <c r="L198" i="20" s="1"/>
  <c r="L199" i="20" s="1"/>
  <c r="L200" i="20" s="1"/>
  <c r="L201" i="20" s="1"/>
  <c r="L202" i="20" s="1"/>
  <c r="L203" i="20" s="1"/>
  <c r="L204" i="20" s="1"/>
  <c r="L205" i="20" s="1"/>
  <c r="L206" i="20" s="1"/>
  <c r="L207" i="20" s="1"/>
  <c r="L208" i="20" s="1"/>
  <c r="L209" i="20" s="1"/>
  <c r="L210" i="20" s="1"/>
  <c r="L211" i="20" s="1"/>
  <c r="N227" i="19"/>
  <c r="L227" i="19" s="1"/>
  <c r="L154" i="18"/>
  <c r="L155" i="18" s="1"/>
  <c r="L156" i="18" s="1"/>
  <c r="L157" i="18" s="1"/>
  <c r="L158" i="18" s="1"/>
  <c r="L159" i="18" s="1"/>
  <c r="L160" i="18" s="1"/>
  <c r="L161" i="18" s="1"/>
  <c r="L162" i="18" s="1"/>
  <c r="L163" i="18" s="1"/>
  <c r="N154" i="18"/>
  <c r="N182" i="13"/>
  <c r="L182" i="13" s="1"/>
  <c r="L183" i="13" s="1"/>
  <c r="N212" i="20" l="1"/>
  <c r="L212" i="20" s="1"/>
  <c r="L213" i="20" s="1"/>
  <c r="L214" i="20" s="1"/>
  <c r="L215" i="20" s="1"/>
  <c r="L216" i="20" s="1"/>
  <c r="L217" i="20" s="1"/>
  <c r="L218" i="20" s="1"/>
  <c r="L219" i="20" s="1"/>
  <c r="L220" i="20" s="1"/>
  <c r="L221" i="20" s="1"/>
  <c r="L222" i="20" s="1"/>
  <c r="L223" i="20" s="1"/>
  <c r="L224" i="20" s="1"/>
  <c r="L225" i="20" s="1"/>
  <c r="L226" i="20" s="1"/>
  <c r="L227" i="20" s="1"/>
  <c r="L228" i="20" s="1"/>
  <c r="L229" i="20" s="1"/>
  <c r="L230" i="20" s="1"/>
  <c r="N228" i="19"/>
  <c r="L228" i="19" s="1"/>
  <c r="L229" i="19" s="1"/>
  <c r="L230" i="19" s="1"/>
  <c r="L231" i="19" s="1"/>
  <c r="L164" i="18"/>
  <c r="L165" i="18" s="1"/>
  <c r="L166" i="18" s="1"/>
  <c r="L167" i="18" s="1"/>
  <c r="L168" i="18" s="1"/>
  <c r="L169" i="18" s="1"/>
  <c r="L170" i="18" s="1"/>
  <c r="L171" i="18" s="1"/>
  <c r="L172" i="18" s="1"/>
  <c r="L173" i="18" s="1"/>
  <c r="N164" i="18"/>
  <c r="N184" i="13"/>
  <c r="L184" i="13" s="1"/>
  <c r="L185" i="13" s="1"/>
  <c r="N231" i="20" l="1"/>
  <c r="L231" i="20" s="1"/>
  <c r="N232" i="19"/>
  <c r="L232" i="19" s="1"/>
  <c r="N174" i="18"/>
  <c r="L174" i="18" s="1"/>
  <c r="N186" i="13"/>
  <c r="L186" i="13" s="1"/>
  <c r="N232" i="20" l="1"/>
  <c r="L232" i="20" s="1"/>
  <c r="L233" i="20" s="1"/>
  <c r="L234" i="20" s="1"/>
  <c r="L233" i="19"/>
  <c r="N233" i="19"/>
  <c r="N175" i="18"/>
  <c r="L175" i="18" s="1"/>
  <c r="N187" i="13"/>
  <c r="L187" i="13" s="1"/>
  <c r="L188" i="13" s="1"/>
  <c r="L189" i="13" s="1"/>
  <c r="N235" i="20" l="1"/>
  <c r="L235" i="20" s="1"/>
  <c r="L236" i="20" s="1"/>
  <c r="L237" i="20" s="1"/>
  <c r="L234" i="19"/>
  <c r="L235" i="19" s="1"/>
  <c r="L236" i="19" s="1"/>
  <c r="L237" i="19" s="1"/>
  <c r="L238" i="19" s="1"/>
  <c r="L239" i="19" s="1"/>
  <c r="L240" i="19" s="1"/>
  <c r="L241" i="19" s="1"/>
  <c r="L242" i="19" s="1"/>
  <c r="L243" i="19" s="1"/>
  <c r="N234" i="19"/>
  <c r="N176" i="18"/>
  <c r="L176" i="18" s="1"/>
  <c r="N190" i="13"/>
  <c r="L190" i="13" s="1"/>
  <c r="N238" i="20" l="1"/>
  <c r="L238" i="20" s="1"/>
  <c r="L239" i="20" s="1"/>
  <c r="L244" i="19"/>
  <c r="L245" i="19" s="1"/>
  <c r="L246" i="19" s="1"/>
  <c r="N244" i="19"/>
  <c r="N177" i="18"/>
  <c r="L177" i="18" s="1"/>
  <c r="N191" i="13"/>
  <c r="L191" i="13" s="1"/>
  <c r="L192" i="13" s="1"/>
  <c r="L193" i="13" s="1"/>
  <c r="L194" i="13" s="1"/>
  <c r="L195" i="13" s="1"/>
  <c r="L196" i="13" s="1"/>
  <c r="L197" i="13" s="1"/>
  <c r="L198" i="13" s="1"/>
  <c r="L199" i="13" s="1"/>
  <c r="L200" i="13" s="1"/>
  <c r="L201" i="13" s="1"/>
  <c r="L202" i="13" s="1"/>
  <c r="L203" i="13" s="1"/>
  <c r="N240" i="20" l="1"/>
  <c r="L240" i="20" s="1"/>
  <c r="L241" i="20" s="1"/>
  <c r="L242" i="20" s="1"/>
  <c r="L243" i="20" s="1"/>
  <c r="L244" i="20" s="1"/>
  <c r="L245" i="20" s="1"/>
  <c r="L247" i="19"/>
  <c r="L248" i="19" s="1"/>
  <c r="L249" i="19" s="1"/>
  <c r="N247" i="19"/>
  <c r="N178" i="18"/>
  <c r="L178" i="18" s="1"/>
  <c r="N204" i="13"/>
  <c r="L204" i="13" s="1"/>
  <c r="L205" i="13" s="1"/>
  <c r="L206" i="13" s="1"/>
  <c r="L207" i="13" s="1"/>
  <c r="N246" i="20" l="1"/>
  <c r="L246" i="20" s="1"/>
  <c r="L247" i="20" s="1"/>
  <c r="L248" i="20" s="1"/>
  <c r="L249" i="20" s="1"/>
  <c r="L250" i="20" s="1"/>
  <c r="L251" i="20" s="1"/>
  <c r="L252" i="20" s="1"/>
  <c r="L253" i="20" s="1"/>
  <c r="N250" i="19"/>
  <c r="L250" i="19" s="1"/>
  <c r="L251" i="19" s="1"/>
  <c r="L252" i="19" s="1"/>
  <c r="L253" i="19" s="1"/>
  <c r="N179" i="18"/>
  <c r="L179" i="18" s="1"/>
  <c r="N208" i="13"/>
  <c r="L208" i="13" s="1"/>
  <c r="N180" i="18" l="1"/>
  <c r="L180" i="18" s="1"/>
  <c r="L181" i="18" s="1"/>
  <c r="L182" i="18" s="1"/>
  <c r="L183" i="18" s="1"/>
  <c r="L184" i="18" s="1"/>
  <c r="L185" i="18" s="1"/>
  <c r="L186" i="18" s="1"/>
  <c r="L187" i="18" s="1"/>
  <c r="L188" i="18" s="1"/>
  <c r="L189" i="18" s="1"/>
  <c r="L190" i="18" s="1"/>
  <c r="L191" i="18" s="1"/>
  <c r="L192" i="18" s="1"/>
  <c r="L193" i="18" s="1"/>
  <c r="L194" i="18" s="1"/>
  <c r="L195" i="18" s="1"/>
  <c r="L196" i="18" s="1"/>
  <c r="L197" i="18" s="1"/>
  <c r="L198" i="18" s="1"/>
  <c r="L199" i="18" s="1"/>
  <c r="L200" i="18" s="1"/>
  <c r="N209" i="13"/>
  <c r="L209" i="13" s="1"/>
  <c r="L210" i="13" s="1"/>
  <c r="L211" i="13" s="1"/>
  <c r="L212" i="13" s="1"/>
  <c r="L213" i="13" s="1"/>
  <c r="L214" i="13" s="1"/>
  <c r="L215" i="13" s="1"/>
  <c r="L216" i="13" s="1"/>
  <c r="L217" i="13" s="1"/>
  <c r="L218" i="13" s="1"/>
  <c r="L219" i="13" s="1"/>
  <c r="L220" i="13" s="1"/>
  <c r="L221" i="13" s="1"/>
  <c r="L222" i="13" s="1"/>
  <c r="L223" i="13" s="1"/>
  <c r="L224" i="13" s="1"/>
  <c r="L225" i="13" s="1"/>
  <c r="L226" i="13" s="1"/>
  <c r="L227" i="13" s="1"/>
  <c r="L228" i="13" s="1"/>
  <c r="L229" i="13" s="1"/>
  <c r="L230" i="13" s="1"/>
  <c r="L231" i="13" s="1"/>
  <c r="L232" i="13" s="1"/>
  <c r="L233" i="13" s="1"/>
  <c r="L234" i="13" s="1"/>
  <c r="L235" i="13" s="1"/>
  <c r="N201" i="18" l="1"/>
  <c r="L201" i="18" s="1"/>
  <c r="N236" i="13"/>
  <c r="L236" i="13" s="1"/>
  <c r="N202" i="18" l="1"/>
  <c r="L202" i="18" s="1"/>
  <c r="L203" i="18" s="1"/>
  <c r="L237" i="13"/>
  <c r="N237" i="13"/>
  <c r="N204" i="18" l="1"/>
  <c r="L204" i="18" s="1"/>
  <c r="L205" i="18" s="1"/>
  <c r="L206" i="18" s="1"/>
  <c r="L207" i="18" s="1"/>
  <c r="L208" i="18" s="1"/>
  <c r="L238" i="13"/>
  <c r="L239" i="13" s="1"/>
  <c r="L240" i="13" s="1"/>
  <c r="L241" i="13" s="1"/>
  <c r="L242" i="13" s="1"/>
  <c r="N238" i="13"/>
  <c r="N209" i="18" l="1"/>
  <c r="L209" i="18" s="1"/>
  <c r="N243" i="13"/>
  <c r="L243" i="13" s="1"/>
  <c r="L244" i="13" s="1"/>
  <c r="L245" i="13" s="1"/>
  <c r="N210" i="18" l="1"/>
  <c r="L210" i="18"/>
  <c r="L211" i="18" s="1"/>
  <c r="L212" i="18" s="1"/>
  <c r="N246" i="13"/>
  <c r="L246" i="13" s="1"/>
  <c r="N213" i="18" l="1"/>
  <c r="L213" i="18" s="1"/>
  <c r="L247" i="13"/>
  <c r="N247" i="13"/>
  <c r="N214" i="18" l="1"/>
  <c r="L214" i="18"/>
  <c r="L215" i="18" s="1"/>
  <c r="L216" i="18" s="1"/>
  <c r="N248" i="13"/>
  <c r="L248" i="13" s="1"/>
  <c r="L249" i="13" s="1"/>
  <c r="N217" i="18" l="1"/>
  <c r="L217" i="18" s="1"/>
  <c r="L218" i="18" s="1"/>
  <c r="L219" i="18" s="1"/>
  <c r="L250" i="13"/>
  <c r="L251" i="13" s="1"/>
  <c r="L252" i="13" s="1"/>
  <c r="N250" i="13"/>
  <c r="N220" i="18" l="1"/>
  <c r="L220" i="18" s="1"/>
  <c r="L221" i="18" s="1"/>
  <c r="L222" i="18" s="1"/>
  <c r="L253" i="13"/>
  <c r="N253" i="13"/>
  <c r="N223" i="18" l="1"/>
  <c r="L223" i="18" s="1"/>
  <c r="N224" i="18" l="1"/>
  <c r="L224" i="18" s="1"/>
  <c r="L225" i="18" s="1"/>
  <c r="L226" i="18" s="1"/>
  <c r="L227" i="18" s="1"/>
  <c r="L228" i="18" s="1"/>
  <c r="N229" i="18" l="1"/>
  <c r="L229" i="18" s="1"/>
  <c r="L230" i="18" s="1"/>
  <c r="L231" i="18" s="1"/>
  <c r="L232" i="18" s="1"/>
  <c r="L233" i="18" s="1"/>
  <c r="L234" i="18" s="1"/>
  <c r="L235" i="18" s="1"/>
  <c r="L236" i="18" s="1"/>
  <c r="L237" i="18" s="1"/>
  <c r="L238" i="18" s="1"/>
  <c r="L239" i="18" s="1"/>
  <c r="L240" i="18" s="1"/>
  <c r="N241" i="18" l="1"/>
  <c r="L241" i="18" s="1"/>
  <c r="N242" i="18" l="1"/>
  <c r="L242" i="18"/>
  <c r="L243" i="18" s="1"/>
  <c r="L244" i="18" s="1"/>
  <c r="L245" i="18" s="1"/>
  <c r="N246" i="18" l="1"/>
  <c r="L246" i="18"/>
  <c r="L247" i="18" s="1"/>
  <c r="L248" i="18" l="1"/>
  <c r="L249" i="18" s="1"/>
  <c r="N248" i="18"/>
  <c r="N250" i="18" l="1"/>
  <c r="L250" i="18"/>
  <c r="L251" i="18" s="1"/>
  <c r="N252" i="18" l="1"/>
  <c r="L252" i="18" s="1"/>
  <c r="N253" i="18" l="1"/>
  <c r="L253" i="18" s="1"/>
  <c r="G253" i="10" l="1"/>
  <c r="G253" i="9"/>
  <c r="G253" i="8"/>
  <c r="G253" i="7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20" i="10"/>
  <c r="N21" i="10"/>
  <c r="N22" i="10"/>
  <c r="N23" i="10"/>
  <c r="N24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4" i="10"/>
  <c r="N85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8" i="10"/>
  <c r="N109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9" i="10"/>
  <c r="N170" i="10"/>
  <c r="N171" i="10"/>
  <c r="N172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4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4" i="9"/>
  <c r="N9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9" i="9"/>
  <c r="N30" i="9"/>
  <c r="N31" i="9"/>
  <c r="N32" i="9"/>
  <c r="N33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7" i="9"/>
  <c r="N69" i="9"/>
  <c r="N70" i="9"/>
  <c r="N74" i="9"/>
  <c r="N76" i="9"/>
  <c r="N77" i="9"/>
  <c r="N78" i="9"/>
  <c r="N80" i="9"/>
  <c r="N81" i="9"/>
  <c r="N82" i="9"/>
  <c r="N83" i="9"/>
  <c r="N84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6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3" i="9"/>
  <c r="N184" i="9"/>
  <c r="N185" i="9"/>
  <c r="N186" i="9"/>
  <c r="N187" i="9"/>
  <c r="N188" i="9"/>
  <c r="N189" i="9"/>
  <c r="N190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3" i="9"/>
  <c r="N214" i="9"/>
  <c r="N215" i="9"/>
  <c r="N216" i="9"/>
  <c r="N217" i="9"/>
  <c r="N218" i="9"/>
  <c r="N219" i="9"/>
  <c r="N220" i="9"/>
  <c r="N221" i="9"/>
  <c r="N223" i="9"/>
  <c r="N224" i="9"/>
  <c r="N225" i="9"/>
  <c r="N226" i="9"/>
  <c r="N227" i="9"/>
  <c r="N228" i="9"/>
  <c r="N229" i="9"/>
  <c r="N230" i="9"/>
  <c r="N231" i="9"/>
  <c r="N233" i="9"/>
  <c r="N234" i="9"/>
  <c r="N235" i="9"/>
  <c r="N236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8" i="8"/>
  <c r="N19" i="8"/>
  <c r="N20" i="8"/>
  <c r="N21" i="8"/>
  <c r="N22" i="8"/>
  <c r="N23" i="8"/>
  <c r="N24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3" i="8"/>
  <c r="N54" i="8"/>
  <c r="N55" i="8"/>
  <c r="N56" i="8"/>
  <c r="N58" i="8"/>
  <c r="N59" i="8"/>
  <c r="N60" i="8"/>
  <c r="N62" i="8"/>
  <c r="N63" i="8"/>
  <c r="N64" i="8"/>
  <c r="N65" i="8"/>
  <c r="N66" i="8"/>
  <c r="N67" i="8"/>
  <c r="N68" i="8"/>
  <c r="N69" i="8"/>
  <c r="N71" i="8"/>
  <c r="N72" i="8"/>
  <c r="N73" i="8"/>
  <c r="N74" i="8"/>
  <c r="N75" i="8"/>
  <c r="N76" i="8"/>
  <c r="N77" i="8"/>
  <c r="N78" i="8"/>
  <c r="N80" i="8"/>
  <c r="N81" i="8"/>
  <c r="N83" i="8"/>
  <c r="N84" i="8"/>
  <c r="N85" i="8"/>
  <c r="N86" i="8"/>
  <c r="N87" i="8"/>
  <c r="N88" i="8"/>
  <c r="N89" i="8"/>
  <c r="N90" i="8"/>
  <c r="N91" i="8"/>
  <c r="N92" i="8"/>
  <c r="N93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6" i="8"/>
  <c r="N117" i="8"/>
  <c r="N118" i="8"/>
  <c r="N119" i="8"/>
  <c r="N120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5" i="8"/>
  <c r="N156" i="8"/>
  <c r="N157" i="8"/>
  <c r="N158" i="8"/>
  <c r="N159" i="8"/>
  <c r="N160" i="8"/>
  <c r="N161" i="8"/>
  <c r="N162" i="8"/>
  <c r="N164" i="8"/>
  <c r="N166" i="8"/>
  <c r="N167" i="8"/>
  <c r="N168" i="8"/>
  <c r="N169" i="8"/>
  <c r="N170" i="8"/>
  <c r="N171" i="8"/>
  <c r="N172" i="8"/>
  <c r="N173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8" i="8"/>
  <c r="N209" i="8"/>
  <c r="N210" i="8"/>
  <c r="N211" i="8"/>
  <c r="N212" i="8"/>
  <c r="N213" i="8"/>
  <c r="N215" i="8"/>
  <c r="N216" i="8"/>
  <c r="N217" i="8"/>
  <c r="N218" i="8"/>
  <c r="N219" i="8"/>
  <c r="N220" i="8"/>
  <c r="N221" i="8"/>
  <c r="N222" i="8"/>
  <c r="N223" i="8"/>
  <c r="N225" i="8"/>
  <c r="N226" i="8"/>
  <c r="N227" i="8"/>
  <c r="N228" i="8"/>
  <c r="N229" i="8"/>
  <c r="N231" i="8"/>
  <c r="N232" i="8"/>
  <c r="N233" i="8"/>
  <c r="N234" i="8"/>
  <c r="N235" i="8"/>
  <c r="N237" i="8"/>
  <c r="N238" i="8"/>
  <c r="N239" i="8"/>
  <c r="N240" i="8"/>
  <c r="N241" i="8"/>
  <c r="N242" i="8"/>
  <c r="N243" i="8"/>
  <c r="N244" i="8"/>
  <c r="N246" i="8"/>
  <c r="N247" i="8"/>
  <c r="N248" i="8"/>
  <c r="N249" i="8"/>
  <c r="N250" i="8"/>
  <c r="N251" i="8"/>
  <c r="N252" i="8"/>
  <c r="N4" i="7"/>
  <c r="N5" i="7"/>
  <c r="N6" i="7"/>
  <c r="N7" i="7"/>
  <c r="N8" i="7"/>
  <c r="N9" i="7"/>
  <c r="N10" i="7"/>
  <c r="N11" i="7"/>
  <c r="N12" i="7"/>
  <c r="N13" i="7"/>
  <c r="N15" i="7"/>
  <c r="N16" i="7"/>
  <c r="N17" i="7"/>
  <c r="N18" i="7"/>
  <c r="N19" i="7"/>
  <c r="N20" i="7"/>
  <c r="N22" i="7"/>
  <c r="N23" i="7"/>
  <c r="N24" i="7"/>
  <c r="N25" i="7"/>
  <c r="N26" i="7"/>
  <c r="N27" i="7"/>
  <c r="N28" i="7"/>
  <c r="N29" i="7"/>
  <c r="N30" i="7"/>
  <c r="N31" i="7"/>
  <c r="N32" i="7"/>
  <c r="N34" i="7"/>
  <c r="N35" i="7"/>
  <c r="N36" i="7"/>
  <c r="N37" i="7"/>
  <c r="N38" i="7"/>
  <c r="N39" i="7"/>
  <c r="N40" i="7"/>
  <c r="N41" i="7"/>
  <c r="N42" i="7"/>
  <c r="N43" i="7"/>
  <c r="N44" i="7"/>
  <c r="N46" i="7"/>
  <c r="N47" i="7"/>
  <c r="N48" i="7"/>
  <c r="N49" i="7"/>
  <c r="N51" i="7"/>
  <c r="N53" i="7"/>
  <c r="N54" i="7"/>
  <c r="N55" i="7"/>
  <c r="N56" i="7"/>
  <c r="N57" i="7"/>
  <c r="N58" i="7"/>
  <c r="N60" i="7"/>
  <c r="N61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8" i="7"/>
  <c r="N79" i="7"/>
  <c r="N80" i="7"/>
  <c r="N82" i="7"/>
  <c r="N83" i="7"/>
  <c r="N84" i="7"/>
  <c r="N85" i="7"/>
  <c r="N86" i="7"/>
  <c r="N87" i="7"/>
  <c r="N88" i="7"/>
  <c r="N89" i="7"/>
  <c r="N90" i="7"/>
  <c r="N92" i="7"/>
  <c r="N93" i="7"/>
  <c r="N94" i="7"/>
  <c r="N96" i="7"/>
  <c r="N97" i="7"/>
  <c r="N98" i="7"/>
  <c r="N99" i="7"/>
  <c r="N100" i="7"/>
  <c r="N101" i="7"/>
  <c r="N102" i="7"/>
  <c r="N103" i="7"/>
  <c r="N104" i="7"/>
  <c r="N105" i="7"/>
  <c r="N106" i="7"/>
  <c r="N108" i="7"/>
  <c r="N109" i="7"/>
  <c r="N110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9" i="7"/>
  <c r="N170" i="7"/>
  <c r="N171" i="7"/>
  <c r="N172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5" i="7"/>
  <c r="N226" i="7"/>
  <c r="N227" i="7"/>
  <c r="N228" i="7"/>
  <c r="N229" i="7"/>
  <c r="N230" i="7"/>
  <c r="N231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G25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6" i="6"/>
  <c r="N37" i="6"/>
  <c r="N38" i="6"/>
  <c r="N39" i="6"/>
  <c r="N40" i="6"/>
  <c r="N41" i="6"/>
  <c r="N42" i="6"/>
  <c r="N43" i="6"/>
  <c r="N44" i="6"/>
  <c r="N45" i="6"/>
  <c r="N46" i="6"/>
  <c r="N48" i="6"/>
  <c r="N49" i="6"/>
  <c r="N50" i="6"/>
  <c r="N51" i="6"/>
  <c r="N52" i="6"/>
  <c r="N53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40" i="6"/>
  <c r="N141" i="6"/>
  <c r="N142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9" i="6"/>
  <c r="N220" i="6"/>
  <c r="N221" i="6"/>
  <c r="N222" i="6"/>
  <c r="N223" i="6"/>
  <c r="N224" i="6"/>
  <c r="N225" i="6"/>
  <c r="N226" i="6"/>
  <c r="N227" i="6"/>
  <c r="N228" i="6"/>
  <c r="N229" i="6"/>
  <c r="N231" i="6"/>
  <c r="N232" i="6"/>
  <c r="N233" i="6"/>
  <c r="N234" i="6"/>
  <c r="N236" i="6"/>
  <c r="N237" i="6"/>
  <c r="N238" i="6"/>
  <c r="N239" i="6"/>
  <c r="N240" i="6"/>
  <c r="N241" i="6"/>
  <c r="N242" i="6"/>
  <c r="N243" i="6"/>
  <c r="N245" i="6"/>
  <c r="N246" i="6"/>
  <c r="N247" i="6"/>
  <c r="N248" i="6"/>
  <c r="N249" i="6"/>
  <c r="N250" i="6"/>
  <c r="N251" i="6"/>
  <c r="N252" i="6"/>
  <c r="N4" i="5"/>
  <c r="N5" i="5"/>
  <c r="N6" i="5"/>
  <c r="N7" i="5"/>
  <c r="N8" i="5"/>
  <c r="N9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7" i="5"/>
  <c r="N28" i="5"/>
  <c r="N30" i="5"/>
  <c r="N32" i="5"/>
  <c r="N33" i="5"/>
  <c r="N34" i="5"/>
  <c r="N35" i="5"/>
  <c r="N36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4" i="5"/>
  <c r="N85" i="5"/>
  <c r="N86" i="5"/>
  <c r="N87" i="5"/>
  <c r="N88" i="5"/>
  <c r="N89" i="5"/>
  <c r="N90" i="5"/>
  <c r="N91" i="5"/>
  <c r="N92" i="5"/>
  <c r="N94" i="5"/>
  <c r="N95" i="5"/>
  <c r="N96" i="5"/>
  <c r="N97" i="5"/>
  <c r="N98" i="5"/>
  <c r="N100" i="5"/>
  <c r="N101" i="5"/>
  <c r="N102" i="5"/>
  <c r="N103" i="5"/>
  <c r="N104" i="5"/>
  <c r="N105" i="5"/>
  <c r="N106" i="5"/>
  <c r="N108" i="5"/>
  <c r="N110" i="5"/>
  <c r="N111" i="5"/>
  <c r="N112" i="5"/>
  <c r="N113" i="5"/>
  <c r="N114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G25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8" i="4"/>
  <c r="N29" i="4"/>
  <c r="N30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80" i="4"/>
  <c r="N83" i="4"/>
  <c r="N84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8" i="4"/>
  <c r="N109" i="4"/>
  <c r="N110" i="4"/>
  <c r="N111" i="4"/>
  <c r="N112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6" i="4"/>
  <c r="N157" i="4"/>
  <c r="N158" i="4"/>
  <c r="N159" i="4"/>
  <c r="N160" i="4"/>
  <c r="N162" i="4"/>
  <c r="N163" i="4"/>
  <c r="N164" i="4"/>
  <c r="N165" i="4"/>
  <c r="N166" i="4"/>
  <c r="N169" i="4"/>
  <c r="N170" i="4"/>
  <c r="N172" i="4"/>
  <c r="N173" i="4"/>
  <c r="N174" i="4"/>
  <c r="N175" i="4"/>
  <c r="N176" i="4"/>
  <c r="N179" i="4"/>
  <c r="N181" i="4"/>
  <c r="N182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2" i="4"/>
  <c r="N243" i="4"/>
  <c r="N244" i="4"/>
  <c r="N246" i="4"/>
  <c r="N247" i="4"/>
  <c r="N248" i="4"/>
  <c r="N249" i="4"/>
  <c r="N250" i="4"/>
  <c r="N251" i="4"/>
  <c r="N252" i="4"/>
  <c r="G253" i="3"/>
  <c r="N4" i="3"/>
  <c r="N6" i="3"/>
  <c r="N7" i="3"/>
  <c r="N8" i="3"/>
  <c r="N9" i="3"/>
  <c r="N11" i="3"/>
  <c r="N12" i="3"/>
  <c r="N13" i="3"/>
  <c r="N14" i="3"/>
  <c r="N15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1" i="3"/>
  <c r="N32" i="3"/>
  <c r="N33" i="3"/>
  <c r="N34" i="3"/>
  <c r="N35" i="3"/>
  <c r="N36" i="3"/>
  <c r="N37" i="3"/>
  <c r="N38" i="3"/>
  <c r="N39" i="3"/>
  <c r="N40" i="3"/>
  <c r="N41" i="3"/>
  <c r="N43" i="3"/>
  <c r="N44" i="3"/>
  <c r="N45" i="3"/>
  <c r="N46" i="3"/>
  <c r="N47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8" i="3"/>
  <c r="N99" i="3"/>
  <c r="N101" i="3"/>
  <c r="N103" i="3"/>
  <c r="N104" i="3"/>
  <c r="N105" i="3"/>
  <c r="N108" i="3"/>
  <c r="N109" i="3"/>
  <c r="N110" i="3"/>
  <c r="N111" i="3"/>
  <c r="N112" i="3"/>
  <c r="N114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5" i="3"/>
  <c r="N166" i="3"/>
  <c r="N167" i="3"/>
  <c r="N168" i="3"/>
  <c r="N169" i="3"/>
  <c r="N170" i="3"/>
  <c r="N171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4" i="3"/>
  <c r="N245" i="3"/>
  <c r="N246" i="3"/>
  <c r="N247" i="3"/>
  <c r="N248" i="3"/>
  <c r="N249" i="3"/>
  <c r="N250" i="3"/>
  <c r="N251" i="3"/>
  <c r="N252" i="3"/>
  <c r="N4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9" i="2"/>
  <c r="N90" i="2"/>
  <c r="N93" i="2"/>
  <c r="N94" i="2"/>
  <c r="N95" i="2"/>
  <c r="N96" i="2"/>
  <c r="N97" i="2"/>
  <c r="N98" i="2"/>
  <c r="N99" i="2"/>
  <c r="N100" i="2"/>
  <c r="N101" i="2"/>
  <c r="N102" i="2"/>
  <c r="N104" i="2"/>
  <c r="N105" i="2"/>
  <c r="N108" i="2"/>
  <c r="N109" i="2"/>
  <c r="N110" i="2"/>
  <c r="N111" i="2"/>
  <c r="N112" i="2"/>
  <c r="N114" i="2"/>
  <c r="N115" i="2"/>
  <c r="N117" i="2"/>
  <c r="N118" i="2"/>
  <c r="N119" i="2"/>
  <c r="N120" i="2"/>
  <c r="N121" i="2"/>
  <c r="N122" i="2"/>
  <c r="N123" i="2"/>
  <c r="N124" i="2"/>
  <c r="N126" i="2"/>
  <c r="N127" i="2"/>
  <c r="N130" i="2"/>
  <c r="N131" i="2"/>
  <c r="N132" i="2"/>
  <c r="N133" i="2"/>
  <c r="N134" i="2"/>
  <c r="N135" i="2"/>
  <c r="N137" i="2"/>
  <c r="N139" i="2"/>
  <c r="N140" i="2"/>
  <c r="N143" i="2"/>
  <c r="N144" i="2"/>
  <c r="N145" i="2"/>
  <c r="N146" i="2"/>
  <c r="N147" i="2"/>
  <c r="N148" i="2"/>
  <c r="N149" i="2"/>
  <c r="N150" i="2"/>
  <c r="N151" i="2"/>
  <c r="N152" i="2"/>
  <c r="N153" i="2"/>
  <c r="N155" i="2"/>
  <c r="N156" i="2"/>
  <c r="N157" i="2"/>
  <c r="N158" i="2"/>
  <c r="N159" i="2"/>
  <c r="N160" i="2"/>
  <c r="N161" i="2"/>
  <c r="N163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6" i="2"/>
  <c r="N187" i="2"/>
  <c r="N188" i="2"/>
  <c r="N189" i="2"/>
  <c r="N190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4" i="2"/>
  <c r="N215" i="2"/>
  <c r="N216" i="2"/>
  <c r="N217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3" i="10"/>
  <c r="N3" i="9"/>
  <c r="N3" i="8"/>
  <c r="N3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N3" i="6"/>
  <c r="N3" i="5"/>
  <c r="N3" i="4"/>
  <c r="N3" i="3"/>
  <c r="L3" i="3" s="1"/>
  <c r="L4" i="3" s="1"/>
  <c r="N5" i="3" s="1"/>
  <c r="N3" i="2"/>
  <c r="N3" i="1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" i="10"/>
  <c r="M2" i="9"/>
  <c r="M2" i="8"/>
  <c r="M2" i="7"/>
  <c r="M2" i="6"/>
  <c r="M2" i="5"/>
  <c r="M2" i="4"/>
  <c r="M2" i="3"/>
  <c r="M2" i="2"/>
  <c r="L3" i="10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N19" i="10" s="1"/>
  <c r="L3" i="9"/>
  <c r="L4" i="9" s="1"/>
  <c r="L3" i="8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4" i="5"/>
  <c r="L5" i="5" s="1"/>
  <c r="L6" i="5" s="1"/>
  <c r="L7" i="5" s="1"/>
  <c r="L8" i="5" s="1"/>
  <c r="L9" i="5" s="1"/>
  <c r="L3" i="5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N27" i="4" s="1"/>
  <c r="L3" i="4"/>
  <c r="L3" i="2"/>
  <c r="L2" i="10"/>
  <c r="L2" i="9"/>
  <c r="L2" i="8"/>
  <c r="L2" i="7"/>
  <c r="L2" i="6"/>
  <c r="L2" i="5"/>
  <c r="L2" i="4"/>
  <c r="L2" i="3"/>
  <c r="L2" i="11"/>
  <c r="K4" i="10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/>
  <c r="K20" i="10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/>
  <c r="K48" i="10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/>
  <c r="K84" i="10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/>
  <c r="K108" i="10"/>
  <c r="K109" i="10" s="1"/>
  <c r="K110" i="10" s="1"/>
  <c r="K111" i="10" s="1"/>
  <c r="K112" i="10" s="1"/>
  <c r="K113" i="10" s="1"/>
  <c r="K114" i="10" s="1"/>
  <c r="K115" i="10" s="1"/>
  <c r="K116" i="10" s="1"/>
  <c r="K117" i="10" s="1"/>
  <c r="K118" i="10" s="1"/>
  <c r="K119" i="10" s="1"/>
  <c r="K120" i="10" s="1"/>
  <c r="K121" i="10" s="1"/>
  <c r="K122" i="10" s="1"/>
  <c r="K123" i="10" s="1"/>
  <c r="K124" i="10" s="1"/>
  <c r="K125" i="10" s="1"/>
  <c r="K126" i="10" s="1"/>
  <c r="K127" i="10" s="1"/>
  <c r="K128" i="10" s="1"/>
  <c r="K129" i="10" s="1"/>
  <c r="K130" i="10" s="1"/>
  <c r="K131" i="10" s="1"/>
  <c r="K132" i="10" s="1"/>
  <c r="K133" i="10" s="1"/>
  <c r="K134" i="10" s="1"/>
  <c r="K135" i="10" s="1"/>
  <c r="K136" i="10" s="1"/>
  <c r="K137" i="10" s="1"/>
  <c r="K138" i="10" s="1"/>
  <c r="K139" i="10" s="1"/>
  <c r="K140" i="10" s="1"/>
  <c r="K141" i="10" s="1"/>
  <c r="K142" i="10" s="1"/>
  <c r="K143" i="10" s="1"/>
  <c r="K144" i="10" s="1"/>
  <c r="K145" i="10" s="1"/>
  <c r="K146" i="10" s="1"/>
  <c r="K147" i="10" s="1"/>
  <c r="K148" i="10" s="1"/>
  <c r="K149" i="10" s="1"/>
  <c r="K150" i="10" s="1"/>
  <c r="K151" i="10" s="1"/>
  <c r="K152" i="10" s="1"/>
  <c r="K153" i="10" s="1"/>
  <c r="K154" i="10" s="1"/>
  <c r="K155" i="10" s="1"/>
  <c r="K156" i="10" s="1"/>
  <c r="K157" i="10" s="1"/>
  <c r="K158" i="10" s="1"/>
  <c r="K159" i="10" s="1"/>
  <c r="K160" i="10" s="1"/>
  <c r="K161" i="10" s="1"/>
  <c r="K162" i="10" s="1"/>
  <c r="K163" i="10" s="1"/>
  <c r="K164" i="10" s="1"/>
  <c r="K165" i="10" s="1"/>
  <c r="K166" i="10" s="1"/>
  <c r="K167" i="10" s="1"/>
  <c r="K168" i="10"/>
  <c r="K169" i="10" s="1"/>
  <c r="K170" i="10" s="1"/>
  <c r="K171" i="10" s="1"/>
  <c r="K172" i="10" s="1"/>
  <c r="K173" i="10" s="1"/>
  <c r="K174" i="10" s="1"/>
  <c r="K175" i="10" s="1"/>
  <c r="K176" i="10" s="1"/>
  <c r="K177" i="10" s="1"/>
  <c r="K178" i="10" s="1"/>
  <c r="K179" i="10" s="1"/>
  <c r="K180" i="10" s="1"/>
  <c r="K181" i="10" s="1"/>
  <c r="K182" i="10" s="1"/>
  <c r="K183" i="10" s="1"/>
  <c r="K184" i="10" s="1"/>
  <c r="K185" i="10" s="1"/>
  <c r="K186" i="10" s="1"/>
  <c r="K187" i="10" s="1"/>
  <c r="K188" i="10" s="1"/>
  <c r="K189" i="10" s="1"/>
  <c r="K190" i="10" s="1"/>
  <c r="K191" i="10" s="1"/>
  <c r="K192" i="10" s="1"/>
  <c r="K193" i="10" s="1"/>
  <c r="K194" i="10" s="1"/>
  <c r="K195" i="10" s="1"/>
  <c r="K196" i="10" s="1"/>
  <c r="K197" i="10" s="1"/>
  <c r="K198" i="10" s="1"/>
  <c r="K199" i="10" s="1"/>
  <c r="K200" i="10" s="1"/>
  <c r="K201" i="10" s="1"/>
  <c r="K202" i="10" s="1"/>
  <c r="K203" i="10" s="1"/>
  <c r="K204" i="10" s="1"/>
  <c r="K205" i="10" s="1"/>
  <c r="K206" i="10" s="1"/>
  <c r="K207" i="10" s="1"/>
  <c r="K208" i="10" s="1"/>
  <c r="K209" i="10" s="1"/>
  <c r="K210" i="10" s="1"/>
  <c r="K211" i="10" s="1"/>
  <c r="K212" i="10" s="1"/>
  <c r="K213" i="10" s="1"/>
  <c r="K214" i="10" s="1"/>
  <c r="K215" i="10" s="1"/>
  <c r="K216" i="10" s="1"/>
  <c r="K217" i="10" s="1"/>
  <c r="K218" i="10" s="1"/>
  <c r="K219" i="10" s="1"/>
  <c r="K220" i="10" s="1"/>
  <c r="K221" i="10" s="1"/>
  <c r="K222" i="10" s="1"/>
  <c r="K223" i="10" s="1"/>
  <c r="K224" i="10" s="1"/>
  <c r="K225" i="10" s="1"/>
  <c r="K226" i="10" s="1"/>
  <c r="K227" i="10" s="1"/>
  <c r="K228" i="10" s="1"/>
  <c r="K229" i="10" s="1"/>
  <c r="K230" i="10" s="1"/>
  <c r="K231" i="10" s="1"/>
  <c r="K232" i="10" s="1"/>
  <c r="K233" i="10"/>
  <c r="K234" i="10" s="1"/>
  <c r="K235" i="10" s="1"/>
  <c r="K236" i="10" s="1"/>
  <c r="K237" i="10" s="1"/>
  <c r="K238" i="10" s="1"/>
  <c r="K239" i="10" s="1"/>
  <c r="K240" i="10" s="1"/>
  <c r="K241" i="10" s="1"/>
  <c r="K242" i="10" s="1"/>
  <c r="K243" i="10" s="1"/>
  <c r="K244" i="10" s="1"/>
  <c r="K245" i="10" s="1"/>
  <c r="K246" i="10" s="1"/>
  <c r="K247" i="10" s="1"/>
  <c r="K248" i="10" s="1"/>
  <c r="K249" i="10" s="1"/>
  <c r="K250" i="10" s="1"/>
  <c r="K251" i="10" s="1"/>
  <c r="K252" i="10" s="1"/>
  <c r="K253" i="10" s="1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/>
  <c r="J26" i="10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/>
  <c r="J174" i="10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/>
  <c r="J236" i="10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K4" i="9"/>
  <c r="K5" i="9"/>
  <c r="K6" i="9"/>
  <c r="K7" i="9"/>
  <c r="K8" i="9" s="1"/>
  <c r="K9" i="9" s="1"/>
  <c r="K10" i="9"/>
  <c r="K11" i="9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/>
  <c r="K29" i="9"/>
  <c r="K30" i="9"/>
  <c r="K31" i="9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/>
  <c r="K67" i="9"/>
  <c r="K68" i="9" s="1"/>
  <c r="K69" i="9" s="1"/>
  <c r="K70" i="9" s="1"/>
  <c r="K71" i="9"/>
  <c r="K72" i="9" s="1"/>
  <c r="K73" i="9"/>
  <c r="K74" i="9"/>
  <c r="K75" i="9"/>
  <c r="K76" i="9" s="1"/>
  <c r="K77" i="9" s="1"/>
  <c r="K78" i="9" s="1"/>
  <c r="K79" i="9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4" i="9" s="1"/>
  <c r="K125" i="9"/>
  <c r="K126" i="9"/>
  <c r="K127" i="9"/>
  <c r="K128" i="9"/>
  <c r="K129" i="9"/>
  <c r="K130" i="9"/>
  <c r="K131" i="9"/>
  <c r="K132" i="9" s="1"/>
  <c r="K133" i="9" s="1"/>
  <c r="K134" i="9" s="1"/>
  <c r="K135" i="9"/>
  <c r="K136" i="9" s="1"/>
  <c r="K137" i="9" s="1"/>
  <c r="K138" i="9" s="1"/>
  <c r="K139" i="9" s="1"/>
  <c r="K140" i="9" s="1"/>
  <c r="K141" i="9" s="1"/>
  <c r="K142" i="9" s="1"/>
  <c r="K143" i="9" s="1"/>
  <c r="K144" i="9" s="1"/>
  <c r="K145" i="9" s="1"/>
  <c r="K146" i="9" s="1"/>
  <c r="K147" i="9" s="1"/>
  <c r="K148" i="9" s="1"/>
  <c r="K149" i="9" s="1"/>
  <c r="K150" i="9" s="1"/>
  <c r="K151" i="9" s="1"/>
  <c r="K152" i="9" s="1"/>
  <c r="K153" i="9" s="1"/>
  <c r="K154" i="9" s="1"/>
  <c r="K155" i="9" s="1"/>
  <c r="K156" i="9" s="1"/>
  <c r="K157" i="9" s="1"/>
  <c r="K158" i="9" s="1"/>
  <c r="K159" i="9" s="1"/>
  <c r="K160" i="9" s="1"/>
  <c r="K161" i="9" s="1"/>
  <c r="K162" i="9" s="1"/>
  <c r="K163" i="9" s="1"/>
  <c r="K164" i="9" s="1"/>
  <c r="K165" i="9" s="1"/>
  <c r="K166" i="9" s="1"/>
  <c r="K167" i="9" s="1"/>
  <c r="K168" i="9" s="1"/>
  <c r="K169" i="9" s="1"/>
  <c r="K170" i="9" s="1"/>
  <c r="K171" i="9" s="1"/>
  <c r="K172" i="9" s="1"/>
  <c r="K173" i="9" s="1"/>
  <c r="K174" i="9" s="1"/>
  <c r="K175" i="9" s="1"/>
  <c r="K176" i="9" s="1"/>
  <c r="K177" i="9" s="1"/>
  <c r="K178" i="9" s="1"/>
  <c r="K179" i="9" s="1"/>
  <c r="K180" i="9" s="1"/>
  <c r="K181" i="9" s="1"/>
  <c r="K182" i="9"/>
  <c r="K183" i="9"/>
  <c r="K184" i="9" s="1"/>
  <c r="K185" i="9" s="1"/>
  <c r="K186" i="9" s="1"/>
  <c r="K187" i="9"/>
  <c r="K188" i="9" s="1"/>
  <c r="K189" i="9" s="1"/>
  <c r="K190" i="9" s="1"/>
  <c r="K191" i="9" s="1"/>
  <c r="K192" i="9" s="1"/>
  <c r="K193" i="9" s="1"/>
  <c r="K194" i="9" s="1"/>
  <c r="K195" i="9" s="1"/>
  <c r="K196" i="9" s="1"/>
  <c r="K197" i="9" s="1"/>
  <c r="K198" i="9" s="1"/>
  <c r="K199" i="9" s="1"/>
  <c r="K200" i="9" s="1"/>
  <c r="K201" i="9" s="1"/>
  <c r="K202" i="9" s="1"/>
  <c r="K203" i="9" s="1"/>
  <c r="K204" i="9" s="1"/>
  <c r="K205" i="9" s="1"/>
  <c r="K206" i="9" s="1"/>
  <c r="K207" i="9" s="1"/>
  <c r="K208" i="9" s="1"/>
  <c r="K209" i="9" s="1"/>
  <c r="K210" i="9" s="1"/>
  <c r="K211" i="9" s="1"/>
  <c r="K212" i="9"/>
  <c r="K213" i="9"/>
  <c r="K214" i="9"/>
  <c r="K215" i="9"/>
  <c r="K216" i="9" s="1"/>
  <c r="K217" i="9" s="1"/>
  <c r="K218" i="9" s="1"/>
  <c r="K219" i="9" s="1"/>
  <c r="K220" i="9" s="1"/>
  <c r="K221" i="9" s="1"/>
  <c r="K222" i="9" s="1"/>
  <c r="K223" i="9" s="1"/>
  <c r="K224" i="9" s="1"/>
  <c r="K225" i="9" s="1"/>
  <c r="K226" i="9" s="1"/>
  <c r="K227" i="9" s="1"/>
  <c r="K228" i="9" s="1"/>
  <c r="K229" i="9" s="1"/>
  <c r="K230" i="9" s="1"/>
  <c r="K231" i="9" s="1"/>
  <c r="K232" i="9"/>
  <c r="K233" i="9"/>
  <c r="K234" i="9"/>
  <c r="K235" i="9"/>
  <c r="K236" i="9" s="1"/>
  <c r="K237" i="9" s="1"/>
  <c r="K238" i="9" s="1"/>
  <c r="K239" i="9" s="1"/>
  <c r="K240" i="9" s="1"/>
  <c r="K241" i="9" s="1"/>
  <c r="K242" i="9" s="1"/>
  <c r="K243" i="9" s="1"/>
  <c r="K244" i="9" s="1"/>
  <c r="K245" i="9" s="1"/>
  <c r="K246" i="9" s="1"/>
  <c r="K247" i="9" s="1"/>
  <c r="K248" i="9" s="1"/>
  <c r="K249" i="9" s="1"/>
  <c r="K250" i="9" s="1"/>
  <c r="K251" i="9" s="1"/>
  <c r="K252" i="9" s="1"/>
  <c r="K253" i="9" s="1"/>
  <c r="J4" i="9"/>
  <c r="J5" i="9" s="1"/>
  <c r="J6" i="9"/>
  <c r="J7" i="9" s="1"/>
  <c r="J8" i="9"/>
  <c r="J9" i="9" s="1"/>
  <c r="J10" i="9" s="1"/>
  <c r="J11" i="9"/>
  <c r="J12" i="9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/>
  <c r="J69" i="9" s="1"/>
  <c r="J70" i="9" s="1"/>
  <c r="J71" i="9" s="1"/>
  <c r="J72" i="9"/>
  <c r="J73" i="9" s="1"/>
  <c r="J74" i="9" s="1"/>
  <c r="J75" i="9"/>
  <c r="J76" i="9"/>
  <c r="J77" i="9" s="1"/>
  <c r="J78" i="9" s="1"/>
  <c r="J79" i="9" s="1"/>
  <c r="J80" i="9" s="1"/>
  <c r="J81" i="9" s="1"/>
  <c r="J82" i="9" s="1"/>
  <c r="J83" i="9" s="1"/>
  <c r="J84" i="9" s="1"/>
  <c r="J85" i="9"/>
  <c r="J86" i="9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/>
  <c r="J128" i="9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/>
  <c r="J192" i="9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/>
  <c r="J238" i="9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/>
  <c r="K53" i="8" s="1"/>
  <c r="K54" i="8" s="1"/>
  <c r="K55" i="8" s="1"/>
  <c r="K56" i="8" s="1"/>
  <c r="K57" i="8" s="1"/>
  <c r="K58" i="8" s="1"/>
  <c r="K59" i="8" s="1"/>
  <c r="K60" i="8" s="1"/>
  <c r="K61" i="8"/>
  <c r="K62" i="8" s="1"/>
  <c r="K63" i="8" s="1"/>
  <c r="K64" i="8" s="1"/>
  <c r="K65" i="8"/>
  <c r="K66" i="8" s="1"/>
  <c r="K67" i="8" s="1"/>
  <c r="K68" i="8" s="1"/>
  <c r="K69" i="8"/>
  <c r="K70" i="8" s="1"/>
  <c r="K71" i="8" s="1"/>
  <c r="K72" i="8" s="1"/>
  <c r="K73" i="8" s="1"/>
  <c r="K74" i="8" s="1"/>
  <c r="K75" i="8" s="1"/>
  <c r="K76" i="8" s="1"/>
  <c r="K77" i="8" s="1"/>
  <c r="K78" i="8" s="1"/>
  <c r="K79" i="8"/>
  <c r="K80" i="8"/>
  <c r="K81" i="8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/>
  <c r="K95" i="8"/>
  <c r="K96" i="8"/>
  <c r="K97" i="8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/>
  <c r="K116" i="8"/>
  <c r="K117" i="8"/>
  <c r="K118" i="8" s="1"/>
  <c r="K119" i="8" s="1"/>
  <c r="K120" i="8" s="1"/>
  <c r="K121" i="8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/>
  <c r="K155" i="8"/>
  <c r="K156" i="8"/>
  <c r="K157" i="8"/>
  <c r="K158" i="8" s="1"/>
  <c r="K159" i="8" s="1"/>
  <c r="K160" i="8" s="1"/>
  <c r="K161" i="8" s="1"/>
  <c r="K162" i="8" s="1"/>
  <c r="K163" i="8" s="1"/>
  <c r="K164" i="8" s="1"/>
  <c r="K165" i="8"/>
  <c r="K166" i="8" s="1"/>
  <c r="K167" i="8" s="1"/>
  <c r="K168" i="8" s="1"/>
  <c r="K169" i="8"/>
  <c r="K170" i="8" s="1"/>
  <c r="K171" i="8" s="1"/>
  <c r="K172" i="8" s="1"/>
  <c r="K173" i="8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/>
  <c r="K208" i="8"/>
  <c r="K209" i="8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/>
  <c r="K225" i="8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J4" i="8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/>
  <c r="J96" i="8"/>
  <c r="J97" i="8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/>
  <c r="J164" i="8"/>
  <c r="J165" i="8" s="1"/>
  <c r="J166" i="8" s="1"/>
  <c r="J167" i="8" s="1"/>
  <c r="J168" i="8" s="1"/>
  <c r="J169" i="8" s="1"/>
  <c r="J170" i="8" s="1"/>
  <c r="J171" i="8" s="1"/>
  <c r="J172" i="8" s="1"/>
  <c r="J173" i="8" s="1"/>
  <c r="J174" i="8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/>
  <c r="J246" i="8" s="1"/>
  <c r="J247" i="8" s="1"/>
  <c r="J248" i="8" s="1"/>
  <c r="J249" i="8" s="1"/>
  <c r="J250" i="8" s="1"/>
  <c r="J251" i="8" s="1"/>
  <c r="J252" i="8" s="1"/>
  <c r="J253" i="8" s="1"/>
  <c r="K4" i="7"/>
  <c r="K5" i="7" s="1"/>
  <c r="K6" i="7" s="1"/>
  <c r="K7" i="7" s="1"/>
  <c r="K8" i="7" s="1"/>
  <c r="K9" i="7" s="1"/>
  <c r="K10" i="7" s="1"/>
  <c r="K11" i="7" s="1"/>
  <c r="K12" i="7" s="1"/>
  <c r="K13" i="7" s="1"/>
  <c r="K14" i="7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/>
  <c r="K34" i="7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/>
  <c r="K51" i="7" s="1"/>
  <c r="K52" i="7" s="1"/>
  <c r="K53" i="7" s="1"/>
  <c r="K54" i="7" s="1"/>
  <c r="K55" i="7" s="1"/>
  <c r="K56" i="7" s="1"/>
  <c r="K57" i="7" s="1"/>
  <c r="K58" i="7" s="1"/>
  <c r="K59" i="7"/>
  <c r="K60" i="7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/>
  <c r="K78" i="7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/>
  <c r="K92" i="7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/>
  <c r="K108" i="7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/>
  <c r="K223" i="7" s="1"/>
  <c r="K224" i="7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/>
  <c r="J22" i="7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/>
  <c r="J46" i="7"/>
  <c r="J47" i="7" s="1"/>
  <c r="J48" i="7" s="1"/>
  <c r="J49" i="7" s="1"/>
  <c r="J50" i="7" s="1"/>
  <c r="J51" i="7" s="1"/>
  <c r="J52" i="7"/>
  <c r="J53" i="7" s="1"/>
  <c r="J54" i="7" s="1"/>
  <c r="J55" i="7" s="1"/>
  <c r="J56" i="7" s="1"/>
  <c r="J57" i="7" s="1"/>
  <c r="J58" i="7" s="1"/>
  <c r="J59" i="7" s="1"/>
  <c r="J60" i="7" s="1"/>
  <c r="J61" i="7" s="1"/>
  <c r="J62" i="7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/>
  <c r="J82" i="7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/>
  <c r="J96" i="7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/>
  <c r="J112" i="7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/>
  <c r="J174" i="7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/>
  <c r="J224" i="7"/>
  <c r="J225" i="7" s="1"/>
  <c r="J226" i="7" s="1"/>
  <c r="J227" i="7" s="1"/>
  <c r="J228" i="7" s="1"/>
  <c r="J229" i="7" s="1"/>
  <c r="J230" i="7" s="1"/>
  <c r="J231" i="7" s="1"/>
  <c r="J232" i="7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/>
  <c r="K219" i="6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/>
  <c r="K236" i="6" s="1"/>
  <c r="K237" i="6" s="1"/>
  <c r="K238" i="6" s="1"/>
  <c r="K239" i="6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/>
  <c r="J36" i="6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/>
  <c r="J55" i="6"/>
  <c r="J56" i="6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/>
  <c r="J124" i="6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/>
  <c r="J144" i="6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/>
  <c r="J245" i="6" s="1"/>
  <c r="J246" i="6" s="1"/>
  <c r="J247" i="6" s="1"/>
  <c r="J248" i="6" s="1"/>
  <c r="J249" i="6" s="1"/>
  <c r="J250" i="6" s="1"/>
  <c r="J251" i="6" s="1"/>
  <c r="J252" i="6" s="1"/>
  <c r="J253" i="6" s="1"/>
  <c r="K4" i="5"/>
  <c r="K5" i="5" s="1"/>
  <c r="K6" i="5" s="1"/>
  <c r="K7" i="5" s="1"/>
  <c r="K8" i="5" s="1"/>
  <c r="K9" i="5" s="1"/>
  <c r="K10" i="5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/>
  <c r="K27" i="5" s="1"/>
  <c r="K28" i="5" s="1"/>
  <c r="K29" i="5" s="1"/>
  <c r="K30" i="5" s="1"/>
  <c r="K31" i="5"/>
  <c r="K32" i="5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/>
  <c r="K94" i="5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/>
  <c r="K108" i="5"/>
  <c r="K109" i="5" s="1"/>
  <c r="K110" i="5" s="1"/>
  <c r="K111" i="5" s="1"/>
  <c r="K112" i="5" s="1"/>
  <c r="K113" i="5" s="1"/>
  <c r="K114" i="5" s="1"/>
  <c r="K115" i="5"/>
  <c r="K116" i="5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/>
  <c r="K253" i="5" s="1"/>
  <c r="J4" i="5"/>
  <c r="J5" i="5"/>
  <c r="J6" i="5" s="1"/>
  <c r="J7" i="5" s="1"/>
  <c r="J8" i="5" s="1"/>
  <c r="J9" i="5" s="1"/>
  <c r="J10" i="5" s="1"/>
  <c r="J11" i="5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/>
  <c r="J30" i="5" s="1"/>
  <c r="J31" i="5" s="1"/>
  <c r="J32" i="5" s="1"/>
  <c r="J33" i="5" s="1"/>
  <c r="J34" i="5" s="1"/>
  <c r="J35" i="5" s="1"/>
  <c r="J36" i="5" s="1"/>
  <c r="J37" i="5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/>
  <c r="J100" i="5" s="1"/>
  <c r="J101" i="5" s="1"/>
  <c r="J102" i="5" s="1"/>
  <c r="J103" i="5" s="1"/>
  <c r="J104" i="5" s="1"/>
  <c r="J105" i="5" s="1"/>
  <c r="J106" i="5" s="1"/>
  <c r="J107" i="5" s="1"/>
  <c r="J108" i="5" s="1"/>
  <c r="J109" i="5"/>
  <c r="J110" i="5" s="1"/>
  <c r="J111" i="5" s="1"/>
  <c r="J112" i="5" s="1"/>
  <c r="J113" i="5" s="1"/>
  <c r="J114" i="5" s="1"/>
  <c r="J115" i="5" s="1"/>
  <c r="J116" i="5"/>
  <c r="J117" i="5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/>
  <c r="K28" i="4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/>
  <c r="K80" i="4"/>
  <c r="K81" i="4" s="1"/>
  <c r="K82" i="4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/>
  <c r="K108" i="4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/>
  <c r="K138" i="4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/>
  <c r="K162" i="4"/>
  <c r="K163" i="4" s="1"/>
  <c r="K164" i="4" s="1"/>
  <c r="K165" i="4" s="1"/>
  <c r="K166" i="4" s="1"/>
  <c r="K167" i="4" s="1"/>
  <c r="K168" i="4"/>
  <c r="K169" i="4" s="1"/>
  <c r="K170" i="4" s="1"/>
  <c r="K171" i="4" s="1"/>
  <c r="K172" i="4" s="1"/>
  <c r="K173" i="4" s="1"/>
  <c r="K174" i="4" s="1"/>
  <c r="K175" i="4" s="1"/>
  <c r="K176" i="4" s="1"/>
  <c r="K177" i="4"/>
  <c r="K178" i="4"/>
  <c r="K179" i="4" s="1"/>
  <c r="K180" i="4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/>
  <c r="K210" i="4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/>
  <c r="K242" i="4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/>
  <c r="J32" i="4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/>
  <c r="J82" i="4"/>
  <c r="J83" i="4" s="1"/>
  <c r="J84" i="4" s="1"/>
  <c r="J85" i="4"/>
  <c r="J86" i="4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/>
  <c r="J114" i="4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/>
  <c r="J156" i="4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/>
  <c r="J168" i="4"/>
  <c r="J169" i="4" s="1"/>
  <c r="J170" i="4" s="1"/>
  <c r="J171" i="4"/>
  <c r="J172" i="4"/>
  <c r="J173" i="4" s="1"/>
  <c r="J174" i="4" s="1"/>
  <c r="J175" i="4" s="1"/>
  <c r="J176" i="4" s="1"/>
  <c r="J177" i="4" s="1"/>
  <c r="J178" i="4"/>
  <c r="J179" i="4" s="1"/>
  <c r="J180" i="4" s="1"/>
  <c r="J181" i="4" s="1"/>
  <c r="J182" i="4" s="1"/>
  <c r="J183" i="4"/>
  <c r="J184" i="4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/>
  <c r="J246" i="4"/>
  <c r="J247" i="4" s="1"/>
  <c r="J248" i="4" s="1"/>
  <c r="J249" i="4" s="1"/>
  <c r="J250" i="4" s="1"/>
  <c r="J251" i="4" s="1"/>
  <c r="J252" i="4" s="1"/>
  <c r="J253" i="4" s="1"/>
  <c r="K4" i="3"/>
  <c r="K5" i="3" s="1"/>
  <c r="K6" i="3" s="1"/>
  <c r="K7" i="3" s="1"/>
  <c r="K8" i="3" s="1"/>
  <c r="K9" i="3" s="1"/>
  <c r="K10" i="3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/>
  <c r="K80" i="3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/>
  <c r="K101" i="3" s="1"/>
  <c r="K102" i="3" s="1"/>
  <c r="K103" i="3" s="1"/>
  <c r="K104" i="3" s="1"/>
  <c r="K105" i="3" s="1"/>
  <c r="K106" i="3"/>
  <c r="K107" i="3" s="1"/>
  <c r="K108" i="3" s="1"/>
  <c r="K109" i="3" s="1"/>
  <c r="K110" i="3" s="1"/>
  <c r="K111" i="3" s="1"/>
  <c r="K112" i="3" s="1"/>
  <c r="K113" i="3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J4" i="3"/>
  <c r="J5" i="3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/>
  <c r="J43" i="3" s="1"/>
  <c r="J44" i="3" s="1"/>
  <c r="J45" i="3" s="1"/>
  <c r="J46" i="3" s="1"/>
  <c r="J47" i="3" s="1"/>
  <c r="J48" i="3" s="1"/>
  <c r="J49" i="3"/>
  <c r="J50" i="3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/>
  <c r="J98" i="3"/>
  <c r="J99" i="3" s="1"/>
  <c r="J100" i="3" s="1"/>
  <c r="J101" i="3" s="1"/>
  <c r="J102" i="3"/>
  <c r="J103" i="3" s="1"/>
  <c r="J104" i="3" s="1"/>
  <c r="J105" i="3" s="1"/>
  <c r="J106" i="3" s="1"/>
  <c r="J107" i="3"/>
  <c r="J108" i="3"/>
  <c r="J109" i="3" s="1"/>
  <c r="J110" i="3" s="1"/>
  <c r="J111" i="3" s="1"/>
  <c r="J112" i="3" s="1"/>
  <c r="J113" i="3" s="1"/>
  <c r="J114" i="3" s="1"/>
  <c r="J115" i="3"/>
  <c r="J116" i="3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/>
  <c r="J244" i="3"/>
  <c r="J245" i="3" s="1"/>
  <c r="J246" i="3" s="1"/>
  <c r="J247" i="3" s="1"/>
  <c r="J248" i="3" s="1"/>
  <c r="J249" i="3" s="1"/>
  <c r="J250" i="3" s="1"/>
  <c r="J251" i="3" s="1"/>
  <c r="J252" i="3" s="1"/>
  <c r="J253" i="3" s="1"/>
  <c r="K3" i="10"/>
  <c r="K3" i="9"/>
  <c r="K3" i="8"/>
  <c r="K3" i="7"/>
  <c r="K3" i="6"/>
  <c r="K3" i="5"/>
  <c r="K3" i="4"/>
  <c r="K3" i="3"/>
  <c r="K3" i="2"/>
  <c r="J3" i="10"/>
  <c r="J3" i="9"/>
  <c r="J3" i="8"/>
  <c r="J3" i="7"/>
  <c r="J3" i="6"/>
  <c r="J3" i="5"/>
  <c r="J3" i="4"/>
  <c r="J3" i="3"/>
  <c r="J3" i="2"/>
  <c r="K7" i="2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/>
  <c r="K92" i="2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/>
  <c r="K104" i="2"/>
  <c r="K105" i="2" s="1"/>
  <c r="K106" i="2" s="1"/>
  <c r="K107" i="2"/>
  <c r="K108" i="2"/>
  <c r="K109" i="2" s="1"/>
  <c r="K110" i="2" s="1"/>
  <c r="K111" i="2" s="1"/>
  <c r="K112" i="2" s="1"/>
  <c r="K113" i="2" s="1"/>
  <c r="K114" i="2" s="1"/>
  <c r="K115" i="2" s="1"/>
  <c r="K116" i="2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/>
  <c r="K129" i="2" s="1"/>
  <c r="K130" i="2" s="1"/>
  <c r="K131" i="2" s="1"/>
  <c r="K132" i="2" s="1"/>
  <c r="K133" i="2" s="1"/>
  <c r="K134" i="2" s="1"/>
  <c r="K135" i="2" s="1"/>
  <c r="K136" i="2"/>
  <c r="K137" i="2" s="1"/>
  <c r="K138" i="2" s="1"/>
  <c r="K139" i="2" s="1"/>
  <c r="K140" i="2" s="1"/>
  <c r="K141" i="2"/>
  <c r="K142" i="2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/>
  <c r="K155" i="2" s="1"/>
  <c r="K156" i="2" s="1"/>
  <c r="K157" i="2" s="1"/>
  <c r="K158" i="2" s="1"/>
  <c r="K159" i="2" s="1"/>
  <c r="K160" i="2" s="1"/>
  <c r="K161" i="2" s="1"/>
  <c r="K162" i="2" s="1"/>
  <c r="K163" i="2" s="1"/>
  <c r="K164" i="2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/>
  <c r="K186" i="2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/>
  <c r="K214" i="2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/>
  <c r="K238" i="2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4" i="2"/>
  <c r="K5" i="2"/>
  <c r="K6" i="2" s="1"/>
  <c r="K3" i="11"/>
  <c r="K4" i="11"/>
  <c r="K5" i="11" s="1"/>
  <c r="K6" i="11" s="1"/>
  <c r="K7" i="11"/>
  <c r="K8" i="1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K103" i="11" s="1"/>
  <c r="K104" i="11"/>
  <c r="K105" i="11" s="1"/>
  <c r="K106" i="11" s="1"/>
  <c r="K107" i="11" s="1"/>
  <c r="K108" i="11" s="1"/>
  <c r="K109" i="11" s="1"/>
  <c r="K110" i="11" s="1"/>
  <c r="K111" i="11" s="1"/>
  <c r="K112" i="11" s="1"/>
  <c r="K113" i="11" s="1"/>
  <c r="K114" i="11" s="1"/>
  <c r="K115" i="11" s="1"/>
  <c r="K116" i="11"/>
  <c r="K117" i="11" s="1"/>
  <c r="K118" i="11" s="1"/>
  <c r="K119" i="11" s="1"/>
  <c r="K120" i="11" s="1"/>
  <c r="K121" i="11" s="1"/>
  <c r="K122" i="11" s="1"/>
  <c r="K123" i="11" s="1"/>
  <c r="K124" i="11" s="1"/>
  <c r="K125" i="11" s="1"/>
  <c r="K126" i="11" s="1"/>
  <c r="K127" i="11" s="1"/>
  <c r="K128" i="11" s="1"/>
  <c r="K129" i="11" s="1"/>
  <c r="K130" i="11" s="1"/>
  <c r="K131" i="11" s="1"/>
  <c r="K132" i="11" s="1"/>
  <c r="K133" i="11" s="1"/>
  <c r="K134" i="11" s="1"/>
  <c r="K135" i="11" s="1"/>
  <c r="K136" i="11" s="1"/>
  <c r="K137" i="11" s="1"/>
  <c r="K138" i="11" s="1"/>
  <c r="K139" i="11" s="1"/>
  <c r="K140" i="11" s="1"/>
  <c r="K141" i="11" s="1"/>
  <c r="K142" i="11" s="1"/>
  <c r="K143" i="11" s="1"/>
  <c r="K144" i="11" s="1"/>
  <c r="K145" i="11" s="1"/>
  <c r="K146" i="11" s="1"/>
  <c r="K147" i="11" s="1"/>
  <c r="K148" i="11" s="1"/>
  <c r="K149" i="11" s="1"/>
  <c r="K150" i="11" s="1"/>
  <c r="K151" i="11" s="1"/>
  <c r="K152" i="11" s="1"/>
  <c r="K153" i="11" s="1"/>
  <c r="K154" i="11" s="1"/>
  <c r="K155" i="11" s="1"/>
  <c r="K156" i="11" s="1"/>
  <c r="K157" i="11" s="1"/>
  <c r="K158" i="11" s="1"/>
  <c r="K159" i="11" s="1"/>
  <c r="K160" i="11" s="1"/>
  <c r="K161" i="11" s="1"/>
  <c r="K162" i="11" s="1"/>
  <c r="K163" i="11" s="1"/>
  <c r="K164" i="11" s="1"/>
  <c r="K165" i="11" s="1"/>
  <c r="K166" i="11" s="1"/>
  <c r="K167" i="11" s="1"/>
  <c r="K168" i="11" s="1"/>
  <c r="K169" i="11" s="1"/>
  <c r="K170" i="11" s="1"/>
  <c r="K171" i="11" s="1"/>
  <c r="K172" i="11" s="1"/>
  <c r="K173" i="11" s="1"/>
  <c r="K174" i="11" s="1"/>
  <c r="K175" i="11" s="1"/>
  <c r="K176" i="11" s="1"/>
  <c r="K177" i="11" s="1"/>
  <c r="K178" i="11" s="1"/>
  <c r="K179" i="11" s="1"/>
  <c r="K180" i="11"/>
  <c r="K181" i="11" s="1"/>
  <c r="K182" i="11" s="1"/>
  <c r="K183" i="11" s="1"/>
  <c r="K184" i="11" s="1"/>
  <c r="K185" i="11" s="1"/>
  <c r="K186" i="11" s="1"/>
  <c r="K187" i="11" s="1"/>
  <c r="K188" i="11" s="1"/>
  <c r="K189" i="11" s="1"/>
  <c r="K190" i="11" s="1"/>
  <c r="K191" i="11" s="1"/>
  <c r="K192" i="11" s="1"/>
  <c r="K193" i="11" s="1"/>
  <c r="K194" i="11" s="1"/>
  <c r="K195" i="11" s="1"/>
  <c r="K196" i="11" s="1"/>
  <c r="K197" i="11" s="1"/>
  <c r="K198" i="11" s="1"/>
  <c r="K199" i="11" s="1"/>
  <c r="K200" i="11" s="1"/>
  <c r="K201" i="11" s="1"/>
  <c r="K202" i="11" s="1"/>
  <c r="K203" i="11" s="1"/>
  <c r="K204" i="11" s="1"/>
  <c r="K205" i="11" s="1"/>
  <c r="K206" i="11" s="1"/>
  <c r="K207" i="11" s="1"/>
  <c r="K208" i="11" s="1"/>
  <c r="K209" i="11" s="1"/>
  <c r="K210" i="11" s="1"/>
  <c r="K211" i="11" s="1"/>
  <c r="K212" i="11" s="1"/>
  <c r="K213" i="11" s="1"/>
  <c r="K214" i="11" s="1"/>
  <c r="K215" i="11"/>
  <c r="K216" i="11"/>
  <c r="K217" i="11" s="1"/>
  <c r="K218" i="11" s="1"/>
  <c r="K219" i="11" s="1"/>
  <c r="K220" i="11" s="1"/>
  <c r="K221" i="11" s="1"/>
  <c r="K222" i="11" s="1"/>
  <c r="K223" i="11" s="1"/>
  <c r="K224" i="11" s="1"/>
  <c r="K225" i="11" s="1"/>
  <c r="K226" i="11" s="1"/>
  <c r="K227" i="11" s="1"/>
  <c r="K228" i="11" s="1"/>
  <c r="K229" i="11" s="1"/>
  <c r="K230" i="11" s="1"/>
  <c r="K231" i="11" s="1"/>
  <c r="K232" i="11"/>
  <c r="K233" i="11" s="1"/>
  <c r="K234" i="11" s="1"/>
  <c r="K235" i="11" s="1"/>
  <c r="K236" i="11" s="1"/>
  <c r="K237" i="11" s="1"/>
  <c r="K238" i="11" s="1"/>
  <c r="K239" i="11" s="1"/>
  <c r="K240" i="11" s="1"/>
  <c r="K241" i="11" s="1"/>
  <c r="K242" i="11" s="1"/>
  <c r="K243" i="11" s="1"/>
  <c r="K244" i="11" s="1"/>
  <c r="K245" i="11" s="1"/>
  <c r="K246" i="11" s="1"/>
  <c r="K247" i="11" s="1"/>
  <c r="K248" i="11" s="1"/>
  <c r="K249" i="11" s="1"/>
  <c r="K250" i="11" s="1"/>
  <c r="K251" i="11" s="1"/>
  <c r="K252" i="11" s="1"/>
  <c r="K253" i="11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/>
  <c r="J89" i="2" s="1"/>
  <c r="J90" i="2" s="1"/>
  <c r="J91" i="2" s="1"/>
  <c r="J92" i="2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/>
  <c r="J107" i="2" s="1"/>
  <c r="J108" i="2" s="1"/>
  <c r="J109" i="2" s="1"/>
  <c r="J110" i="2" s="1"/>
  <c r="J111" i="2" s="1"/>
  <c r="J112" i="2" s="1"/>
  <c r="J113" i="2"/>
  <c r="J114" i="2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/>
  <c r="J126" i="2"/>
  <c r="J127" i="2" s="1"/>
  <c r="J128" i="2" s="1"/>
  <c r="J129" i="2"/>
  <c r="J130" i="2" s="1"/>
  <c r="J131" i="2" s="1"/>
  <c r="J132" i="2" s="1"/>
  <c r="J133" i="2" s="1"/>
  <c r="J134" i="2" s="1"/>
  <c r="J135" i="2" s="1"/>
  <c r="J136" i="2" s="1"/>
  <c r="J137" i="2" s="1"/>
  <c r="J138" i="2"/>
  <c r="J139" i="2" s="1"/>
  <c r="J140" i="2" s="1"/>
  <c r="J141" i="2" s="1"/>
  <c r="J142" i="2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/>
  <c r="J163" i="2" s="1"/>
  <c r="J164" i="2" s="1"/>
  <c r="J165" i="2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6" i="2"/>
  <c r="J5" i="2"/>
  <c r="J4" i="2"/>
  <c r="J3" i="11"/>
  <c r="J4" i="11" s="1"/>
  <c r="J5" i="11" s="1"/>
  <c r="J6" i="11" s="1"/>
  <c r="J7" i="11" s="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I253" i="9" s="1"/>
  <c r="N253" i="9" s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I253" i="8" s="1"/>
  <c r="N253" i="8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I253" i="7" s="1"/>
  <c r="N253" i="7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I253" i="6" s="1"/>
  <c r="N253" i="6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I253" i="5" s="1"/>
  <c r="N253" i="5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I253" i="4" s="1"/>
  <c r="N253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I253" i="3" s="1"/>
  <c r="N253" i="3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I253" i="2" s="1"/>
  <c r="N253" i="2" s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" i="10"/>
  <c r="I2" i="9"/>
  <c r="I2" i="8"/>
  <c r="I2" i="7"/>
  <c r="I2" i="6"/>
  <c r="I2" i="5"/>
  <c r="I2" i="4"/>
  <c r="I2" i="3"/>
  <c r="I2" i="2"/>
  <c r="I2" i="1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I253" i="10" s="1"/>
  <c r="N253" i="10" s="1"/>
  <c r="H3" i="10"/>
  <c r="H4" i="10"/>
  <c r="H5" i="10"/>
  <c r="H2" i="10"/>
  <c r="H2" i="9"/>
  <c r="H2" i="8"/>
  <c r="H2" i="7"/>
  <c r="H2" i="6"/>
  <c r="H2" i="5"/>
  <c r="H2" i="4"/>
  <c r="H2" i="3"/>
  <c r="H2" i="2"/>
  <c r="H2" i="11"/>
  <c r="M253" i="11"/>
  <c r="I253" i="11"/>
  <c r="H253" i="11"/>
  <c r="G253" i="11"/>
  <c r="M252" i="11"/>
  <c r="I252" i="11"/>
  <c r="N252" i="11" s="1"/>
  <c r="H252" i="11"/>
  <c r="M251" i="11"/>
  <c r="H251" i="11"/>
  <c r="I251" i="11" s="1"/>
  <c r="N251" i="11" s="1"/>
  <c r="M250" i="11"/>
  <c r="H250" i="11"/>
  <c r="I250" i="11" s="1"/>
  <c r="N250" i="11" s="1"/>
  <c r="N249" i="11"/>
  <c r="M249" i="11"/>
  <c r="I249" i="11"/>
  <c r="H249" i="11"/>
  <c r="M248" i="11"/>
  <c r="I248" i="11"/>
  <c r="N248" i="11" s="1"/>
  <c r="H248" i="11"/>
  <c r="M247" i="11"/>
  <c r="H247" i="11"/>
  <c r="I247" i="11" s="1"/>
  <c r="N247" i="11" s="1"/>
  <c r="M246" i="11"/>
  <c r="H246" i="11"/>
  <c r="I246" i="11" s="1"/>
  <c r="N246" i="11" s="1"/>
  <c r="N245" i="11"/>
  <c r="M245" i="11"/>
  <c r="I245" i="11"/>
  <c r="H245" i="11"/>
  <c r="M244" i="11"/>
  <c r="I244" i="11"/>
  <c r="N244" i="11" s="1"/>
  <c r="H244" i="11"/>
  <c r="M243" i="11"/>
  <c r="H243" i="11"/>
  <c r="I243" i="11" s="1"/>
  <c r="N243" i="11" s="1"/>
  <c r="M242" i="11"/>
  <c r="H242" i="11"/>
  <c r="I242" i="11" s="1"/>
  <c r="N242" i="11" s="1"/>
  <c r="N241" i="11"/>
  <c r="M241" i="11"/>
  <c r="I241" i="11"/>
  <c r="H241" i="11"/>
  <c r="M240" i="11"/>
  <c r="I240" i="11"/>
  <c r="N240" i="11" s="1"/>
  <c r="H240" i="11"/>
  <c r="M239" i="11"/>
  <c r="H239" i="11"/>
  <c r="I239" i="11" s="1"/>
  <c r="N239" i="11" s="1"/>
  <c r="M238" i="11"/>
  <c r="H238" i="11"/>
  <c r="I238" i="11" s="1"/>
  <c r="N238" i="11" s="1"/>
  <c r="M237" i="11"/>
  <c r="J237" i="1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I237" i="11"/>
  <c r="H237" i="11"/>
  <c r="M236" i="11"/>
  <c r="I236" i="11"/>
  <c r="N236" i="11" s="1"/>
  <c r="H236" i="11"/>
  <c r="M235" i="11"/>
  <c r="H235" i="11"/>
  <c r="I235" i="11" s="1"/>
  <c r="N235" i="11" s="1"/>
  <c r="M234" i="11"/>
  <c r="H234" i="11"/>
  <c r="I234" i="11" s="1"/>
  <c r="N234" i="11" s="1"/>
  <c r="N233" i="11"/>
  <c r="M233" i="11"/>
  <c r="I233" i="11"/>
  <c r="H233" i="11"/>
  <c r="M232" i="11"/>
  <c r="I232" i="11"/>
  <c r="H232" i="11"/>
  <c r="M231" i="11"/>
  <c r="H231" i="11"/>
  <c r="I231" i="11" s="1"/>
  <c r="N231" i="11" s="1"/>
  <c r="M230" i="11"/>
  <c r="H230" i="11"/>
  <c r="I230" i="11" s="1"/>
  <c r="N230" i="11" s="1"/>
  <c r="N229" i="11"/>
  <c r="M229" i="11"/>
  <c r="I229" i="11"/>
  <c r="H229" i="11"/>
  <c r="M228" i="11"/>
  <c r="I228" i="11"/>
  <c r="N228" i="11" s="1"/>
  <c r="H228" i="11"/>
  <c r="M227" i="11"/>
  <c r="H227" i="11"/>
  <c r="I227" i="11" s="1"/>
  <c r="N227" i="11" s="1"/>
  <c r="M226" i="11"/>
  <c r="H226" i="11"/>
  <c r="I226" i="11" s="1"/>
  <c r="N226" i="11" s="1"/>
  <c r="N225" i="11"/>
  <c r="M225" i="11"/>
  <c r="I225" i="11"/>
  <c r="H225" i="11"/>
  <c r="M224" i="11"/>
  <c r="I224" i="11"/>
  <c r="N224" i="11" s="1"/>
  <c r="H224" i="11"/>
  <c r="M223" i="11"/>
  <c r="J223" i="1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H223" i="11"/>
  <c r="I223" i="11" s="1"/>
  <c r="M222" i="11"/>
  <c r="H222" i="11"/>
  <c r="I222" i="11" s="1"/>
  <c r="N222" i="11" s="1"/>
  <c r="N221" i="11"/>
  <c r="M221" i="11"/>
  <c r="I221" i="11"/>
  <c r="H221" i="11"/>
  <c r="M220" i="11"/>
  <c r="I220" i="11"/>
  <c r="N220" i="11" s="1"/>
  <c r="H220" i="11"/>
  <c r="M219" i="11"/>
  <c r="H219" i="11"/>
  <c r="I219" i="11" s="1"/>
  <c r="N219" i="11" s="1"/>
  <c r="M218" i="11"/>
  <c r="H218" i="11"/>
  <c r="I218" i="11" s="1"/>
  <c r="N218" i="11" s="1"/>
  <c r="N217" i="11"/>
  <c r="M217" i="11"/>
  <c r="I217" i="11"/>
  <c r="H217" i="11"/>
  <c r="M216" i="11"/>
  <c r="I216" i="11"/>
  <c r="N216" i="11" s="1"/>
  <c r="H216" i="11"/>
  <c r="M215" i="11"/>
  <c r="H215" i="11"/>
  <c r="I215" i="11" s="1"/>
  <c r="M214" i="11"/>
  <c r="H214" i="11"/>
  <c r="I214" i="11" s="1"/>
  <c r="N214" i="11" s="1"/>
  <c r="N213" i="11"/>
  <c r="M213" i="11"/>
  <c r="I213" i="11"/>
  <c r="H213" i="11"/>
  <c r="M212" i="11"/>
  <c r="I212" i="11"/>
  <c r="N212" i="11" s="1"/>
  <c r="H212" i="11"/>
  <c r="M211" i="11"/>
  <c r="H211" i="11"/>
  <c r="I211" i="11" s="1"/>
  <c r="N211" i="11" s="1"/>
  <c r="M210" i="11"/>
  <c r="H210" i="11"/>
  <c r="I210" i="11" s="1"/>
  <c r="N210" i="11" s="1"/>
  <c r="N209" i="11"/>
  <c r="M209" i="11"/>
  <c r="I209" i="11"/>
  <c r="H209" i="11"/>
  <c r="M208" i="11"/>
  <c r="I208" i="11"/>
  <c r="N208" i="11" s="1"/>
  <c r="H208" i="11"/>
  <c r="M207" i="11"/>
  <c r="H207" i="11"/>
  <c r="I207" i="11" s="1"/>
  <c r="N207" i="11" s="1"/>
  <c r="M206" i="11"/>
  <c r="H206" i="11"/>
  <c r="I206" i="11" s="1"/>
  <c r="N206" i="11" s="1"/>
  <c r="N205" i="11"/>
  <c r="M205" i="11"/>
  <c r="I205" i="11"/>
  <c r="H205" i="11"/>
  <c r="M204" i="11"/>
  <c r="I204" i="11"/>
  <c r="N204" i="11" s="1"/>
  <c r="H204" i="11"/>
  <c r="M203" i="11"/>
  <c r="H203" i="11"/>
  <c r="I203" i="11" s="1"/>
  <c r="N203" i="11" s="1"/>
  <c r="M202" i="11"/>
  <c r="H202" i="11"/>
  <c r="I202" i="11" s="1"/>
  <c r="N202" i="11" s="1"/>
  <c r="N201" i="11"/>
  <c r="M201" i="11"/>
  <c r="I201" i="11"/>
  <c r="H201" i="11"/>
  <c r="M200" i="11"/>
  <c r="I200" i="11"/>
  <c r="N200" i="11" s="1"/>
  <c r="H200" i="11"/>
  <c r="M199" i="11"/>
  <c r="H199" i="11"/>
  <c r="I199" i="11" s="1"/>
  <c r="N199" i="11" s="1"/>
  <c r="M198" i="11"/>
  <c r="H198" i="11"/>
  <c r="I198" i="11" s="1"/>
  <c r="N198" i="11" s="1"/>
  <c r="M197" i="11"/>
  <c r="J197" i="1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I197" i="11"/>
  <c r="H197" i="11"/>
  <c r="N196" i="11"/>
  <c r="M196" i="11"/>
  <c r="I196" i="11"/>
  <c r="H196" i="11"/>
  <c r="M195" i="11"/>
  <c r="H195" i="11"/>
  <c r="I195" i="11" s="1"/>
  <c r="N195" i="11" s="1"/>
  <c r="M194" i="11"/>
  <c r="H194" i="11"/>
  <c r="I194" i="11" s="1"/>
  <c r="N194" i="11" s="1"/>
  <c r="N193" i="11"/>
  <c r="M193" i="11"/>
  <c r="I193" i="11"/>
  <c r="H193" i="11"/>
  <c r="N192" i="11"/>
  <c r="M192" i="11"/>
  <c r="I192" i="11"/>
  <c r="H192" i="11"/>
  <c r="M191" i="11"/>
  <c r="H191" i="11"/>
  <c r="I191" i="11" s="1"/>
  <c r="N191" i="11" s="1"/>
  <c r="M190" i="11"/>
  <c r="H190" i="11"/>
  <c r="I190" i="11" s="1"/>
  <c r="N190" i="11" s="1"/>
  <c r="M189" i="11"/>
  <c r="I189" i="11"/>
  <c r="N189" i="11" s="1"/>
  <c r="H189" i="11"/>
  <c r="M188" i="11"/>
  <c r="H188" i="11"/>
  <c r="I188" i="11" s="1"/>
  <c r="N188" i="11" s="1"/>
  <c r="M187" i="11"/>
  <c r="I187" i="11"/>
  <c r="N187" i="11" s="1"/>
  <c r="H187" i="11"/>
  <c r="M186" i="11"/>
  <c r="H186" i="11"/>
  <c r="I186" i="11" s="1"/>
  <c r="N186" i="11" s="1"/>
  <c r="M185" i="11"/>
  <c r="I185" i="11"/>
  <c r="N185" i="11" s="1"/>
  <c r="H185" i="11"/>
  <c r="M184" i="11"/>
  <c r="H184" i="11"/>
  <c r="I184" i="11" s="1"/>
  <c r="N184" i="11" s="1"/>
  <c r="M183" i="11"/>
  <c r="H183" i="11"/>
  <c r="I183" i="11" s="1"/>
  <c r="N183" i="11" s="1"/>
  <c r="M182" i="11"/>
  <c r="I182" i="11"/>
  <c r="N182" i="11" s="1"/>
  <c r="H182" i="11"/>
  <c r="M181" i="11"/>
  <c r="H181" i="11"/>
  <c r="I181" i="11" s="1"/>
  <c r="N181" i="11" s="1"/>
  <c r="M180" i="11"/>
  <c r="H180" i="11"/>
  <c r="I180" i="11" s="1"/>
  <c r="M179" i="11"/>
  <c r="H179" i="11"/>
  <c r="I179" i="11" s="1"/>
  <c r="N179" i="11" s="1"/>
  <c r="M178" i="11"/>
  <c r="I178" i="11"/>
  <c r="N178" i="11" s="1"/>
  <c r="H178" i="11"/>
  <c r="M177" i="11"/>
  <c r="H177" i="11"/>
  <c r="I177" i="11" s="1"/>
  <c r="N177" i="11" s="1"/>
  <c r="M176" i="11"/>
  <c r="H176" i="11"/>
  <c r="I176" i="11" s="1"/>
  <c r="N176" i="11" s="1"/>
  <c r="M175" i="11"/>
  <c r="H175" i="11"/>
  <c r="I175" i="11" s="1"/>
  <c r="N175" i="11" s="1"/>
  <c r="M174" i="11"/>
  <c r="I174" i="11"/>
  <c r="N174" i="11" s="1"/>
  <c r="H174" i="11"/>
  <c r="M173" i="11"/>
  <c r="H173" i="11"/>
  <c r="I173" i="11" s="1"/>
  <c r="N173" i="11" s="1"/>
  <c r="M172" i="11"/>
  <c r="H172" i="11"/>
  <c r="I172" i="11" s="1"/>
  <c r="N172" i="11" s="1"/>
  <c r="M171" i="11"/>
  <c r="H171" i="11"/>
  <c r="I171" i="11" s="1"/>
  <c r="N171" i="11" s="1"/>
  <c r="M170" i="11"/>
  <c r="I170" i="11"/>
  <c r="N170" i="11" s="1"/>
  <c r="H170" i="11"/>
  <c r="M169" i="11"/>
  <c r="H169" i="11"/>
  <c r="I169" i="11" s="1"/>
  <c r="N169" i="11" s="1"/>
  <c r="M168" i="11"/>
  <c r="H168" i="11"/>
  <c r="I168" i="11" s="1"/>
  <c r="N168" i="11" s="1"/>
  <c r="M167" i="11"/>
  <c r="H167" i="11"/>
  <c r="I167" i="11" s="1"/>
  <c r="N167" i="11" s="1"/>
  <c r="M166" i="11"/>
  <c r="I166" i="11"/>
  <c r="N166" i="11" s="1"/>
  <c r="H166" i="11"/>
  <c r="M165" i="11"/>
  <c r="H165" i="11"/>
  <c r="I165" i="11" s="1"/>
  <c r="N165" i="11" s="1"/>
  <c r="M164" i="11"/>
  <c r="H164" i="11"/>
  <c r="I164" i="11" s="1"/>
  <c r="N164" i="11" s="1"/>
  <c r="M163" i="11"/>
  <c r="H163" i="11"/>
  <c r="I163" i="11" s="1"/>
  <c r="N163" i="11" s="1"/>
  <c r="M162" i="11"/>
  <c r="I162" i="11"/>
  <c r="N162" i="11" s="1"/>
  <c r="H162" i="11"/>
  <c r="M161" i="11"/>
  <c r="H161" i="11"/>
  <c r="I161" i="11" s="1"/>
  <c r="N161" i="11" s="1"/>
  <c r="M160" i="11"/>
  <c r="H160" i="11"/>
  <c r="I160" i="11" s="1"/>
  <c r="N160" i="11" s="1"/>
  <c r="M159" i="11"/>
  <c r="H159" i="11"/>
  <c r="I159" i="11" s="1"/>
  <c r="N159" i="11" s="1"/>
  <c r="M158" i="11"/>
  <c r="I158" i="11"/>
  <c r="N158" i="11" s="1"/>
  <c r="H158" i="11"/>
  <c r="M157" i="11"/>
  <c r="H157" i="11"/>
  <c r="I157" i="11" s="1"/>
  <c r="N157" i="11" s="1"/>
  <c r="M156" i="11"/>
  <c r="H156" i="11"/>
  <c r="I156" i="11" s="1"/>
  <c r="N156" i="11" s="1"/>
  <c r="M155" i="11"/>
  <c r="H155" i="11"/>
  <c r="I155" i="11" s="1"/>
  <c r="N155" i="11" s="1"/>
  <c r="M154" i="11"/>
  <c r="I154" i="11"/>
  <c r="N154" i="11" s="1"/>
  <c r="H154" i="11"/>
  <c r="M153" i="11"/>
  <c r="H153" i="11"/>
  <c r="I153" i="11" s="1"/>
  <c r="N153" i="11" s="1"/>
  <c r="M152" i="11"/>
  <c r="H152" i="11"/>
  <c r="I152" i="11" s="1"/>
  <c r="N152" i="11" s="1"/>
  <c r="M151" i="11"/>
  <c r="H151" i="11"/>
  <c r="I151" i="11" s="1"/>
  <c r="N151" i="11" s="1"/>
  <c r="M150" i="11"/>
  <c r="I150" i="11"/>
  <c r="N150" i="11" s="1"/>
  <c r="H150" i="11"/>
  <c r="M149" i="11"/>
  <c r="H149" i="11"/>
  <c r="I149" i="11" s="1"/>
  <c r="N149" i="11" s="1"/>
  <c r="M148" i="11"/>
  <c r="H148" i="11"/>
  <c r="I148" i="11" s="1"/>
  <c r="N148" i="11" s="1"/>
  <c r="M147" i="11"/>
  <c r="H147" i="11"/>
  <c r="I147" i="11" s="1"/>
  <c r="N147" i="11" s="1"/>
  <c r="M146" i="11"/>
  <c r="I146" i="11"/>
  <c r="N146" i="11" s="1"/>
  <c r="H146" i="11"/>
  <c r="M145" i="11"/>
  <c r="H145" i="11"/>
  <c r="I145" i="11" s="1"/>
  <c r="N145" i="11" s="1"/>
  <c r="M144" i="11"/>
  <c r="H144" i="11"/>
  <c r="I144" i="11" s="1"/>
  <c r="N144" i="11" s="1"/>
  <c r="N143" i="11"/>
  <c r="M143" i="11"/>
  <c r="H143" i="11"/>
  <c r="I143" i="11" s="1"/>
  <c r="M142" i="11"/>
  <c r="I142" i="11"/>
  <c r="N142" i="11" s="1"/>
  <c r="H142" i="11"/>
  <c r="M141" i="11"/>
  <c r="H141" i="11"/>
  <c r="I141" i="11" s="1"/>
  <c r="N141" i="11" s="1"/>
  <c r="M140" i="11"/>
  <c r="H140" i="11"/>
  <c r="I140" i="11" s="1"/>
  <c r="N140" i="11" s="1"/>
  <c r="N139" i="11"/>
  <c r="M139" i="11"/>
  <c r="H139" i="11"/>
  <c r="I139" i="11" s="1"/>
  <c r="M138" i="11"/>
  <c r="I138" i="11"/>
  <c r="N138" i="11" s="1"/>
  <c r="H138" i="11"/>
  <c r="M137" i="11"/>
  <c r="H137" i="11"/>
  <c r="I137" i="11" s="1"/>
  <c r="N137" i="11" s="1"/>
  <c r="M136" i="11"/>
  <c r="H136" i="11"/>
  <c r="I136" i="11" s="1"/>
  <c r="N136" i="11" s="1"/>
  <c r="M135" i="11"/>
  <c r="H135" i="11"/>
  <c r="I135" i="11" s="1"/>
  <c r="N135" i="11" s="1"/>
  <c r="M134" i="11"/>
  <c r="I134" i="11"/>
  <c r="N134" i="11" s="1"/>
  <c r="H134" i="11"/>
  <c r="M133" i="11"/>
  <c r="H133" i="11"/>
  <c r="I133" i="11" s="1"/>
  <c r="N133" i="11" s="1"/>
  <c r="M132" i="11"/>
  <c r="H132" i="11"/>
  <c r="I132" i="11" s="1"/>
  <c r="N132" i="11" s="1"/>
  <c r="M131" i="11"/>
  <c r="H131" i="11"/>
  <c r="I131" i="11" s="1"/>
  <c r="N131" i="11" s="1"/>
  <c r="N130" i="11"/>
  <c r="M130" i="11"/>
  <c r="I130" i="11"/>
  <c r="H130" i="11"/>
  <c r="M129" i="11"/>
  <c r="H129" i="11"/>
  <c r="I129" i="11" s="1"/>
  <c r="N129" i="11" s="1"/>
  <c r="M128" i="11"/>
  <c r="H128" i="11"/>
  <c r="I128" i="11" s="1"/>
  <c r="N128" i="11" s="1"/>
  <c r="M127" i="11"/>
  <c r="H127" i="11"/>
  <c r="I127" i="11" s="1"/>
  <c r="N127" i="11" s="1"/>
  <c r="M126" i="11"/>
  <c r="I126" i="11"/>
  <c r="N126" i="11" s="1"/>
  <c r="H126" i="11"/>
  <c r="M125" i="11"/>
  <c r="I125" i="11"/>
  <c r="N125" i="11" s="1"/>
  <c r="H125" i="11"/>
  <c r="M124" i="11"/>
  <c r="H124" i="11"/>
  <c r="I124" i="11" s="1"/>
  <c r="N124" i="11" s="1"/>
  <c r="M123" i="11"/>
  <c r="H123" i="11"/>
  <c r="I123" i="11" s="1"/>
  <c r="N123" i="11" s="1"/>
  <c r="M122" i="11"/>
  <c r="I122" i="11"/>
  <c r="N122" i="11" s="1"/>
  <c r="H122" i="11"/>
  <c r="M121" i="11"/>
  <c r="J121" i="1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H121" i="11"/>
  <c r="I121" i="11" s="1"/>
  <c r="M120" i="11"/>
  <c r="H120" i="11"/>
  <c r="I120" i="11" s="1"/>
  <c r="N120" i="11" s="1"/>
  <c r="M119" i="11"/>
  <c r="H119" i="11"/>
  <c r="I119" i="11" s="1"/>
  <c r="N119" i="11" s="1"/>
  <c r="M118" i="11"/>
  <c r="I118" i="11"/>
  <c r="N118" i="11" s="1"/>
  <c r="H118" i="11"/>
  <c r="M117" i="11"/>
  <c r="H117" i="11"/>
  <c r="I117" i="11" s="1"/>
  <c r="N117" i="11" s="1"/>
  <c r="M116" i="11"/>
  <c r="H116" i="11"/>
  <c r="I116" i="11" s="1"/>
  <c r="M115" i="11"/>
  <c r="H115" i="11"/>
  <c r="I115" i="11" s="1"/>
  <c r="N115" i="11" s="1"/>
  <c r="M114" i="11"/>
  <c r="I114" i="11"/>
  <c r="N114" i="11" s="1"/>
  <c r="H114" i="11"/>
  <c r="M113" i="11"/>
  <c r="J113" i="11"/>
  <c r="J114" i="11" s="1"/>
  <c r="J115" i="11" s="1"/>
  <c r="J116" i="11" s="1"/>
  <c r="J117" i="11" s="1"/>
  <c r="J118" i="11" s="1"/>
  <c r="J119" i="11" s="1"/>
  <c r="J120" i="11" s="1"/>
  <c r="H113" i="11"/>
  <c r="I113" i="11" s="1"/>
  <c r="M112" i="11"/>
  <c r="H112" i="11"/>
  <c r="I112" i="11" s="1"/>
  <c r="N112" i="11" s="1"/>
  <c r="M111" i="11"/>
  <c r="H111" i="11"/>
  <c r="I111" i="11" s="1"/>
  <c r="N111" i="11" s="1"/>
  <c r="M110" i="11"/>
  <c r="I110" i="11"/>
  <c r="N110" i="11" s="1"/>
  <c r="H110" i="11"/>
  <c r="M109" i="11"/>
  <c r="H109" i="11"/>
  <c r="I109" i="11" s="1"/>
  <c r="N109" i="11" s="1"/>
  <c r="M108" i="11"/>
  <c r="H108" i="11"/>
  <c r="I108" i="11" s="1"/>
  <c r="N108" i="11" s="1"/>
  <c r="M107" i="11"/>
  <c r="H107" i="11"/>
  <c r="I107" i="11" s="1"/>
  <c r="N107" i="11" s="1"/>
  <c r="M106" i="11"/>
  <c r="I106" i="11"/>
  <c r="N106" i="11" s="1"/>
  <c r="H106" i="11"/>
  <c r="M105" i="11"/>
  <c r="H105" i="11"/>
  <c r="I105" i="11" s="1"/>
  <c r="N105" i="11" s="1"/>
  <c r="M104" i="11"/>
  <c r="H104" i="11"/>
  <c r="I104" i="11" s="1"/>
  <c r="M103" i="11"/>
  <c r="H103" i="11"/>
  <c r="I103" i="11" s="1"/>
  <c r="N103" i="11" s="1"/>
  <c r="M102" i="11"/>
  <c r="I102" i="11"/>
  <c r="N102" i="11" s="1"/>
  <c r="H102" i="11"/>
  <c r="M101" i="11"/>
  <c r="H101" i="11"/>
  <c r="I101" i="11" s="1"/>
  <c r="N101" i="11" s="1"/>
  <c r="M100" i="11"/>
  <c r="H100" i="11"/>
  <c r="I100" i="11" s="1"/>
  <c r="N100" i="11" s="1"/>
  <c r="M99" i="11"/>
  <c r="H99" i="11"/>
  <c r="I99" i="11" s="1"/>
  <c r="N99" i="11" s="1"/>
  <c r="M98" i="11"/>
  <c r="I98" i="11"/>
  <c r="N98" i="11" s="1"/>
  <c r="H98" i="11"/>
  <c r="M97" i="11"/>
  <c r="H97" i="11"/>
  <c r="I97" i="11" s="1"/>
  <c r="N97" i="11" s="1"/>
  <c r="M96" i="11"/>
  <c r="H96" i="11"/>
  <c r="I96" i="11" s="1"/>
  <c r="N96" i="11" s="1"/>
  <c r="M95" i="11"/>
  <c r="H95" i="11"/>
  <c r="I95" i="11" s="1"/>
  <c r="N95" i="11" s="1"/>
  <c r="M94" i="11"/>
  <c r="I94" i="11"/>
  <c r="N94" i="11" s="1"/>
  <c r="H94" i="11"/>
  <c r="M93" i="11"/>
  <c r="H93" i="11"/>
  <c r="I93" i="11" s="1"/>
  <c r="N93" i="11" s="1"/>
  <c r="M92" i="11"/>
  <c r="H92" i="11"/>
  <c r="I92" i="11" s="1"/>
  <c r="N92" i="11" s="1"/>
  <c r="M91" i="11"/>
  <c r="H91" i="11"/>
  <c r="I91" i="11" s="1"/>
  <c r="N91" i="11" s="1"/>
  <c r="M90" i="11"/>
  <c r="I90" i="11"/>
  <c r="N90" i="11" s="1"/>
  <c r="H90" i="11"/>
  <c r="M89" i="11"/>
  <c r="H89" i="11"/>
  <c r="I89" i="11" s="1"/>
  <c r="N89" i="11" s="1"/>
  <c r="M88" i="11"/>
  <c r="H88" i="11"/>
  <c r="I88" i="11" s="1"/>
  <c r="N88" i="11" s="1"/>
  <c r="N87" i="11"/>
  <c r="M87" i="11"/>
  <c r="H87" i="11"/>
  <c r="I87" i="11" s="1"/>
  <c r="M86" i="11"/>
  <c r="I86" i="11"/>
  <c r="N86" i="11" s="1"/>
  <c r="H86" i="11"/>
  <c r="M85" i="11"/>
  <c r="H85" i="11"/>
  <c r="I85" i="11" s="1"/>
  <c r="N85" i="11" s="1"/>
  <c r="M84" i="11"/>
  <c r="H84" i="11"/>
  <c r="I84" i="11" s="1"/>
  <c r="N84" i="11" s="1"/>
  <c r="M83" i="11"/>
  <c r="H83" i="11"/>
  <c r="I83" i="11" s="1"/>
  <c r="N83" i="11" s="1"/>
  <c r="M82" i="11"/>
  <c r="I82" i="11"/>
  <c r="N82" i="11" s="1"/>
  <c r="H82" i="11"/>
  <c r="M81" i="11"/>
  <c r="I81" i="11"/>
  <c r="N81" i="11" s="1"/>
  <c r="H81" i="11"/>
  <c r="M80" i="11"/>
  <c r="H80" i="11"/>
  <c r="I80" i="11" s="1"/>
  <c r="N80" i="11" s="1"/>
  <c r="M79" i="11"/>
  <c r="H79" i="11"/>
  <c r="I79" i="11" s="1"/>
  <c r="N79" i="11" s="1"/>
  <c r="N78" i="11"/>
  <c r="M78" i="11"/>
  <c r="I78" i="11"/>
  <c r="H78" i="11"/>
  <c r="M77" i="11"/>
  <c r="H77" i="11"/>
  <c r="I77" i="11" s="1"/>
  <c r="N77" i="11" s="1"/>
  <c r="M76" i="11"/>
  <c r="H76" i="11"/>
  <c r="I76" i="11" s="1"/>
  <c r="N76" i="11" s="1"/>
  <c r="M75" i="11"/>
  <c r="J75" i="1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H75" i="11"/>
  <c r="I75" i="11" s="1"/>
  <c r="M74" i="11"/>
  <c r="I74" i="11"/>
  <c r="N74" i="11" s="1"/>
  <c r="H74" i="11"/>
  <c r="M73" i="11"/>
  <c r="I73" i="11"/>
  <c r="N73" i="11" s="1"/>
  <c r="H73" i="11"/>
  <c r="M72" i="11"/>
  <c r="H72" i="11"/>
  <c r="I72" i="11" s="1"/>
  <c r="M71" i="11"/>
  <c r="H71" i="11"/>
  <c r="I71" i="11" s="1"/>
  <c r="N71" i="11" s="1"/>
  <c r="N70" i="11"/>
  <c r="M70" i="11"/>
  <c r="I70" i="11"/>
  <c r="H70" i="11"/>
  <c r="M69" i="11"/>
  <c r="H69" i="11"/>
  <c r="I69" i="11" s="1"/>
  <c r="N69" i="11" s="1"/>
  <c r="M68" i="11"/>
  <c r="H68" i="11"/>
  <c r="I68" i="11" s="1"/>
  <c r="N68" i="11" s="1"/>
  <c r="M67" i="11"/>
  <c r="H67" i="11"/>
  <c r="I67" i="11" s="1"/>
  <c r="N67" i="11" s="1"/>
  <c r="M66" i="11"/>
  <c r="I66" i="11"/>
  <c r="N66" i="11" s="1"/>
  <c r="H66" i="11"/>
  <c r="M65" i="11"/>
  <c r="I65" i="11"/>
  <c r="N65" i="11" s="1"/>
  <c r="H65" i="11"/>
  <c r="M64" i="11"/>
  <c r="H64" i="11"/>
  <c r="I64" i="11" s="1"/>
  <c r="N64" i="11" s="1"/>
  <c r="M63" i="11"/>
  <c r="H63" i="11"/>
  <c r="I63" i="11" s="1"/>
  <c r="N63" i="11" s="1"/>
  <c r="N62" i="11"/>
  <c r="M62" i="11"/>
  <c r="I62" i="11"/>
  <c r="H62" i="11"/>
  <c r="M61" i="11"/>
  <c r="H61" i="11"/>
  <c r="I61" i="11" s="1"/>
  <c r="N61" i="11" s="1"/>
  <c r="M60" i="11"/>
  <c r="I60" i="11"/>
  <c r="N60" i="11" s="1"/>
  <c r="H60" i="11"/>
  <c r="M59" i="11"/>
  <c r="H59" i="11"/>
  <c r="I59" i="11" s="1"/>
  <c r="N59" i="11" s="1"/>
  <c r="M58" i="11"/>
  <c r="H58" i="11"/>
  <c r="I58" i="11" s="1"/>
  <c r="N58" i="11" s="1"/>
  <c r="M57" i="11"/>
  <c r="H57" i="11"/>
  <c r="I57" i="11" s="1"/>
  <c r="N57" i="11" s="1"/>
  <c r="M56" i="11"/>
  <c r="I56" i="11"/>
  <c r="N56" i="11" s="1"/>
  <c r="H56" i="11"/>
  <c r="M55" i="11"/>
  <c r="H55" i="11"/>
  <c r="I55" i="11" s="1"/>
  <c r="N55" i="11" s="1"/>
  <c r="M54" i="11"/>
  <c r="H54" i="11"/>
  <c r="I54" i="11" s="1"/>
  <c r="N54" i="11" s="1"/>
  <c r="M53" i="11"/>
  <c r="J53" i="1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H53" i="11"/>
  <c r="I53" i="11" s="1"/>
  <c r="M52" i="11"/>
  <c r="I52" i="11"/>
  <c r="H52" i="11"/>
  <c r="M51" i="11"/>
  <c r="H51" i="11"/>
  <c r="I51" i="11" s="1"/>
  <c r="N51" i="11" s="1"/>
  <c r="M50" i="11"/>
  <c r="H50" i="11"/>
  <c r="I50" i="11" s="1"/>
  <c r="N50" i="11" s="1"/>
  <c r="M49" i="11"/>
  <c r="H49" i="11"/>
  <c r="I49" i="11" s="1"/>
  <c r="N49" i="11" s="1"/>
  <c r="M48" i="11"/>
  <c r="I48" i="11"/>
  <c r="N48" i="11" s="1"/>
  <c r="H48" i="11"/>
  <c r="M47" i="11"/>
  <c r="H47" i="11"/>
  <c r="I47" i="11" s="1"/>
  <c r="N47" i="11" s="1"/>
  <c r="M46" i="11"/>
  <c r="H46" i="11"/>
  <c r="I46" i="11" s="1"/>
  <c r="N46" i="11" s="1"/>
  <c r="M45" i="11"/>
  <c r="H45" i="11"/>
  <c r="I45" i="11" s="1"/>
  <c r="N45" i="11" s="1"/>
  <c r="M44" i="11"/>
  <c r="I44" i="11"/>
  <c r="N44" i="11" s="1"/>
  <c r="H44" i="11"/>
  <c r="M43" i="11"/>
  <c r="H43" i="11"/>
  <c r="I43" i="11" s="1"/>
  <c r="N43" i="11" s="1"/>
  <c r="M42" i="11"/>
  <c r="H42" i="11"/>
  <c r="I42" i="11" s="1"/>
  <c r="N42" i="11" s="1"/>
  <c r="M41" i="11"/>
  <c r="H41" i="11"/>
  <c r="I41" i="11" s="1"/>
  <c r="N41" i="11" s="1"/>
  <c r="M40" i="11"/>
  <c r="I40" i="11"/>
  <c r="N40" i="11" s="1"/>
  <c r="H40" i="11"/>
  <c r="M39" i="11"/>
  <c r="H39" i="11"/>
  <c r="I39" i="11" s="1"/>
  <c r="N39" i="11" s="1"/>
  <c r="M38" i="11"/>
  <c r="H38" i="11"/>
  <c r="I38" i="11" s="1"/>
  <c r="N38" i="11" s="1"/>
  <c r="M37" i="11"/>
  <c r="H37" i="11"/>
  <c r="I37" i="11" s="1"/>
  <c r="N37" i="11" s="1"/>
  <c r="M36" i="11"/>
  <c r="I36" i="11"/>
  <c r="N36" i="11" s="1"/>
  <c r="H36" i="11"/>
  <c r="M35" i="11"/>
  <c r="H35" i="11"/>
  <c r="I35" i="11" s="1"/>
  <c r="N35" i="11" s="1"/>
  <c r="M34" i="11"/>
  <c r="H34" i="11"/>
  <c r="I34" i="11" s="1"/>
  <c r="N34" i="11" s="1"/>
  <c r="M33" i="11"/>
  <c r="H33" i="11"/>
  <c r="I33" i="11" s="1"/>
  <c r="N33" i="11" s="1"/>
  <c r="M32" i="11"/>
  <c r="I32" i="11"/>
  <c r="N32" i="11" s="1"/>
  <c r="H32" i="11"/>
  <c r="M31" i="11"/>
  <c r="H31" i="11"/>
  <c r="I31" i="11" s="1"/>
  <c r="N31" i="11" s="1"/>
  <c r="M30" i="11"/>
  <c r="H30" i="11"/>
  <c r="I30" i="11" s="1"/>
  <c r="N30" i="11" s="1"/>
  <c r="M29" i="11"/>
  <c r="H29" i="11"/>
  <c r="I29" i="11" s="1"/>
  <c r="N29" i="11" s="1"/>
  <c r="M28" i="11"/>
  <c r="I28" i="11"/>
  <c r="N28" i="11" s="1"/>
  <c r="H28" i="11"/>
  <c r="M27" i="11"/>
  <c r="H27" i="11"/>
  <c r="I27" i="11" s="1"/>
  <c r="N27" i="11" s="1"/>
  <c r="M26" i="11"/>
  <c r="H26" i="11"/>
  <c r="I26" i="11" s="1"/>
  <c r="N26" i="11" s="1"/>
  <c r="M25" i="11"/>
  <c r="H25" i="11"/>
  <c r="I25" i="11" s="1"/>
  <c r="N25" i="11" s="1"/>
  <c r="M24" i="11"/>
  <c r="I24" i="11"/>
  <c r="N24" i="11" s="1"/>
  <c r="H24" i="11"/>
  <c r="M23" i="11"/>
  <c r="H23" i="11"/>
  <c r="I23" i="11" s="1"/>
  <c r="N23" i="11" s="1"/>
  <c r="M22" i="11"/>
  <c r="H22" i="11"/>
  <c r="I22" i="11" s="1"/>
  <c r="N22" i="11" s="1"/>
  <c r="M21" i="11"/>
  <c r="H21" i="11"/>
  <c r="I21" i="11" s="1"/>
  <c r="N21" i="11" s="1"/>
  <c r="M20" i="11"/>
  <c r="I20" i="11"/>
  <c r="N20" i="11" s="1"/>
  <c r="H20" i="11"/>
  <c r="M19" i="11"/>
  <c r="H19" i="11"/>
  <c r="I19" i="11" s="1"/>
  <c r="N19" i="11" s="1"/>
  <c r="M18" i="11"/>
  <c r="H18" i="11"/>
  <c r="I18" i="11" s="1"/>
  <c r="N18" i="11" s="1"/>
  <c r="M17" i="11"/>
  <c r="H17" i="11"/>
  <c r="I17" i="11" s="1"/>
  <c r="N17" i="11" s="1"/>
  <c r="M16" i="11"/>
  <c r="I16" i="11"/>
  <c r="N16" i="11" s="1"/>
  <c r="H16" i="11"/>
  <c r="M15" i="11"/>
  <c r="H15" i="11"/>
  <c r="I15" i="11" s="1"/>
  <c r="N15" i="11" s="1"/>
  <c r="M14" i="11"/>
  <c r="H14" i="11"/>
  <c r="I14" i="11" s="1"/>
  <c r="N14" i="11" s="1"/>
  <c r="M13" i="11"/>
  <c r="H13" i="11"/>
  <c r="I13" i="11" s="1"/>
  <c r="N13" i="11" s="1"/>
  <c r="M12" i="11"/>
  <c r="I12" i="11"/>
  <c r="N12" i="11" s="1"/>
  <c r="H12" i="11"/>
  <c r="M11" i="11"/>
  <c r="H11" i="11"/>
  <c r="I11" i="11" s="1"/>
  <c r="N11" i="11" s="1"/>
  <c r="M10" i="11"/>
  <c r="H10" i="11"/>
  <c r="I10" i="11" s="1"/>
  <c r="N10" i="11" s="1"/>
  <c r="M9" i="11"/>
  <c r="H9" i="11"/>
  <c r="I9" i="11" s="1"/>
  <c r="N9" i="11" s="1"/>
  <c r="M8" i="11"/>
  <c r="J8" i="1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I8" i="11"/>
  <c r="H8" i="11"/>
  <c r="M7" i="11"/>
  <c r="H7" i="11"/>
  <c r="I7" i="11" s="1"/>
  <c r="M6" i="11"/>
  <c r="H6" i="11"/>
  <c r="I6" i="11" s="1"/>
  <c r="N6" i="11" s="1"/>
  <c r="M5" i="11"/>
  <c r="H5" i="11"/>
  <c r="I5" i="11" s="1"/>
  <c r="N5" i="11" s="1"/>
  <c r="M4" i="11"/>
  <c r="H4" i="11"/>
  <c r="I4" i="11" s="1"/>
  <c r="N4" i="11" s="1"/>
  <c r="M3" i="11"/>
  <c r="H3" i="11"/>
  <c r="I3" i="11" s="1"/>
  <c r="M2" i="1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L2" i="2"/>
  <c r="L19" i="10" l="1"/>
  <c r="L20" i="10" s="1"/>
  <c r="L21" i="10" s="1"/>
  <c r="L22" i="10" s="1"/>
  <c r="L23" i="10" s="1"/>
  <c r="L24" i="10" s="1"/>
  <c r="N5" i="9"/>
  <c r="L5" i="9" s="1"/>
  <c r="N17" i="8"/>
  <c r="L17" i="8" s="1"/>
  <c r="L18" i="8" s="1"/>
  <c r="L19" i="8" s="1"/>
  <c r="L20" i="8" s="1"/>
  <c r="L21" i="8" s="1"/>
  <c r="L22" i="8" s="1"/>
  <c r="L23" i="8" s="1"/>
  <c r="L24" i="8" s="1"/>
  <c r="N14" i="7"/>
  <c r="L14" i="7" s="1"/>
  <c r="L15" i="7" s="1"/>
  <c r="L16" i="7" s="1"/>
  <c r="L17" i="7" s="1"/>
  <c r="L18" i="7" s="1"/>
  <c r="L19" i="7" s="1"/>
  <c r="L20" i="7" s="1"/>
  <c r="N21" i="6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N10" i="5"/>
  <c r="L10" i="5" s="1"/>
  <c r="L27" i="4"/>
  <c r="L28" i="4" s="1"/>
  <c r="L29" i="4" s="1"/>
  <c r="L30" i="4" s="1"/>
  <c r="L5" i="3"/>
  <c r="L6" i="3" s="1"/>
  <c r="L7" i="3" s="1"/>
  <c r="L8" i="3" s="1"/>
  <c r="L9" i="3" s="1"/>
  <c r="L3" i="11"/>
  <c r="L4" i="11" s="1"/>
  <c r="L5" i="11" s="1"/>
  <c r="L6" i="11" s="1"/>
  <c r="N7" i="11" s="1"/>
  <c r="N25" i="10" l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6" i="9"/>
  <c r="N6" i="9"/>
  <c r="N25" i="8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N21" i="7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N35" i="6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N11" i="5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N31" i="4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10" i="3"/>
  <c r="L11" i="3" s="1"/>
  <c r="L12" i="3" s="1"/>
  <c r="L13" i="3" s="1"/>
  <c r="L14" i="3" s="1"/>
  <c r="L15" i="3" s="1"/>
  <c r="N10" i="3"/>
  <c r="L7" i="11"/>
  <c r="N47" i="10" l="1"/>
  <c r="L47" i="10" s="1"/>
  <c r="L7" i="9"/>
  <c r="N7" i="9"/>
  <c r="N52" i="8"/>
  <c r="L52" i="8" s="1"/>
  <c r="L53" i="8" s="1"/>
  <c r="L54" i="8" s="1"/>
  <c r="L55" i="8" s="1"/>
  <c r="L56" i="8" s="1"/>
  <c r="N33" i="7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N47" i="6"/>
  <c r="L47" i="6" s="1"/>
  <c r="L48" i="6" s="1"/>
  <c r="L49" i="6" s="1"/>
  <c r="L50" i="6" s="1"/>
  <c r="L51" i="6" s="1"/>
  <c r="L52" i="6" s="1"/>
  <c r="L53" i="6" s="1"/>
  <c r="N26" i="5"/>
  <c r="L26" i="5" s="1"/>
  <c r="L27" i="5" s="1"/>
  <c r="L28" i="5" s="1"/>
  <c r="N79" i="4"/>
  <c r="L79" i="4" s="1"/>
  <c r="L80" i="4" s="1"/>
  <c r="L16" i="3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N16" i="3"/>
  <c r="N8" i="1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N48" i="10" l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" i="9"/>
  <c r="L9" i="9" s="1"/>
  <c r="N8" i="9"/>
  <c r="N57" i="8"/>
  <c r="L57" i="8" s="1"/>
  <c r="L58" i="8" s="1"/>
  <c r="L59" i="8" s="1"/>
  <c r="L60" i="8" s="1"/>
  <c r="N45" i="7"/>
  <c r="L45" i="7" s="1"/>
  <c r="L46" i="7" s="1"/>
  <c r="L47" i="7" s="1"/>
  <c r="L48" i="7" s="1"/>
  <c r="L49" i="7" s="1"/>
  <c r="N54" i="6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N29" i="5"/>
  <c r="L29" i="5" s="1"/>
  <c r="L30" i="5" s="1"/>
  <c r="N81" i="4"/>
  <c r="L81" i="4" s="1"/>
  <c r="L30" i="3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N30" i="3"/>
  <c r="N52" i="11"/>
  <c r="L52" i="11" s="1"/>
  <c r="N83" i="10" l="1"/>
  <c r="L83" i="10" s="1"/>
  <c r="L84" i="10" s="1"/>
  <c r="L85" i="10" s="1"/>
  <c r="L10" i="9"/>
  <c r="N10" i="9"/>
  <c r="N61" i="8"/>
  <c r="L61" i="8" s="1"/>
  <c r="L62" i="8" s="1"/>
  <c r="L63" i="8" s="1"/>
  <c r="L64" i="8" s="1"/>
  <c r="L65" i="8" s="1"/>
  <c r="L66" i="8" s="1"/>
  <c r="L67" i="8" s="1"/>
  <c r="L68" i="8" s="1"/>
  <c r="L69" i="8" s="1"/>
  <c r="N50" i="7"/>
  <c r="L50" i="7" s="1"/>
  <c r="L51" i="7" s="1"/>
  <c r="N109" i="6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N31" i="5"/>
  <c r="L31" i="5" s="1"/>
  <c r="L32" i="5" s="1"/>
  <c r="L33" i="5" s="1"/>
  <c r="L34" i="5" s="1"/>
  <c r="L35" i="5" s="1"/>
  <c r="L36" i="5" s="1"/>
  <c r="L82" i="4"/>
  <c r="L83" i="4" s="1"/>
  <c r="L84" i="4" s="1"/>
  <c r="N82" i="4"/>
  <c r="L42" i="3"/>
  <c r="L43" i="3" s="1"/>
  <c r="L44" i="3" s="1"/>
  <c r="L45" i="3" s="1"/>
  <c r="L46" i="3" s="1"/>
  <c r="L47" i="3" s="1"/>
  <c r="N42" i="3"/>
  <c r="N53" i="1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N86" i="10" l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1" i="9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N11" i="9"/>
  <c r="N70" i="8"/>
  <c r="L70" i="8" s="1"/>
  <c r="L71" i="8" s="1"/>
  <c r="L72" i="8" s="1"/>
  <c r="L73" i="8" s="1"/>
  <c r="L74" i="8" s="1"/>
  <c r="L75" i="8" s="1"/>
  <c r="L76" i="8" s="1"/>
  <c r="L77" i="8" s="1"/>
  <c r="L78" i="8" s="1"/>
  <c r="N52" i="7"/>
  <c r="L52" i="7" s="1"/>
  <c r="L53" i="7" s="1"/>
  <c r="L54" i="7" s="1"/>
  <c r="L55" i="7" s="1"/>
  <c r="L56" i="7" s="1"/>
  <c r="L57" i="7" s="1"/>
  <c r="L58" i="7" s="1"/>
  <c r="N123" i="6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N37" i="5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85" i="4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N85" i="4"/>
  <c r="L48" i="3"/>
  <c r="N48" i="3"/>
  <c r="N72" i="11"/>
  <c r="L72" i="11" s="1"/>
  <c r="L73" i="11" s="1"/>
  <c r="L74" i="11" s="1"/>
  <c r="N107" i="10" l="1"/>
  <c r="L107" i="10" s="1"/>
  <c r="L108" i="10" s="1"/>
  <c r="L109" i="10" s="1"/>
  <c r="L28" i="9"/>
  <c r="L29" i="9" s="1"/>
  <c r="L30" i="9" s="1"/>
  <c r="L31" i="9" s="1"/>
  <c r="L32" i="9" s="1"/>
  <c r="L33" i="9" s="1"/>
  <c r="N28" i="9"/>
  <c r="N79" i="8"/>
  <c r="L79" i="8" s="1"/>
  <c r="L80" i="8" s="1"/>
  <c r="L81" i="8" s="1"/>
  <c r="N59" i="7"/>
  <c r="L59" i="7" s="1"/>
  <c r="L60" i="7" s="1"/>
  <c r="L61" i="7" s="1"/>
  <c r="N139" i="6"/>
  <c r="L139" i="6" s="1"/>
  <c r="L140" i="6" s="1"/>
  <c r="L141" i="6" s="1"/>
  <c r="L142" i="6" s="1"/>
  <c r="N66" i="5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107" i="4"/>
  <c r="L108" i="4" s="1"/>
  <c r="L109" i="4" s="1"/>
  <c r="L110" i="4" s="1"/>
  <c r="L111" i="4" s="1"/>
  <c r="L112" i="4" s="1"/>
  <c r="N107" i="4"/>
  <c r="L49" i="3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N49" i="3"/>
  <c r="N75" i="1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93" i="11" s="1"/>
  <c r="L94" i="11" s="1"/>
  <c r="L95" i="11" s="1"/>
  <c r="L96" i="11" s="1"/>
  <c r="L97" i="11" s="1"/>
  <c r="L98" i="11" s="1"/>
  <c r="L99" i="11" s="1"/>
  <c r="L100" i="11" s="1"/>
  <c r="L101" i="11" s="1"/>
  <c r="L102" i="11" s="1"/>
  <c r="L103" i="11" s="1"/>
  <c r="N110" i="10" l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N34" i="9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N82" i="8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N62" i="7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N143" i="6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N83" i="5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113" i="4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N113" i="4"/>
  <c r="L79" i="3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N79" i="3"/>
  <c r="N104" i="11"/>
  <c r="L104" i="11" s="1"/>
  <c r="L105" i="11" s="1"/>
  <c r="L106" i="11" s="1"/>
  <c r="L107" i="11" s="1"/>
  <c r="L108" i="11" s="1"/>
  <c r="L109" i="11" s="1"/>
  <c r="L110" i="11" s="1"/>
  <c r="L111" i="11" s="1"/>
  <c r="L112" i="11" s="1"/>
  <c r="N168" i="10" l="1"/>
  <c r="L168" i="10" s="1"/>
  <c r="L169" i="10" s="1"/>
  <c r="L170" i="10" s="1"/>
  <c r="L171" i="10" s="1"/>
  <c r="L172" i="10" s="1"/>
  <c r="L66" i="9"/>
  <c r="L67" i="9" s="1"/>
  <c r="N66" i="9"/>
  <c r="N94" i="8"/>
  <c r="L94" i="8" s="1"/>
  <c r="N77" i="7"/>
  <c r="L77" i="7" s="1"/>
  <c r="L78" i="7" s="1"/>
  <c r="L79" i="7" s="1"/>
  <c r="L80" i="7" s="1"/>
  <c r="N175" i="6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N93" i="5"/>
  <c r="L93" i="5" s="1"/>
  <c r="L94" i="5" s="1"/>
  <c r="L95" i="5" s="1"/>
  <c r="L96" i="5" s="1"/>
  <c r="L97" i="5" s="1"/>
  <c r="L98" i="5" s="1"/>
  <c r="L137" i="4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N137" i="4"/>
  <c r="L97" i="3"/>
  <c r="L98" i="3" s="1"/>
  <c r="L99" i="3" s="1"/>
  <c r="N97" i="3"/>
  <c r="N113" i="11"/>
  <c r="L113" i="11" s="1"/>
  <c r="L114" i="11" s="1"/>
  <c r="L115" i="11" s="1"/>
  <c r="N173" i="10" l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N68" i="9"/>
  <c r="L68" i="9" s="1"/>
  <c r="L69" i="9" s="1"/>
  <c r="L70" i="9" s="1"/>
  <c r="N95" i="8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N81" i="7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N188" i="6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N99" i="5"/>
  <c r="L99" i="5" s="1"/>
  <c r="L100" i="5" s="1"/>
  <c r="L101" i="5" s="1"/>
  <c r="L102" i="5" s="1"/>
  <c r="L103" i="5" s="1"/>
  <c r="L104" i="5" s="1"/>
  <c r="L105" i="5" s="1"/>
  <c r="L106" i="5" s="1"/>
  <c r="L155" i="4"/>
  <c r="L156" i="4" s="1"/>
  <c r="L157" i="4" s="1"/>
  <c r="L158" i="4" s="1"/>
  <c r="L159" i="4" s="1"/>
  <c r="L160" i="4" s="1"/>
  <c r="N155" i="4"/>
  <c r="L100" i="3"/>
  <c r="L101" i="3" s="1"/>
  <c r="N100" i="3"/>
  <c r="N116" i="11"/>
  <c r="L116" i="11" s="1"/>
  <c r="L117" i="11" s="1"/>
  <c r="L118" i="11" s="1"/>
  <c r="L119" i="11" s="1"/>
  <c r="L120" i="11" s="1"/>
  <c r="N233" i="10" l="1"/>
  <c r="L233" i="10" s="1"/>
  <c r="L234" i="10" s="1"/>
  <c r="N71" i="9"/>
  <c r="L71" i="9" s="1"/>
  <c r="N115" i="8"/>
  <c r="L115" i="8" s="1"/>
  <c r="L116" i="8" s="1"/>
  <c r="L117" i="8" s="1"/>
  <c r="L118" i="8" s="1"/>
  <c r="L119" i="8" s="1"/>
  <c r="L120" i="8" s="1"/>
  <c r="N91" i="7"/>
  <c r="L91" i="7" s="1"/>
  <c r="L92" i="7" s="1"/>
  <c r="L93" i="7" s="1"/>
  <c r="L94" i="7" s="1"/>
  <c r="N218" i="6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N107" i="5"/>
  <c r="L107" i="5" s="1"/>
  <c r="L108" i="5" s="1"/>
  <c r="L161" i="4"/>
  <c r="L162" i="4" s="1"/>
  <c r="L163" i="4" s="1"/>
  <c r="L164" i="4" s="1"/>
  <c r="L165" i="4" s="1"/>
  <c r="L166" i="4" s="1"/>
  <c r="N161" i="4"/>
  <c r="L102" i="3"/>
  <c r="L103" i="3" s="1"/>
  <c r="L104" i="3" s="1"/>
  <c r="L105" i="3" s="1"/>
  <c r="N102" i="3"/>
  <c r="N121" i="11"/>
  <c r="L121" i="11" s="1"/>
  <c r="L122" i="11" s="1"/>
  <c r="L123" i="11" s="1"/>
  <c r="L124" i="11" s="1"/>
  <c r="L125" i="11" s="1"/>
  <c r="L126" i="11" s="1"/>
  <c r="L127" i="11" s="1"/>
  <c r="L128" i="11" s="1"/>
  <c r="L129" i="11" s="1"/>
  <c r="L130" i="11" s="1"/>
  <c r="L131" i="11" s="1"/>
  <c r="L132" i="11" s="1"/>
  <c r="L133" i="11" s="1"/>
  <c r="L134" i="11" s="1"/>
  <c r="L135" i="11" s="1"/>
  <c r="L136" i="11" s="1"/>
  <c r="L137" i="11" s="1"/>
  <c r="L138" i="11" s="1"/>
  <c r="L139" i="11" s="1"/>
  <c r="L140" i="11" s="1"/>
  <c r="L141" i="11" s="1"/>
  <c r="L142" i="11" s="1"/>
  <c r="L143" i="11" s="1"/>
  <c r="L144" i="11" s="1"/>
  <c r="L145" i="11" s="1"/>
  <c r="L146" i="11" s="1"/>
  <c r="L147" i="11" s="1"/>
  <c r="L148" i="11" s="1"/>
  <c r="L149" i="11" s="1"/>
  <c r="L150" i="11" s="1"/>
  <c r="L151" i="11" s="1"/>
  <c r="L152" i="11" s="1"/>
  <c r="L153" i="11" s="1"/>
  <c r="L154" i="11" s="1"/>
  <c r="L155" i="11" s="1"/>
  <c r="L156" i="11" s="1"/>
  <c r="L157" i="11" s="1"/>
  <c r="L158" i="11" s="1"/>
  <c r="L159" i="11" s="1"/>
  <c r="L160" i="11" s="1"/>
  <c r="L161" i="11" s="1"/>
  <c r="L162" i="11" s="1"/>
  <c r="L163" i="11" s="1"/>
  <c r="L164" i="11" s="1"/>
  <c r="L165" i="11" s="1"/>
  <c r="L166" i="11" s="1"/>
  <c r="L167" i="11" s="1"/>
  <c r="L168" i="11" s="1"/>
  <c r="L169" i="11" s="1"/>
  <c r="L170" i="11" s="1"/>
  <c r="L171" i="11" s="1"/>
  <c r="L172" i="11" s="1"/>
  <c r="L173" i="11" s="1"/>
  <c r="L174" i="11" s="1"/>
  <c r="L175" i="11" s="1"/>
  <c r="L176" i="11" s="1"/>
  <c r="L177" i="11" s="1"/>
  <c r="L178" i="11" s="1"/>
  <c r="L179" i="11" s="1"/>
  <c r="L235" i="10" l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L253" i="10" s="1"/>
  <c r="N235" i="10"/>
  <c r="N72" i="9"/>
  <c r="L72" i="9" s="1"/>
  <c r="N121" i="8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N95" i="7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N230" i="6"/>
  <c r="L230" i="6" s="1"/>
  <c r="L231" i="6" s="1"/>
  <c r="L232" i="6" s="1"/>
  <c r="L233" i="6" s="1"/>
  <c r="L234" i="6" s="1"/>
  <c r="N109" i="5"/>
  <c r="L109" i="5" s="1"/>
  <c r="L110" i="5" s="1"/>
  <c r="L111" i="5" s="1"/>
  <c r="L112" i="5" s="1"/>
  <c r="L113" i="5" s="1"/>
  <c r="L114" i="5" s="1"/>
  <c r="N167" i="4"/>
  <c r="L167" i="4" s="1"/>
  <c r="L106" i="3"/>
  <c r="N106" i="3"/>
  <c r="N180" i="11"/>
  <c r="L180" i="11" s="1"/>
  <c r="L181" i="11" s="1"/>
  <c r="L182" i="11" s="1"/>
  <c r="L183" i="11" s="1"/>
  <c r="L184" i="11" s="1"/>
  <c r="L185" i="11" s="1"/>
  <c r="L186" i="11" s="1"/>
  <c r="L187" i="11" s="1"/>
  <c r="L188" i="11" s="1"/>
  <c r="L189" i="11" s="1"/>
  <c r="L190" i="11" s="1"/>
  <c r="L191" i="11" s="1"/>
  <c r="L192" i="11" s="1"/>
  <c r="L193" i="11" s="1"/>
  <c r="L194" i="11" s="1"/>
  <c r="L195" i="11" s="1"/>
  <c r="L196" i="11" s="1"/>
  <c r="N73" i="9" l="1"/>
  <c r="L73" i="9" s="1"/>
  <c r="L74" i="9" s="1"/>
  <c r="N154" i="8"/>
  <c r="L154" i="8" s="1"/>
  <c r="L155" i="8" s="1"/>
  <c r="L156" i="8" s="1"/>
  <c r="L157" i="8" s="1"/>
  <c r="L158" i="8" s="1"/>
  <c r="L159" i="8" s="1"/>
  <c r="L160" i="8" s="1"/>
  <c r="L161" i="8" s="1"/>
  <c r="L162" i="8" s="1"/>
  <c r="N107" i="7"/>
  <c r="L107" i="7" s="1"/>
  <c r="L108" i="7" s="1"/>
  <c r="L109" i="7" s="1"/>
  <c r="L110" i="7" s="1"/>
  <c r="N235" i="6"/>
  <c r="L235" i="6" s="1"/>
  <c r="L236" i="6" s="1"/>
  <c r="L237" i="6" s="1"/>
  <c r="L238" i="6" s="1"/>
  <c r="L239" i="6" s="1"/>
  <c r="L240" i="6" s="1"/>
  <c r="L241" i="6" s="1"/>
  <c r="L242" i="6" s="1"/>
  <c r="L243" i="6" s="1"/>
  <c r="N115" i="5"/>
  <c r="L115" i="5" s="1"/>
  <c r="L168" i="4"/>
  <c r="L169" i="4" s="1"/>
  <c r="L170" i="4" s="1"/>
  <c r="N168" i="4"/>
  <c r="L107" i="3"/>
  <c r="L108" i="3" s="1"/>
  <c r="L109" i="3" s="1"/>
  <c r="L110" i="3" s="1"/>
  <c r="L111" i="3" s="1"/>
  <c r="L112" i="3" s="1"/>
  <c r="N107" i="3"/>
  <c r="N197" i="11"/>
  <c r="L197" i="11" s="1"/>
  <c r="L198" i="11" s="1"/>
  <c r="L199" i="11" s="1"/>
  <c r="L200" i="11" s="1"/>
  <c r="L201" i="11" s="1"/>
  <c r="L202" i="11" s="1"/>
  <c r="L203" i="11" s="1"/>
  <c r="L204" i="11" s="1"/>
  <c r="L205" i="11" s="1"/>
  <c r="L206" i="11" s="1"/>
  <c r="L207" i="11" s="1"/>
  <c r="L208" i="11" s="1"/>
  <c r="L209" i="11" s="1"/>
  <c r="L210" i="11" s="1"/>
  <c r="L211" i="11" s="1"/>
  <c r="L212" i="11" s="1"/>
  <c r="L213" i="11" s="1"/>
  <c r="L214" i="11" s="1"/>
  <c r="N75" i="9" l="1"/>
  <c r="L75" i="9" s="1"/>
  <c r="L76" i="9" s="1"/>
  <c r="L77" i="9" s="1"/>
  <c r="L78" i="9" s="1"/>
  <c r="N163" i="8"/>
  <c r="L163" i="8" s="1"/>
  <c r="L164" i="8" s="1"/>
  <c r="N111" i="7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N244" i="6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N116" i="5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N171" i="4"/>
  <c r="L171" i="4" s="1"/>
  <c r="L172" i="4" s="1"/>
  <c r="L173" i="4" s="1"/>
  <c r="L174" i="4" s="1"/>
  <c r="L175" i="4" s="1"/>
  <c r="L176" i="4" s="1"/>
  <c r="L113" i="3"/>
  <c r="L114" i="3" s="1"/>
  <c r="N113" i="3"/>
  <c r="N215" i="11"/>
  <c r="L215" i="11" s="1"/>
  <c r="L216" i="11" s="1"/>
  <c r="L217" i="11" s="1"/>
  <c r="L218" i="11" s="1"/>
  <c r="L219" i="11" s="1"/>
  <c r="L220" i="11" s="1"/>
  <c r="L221" i="11" s="1"/>
  <c r="L222" i="11" s="1"/>
  <c r="N79" i="9" l="1"/>
  <c r="L79" i="9" s="1"/>
  <c r="L80" i="9" s="1"/>
  <c r="L81" i="9" s="1"/>
  <c r="L82" i="9" s="1"/>
  <c r="L83" i="9" s="1"/>
  <c r="L84" i="9" s="1"/>
  <c r="N165" i="8"/>
  <c r="L165" i="8" s="1"/>
  <c r="L166" i="8" s="1"/>
  <c r="L167" i="8" s="1"/>
  <c r="L168" i="8" s="1"/>
  <c r="L169" i="8" s="1"/>
  <c r="L170" i="8" s="1"/>
  <c r="L171" i="8" s="1"/>
  <c r="L172" i="8" s="1"/>
  <c r="L173" i="8" s="1"/>
  <c r="N168" i="7"/>
  <c r="L168" i="7" s="1"/>
  <c r="L169" i="7" s="1"/>
  <c r="L170" i="7" s="1"/>
  <c r="L171" i="7" s="1"/>
  <c r="L172" i="7" s="1"/>
  <c r="N142" i="5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N177" i="4"/>
  <c r="L177" i="4" s="1"/>
  <c r="N115" i="3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N223" i="11"/>
  <c r="L223" i="11" s="1"/>
  <c r="L224" i="11" s="1"/>
  <c r="L225" i="11" s="1"/>
  <c r="L226" i="11" s="1"/>
  <c r="L227" i="11" s="1"/>
  <c r="L228" i="11" s="1"/>
  <c r="L229" i="11" s="1"/>
  <c r="L230" i="11" s="1"/>
  <c r="L231" i="11" s="1"/>
  <c r="N85" i="9" l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3" i="9" s="1"/>
  <c r="L124" i="9" s="1"/>
  <c r="N174" i="8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N173" i="7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N169" i="5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N178" i="4"/>
  <c r="L178" i="4" s="1"/>
  <c r="L179" i="4" s="1"/>
  <c r="N164" i="3"/>
  <c r="L164" i="3" s="1"/>
  <c r="L165" i="3" s="1"/>
  <c r="L166" i="3" s="1"/>
  <c r="L167" i="3" s="1"/>
  <c r="L168" i="3" s="1"/>
  <c r="L169" i="3" s="1"/>
  <c r="L170" i="3" s="1"/>
  <c r="L171" i="3" s="1"/>
  <c r="N232" i="11"/>
  <c r="L232" i="11" s="1"/>
  <c r="L233" i="11" s="1"/>
  <c r="L234" i="11" s="1"/>
  <c r="L235" i="11" s="1"/>
  <c r="L236" i="11" s="1"/>
  <c r="N125" i="9" l="1"/>
  <c r="L125" i="9" s="1"/>
  <c r="L126" i="9" s="1"/>
  <c r="N207" i="8"/>
  <c r="L207" i="8" s="1"/>
  <c r="L208" i="8" s="1"/>
  <c r="L209" i="8" s="1"/>
  <c r="L210" i="8" s="1"/>
  <c r="L211" i="8" s="1"/>
  <c r="L212" i="8" s="1"/>
  <c r="L213" i="8" s="1"/>
  <c r="N222" i="7"/>
  <c r="L222" i="7" s="1"/>
  <c r="N198" i="5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N180" i="4"/>
  <c r="L180" i="4" s="1"/>
  <c r="L181" i="4" s="1"/>
  <c r="L182" i="4" s="1"/>
  <c r="N172" i="3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N237" i="11"/>
  <c r="L237" i="11" s="1"/>
  <c r="L238" i="11" s="1"/>
  <c r="L239" i="11" s="1"/>
  <c r="L240" i="11" s="1"/>
  <c r="L241" i="11" s="1"/>
  <c r="L242" i="11" s="1"/>
  <c r="L243" i="11" s="1"/>
  <c r="L244" i="11" s="1"/>
  <c r="L245" i="11" s="1"/>
  <c r="L246" i="11" s="1"/>
  <c r="L247" i="11" s="1"/>
  <c r="L248" i="11" s="1"/>
  <c r="L249" i="11" s="1"/>
  <c r="L250" i="11" s="1"/>
  <c r="L251" i="11" s="1"/>
  <c r="L252" i="11" s="1"/>
  <c r="N127" i="9" l="1"/>
  <c r="L127" i="9" s="1"/>
  <c r="N214" i="8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N223" i="7"/>
  <c r="L223" i="7" s="1"/>
  <c r="N213" i="5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N183" i="4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N206" i="3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N253" i="11"/>
  <c r="L253" i="11" s="1"/>
  <c r="N128" i="9" l="1"/>
  <c r="L128" i="9" s="1"/>
  <c r="L129" i="9" s="1"/>
  <c r="L130" i="9" s="1"/>
  <c r="L131" i="9" s="1"/>
  <c r="L132" i="9" s="1"/>
  <c r="L133" i="9" s="1"/>
  <c r="L134" i="9" s="1"/>
  <c r="L135" i="9" s="1"/>
  <c r="L136" i="9" s="1"/>
  <c r="L137" i="9" s="1"/>
  <c r="L138" i="9" s="1"/>
  <c r="L139" i="9" s="1"/>
  <c r="L140" i="9" s="1"/>
  <c r="L141" i="9" s="1"/>
  <c r="N224" i="8"/>
  <c r="L224" i="8" s="1"/>
  <c r="L225" i="8" s="1"/>
  <c r="L226" i="8" s="1"/>
  <c r="L227" i="8" s="1"/>
  <c r="L228" i="8" s="1"/>
  <c r="L229" i="8" s="1"/>
  <c r="N224" i="7"/>
  <c r="L224" i="7" s="1"/>
  <c r="L225" i="7" s="1"/>
  <c r="L226" i="7" s="1"/>
  <c r="L227" i="7" s="1"/>
  <c r="L228" i="7" s="1"/>
  <c r="L229" i="7" s="1"/>
  <c r="L230" i="7" s="1"/>
  <c r="L231" i="7" s="1"/>
  <c r="N252" i="5"/>
  <c r="L252" i="5" s="1"/>
  <c r="L253" i="5" s="1"/>
  <c r="N209" i="4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43" i="3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N243" i="3"/>
  <c r="L4" i="2"/>
  <c r="N142" i="9" l="1"/>
  <c r="L142" i="9" s="1"/>
  <c r="L143" i="9" s="1"/>
  <c r="L144" i="9" s="1"/>
  <c r="L145" i="9" s="1"/>
  <c r="L146" i="9" s="1"/>
  <c r="L147" i="9" s="1"/>
  <c r="L148" i="9" s="1"/>
  <c r="L149" i="9" s="1"/>
  <c r="L150" i="9" s="1"/>
  <c r="L151" i="9" s="1"/>
  <c r="L152" i="9" s="1"/>
  <c r="L153" i="9" s="1"/>
  <c r="L154" i="9" s="1"/>
  <c r="L155" i="9" s="1"/>
  <c r="L156" i="9" s="1"/>
  <c r="L157" i="9" s="1"/>
  <c r="L158" i="9" s="1"/>
  <c r="L159" i="9" s="1"/>
  <c r="L160" i="9" s="1"/>
  <c r="L161" i="9" s="1"/>
  <c r="L162" i="9" s="1"/>
  <c r="L163" i="9" s="1"/>
  <c r="L164" i="9" s="1"/>
  <c r="L165" i="9" s="1"/>
  <c r="L166" i="9" s="1"/>
  <c r="L167" i="9" s="1"/>
  <c r="L168" i="9" s="1"/>
  <c r="L169" i="9" s="1"/>
  <c r="L170" i="9" s="1"/>
  <c r="L171" i="9" s="1"/>
  <c r="L172" i="9" s="1"/>
  <c r="L173" i="9" s="1"/>
  <c r="L174" i="9" s="1"/>
  <c r="L175" i="9" s="1"/>
  <c r="L176" i="9" s="1"/>
  <c r="L177" i="9" s="1"/>
  <c r="L178" i="9" s="1"/>
  <c r="L179" i="9" s="1"/>
  <c r="L180" i="9" s="1"/>
  <c r="L181" i="9" s="1"/>
  <c r="N230" i="8"/>
  <c r="L230" i="8" s="1"/>
  <c r="L231" i="8" s="1"/>
  <c r="L232" i="8" s="1"/>
  <c r="L233" i="8" s="1"/>
  <c r="L234" i="8" s="1"/>
  <c r="L235" i="8" s="1"/>
  <c r="N232" i="7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N226" i="4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N5" i="2"/>
  <c r="L5" i="2" s="1"/>
  <c r="N182" i="9" l="1"/>
  <c r="L182" i="9" s="1"/>
  <c r="L183" i="9" s="1"/>
  <c r="L184" i="9" s="1"/>
  <c r="L185" i="9" s="1"/>
  <c r="L186" i="9" s="1"/>
  <c r="L187" i="9" s="1"/>
  <c r="L188" i="9" s="1"/>
  <c r="L189" i="9" s="1"/>
  <c r="L190" i="9" s="1"/>
  <c r="N236" i="8"/>
  <c r="L236" i="8" s="1"/>
  <c r="L237" i="8" s="1"/>
  <c r="L238" i="8" s="1"/>
  <c r="L239" i="8" s="1"/>
  <c r="L240" i="8" s="1"/>
  <c r="L241" i="8" s="1"/>
  <c r="L242" i="8" s="1"/>
  <c r="L243" i="8" s="1"/>
  <c r="L244" i="8" s="1"/>
  <c r="N241" i="4"/>
  <c r="L241" i="4" s="1"/>
  <c r="L242" i="4" s="1"/>
  <c r="L243" i="4" s="1"/>
  <c r="L244" i="4" s="1"/>
  <c r="N6" i="2"/>
  <c r="L6" i="2" s="1"/>
  <c r="L7" i="2" s="1"/>
  <c r="L8" i="2" s="1"/>
  <c r="N191" i="9" l="1"/>
  <c r="L191" i="9" s="1"/>
  <c r="L192" i="9" s="1"/>
  <c r="L193" i="9" s="1"/>
  <c r="L194" i="9" s="1"/>
  <c r="L195" i="9" s="1"/>
  <c r="L196" i="9" s="1"/>
  <c r="L197" i="9" s="1"/>
  <c r="L198" i="9" s="1"/>
  <c r="L199" i="9" s="1"/>
  <c r="L200" i="9" s="1"/>
  <c r="L201" i="9" s="1"/>
  <c r="L202" i="9" s="1"/>
  <c r="L203" i="9" s="1"/>
  <c r="L204" i="9" s="1"/>
  <c r="L205" i="9" s="1"/>
  <c r="L206" i="9" s="1"/>
  <c r="L207" i="9" s="1"/>
  <c r="L208" i="9" s="1"/>
  <c r="L209" i="9" s="1"/>
  <c r="L210" i="9" s="1"/>
  <c r="L211" i="9" s="1"/>
  <c r="N245" i="8"/>
  <c r="L245" i="8" s="1"/>
  <c r="L246" i="8" s="1"/>
  <c r="L247" i="8" s="1"/>
  <c r="L248" i="8" s="1"/>
  <c r="L249" i="8" s="1"/>
  <c r="L250" i="8" s="1"/>
  <c r="L251" i="8" s="1"/>
  <c r="L252" i="8" s="1"/>
  <c r="L253" i="8" s="1"/>
  <c r="N245" i="4"/>
  <c r="L245" i="4" s="1"/>
  <c r="L246" i="4" s="1"/>
  <c r="L247" i="4" s="1"/>
  <c r="L248" i="4" s="1"/>
  <c r="L249" i="4" s="1"/>
  <c r="L250" i="4" s="1"/>
  <c r="L251" i="4" s="1"/>
  <c r="L252" i="4" s="1"/>
  <c r="L253" i="4" s="1"/>
  <c r="L9" i="2"/>
  <c r="N212" i="9" l="1"/>
  <c r="L212" i="9" s="1"/>
  <c r="L213" i="9" s="1"/>
  <c r="L214" i="9" s="1"/>
  <c r="L215" i="9" s="1"/>
  <c r="L216" i="9" s="1"/>
  <c r="L217" i="9" s="1"/>
  <c r="L218" i="9" s="1"/>
  <c r="L219" i="9" s="1"/>
  <c r="L220" i="9" s="1"/>
  <c r="L221" i="9" s="1"/>
  <c r="L10" i="2"/>
  <c r="N222" i="9" l="1"/>
  <c r="L222" i="9" s="1"/>
  <c r="L223" i="9" s="1"/>
  <c r="L224" i="9" s="1"/>
  <c r="L225" i="9" s="1"/>
  <c r="L226" i="9" s="1"/>
  <c r="L227" i="9" s="1"/>
  <c r="L228" i="9" s="1"/>
  <c r="L229" i="9" s="1"/>
  <c r="L230" i="9" s="1"/>
  <c r="L231" i="9" s="1"/>
  <c r="L11" i="2"/>
  <c r="N232" i="9" l="1"/>
  <c r="L232" i="9" s="1"/>
  <c r="L233" i="9" s="1"/>
  <c r="L234" i="9" s="1"/>
  <c r="L235" i="9" s="1"/>
  <c r="L236" i="9" s="1"/>
  <c r="L12" i="2"/>
  <c r="L237" i="9" l="1"/>
  <c r="L238" i="9" s="1"/>
  <c r="L239" i="9" s="1"/>
  <c r="L240" i="9" s="1"/>
  <c r="L241" i="9" s="1"/>
  <c r="L242" i="9" s="1"/>
  <c r="L243" i="9" s="1"/>
  <c r="L244" i="9" s="1"/>
  <c r="L245" i="9" s="1"/>
  <c r="L246" i="9" s="1"/>
  <c r="L247" i="9" s="1"/>
  <c r="L248" i="9" s="1"/>
  <c r="L249" i="9" s="1"/>
  <c r="L250" i="9" s="1"/>
  <c r="L251" i="9" s="1"/>
  <c r="L252" i="9" s="1"/>
  <c r="L253" i="9" s="1"/>
  <c r="N237" i="9"/>
  <c r="L13" i="2"/>
  <c r="L14" i="2" l="1"/>
  <c r="L15" i="2" l="1"/>
  <c r="L16" i="2" l="1"/>
  <c r="L17" i="2" l="1"/>
  <c r="L18" i="2" l="1"/>
  <c r="L19" i="2" l="1"/>
  <c r="L20" i="2" l="1"/>
  <c r="L21" i="2" l="1"/>
  <c r="L22" i="2" l="1"/>
  <c r="L23" i="2" l="1"/>
  <c r="L24" i="2" l="1"/>
  <c r="L25" i="2" l="1"/>
  <c r="L26" i="2" l="1"/>
  <c r="L27" i="2" l="1"/>
  <c r="L28" i="2" l="1"/>
  <c r="L29" i="2" l="1"/>
  <c r="L30" i="2" l="1"/>
  <c r="L31" i="2" l="1"/>
  <c r="L32" i="2" l="1"/>
  <c r="L33" i="2" l="1"/>
  <c r="L34" i="2" l="1"/>
  <c r="L35" i="2" l="1"/>
  <c r="L36" i="2" l="1"/>
  <c r="L37" i="2" l="1"/>
  <c r="L38" i="2" l="1"/>
  <c r="L39" i="2" l="1"/>
  <c r="L40" i="2" l="1"/>
  <c r="L41" i="2" l="1"/>
  <c r="L42" i="2" l="1"/>
  <c r="L43" i="2" l="1"/>
  <c r="L44" i="2" l="1"/>
  <c r="L45" i="2" l="1"/>
  <c r="L46" i="2" l="1"/>
  <c r="L47" i="2" l="1"/>
  <c r="L48" i="2" l="1"/>
  <c r="L49" i="2" l="1"/>
  <c r="L50" i="2" l="1"/>
  <c r="L51" i="2" l="1"/>
  <c r="L52" i="2" l="1"/>
  <c r="L53" i="2" l="1"/>
  <c r="L54" i="2" l="1"/>
  <c r="L55" i="2" l="1"/>
  <c r="L56" i="2" l="1"/>
  <c r="L57" i="2" l="1"/>
  <c r="L58" i="2" l="1"/>
  <c r="L59" i="2" l="1"/>
  <c r="L60" i="2" l="1"/>
  <c r="L61" i="2" l="1"/>
  <c r="L62" i="2" l="1"/>
  <c r="L63" i="2" l="1"/>
  <c r="L64" i="2" l="1"/>
  <c r="L65" i="2" l="1"/>
  <c r="L66" i="2" l="1"/>
  <c r="L67" i="2" l="1"/>
  <c r="L68" i="2" l="1"/>
  <c r="L69" i="2" l="1"/>
  <c r="L70" i="2" l="1"/>
  <c r="L71" i="2" l="1"/>
  <c r="N72" i="2" s="1"/>
  <c r="L72" i="2" l="1"/>
  <c r="L73" i="2" l="1"/>
  <c r="L74" i="2" l="1"/>
  <c r="L75" i="2" l="1"/>
  <c r="L76" i="2" l="1"/>
  <c r="L77" i="2" l="1"/>
  <c r="L78" i="2" l="1"/>
  <c r="L79" i="2" l="1"/>
  <c r="L80" i="2" l="1"/>
  <c r="L81" i="2" l="1"/>
  <c r="L82" i="2" l="1"/>
  <c r="L83" i="2" l="1"/>
  <c r="L84" i="2" l="1"/>
  <c r="L85" i="2" l="1"/>
  <c r="L86" i="2" l="1"/>
  <c r="L87" i="2" l="1"/>
  <c r="N88" i="2" s="1"/>
  <c r="L88" i="2" l="1"/>
  <c r="L89" i="2" l="1"/>
  <c r="L90" i="2" l="1"/>
  <c r="N91" i="2" s="1"/>
  <c r="L91" i="2" l="1"/>
  <c r="N92" i="2" s="1"/>
  <c r="L92" i="2" l="1"/>
  <c r="L93" i="2" l="1"/>
  <c r="L94" i="2" l="1"/>
  <c r="L95" i="2" l="1"/>
  <c r="L96" i="2" l="1"/>
  <c r="L97" i="2" l="1"/>
  <c r="L98" i="2" l="1"/>
  <c r="L99" i="2" l="1"/>
  <c r="L100" i="2" l="1"/>
  <c r="L101" i="2" l="1"/>
  <c r="L102" i="2" l="1"/>
  <c r="N103" i="2" s="1"/>
  <c r="L103" i="2" l="1"/>
  <c r="L104" i="2" l="1"/>
  <c r="L105" i="2" l="1"/>
  <c r="N106" i="2" s="1"/>
  <c r="L106" i="2" l="1"/>
  <c r="N107" i="2" s="1"/>
  <c r="L107" i="2" l="1"/>
  <c r="L108" i="2" l="1"/>
  <c r="L109" i="2" l="1"/>
  <c r="L110" i="2" l="1"/>
  <c r="L111" i="2" l="1"/>
  <c r="L112" i="2" l="1"/>
  <c r="N113" i="2" s="1"/>
  <c r="L113" i="2" l="1"/>
  <c r="L114" i="2" l="1"/>
  <c r="L115" i="2" l="1"/>
  <c r="N116" i="2" s="1"/>
  <c r="L116" i="2" l="1"/>
  <c r="L117" i="2" l="1"/>
  <c r="L118" i="2" l="1"/>
  <c r="L119" i="2" l="1"/>
  <c r="L120" i="2" l="1"/>
  <c r="L121" i="2" l="1"/>
  <c r="L122" i="2" l="1"/>
  <c r="L123" i="2" l="1"/>
  <c r="L124" i="2" l="1"/>
  <c r="N125" i="2" s="1"/>
  <c r="L125" i="2" l="1"/>
  <c r="L126" i="2" l="1"/>
  <c r="L127" i="2" l="1"/>
  <c r="N128" i="2" s="1"/>
  <c r="L128" i="2" l="1"/>
  <c r="N129" i="2" s="1"/>
  <c r="L129" i="2" l="1"/>
  <c r="L130" i="2" l="1"/>
  <c r="L131" i="2" l="1"/>
  <c r="L132" i="2" l="1"/>
  <c r="L133" i="2" l="1"/>
  <c r="L134" i="2" l="1"/>
  <c r="L135" i="2" l="1"/>
  <c r="N136" i="2" s="1"/>
  <c r="L136" i="2" l="1"/>
  <c r="L137" i="2" l="1"/>
  <c r="N138" i="2" s="1"/>
  <c r="L138" i="2" l="1"/>
  <c r="L139" i="2" l="1"/>
  <c r="L140" i="2" l="1"/>
  <c r="N141" i="2" s="1"/>
  <c r="L141" i="2" l="1"/>
  <c r="N142" i="2" s="1"/>
  <c r="L142" i="2" l="1"/>
  <c r="L143" i="2" l="1"/>
  <c r="L144" i="2" l="1"/>
  <c r="L145" i="2" l="1"/>
  <c r="L146" i="2" l="1"/>
  <c r="L147" i="2" l="1"/>
  <c r="L148" i="2" l="1"/>
  <c r="L149" i="2" l="1"/>
  <c r="L150" i="2" l="1"/>
  <c r="L151" i="2" l="1"/>
  <c r="L152" i="2" l="1"/>
  <c r="L153" i="2" l="1"/>
  <c r="N154" i="2" s="1"/>
  <c r="L154" i="2" l="1"/>
  <c r="L155" i="2" l="1"/>
  <c r="L156" i="2" l="1"/>
  <c r="L157" i="2" l="1"/>
  <c r="L158" i="2" l="1"/>
  <c r="L159" i="2" l="1"/>
  <c r="L160" i="2" l="1"/>
  <c r="L161" i="2" l="1"/>
  <c r="N162" i="2" s="1"/>
  <c r="L162" i="2" l="1"/>
  <c r="L163" i="2" l="1"/>
  <c r="N164" i="2" s="1"/>
  <c r="L164" i="2" l="1"/>
  <c r="N165" i="2" s="1"/>
  <c r="L165" i="2" l="1"/>
  <c r="L166" i="2" l="1"/>
  <c r="L167" i="2" l="1"/>
  <c r="L168" i="2" l="1"/>
  <c r="L169" i="2" l="1"/>
  <c r="L170" i="2" l="1"/>
  <c r="L171" i="2" l="1"/>
  <c r="L172" i="2" l="1"/>
  <c r="L173" i="2" l="1"/>
  <c r="L174" i="2" l="1"/>
  <c r="L175" i="2" l="1"/>
  <c r="L176" i="2" l="1"/>
  <c r="L177" i="2" l="1"/>
  <c r="L178" i="2" l="1"/>
  <c r="L179" i="2" l="1"/>
  <c r="L180" i="2" l="1"/>
  <c r="L181" i="2" l="1"/>
  <c r="L182" i="2" l="1"/>
  <c r="L183" i="2" l="1"/>
  <c r="L184" i="2" l="1"/>
  <c r="N185" i="2" s="1"/>
  <c r="L185" i="2" l="1"/>
  <c r="L186" i="2" l="1"/>
  <c r="L187" i="2" l="1"/>
  <c r="L188" i="2" l="1"/>
  <c r="L189" i="2" l="1"/>
  <c r="L190" i="2" l="1"/>
  <c r="N191" i="2" s="1"/>
  <c r="L191" i="2" l="1"/>
  <c r="L192" i="2" l="1"/>
  <c r="L193" i="2" l="1"/>
  <c r="L194" i="2" l="1"/>
  <c r="L195" i="2" l="1"/>
  <c r="L196" i="2" l="1"/>
  <c r="L197" i="2" l="1"/>
  <c r="L198" i="2" l="1"/>
  <c r="L199" i="2" l="1"/>
  <c r="L200" i="2" l="1"/>
  <c r="L201" i="2" l="1"/>
  <c r="L202" i="2" l="1"/>
  <c r="L203" i="2" l="1"/>
  <c r="L204" i="2" l="1"/>
  <c r="L205" i="2" l="1"/>
  <c r="L206" i="2" l="1"/>
  <c r="L207" i="2" l="1"/>
  <c r="L208" i="2" l="1"/>
  <c r="L209" i="2" l="1"/>
  <c r="L210" i="2" l="1"/>
  <c r="L211" i="2" l="1"/>
  <c r="L212" i="2" l="1"/>
  <c r="N213" i="2" s="1"/>
  <c r="L213" i="2" l="1"/>
  <c r="L214" i="2" l="1"/>
  <c r="L215" i="2" l="1"/>
  <c r="L216" i="2" l="1"/>
  <c r="L217" i="2" l="1"/>
  <c r="N218" i="2" s="1"/>
  <c r="L218" i="2" l="1"/>
  <c r="L219" i="2" l="1"/>
  <c r="L220" i="2" l="1"/>
  <c r="L221" i="2" l="1"/>
  <c r="L222" i="2" l="1"/>
  <c r="L223" i="2" l="1"/>
  <c r="L224" i="2" l="1"/>
  <c r="L225" i="2" l="1"/>
  <c r="L226" i="2" l="1"/>
  <c r="L227" i="2" l="1"/>
  <c r="L228" i="2" l="1"/>
  <c r="L229" i="2" l="1"/>
  <c r="L230" i="2" l="1"/>
  <c r="L231" i="2" l="1"/>
  <c r="L232" i="2" l="1"/>
  <c r="L233" i="2" l="1"/>
  <c r="L234" i="2" l="1"/>
  <c r="L235" i="2" l="1"/>
  <c r="L236" i="2" l="1"/>
  <c r="N237" i="2" s="1"/>
  <c r="L237" i="2" l="1"/>
  <c r="L238" i="2" l="1"/>
  <c r="L239" i="2" l="1"/>
  <c r="L240" i="2" l="1"/>
  <c r="L241" i="2" l="1"/>
  <c r="L242" i="2" l="1"/>
  <c r="L243" i="2" l="1"/>
  <c r="L244" i="2" l="1"/>
  <c r="L245" i="2" l="1"/>
  <c r="L246" i="2" l="1"/>
  <c r="L247" i="2" l="1"/>
  <c r="L248" i="2" l="1"/>
  <c r="L249" i="2" l="1"/>
  <c r="L250" i="2" l="1"/>
  <c r="L251" i="2" l="1"/>
  <c r="L252" i="2" l="1"/>
  <c r="L253" i="2" l="1"/>
</calcChain>
</file>

<file path=xl/sharedStrings.xml><?xml version="1.0" encoding="utf-8"?>
<sst xmlns="http://schemas.openxmlformats.org/spreadsheetml/2006/main" count="9878" uniqueCount="53">
  <si>
    <t>Date</t>
  </si>
  <si>
    <t>Close</t>
  </si>
  <si>
    <t>Short</t>
  </si>
  <si>
    <t>Middle</t>
  </si>
  <si>
    <t>Long</t>
  </si>
  <si>
    <t>Buy</t>
  </si>
  <si>
    <t>Sell</t>
  </si>
  <si>
    <t>nan</t>
  </si>
  <si>
    <t>Costs</t>
  </si>
  <si>
    <t>PnL</t>
  </si>
  <si>
    <t>Capital</t>
  </si>
  <si>
    <t>Order</t>
  </si>
  <si>
    <t>Auxiliar O</t>
  </si>
  <si>
    <t>Auxiliar B</t>
  </si>
  <si>
    <t>Auxiliar S</t>
  </si>
  <si>
    <t>Volume</t>
  </si>
  <si>
    <t>OBV</t>
  </si>
  <si>
    <t>OBV_EMA</t>
  </si>
  <si>
    <t>Stock</t>
  </si>
  <si>
    <t>TSLA</t>
  </si>
  <si>
    <t>MAC</t>
  </si>
  <si>
    <t>AMZN</t>
  </si>
  <si>
    <t>DIS</t>
  </si>
  <si>
    <t>WMT</t>
  </si>
  <si>
    <t>PFE</t>
  </si>
  <si>
    <t>GME</t>
  </si>
  <si>
    <t>JPM</t>
  </si>
  <si>
    <t>CCL</t>
  </si>
  <si>
    <t>NEE</t>
  </si>
  <si>
    <t>CAT</t>
  </si>
  <si>
    <t>Daily Returns</t>
  </si>
  <si>
    <t>Average</t>
  </si>
  <si>
    <t>B&amp;H vs MAC</t>
  </si>
  <si>
    <t>B&amp;H</t>
  </si>
  <si>
    <t>B&amp;H vs OBV</t>
  </si>
  <si>
    <t>B&amp;H - MAC</t>
  </si>
  <si>
    <t>B&amp;H - OBV</t>
  </si>
  <si>
    <t>MAC - OBV</t>
  </si>
  <si>
    <t>Avg. w/o GME</t>
  </si>
  <si>
    <t>B&amp;H as Base</t>
  </si>
  <si>
    <t>Nº Orders MAC</t>
  </si>
  <si>
    <t>Nº Orders OBV</t>
  </si>
  <si>
    <t>Annual Returns Volatility</t>
  </si>
  <si>
    <t>Annual Vol Volatility</t>
  </si>
  <si>
    <t>Volume dif</t>
  </si>
  <si>
    <t>Profitable Bets</t>
  </si>
  <si>
    <t>Annual Volume Volatility</t>
  </si>
  <si>
    <t>AVR</t>
  </si>
  <si>
    <t>Volatility</t>
  </si>
  <si>
    <t>Vlt. w/o GME</t>
  </si>
  <si>
    <t>AVR w/o GME</t>
  </si>
  <si>
    <t>Vlt.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</si>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</sst>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4" fontId="0" fillId="0" borderId="0" xfId="0" applyNumberFormat="1"/>
    <xf numFmtId="4" fontId="0" fillId="0" borderId="0" xfId="0" applyNumberFormat="1" applyAlignment="1">
      <alignment horizontal="right"/>
    </xf>
    <xf numFmtId="14" fontId="0" fillId="0" borderId="0" xfId="0" applyNumberFormat="1" applyBorder="1"/>
    <xf numFmtId="4" fontId="0" fillId="0" borderId="0" xfId="0" applyNumberFormat="1" applyBorder="1" applyAlignment="1">
      <alignment horizontal="right"/>
    </xf>
    <xf numFmtId="164" fontId="0" fillId="0" borderId="0" xfId="1" applyNumberFormat="1" applyFont="1"/>
    <xf numFmtId="10" fontId="0" fillId="0" borderId="0" xfId="1" applyNumberFormat="1" applyFont="1"/>
    <xf numFmtId="9" fontId="0" fillId="0" borderId="0" xfId="1" applyFont="1"/>
    <xf numFmtId="10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0" fontId="0" fillId="0" borderId="1" xfId="1" applyNumberFormat="1" applyFont="1" applyBorder="1"/>
    <xf numFmtId="4" fontId="1" fillId="0" borderId="1" xfId="0" applyNumberFormat="1" applyFont="1" applyBorder="1" applyAlignment="1">
      <alignment horizontal="center"/>
    </xf>
    <xf numFmtId="10" fontId="1" fillId="0" borderId="1" xfId="1" applyNumberFormat="1" applyFont="1" applyBorder="1"/>
    <xf numFmtId="0" fontId="1" fillId="0" borderId="1" xfId="0" applyFont="1" applyFill="1" applyBorder="1" applyAlignment="1">
      <alignment horizontal="center"/>
    </xf>
    <xf numFmtId="4" fontId="0" fillId="0" borderId="2" xfId="0" applyNumberFormat="1" applyBorder="1"/>
    <xf numFmtId="4" fontId="0" fillId="0" borderId="0" xfId="0" applyNumberFormat="1" applyBorder="1"/>
    <xf numFmtId="10" fontId="0" fillId="0" borderId="0" xfId="1" applyNumberFormat="1" applyFont="1" applyBorder="1"/>
    <xf numFmtId="3" fontId="0" fillId="0" borderId="1" xfId="0" applyNumberFormat="1" applyBorder="1"/>
    <xf numFmtId="9" fontId="0" fillId="0" borderId="0" xfId="1" applyFont="1" applyAlignment="1">
      <alignment horizontal="right"/>
    </xf>
    <xf numFmtId="9" fontId="0" fillId="0" borderId="1" xfId="1" applyFont="1" applyBorder="1"/>
    <xf numFmtId="0" fontId="1" fillId="0" borderId="0" xfId="0" applyFont="1"/>
    <xf numFmtId="3" fontId="1" fillId="0" borderId="1" xfId="0" applyNumberFormat="1" applyFont="1" applyBorder="1"/>
    <xf numFmtId="9" fontId="1" fillId="0" borderId="1" xfId="1" applyNumberFormat="1" applyFont="1" applyBorder="1"/>
    <xf numFmtId="9" fontId="0" fillId="0" borderId="1" xfId="1" applyNumberFormat="1" applyFont="1" applyBorder="1"/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600"/>
              <a:t>Return</a:t>
            </a:r>
            <a:r>
              <a:rPr lang="pt-PT" sz="1600" baseline="0"/>
              <a:t> on Investment</a:t>
            </a:r>
            <a:endParaRPr lang="pt-PT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Results_Summary!$B$1</c:f>
              <c:strCache>
                <c:ptCount val="1"/>
                <c:pt idx="0">
                  <c:v>B&amp;H</c:v>
                </c:pt>
              </c:strCache>
            </c:strRef>
          </c:tx>
          <c:invertIfNegative val="0"/>
          <c:cat>
            <c:strRef>
              <c:f>Results_Summary!$A$2:$A$12</c:f>
              <c:strCache>
                <c:ptCount val="11"/>
                <c:pt idx="0">
                  <c:v>TSLA</c:v>
                </c:pt>
                <c:pt idx="1">
                  <c:v>AMZN</c:v>
                </c:pt>
                <c:pt idx="2">
                  <c:v>DIS</c:v>
                </c:pt>
                <c:pt idx="3">
                  <c:v>WMT</c:v>
                </c:pt>
                <c:pt idx="4">
                  <c:v>PFE</c:v>
                </c:pt>
                <c:pt idx="5">
                  <c:v>GME</c:v>
                </c:pt>
                <c:pt idx="6">
                  <c:v>JPM</c:v>
                </c:pt>
                <c:pt idx="7">
                  <c:v>CCL</c:v>
                </c:pt>
                <c:pt idx="8">
                  <c:v>NEE</c:v>
                </c:pt>
                <c:pt idx="9">
                  <c:v>CAT</c:v>
                </c:pt>
                <c:pt idx="10">
                  <c:v>Average</c:v>
                </c:pt>
              </c:strCache>
            </c:strRef>
          </c:cat>
          <c:val>
            <c:numRef>
              <c:f>Results_Summary!$B$2:$B$12</c:f>
              <c:numCache>
                <c:formatCode>0.00%</c:formatCode>
                <c:ptCount val="11"/>
                <c:pt idx="0">
                  <c:v>2.4763119274889189</c:v>
                </c:pt>
                <c:pt idx="1">
                  <c:v>0.30203311444319336</c:v>
                </c:pt>
                <c:pt idx="2">
                  <c:v>0.50166353889021309</c:v>
                </c:pt>
                <c:pt idx="3">
                  <c:v>0.14362705828998926</c:v>
                </c:pt>
                <c:pt idx="4">
                  <c:v>0.1490450387321206</c:v>
                </c:pt>
                <c:pt idx="5">
                  <c:v>52.698273607748185</c:v>
                </c:pt>
                <c:pt idx="6">
                  <c:v>0.66305444546763592</c:v>
                </c:pt>
                <c:pt idx="7">
                  <c:v>0.75676433087882933</c:v>
                </c:pt>
                <c:pt idx="8">
                  <c:v>0.14348321201590336</c:v>
                </c:pt>
                <c:pt idx="9">
                  <c:v>0.99766325309543591</c:v>
                </c:pt>
                <c:pt idx="10">
                  <c:v>5.8831919527050429</c:v>
                </c:pt>
              </c:numCache>
            </c:numRef>
          </c:val>
        </c:ser>
        <c:ser>
          <c:idx val="1"/>
          <c:order val="1"/>
          <c:tx>
            <c:strRef>
              <c:f>Results_Summary!$C$1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Results_Summary!$A$2:$A$12</c:f>
              <c:strCache>
                <c:ptCount val="11"/>
                <c:pt idx="0">
                  <c:v>TSLA</c:v>
                </c:pt>
                <c:pt idx="1">
                  <c:v>AMZN</c:v>
                </c:pt>
                <c:pt idx="2">
                  <c:v>DIS</c:v>
                </c:pt>
                <c:pt idx="3">
                  <c:v>WMT</c:v>
                </c:pt>
                <c:pt idx="4">
                  <c:v>PFE</c:v>
                </c:pt>
                <c:pt idx="5">
                  <c:v>GME</c:v>
                </c:pt>
                <c:pt idx="6">
                  <c:v>JPM</c:v>
                </c:pt>
                <c:pt idx="7">
                  <c:v>CCL</c:v>
                </c:pt>
                <c:pt idx="8">
                  <c:v>NEE</c:v>
                </c:pt>
                <c:pt idx="9">
                  <c:v>CAT</c:v>
                </c:pt>
                <c:pt idx="10">
                  <c:v>Average</c:v>
                </c:pt>
              </c:strCache>
            </c:strRef>
          </c:cat>
          <c:val>
            <c:numRef>
              <c:f>Results_Summary!$C$2:$C$12</c:f>
              <c:numCache>
                <c:formatCode>0.00%</c:formatCode>
                <c:ptCount val="11"/>
                <c:pt idx="0">
                  <c:v>1.8237373965443977</c:v>
                </c:pt>
                <c:pt idx="1">
                  <c:v>0.1197612994845545</c:v>
                </c:pt>
                <c:pt idx="2">
                  <c:v>0.39447540566277994</c:v>
                </c:pt>
                <c:pt idx="3">
                  <c:v>2.5438371692231954E-2</c:v>
                </c:pt>
                <c:pt idx="4">
                  <c:v>0.13765186873923474</c:v>
                </c:pt>
                <c:pt idx="5">
                  <c:v>16.462545226163677</c:v>
                </c:pt>
                <c:pt idx="6">
                  <c:v>0.45797064393802245</c:v>
                </c:pt>
                <c:pt idx="7">
                  <c:v>0.6159010922345749</c:v>
                </c:pt>
                <c:pt idx="8">
                  <c:v>-1.0480762635552532E-2</c:v>
                </c:pt>
                <c:pt idx="9">
                  <c:v>0.50951815581994286</c:v>
                </c:pt>
                <c:pt idx="10">
                  <c:v>2.0536518697643866</c:v>
                </c:pt>
              </c:numCache>
            </c:numRef>
          </c:val>
        </c:ser>
        <c:ser>
          <c:idx val="2"/>
          <c:order val="2"/>
          <c:tx>
            <c:strRef>
              <c:f>Results_Summary!$D$1</c:f>
              <c:strCache>
                <c:ptCount val="1"/>
                <c:pt idx="0">
                  <c:v>OBV</c:v>
                </c:pt>
              </c:strCache>
            </c:strRef>
          </c:tx>
          <c:invertIfNegative val="0"/>
          <c:cat>
            <c:strRef>
              <c:f>Results_Summary!$A$2:$A$12</c:f>
              <c:strCache>
                <c:ptCount val="11"/>
                <c:pt idx="0">
                  <c:v>TSLA</c:v>
                </c:pt>
                <c:pt idx="1">
                  <c:v>AMZN</c:v>
                </c:pt>
                <c:pt idx="2">
                  <c:v>DIS</c:v>
                </c:pt>
                <c:pt idx="3">
                  <c:v>WMT</c:v>
                </c:pt>
                <c:pt idx="4">
                  <c:v>PFE</c:v>
                </c:pt>
                <c:pt idx="5">
                  <c:v>GME</c:v>
                </c:pt>
                <c:pt idx="6">
                  <c:v>JPM</c:v>
                </c:pt>
                <c:pt idx="7">
                  <c:v>CCL</c:v>
                </c:pt>
                <c:pt idx="8">
                  <c:v>NEE</c:v>
                </c:pt>
                <c:pt idx="9">
                  <c:v>CAT</c:v>
                </c:pt>
                <c:pt idx="10">
                  <c:v>Average</c:v>
                </c:pt>
              </c:strCache>
            </c:strRef>
          </c:cat>
          <c:val>
            <c:numRef>
              <c:f>Results_Summary!$D$2:$D$12</c:f>
              <c:numCache>
                <c:formatCode>0.00%</c:formatCode>
                <c:ptCount val="11"/>
                <c:pt idx="0">
                  <c:v>1.2521736973128843</c:v>
                </c:pt>
                <c:pt idx="1">
                  <c:v>7.9223180998063691E-2</c:v>
                </c:pt>
                <c:pt idx="2">
                  <c:v>0.2768403524567864</c:v>
                </c:pt>
                <c:pt idx="3">
                  <c:v>-1.8207418443994872E-2</c:v>
                </c:pt>
                <c:pt idx="4">
                  <c:v>0.12078806331531733</c:v>
                </c:pt>
                <c:pt idx="5">
                  <c:v>24.282480843573346</c:v>
                </c:pt>
                <c:pt idx="6">
                  <c:v>7.7683494885365967E-2</c:v>
                </c:pt>
                <c:pt idx="7">
                  <c:v>5.2187327950857565E-2</c:v>
                </c:pt>
                <c:pt idx="8">
                  <c:v>-6.7020976251359055E-2</c:v>
                </c:pt>
                <c:pt idx="9">
                  <c:v>0.55738994152909016</c:v>
                </c:pt>
                <c:pt idx="10">
                  <c:v>2.661353850732636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61600"/>
        <c:axId val="190363136"/>
      </c:barChart>
      <c:catAx>
        <c:axId val="190361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363136"/>
        <c:crosses val="autoZero"/>
        <c:auto val="1"/>
        <c:lblAlgn val="ctr"/>
        <c:lblOffset val="100"/>
        <c:noMultiLvlLbl val="0"/>
      </c:catAx>
      <c:valAx>
        <c:axId val="19036313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9036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600" b="1" i="0" baseline="0">
                <a:effectLst/>
              </a:rPr>
              <a:t>Return on Investment without Outlier</a:t>
            </a:r>
            <a:endParaRPr lang="pt-PT" sz="16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Results_Summary!$B$1</c:f>
              <c:strCache>
                <c:ptCount val="1"/>
                <c:pt idx="0">
                  <c:v>B&amp;H</c:v>
                </c:pt>
              </c:strCache>
            </c:strRef>
          </c:tx>
          <c:invertIfNegative val="0"/>
          <c:cat>
            <c:strRef>
              <c:f>(Results_Summary!$A$2:$A$6,Results_Summary!$A$8:$A$11,Results_Summary!$A$13)</c:f>
              <c:strCache>
                <c:ptCount val="10"/>
                <c:pt idx="0">
                  <c:v>TSLA</c:v>
                </c:pt>
                <c:pt idx="1">
                  <c:v>AMZN</c:v>
                </c:pt>
                <c:pt idx="2">
                  <c:v>DIS</c:v>
                </c:pt>
                <c:pt idx="3">
                  <c:v>WMT</c:v>
                </c:pt>
                <c:pt idx="4">
                  <c:v>PFE</c:v>
                </c:pt>
                <c:pt idx="5">
                  <c:v>JPM</c:v>
                </c:pt>
                <c:pt idx="6">
                  <c:v>CCL</c:v>
                </c:pt>
                <c:pt idx="7">
                  <c:v>NEE</c:v>
                </c:pt>
                <c:pt idx="8">
                  <c:v>CAT</c:v>
                </c:pt>
                <c:pt idx="9">
                  <c:v>Avg. w/o GME</c:v>
                </c:pt>
              </c:strCache>
            </c:strRef>
          </c:cat>
          <c:val>
            <c:numRef>
              <c:f>(Results_Summary!$B$2:$B$6,Results_Summary!$B$8:$B$11,Results_Summary!$B$13)</c:f>
              <c:numCache>
                <c:formatCode>0.00%</c:formatCode>
                <c:ptCount val="10"/>
                <c:pt idx="0">
                  <c:v>2.4763119274889189</c:v>
                </c:pt>
                <c:pt idx="1">
                  <c:v>0.30203311444319336</c:v>
                </c:pt>
                <c:pt idx="2">
                  <c:v>0.50166353889021309</c:v>
                </c:pt>
                <c:pt idx="3">
                  <c:v>0.14362705828998926</c:v>
                </c:pt>
                <c:pt idx="4">
                  <c:v>0.1490450387321206</c:v>
                </c:pt>
                <c:pt idx="5">
                  <c:v>0.66305444546763592</c:v>
                </c:pt>
                <c:pt idx="6">
                  <c:v>0.75676433087882933</c:v>
                </c:pt>
                <c:pt idx="7">
                  <c:v>0.14348321201590336</c:v>
                </c:pt>
                <c:pt idx="8">
                  <c:v>0.99766325309543591</c:v>
                </c:pt>
                <c:pt idx="9">
                  <c:v>0.68151621325580458</c:v>
                </c:pt>
              </c:numCache>
            </c:numRef>
          </c:val>
        </c:ser>
        <c:ser>
          <c:idx val="1"/>
          <c:order val="1"/>
          <c:tx>
            <c:strRef>
              <c:f>Results_Summary!$C$1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(Results_Summary!$A$2:$A$6,Results_Summary!$A$8:$A$11,Results_Summary!$A$13)</c:f>
              <c:strCache>
                <c:ptCount val="10"/>
                <c:pt idx="0">
                  <c:v>TSLA</c:v>
                </c:pt>
                <c:pt idx="1">
                  <c:v>AMZN</c:v>
                </c:pt>
                <c:pt idx="2">
                  <c:v>DIS</c:v>
                </c:pt>
                <c:pt idx="3">
                  <c:v>WMT</c:v>
                </c:pt>
                <c:pt idx="4">
                  <c:v>PFE</c:v>
                </c:pt>
                <c:pt idx="5">
                  <c:v>JPM</c:v>
                </c:pt>
                <c:pt idx="6">
                  <c:v>CCL</c:v>
                </c:pt>
                <c:pt idx="7">
                  <c:v>NEE</c:v>
                </c:pt>
                <c:pt idx="8">
                  <c:v>CAT</c:v>
                </c:pt>
                <c:pt idx="9">
                  <c:v>Avg. w/o GME</c:v>
                </c:pt>
              </c:strCache>
            </c:strRef>
          </c:cat>
          <c:val>
            <c:numRef>
              <c:f>(Results_Summary!$C$2:$C$6,Results_Summary!$C$8:$C$11,Results_Summary!$C$13)</c:f>
              <c:numCache>
                <c:formatCode>0.00%</c:formatCode>
                <c:ptCount val="10"/>
                <c:pt idx="0">
                  <c:v>1.8237373965443977</c:v>
                </c:pt>
                <c:pt idx="1">
                  <c:v>0.1197612994845545</c:v>
                </c:pt>
                <c:pt idx="2">
                  <c:v>0.39447540566277994</c:v>
                </c:pt>
                <c:pt idx="3">
                  <c:v>2.5438371692231954E-2</c:v>
                </c:pt>
                <c:pt idx="4">
                  <c:v>0.13765186873923474</c:v>
                </c:pt>
                <c:pt idx="5">
                  <c:v>0.45797064393802245</c:v>
                </c:pt>
                <c:pt idx="6">
                  <c:v>0.6159010922345749</c:v>
                </c:pt>
                <c:pt idx="7">
                  <c:v>-1.0480762635552532E-2</c:v>
                </c:pt>
                <c:pt idx="8">
                  <c:v>0.50951815581994286</c:v>
                </c:pt>
                <c:pt idx="9">
                  <c:v>0.45266371905335412</c:v>
                </c:pt>
              </c:numCache>
            </c:numRef>
          </c:val>
        </c:ser>
        <c:ser>
          <c:idx val="2"/>
          <c:order val="2"/>
          <c:tx>
            <c:strRef>
              <c:f>Results_Summary!$D$1</c:f>
              <c:strCache>
                <c:ptCount val="1"/>
                <c:pt idx="0">
                  <c:v>OBV</c:v>
                </c:pt>
              </c:strCache>
            </c:strRef>
          </c:tx>
          <c:invertIfNegative val="0"/>
          <c:cat>
            <c:strRef>
              <c:f>(Results_Summary!$A$2:$A$6,Results_Summary!$A$8:$A$11,Results_Summary!$A$13)</c:f>
              <c:strCache>
                <c:ptCount val="10"/>
                <c:pt idx="0">
                  <c:v>TSLA</c:v>
                </c:pt>
                <c:pt idx="1">
                  <c:v>AMZN</c:v>
                </c:pt>
                <c:pt idx="2">
                  <c:v>DIS</c:v>
                </c:pt>
                <c:pt idx="3">
                  <c:v>WMT</c:v>
                </c:pt>
                <c:pt idx="4">
                  <c:v>PFE</c:v>
                </c:pt>
                <c:pt idx="5">
                  <c:v>JPM</c:v>
                </c:pt>
                <c:pt idx="6">
                  <c:v>CCL</c:v>
                </c:pt>
                <c:pt idx="7">
                  <c:v>NEE</c:v>
                </c:pt>
                <c:pt idx="8">
                  <c:v>CAT</c:v>
                </c:pt>
                <c:pt idx="9">
                  <c:v>Avg. w/o GME</c:v>
                </c:pt>
              </c:strCache>
            </c:strRef>
          </c:cat>
          <c:val>
            <c:numRef>
              <c:f>(Results_Summary!$D$2:$D$6,Results_Summary!$D$8:$D$11,Results_Summary!$D$13)</c:f>
              <c:numCache>
                <c:formatCode>0.00%</c:formatCode>
                <c:ptCount val="10"/>
                <c:pt idx="0">
                  <c:v>1.2521736973128843</c:v>
                </c:pt>
                <c:pt idx="1">
                  <c:v>7.9223180998063691E-2</c:v>
                </c:pt>
                <c:pt idx="2">
                  <c:v>0.2768403524567864</c:v>
                </c:pt>
                <c:pt idx="3">
                  <c:v>-1.8207418443994872E-2</c:v>
                </c:pt>
                <c:pt idx="4">
                  <c:v>0.12078806331531733</c:v>
                </c:pt>
                <c:pt idx="5">
                  <c:v>7.7683494885365967E-2</c:v>
                </c:pt>
                <c:pt idx="6">
                  <c:v>5.2187327950857565E-2</c:v>
                </c:pt>
                <c:pt idx="7">
                  <c:v>-6.7020976251359055E-2</c:v>
                </c:pt>
                <c:pt idx="8">
                  <c:v>0.55738994152909016</c:v>
                </c:pt>
                <c:pt idx="9">
                  <c:v>0.2590064070836679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80672"/>
        <c:axId val="190648704"/>
      </c:barChart>
      <c:catAx>
        <c:axId val="190380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648704"/>
        <c:crosses val="autoZero"/>
        <c:auto val="1"/>
        <c:lblAlgn val="ctr"/>
        <c:lblOffset val="100"/>
        <c:noMultiLvlLbl val="0"/>
      </c:catAx>
      <c:valAx>
        <c:axId val="19064870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9038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Buy and Hold versus MAC and</a:t>
            </a:r>
            <a:r>
              <a:rPr lang="pt-PT" baseline="0"/>
              <a:t> OBV</a:t>
            </a:r>
            <a:endParaRPr lang="pt-PT"/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Results_Summary!$H$1</c:f>
              <c:strCache>
                <c:ptCount val="1"/>
                <c:pt idx="0">
                  <c:v>B&amp;H as Base</c:v>
                </c:pt>
              </c:strCache>
            </c:strRef>
          </c:tx>
          <c:cat>
            <c:strRef>
              <c:f>Results_Summary!$A$2:$A$12</c:f>
              <c:strCache>
                <c:ptCount val="11"/>
                <c:pt idx="0">
                  <c:v>TSLA</c:v>
                </c:pt>
                <c:pt idx="1">
                  <c:v>AMZN</c:v>
                </c:pt>
                <c:pt idx="2">
                  <c:v>DIS</c:v>
                </c:pt>
                <c:pt idx="3">
                  <c:v>WMT</c:v>
                </c:pt>
                <c:pt idx="4">
                  <c:v>PFE</c:v>
                </c:pt>
                <c:pt idx="5">
                  <c:v>GME</c:v>
                </c:pt>
                <c:pt idx="6">
                  <c:v>JPM</c:v>
                </c:pt>
                <c:pt idx="7">
                  <c:v>CCL</c:v>
                </c:pt>
                <c:pt idx="8">
                  <c:v>NEE</c:v>
                </c:pt>
                <c:pt idx="9">
                  <c:v>CAT</c:v>
                </c:pt>
                <c:pt idx="10">
                  <c:v>Average</c:v>
                </c:pt>
              </c:strCache>
            </c:strRef>
          </c:cat>
          <c:val>
            <c:numRef>
              <c:f>Results_Summary!$H$2:$H$12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Results_Summary!$I$1</c:f>
              <c:strCache>
                <c:ptCount val="1"/>
                <c:pt idx="0">
                  <c:v>B&amp;H vs MAC</c:v>
                </c:pt>
              </c:strCache>
            </c:strRef>
          </c:tx>
          <c:cat>
            <c:strRef>
              <c:f>Results_Summary!$A$2:$A$12</c:f>
              <c:strCache>
                <c:ptCount val="11"/>
                <c:pt idx="0">
                  <c:v>TSLA</c:v>
                </c:pt>
                <c:pt idx="1">
                  <c:v>AMZN</c:v>
                </c:pt>
                <c:pt idx="2">
                  <c:v>DIS</c:v>
                </c:pt>
                <c:pt idx="3">
                  <c:v>WMT</c:v>
                </c:pt>
                <c:pt idx="4">
                  <c:v>PFE</c:v>
                </c:pt>
                <c:pt idx="5">
                  <c:v>GME</c:v>
                </c:pt>
                <c:pt idx="6">
                  <c:v>JPM</c:v>
                </c:pt>
                <c:pt idx="7">
                  <c:v>CCL</c:v>
                </c:pt>
                <c:pt idx="8">
                  <c:v>NEE</c:v>
                </c:pt>
                <c:pt idx="9">
                  <c:v>CAT</c:v>
                </c:pt>
                <c:pt idx="10">
                  <c:v>Average</c:v>
                </c:pt>
              </c:strCache>
            </c:strRef>
          </c:cat>
          <c:val>
            <c:numRef>
              <c:f>Results_Summary!$I$2:$I$12</c:f>
              <c:numCache>
                <c:formatCode>0.00%</c:formatCode>
                <c:ptCount val="11"/>
                <c:pt idx="0">
                  <c:v>0.7364732109471126</c:v>
                </c:pt>
                <c:pt idx="1">
                  <c:v>0.3965171160299355</c:v>
                </c:pt>
                <c:pt idx="2">
                  <c:v>0.78633461490034495</c:v>
                </c:pt>
                <c:pt idx="3">
                  <c:v>0.17711406189821682</c:v>
                </c:pt>
                <c:pt idx="4">
                  <c:v>0.9235588779753825</c:v>
                </c:pt>
                <c:pt idx="5">
                  <c:v>0.31239249598004293</c:v>
                </c:pt>
                <c:pt idx="6">
                  <c:v>0.6906983990055704</c:v>
                </c:pt>
                <c:pt idx="7">
                  <c:v>0.81386115479217924</c:v>
                </c:pt>
                <c:pt idx="8">
                  <c:v>-7.3045218937466128E-2</c:v>
                </c:pt>
                <c:pt idx="9">
                  <c:v>0.51071155947567271</c:v>
                </c:pt>
                <c:pt idx="10">
                  <c:v>0.52746162720669909</c:v>
                </c:pt>
              </c:numCache>
            </c:numRef>
          </c:val>
        </c:ser>
        <c:ser>
          <c:idx val="2"/>
          <c:order val="2"/>
          <c:tx>
            <c:strRef>
              <c:f>Results_Summary!$J$1</c:f>
              <c:strCache>
                <c:ptCount val="1"/>
                <c:pt idx="0">
                  <c:v>B&amp;H vs OBV</c:v>
                </c:pt>
              </c:strCache>
            </c:strRef>
          </c:tx>
          <c:cat>
            <c:strRef>
              <c:f>Results_Summary!$A$2:$A$12</c:f>
              <c:strCache>
                <c:ptCount val="11"/>
                <c:pt idx="0">
                  <c:v>TSLA</c:v>
                </c:pt>
                <c:pt idx="1">
                  <c:v>AMZN</c:v>
                </c:pt>
                <c:pt idx="2">
                  <c:v>DIS</c:v>
                </c:pt>
                <c:pt idx="3">
                  <c:v>WMT</c:v>
                </c:pt>
                <c:pt idx="4">
                  <c:v>PFE</c:v>
                </c:pt>
                <c:pt idx="5">
                  <c:v>GME</c:v>
                </c:pt>
                <c:pt idx="6">
                  <c:v>JPM</c:v>
                </c:pt>
                <c:pt idx="7">
                  <c:v>CCL</c:v>
                </c:pt>
                <c:pt idx="8">
                  <c:v>NEE</c:v>
                </c:pt>
                <c:pt idx="9">
                  <c:v>CAT</c:v>
                </c:pt>
                <c:pt idx="10">
                  <c:v>Average</c:v>
                </c:pt>
              </c:strCache>
            </c:strRef>
          </c:cat>
          <c:val>
            <c:numRef>
              <c:f>Results_Summary!$J$2:$J$12</c:f>
              <c:numCache>
                <c:formatCode>0.00%</c:formatCode>
                <c:ptCount val="11"/>
                <c:pt idx="0">
                  <c:v>0.50566073014179569</c:v>
                </c:pt>
                <c:pt idx="1">
                  <c:v>0.26229965261959398</c:v>
                </c:pt>
                <c:pt idx="2">
                  <c:v>0.55184467475793919</c:v>
                </c:pt>
                <c:pt idx="3">
                  <c:v>-0.12676872074643</c:v>
                </c:pt>
                <c:pt idx="4">
                  <c:v>0.81041317673384838</c:v>
                </c:pt>
                <c:pt idx="5">
                  <c:v>0.46078323218548684</c:v>
                </c:pt>
                <c:pt idx="6">
                  <c:v>0.11716005437619488</c:v>
                </c:pt>
                <c:pt idx="7">
                  <c:v>6.8961136012122157E-2</c:v>
                </c:pt>
                <c:pt idx="8">
                  <c:v>-0.46709977641098943</c:v>
                </c:pt>
                <c:pt idx="9">
                  <c:v>0.55869547144257758</c:v>
                </c:pt>
                <c:pt idx="10">
                  <c:v>0.27419496311121394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91200"/>
        <c:axId val="190692736"/>
      </c:radarChart>
      <c:catAx>
        <c:axId val="1906912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90692736"/>
        <c:crosses val="autoZero"/>
        <c:auto val="1"/>
        <c:lblAlgn val="ctr"/>
        <c:lblOffset val="100"/>
        <c:noMultiLvlLbl val="0"/>
      </c:catAx>
      <c:valAx>
        <c:axId val="190692736"/>
        <c:scaling>
          <c:orientation val="minMax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crossAx val="19069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15</xdr:row>
      <xdr:rowOff>161924</xdr:rowOff>
    </xdr:from>
    <xdr:to>
      <xdr:col>8</xdr:col>
      <xdr:colOff>752474</xdr:colOff>
      <xdr:row>32</xdr:row>
      <xdr:rowOff>190499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</xdr:colOff>
      <xdr:row>33</xdr:row>
      <xdr:rowOff>47625</xdr:rowOff>
    </xdr:from>
    <xdr:to>
      <xdr:col>8</xdr:col>
      <xdr:colOff>752474</xdr:colOff>
      <xdr:row>51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32</xdr:row>
      <xdr:rowOff>9526</xdr:rowOff>
    </xdr:from>
    <xdr:to>
      <xdr:col>14</xdr:col>
      <xdr:colOff>1543050</xdr:colOff>
      <xdr:row>53</xdr:row>
      <xdr:rowOff>47626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123825</xdr:colOff>
      <xdr:row>3</xdr:row>
      <xdr:rowOff>0</xdr:rowOff>
    </xdr:from>
    <xdr:to>
      <xdr:col>29</xdr:col>
      <xdr:colOff>496592</xdr:colOff>
      <xdr:row>23</xdr:row>
      <xdr:rowOff>76742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571500"/>
          <a:ext cx="9259592" cy="388674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142875</xdr:colOff>
      <xdr:row>3</xdr:row>
      <xdr:rowOff>0</xdr:rowOff>
    </xdr:from>
    <xdr:to>
      <xdr:col>31</xdr:col>
      <xdr:colOff>361950</xdr:colOff>
      <xdr:row>25</xdr:row>
      <xdr:rowOff>34538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5" y="571500"/>
          <a:ext cx="10058400" cy="4225538"/>
        </a:xfrm>
        <a:prstGeom prst="rect">
          <a:avLst/>
        </a:prstGeom>
      </xdr:spPr>
    </xdr:pic>
    <xdr:clientData/>
  </xdr:twoCellAnchor>
  <xdr:twoCellAnchor editAs="oneCell">
    <xdr:from>
      <xdr:col>16</xdr:col>
      <xdr:colOff>142875</xdr:colOff>
      <xdr:row>26</xdr:row>
      <xdr:rowOff>0</xdr:rowOff>
    </xdr:from>
    <xdr:to>
      <xdr:col>31</xdr:col>
      <xdr:colOff>361950</xdr:colOff>
      <xdr:row>48</xdr:row>
      <xdr:rowOff>57457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5" y="4953000"/>
          <a:ext cx="10058400" cy="42484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114300</xdr:colOff>
      <xdr:row>3</xdr:row>
      <xdr:rowOff>0</xdr:rowOff>
    </xdr:from>
    <xdr:to>
      <xdr:col>29</xdr:col>
      <xdr:colOff>534699</xdr:colOff>
      <xdr:row>23</xdr:row>
      <xdr:rowOff>57690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01275" y="571500"/>
          <a:ext cx="9307224" cy="38676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142875</xdr:colOff>
      <xdr:row>3</xdr:row>
      <xdr:rowOff>0</xdr:rowOff>
    </xdr:from>
    <xdr:to>
      <xdr:col>31</xdr:col>
      <xdr:colOff>361950</xdr:colOff>
      <xdr:row>25</xdr:row>
      <xdr:rowOff>30296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3300" y="571500"/>
          <a:ext cx="10058400" cy="4221296"/>
        </a:xfrm>
        <a:prstGeom prst="rect">
          <a:avLst/>
        </a:prstGeom>
      </xdr:spPr>
    </xdr:pic>
    <xdr:clientData/>
  </xdr:twoCellAnchor>
  <xdr:twoCellAnchor editAs="oneCell">
    <xdr:from>
      <xdr:col>16</xdr:col>
      <xdr:colOff>142875</xdr:colOff>
      <xdr:row>26</xdr:row>
      <xdr:rowOff>0</xdr:rowOff>
    </xdr:from>
    <xdr:to>
      <xdr:col>31</xdr:col>
      <xdr:colOff>361950</xdr:colOff>
      <xdr:row>48</xdr:row>
      <xdr:rowOff>23469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3300" y="4953000"/>
          <a:ext cx="10058400" cy="42144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3</xdr:row>
      <xdr:rowOff>0</xdr:rowOff>
    </xdr:from>
    <xdr:to>
      <xdr:col>29</xdr:col>
      <xdr:colOff>544223</xdr:colOff>
      <xdr:row>23</xdr:row>
      <xdr:rowOff>76742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6025" y="571500"/>
          <a:ext cx="9297698" cy="388674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152400</xdr:colOff>
      <xdr:row>3</xdr:row>
      <xdr:rowOff>0</xdr:rowOff>
    </xdr:from>
    <xdr:to>
      <xdr:col>31</xdr:col>
      <xdr:colOff>371475</xdr:colOff>
      <xdr:row>25</xdr:row>
      <xdr:rowOff>30296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571500"/>
          <a:ext cx="10058400" cy="4221296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26</xdr:row>
      <xdr:rowOff>0</xdr:rowOff>
    </xdr:from>
    <xdr:to>
      <xdr:col>31</xdr:col>
      <xdr:colOff>371475</xdr:colOff>
      <xdr:row>48</xdr:row>
      <xdr:rowOff>23469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4953000"/>
          <a:ext cx="10058400" cy="421446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123825</xdr:colOff>
      <xdr:row>3</xdr:row>
      <xdr:rowOff>0</xdr:rowOff>
    </xdr:from>
    <xdr:to>
      <xdr:col>29</xdr:col>
      <xdr:colOff>572803</xdr:colOff>
      <xdr:row>22</xdr:row>
      <xdr:rowOff>181505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8875" y="571500"/>
          <a:ext cx="9335803" cy="380100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3</xdr:row>
      <xdr:rowOff>0</xdr:rowOff>
    </xdr:from>
    <xdr:to>
      <xdr:col>31</xdr:col>
      <xdr:colOff>352425</xdr:colOff>
      <xdr:row>25</xdr:row>
      <xdr:rowOff>34538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6600" y="571500"/>
          <a:ext cx="10058400" cy="4225538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26</xdr:row>
      <xdr:rowOff>0</xdr:rowOff>
    </xdr:from>
    <xdr:to>
      <xdr:col>31</xdr:col>
      <xdr:colOff>352425</xdr:colOff>
      <xdr:row>48</xdr:row>
      <xdr:rowOff>2502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6600" y="4953000"/>
          <a:ext cx="10058400" cy="419350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114300</xdr:colOff>
      <xdr:row>3</xdr:row>
      <xdr:rowOff>0</xdr:rowOff>
    </xdr:from>
    <xdr:to>
      <xdr:col>29</xdr:col>
      <xdr:colOff>534699</xdr:colOff>
      <xdr:row>23</xdr:row>
      <xdr:rowOff>95795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675" y="571500"/>
          <a:ext cx="9307224" cy="390579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142875</xdr:colOff>
      <xdr:row>3</xdr:row>
      <xdr:rowOff>0</xdr:rowOff>
    </xdr:from>
    <xdr:to>
      <xdr:col>31</xdr:col>
      <xdr:colOff>361950</xdr:colOff>
      <xdr:row>24</xdr:row>
      <xdr:rowOff>170543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571500"/>
          <a:ext cx="10058400" cy="41710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142875</xdr:colOff>
      <xdr:row>26</xdr:row>
      <xdr:rowOff>0</xdr:rowOff>
    </xdr:from>
    <xdr:to>
      <xdr:col>31</xdr:col>
      <xdr:colOff>361950</xdr:colOff>
      <xdr:row>48</xdr:row>
      <xdr:rowOff>57457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4953000"/>
          <a:ext cx="10058400" cy="42484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123825</xdr:colOff>
      <xdr:row>3</xdr:row>
      <xdr:rowOff>0</xdr:rowOff>
    </xdr:from>
    <xdr:to>
      <xdr:col>29</xdr:col>
      <xdr:colOff>563277</xdr:colOff>
      <xdr:row>23</xdr:row>
      <xdr:rowOff>57690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6025" y="571500"/>
          <a:ext cx="9326277" cy="386769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161925</xdr:colOff>
      <xdr:row>3</xdr:row>
      <xdr:rowOff>0</xdr:rowOff>
    </xdr:from>
    <xdr:to>
      <xdr:col>30</xdr:col>
      <xdr:colOff>10829</xdr:colOff>
      <xdr:row>23</xdr:row>
      <xdr:rowOff>48163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39350" y="571500"/>
          <a:ext cx="9345329" cy="385816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3</xdr:row>
      <xdr:rowOff>0</xdr:rowOff>
    </xdr:from>
    <xdr:to>
      <xdr:col>31</xdr:col>
      <xdr:colOff>352425</xdr:colOff>
      <xdr:row>25</xdr:row>
      <xdr:rowOff>30296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8475" y="571500"/>
          <a:ext cx="10058400" cy="4221296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26</xdr:row>
      <xdr:rowOff>0</xdr:rowOff>
    </xdr:from>
    <xdr:to>
      <xdr:col>31</xdr:col>
      <xdr:colOff>352425</xdr:colOff>
      <xdr:row>48</xdr:row>
      <xdr:rowOff>23469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8475" y="4953000"/>
          <a:ext cx="10058400" cy="4214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171450</xdr:colOff>
      <xdr:row>3</xdr:row>
      <xdr:rowOff>0</xdr:rowOff>
    </xdr:from>
    <xdr:to>
      <xdr:col>31</xdr:col>
      <xdr:colOff>390525</xdr:colOff>
      <xdr:row>25</xdr:row>
      <xdr:rowOff>30296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225" y="571500"/>
          <a:ext cx="10058400" cy="4221296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25</xdr:row>
      <xdr:rowOff>142875</xdr:rowOff>
    </xdr:from>
    <xdr:to>
      <xdr:col>31</xdr:col>
      <xdr:colOff>390525</xdr:colOff>
      <xdr:row>47</xdr:row>
      <xdr:rowOff>166344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225" y="4905375"/>
          <a:ext cx="10058400" cy="42144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114300</xdr:colOff>
      <xdr:row>3</xdr:row>
      <xdr:rowOff>0</xdr:rowOff>
    </xdr:from>
    <xdr:to>
      <xdr:col>29</xdr:col>
      <xdr:colOff>382278</xdr:colOff>
      <xdr:row>22</xdr:row>
      <xdr:rowOff>105295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6975" y="571500"/>
          <a:ext cx="9154803" cy="37247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142875</xdr:colOff>
      <xdr:row>3</xdr:row>
      <xdr:rowOff>0</xdr:rowOff>
    </xdr:from>
    <xdr:to>
      <xdr:col>31</xdr:col>
      <xdr:colOff>361950</xdr:colOff>
      <xdr:row>25</xdr:row>
      <xdr:rowOff>86122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571500"/>
          <a:ext cx="10058400" cy="4277122"/>
        </a:xfrm>
        <a:prstGeom prst="rect">
          <a:avLst/>
        </a:prstGeom>
      </xdr:spPr>
    </xdr:pic>
    <xdr:clientData/>
  </xdr:twoCellAnchor>
  <xdr:twoCellAnchor editAs="oneCell">
    <xdr:from>
      <xdr:col>16</xdr:col>
      <xdr:colOff>142875</xdr:colOff>
      <xdr:row>25</xdr:row>
      <xdr:rowOff>161925</xdr:rowOff>
    </xdr:from>
    <xdr:to>
      <xdr:col>31</xdr:col>
      <xdr:colOff>361950</xdr:colOff>
      <xdr:row>47</xdr:row>
      <xdr:rowOff>147803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4924425"/>
          <a:ext cx="10058400" cy="417687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114300</xdr:colOff>
      <xdr:row>3</xdr:row>
      <xdr:rowOff>0</xdr:rowOff>
    </xdr:from>
    <xdr:to>
      <xdr:col>29</xdr:col>
      <xdr:colOff>544225</xdr:colOff>
      <xdr:row>23</xdr:row>
      <xdr:rowOff>57690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0" y="571500"/>
          <a:ext cx="9316750" cy="38676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3</xdr:row>
      <xdr:rowOff>0</xdr:rowOff>
    </xdr:from>
    <xdr:to>
      <xdr:col>31</xdr:col>
      <xdr:colOff>352425</xdr:colOff>
      <xdr:row>25</xdr:row>
      <xdr:rowOff>30296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571500"/>
          <a:ext cx="10058400" cy="4221296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26</xdr:row>
      <xdr:rowOff>0</xdr:rowOff>
    </xdr:from>
    <xdr:to>
      <xdr:col>31</xdr:col>
      <xdr:colOff>352425</xdr:colOff>
      <xdr:row>48</xdr:row>
      <xdr:rowOff>23469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4953000"/>
          <a:ext cx="10058400" cy="42144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142875</xdr:colOff>
      <xdr:row>3</xdr:row>
      <xdr:rowOff>0</xdr:rowOff>
    </xdr:from>
    <xdr:to>
      <xdr:col>29</xdr:col>
      <xdr:colOff>572800</xdr:colOff>
      <xdr:row>23</xdr:row>
      <xdr:rowOff>57690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3625" y="571500"/>
          <a:ext cx="9316750" cy="38676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3</xdr:row>
      <xdr:rowOff>9525</xdr:rowOff>
    </xdr:from>
    <xdr:to>
      <xdr:col>31</xdr:col>
      <xdr:colOff>352425</xdr:colOff>
      <xdr:row>24</xdr:row>
      <xdr:rowOff>180068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1350" y="581025"/>
          <a:ext cx="10058400" cy="4171043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25</xdr:row>
      <xdr:rowOff>152400</xdr:rowOff>
    </xdr:from>
    <xdr:to>
      <xdr:col>31</xdr:col>
      <xdr:colOff>352425</xdr:colOff>
      <xdr:row>47</xdr:row>
      <xdr:rowOff>171659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1350" y="4914900"/>
          <a:ext cx="10058400" cy="4210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/>
  </sheetViews>
  <sheetFormatPr defaultRowHeight="15" x14ac:dyDescent="0.25"/>
  <cols>
    <col min="1" max="1" width="13.7109375" style="4" bestFit="1" customWidth="1"/>
    <col min="2" max="3" width="9.140625" style="9" bestFit="1" customWidth="1"/>
    <col min="4" max="4" width="9.140625" style="9"/>
    <col min="5" max="5" width="12" style="9" bestFit="1" customWidth="1"/>
    <col min="6" max="6" width="11.5703125" style="9" bestFit="1" customWidth="1"/>
    <col min="7" max="7" width="11.85546875" style="9" bestFit="1" customWidth="1"/>
    <col min="8" max="8" width="12" style="9" bestFit="1" customWidth="1"/>
    <col min="9" max="9" width="11.5703125" style="9" bestFit="1" customWidth="1"/>
    <col min="10" max="10" width="11.85546875" style="9" bestFit="1" customWidth="1"/>
    <col min="11" max="11" width="13.5703125" style="4" bestFit="1" customWidth="1"/>
    <col min="12" max="12" width="14.7109375" style="4" bestFit="1" customWidth="1"/>
    <col min="13" max="14" width="14.7109375" style="4" customWidth="1"/>
    <col min="15" max="15" width="23.5703125" style="4" bestFit="1" customWidth="1"/>
    <col min="16" max="16" width="14.7109375" style="4" bestFit="1" customWidth="1"/>
    <col min="17" max="17" width="23.5703125" style="9" bestFit="1" customWidth="1"/>
    <col min="18" max="18" width="19.5703125" style="4" bestFit="1" customWidth="1"/>
    <col min="19" max="16384" width="9.140625" style="4"/>
  </cols>
  <sheetData>
    <row r="1" spans="1:18" customFormat="1" x14ac:dyDescent="0.25">
      <c r="A1" s="13" t="s">
        <v>18</v>
      </c>
      <c r="B1" s="13" t="s">
        <v>33</v>
      </c>
      <c r="C1" s="13" t="s">
        <v>20</v>
      </c>
      <c r="D1" s="13" t="s">
        <v>16</v>
      </c>
      <c r="E1" s="13" t="s">
        <v>35</v>
      </c>
      <c r="F1" s="13" t="s">
        <v>36</v>
      </c>
      <c r="G1" s="13" t="s">
        <v>37</v>
      </c>
      <c r="H1" s="13" t="s">
        <v>39</v>
      </c>
      <c r="I1" s="13" t="s">
        <v>32</v>
      </c>
      <c r="J1" s="13" t="s">
        <v>34</v>
      </c>
      <c r="L1" s="18" t="s">
        <v>40</v>
      </c>
      <c r="M1" s="18" t="s">
        <v>45</v>
      </c>
      <c r="N1" s="18" t="s">
        <v>52</v>
      </c>
      <c r="O1" s="18" t="s">
        <v>42</v>
      </c>
      <c r="P1" s="4"/>
      <c r="Q1" s="9"/>
      <c r="R1" s="4"/>
    </row>
    <row r="2" spans="1:18" x14ac:dyDescent="0.25">
      <c r="A2" s="14" t="s">
        <v>19</v>
      </c>
      <c r="B2" s="15">
        <f>((1000000*((TSLA_MAC!B253-TSLA_MAC!B2)/TSLA_MAC!B2))-(1000000*0.001)-(1000000*(TSLA_MAC!B253/TSLA_MAC!B2))*0.001)/1000000</f>
        <v>2.4763119274889189</v>
      </c>
      <c r="C2" s="15">
        <f>(TSLA_MAC!L253/TSLA_MAC!L2)-1</f>
        <v>1.8237373965443977</v>
      </c>
      <c r="D2" s="15">
        <f>(TSLA_OBV!L253/TSLA_OBV!L2)-1</f>
        <v>1.2521736973128843</v>
      </c>
      <c r="E2" s="15">
        <f>B2-C2</f>
        <v>0.65257453094452122</v>
      </c>
      <c r="F2" s="15">
        <f>B2-D2</f>
        <v>1.2241382301760346</v>
      </c>
      <c r="G2" s="15">
        <f>C2-D2</f>
        <v>0.5715636992315134</v>
      </c>
      <c r="H2" s="15">
        <v>1</v>
      </c>
      <c r="I2" s="15">
        <f>C2/B2</f>
        <v>0.7364732109471126</v>
      </c>
      <c r="J2" s="15">
        <f>D2/B2</f>
        <v>0.50566073014179569</v>
      </c>
      <c r="L2" s="22">
        <f>COUNTIF(TSLA_MAC!H2:H253,"buy")</f>
        <v>9</v>
      </c>
      <c r="M2" s="22">
        <f>L2-(L2-COUNTIF(TSLA_MAC!N2:N253,"&gt;0"))</f>
        <v>6</v>
      </c>
      <c r="N2" s="28">
        <f>M2/L2</f>
        <v>0.66666666666666663</v>
      </c>
      <c r="O2" s="15">
        <f>TSLA_MAC!Q2</f>
        <v>0.72704161830208069</v>
      </c>
    </row>
    <row r="3" spans="1:18" x14ac:dyDescent="0.25">
      <c r="A3" s="14" t="s">
        <v>21</v>
      </c>
      <c r="B3" s="15">
        <f>((1000000*((AMZN_MAC!B253-AMZN_MAC!B2)/AMZN_MAC!B2))-(1000000*0.001)-(1000000*(AMZN_MAC!B253/AMZN_MAC!B2))*0.001)/1000000</f>
        <v>0.30203311444319336</v>
      </c>
      <c r="C3" s="15">
        <f>(AMZN_MAC!L253/AMZN_MAC!L2)-1</f>
        <v>0.1197612994845545</v>
      </c>
      <c r="D3" s="15">
        <f>(AMZN_OBV!L253/AMZN_OBV!L2)-1</f>
        <v>7.9223180998063691E-2</v>
      </c>
      <c r="E3" s="15">
        <f t="shared" ref="E3:E11" si="0">B3-C3</f>
        <v>0.18227181495863887</v>
      </c>
      <c r="F3" s="15">
        <f t="shared" ref="F3:F11" si="1">B3-D3</f>
        <v>0.22280993344512967</v>
      </c>
      <c r="G3" s="15">
        <f t="shared" ref="G3:G11" si="2">C3-D3</f>
        <v>4.0538118486490804E-2</v>
      </c>
      <c r="H3" s="15">
        <v>1</v>
      </c>
      <c r="I3" s="15">
        <f t="shared" ref="I3:I11" si="3">C3/B3</f>
        <v>0.3965171160299355</v>
      </c>
      <c r="J3" s="15">
        <f t="shared" ref="J3:J11" si="4">D3/B3</f>
        <v>0.26229965261959398</v>
      </c>
      <c r="L3" s="22">
        <f>COUNTIF(AMZN_MAC!H2:H253,"buy")</f>
        <v>14</v>
      </c>
      <c r="M3" s="22">
        <f>L2-(L2-COUNTIF(AMZN_MAC!N2:N253,"&gt;0"))</f>
        <v>5</v>
      </c>
      <c r="N3" s="28">
        <f t="shared" ref="N3:N11" si="5">M3/L3</f>
        <v>0.35714285714285715</v>
      </c>
      <c r="O3" s="15">
        <f>AMZN_MAC!Q2</f>
        <v>0.31379219247814233</v>
      </c>
    </row>
    <row r="4" spans="1:18" x14ac:dyDescent="0.25">
      <c r="A4" s="14" t="s">
        <v>22</v>
      </c>
      <c r="B4" s="15">
        <f>((1000000*((DIS_MAC!B253-DIS_MAC!B2)/DIS_MAC!B2))-(1000000*0.001)-(1000000*(DIS_MAC!B253/DIS_MAC!B2))*0.001)/1000000</f>
        <v>0.50166353889021309</v>
      </c>
      <c r="C4" s="15">
        <f>(DIS_MAC!L253/DIS_MAC!L2)-1</f>
        <v>0.39447540566277994</v>
      </c>
      <c r="D4" s="15">
        <f>(DIS_OBV!L253/DIS_OBV!L2)-1</f>
        <v>0.2768403524567864</v>
      </c>
      <c r="E4" s="15">
        <f t="shared" si="0"/>
        <v>0.10718813322743315</v>
      </c>
      <c r="F4" s="15">
        <f t="shared" si="1"/>
        <v>0.22482318643342669</v>
      </c>
      <c r="G4" s="15">
        <f t="shared" si="2"/>
        <v>0.11763505320599354</v>
      </c>
      <c r="H4" s="15">
        <v>1</v>
      </c>
      <c r="I4" s="15">
        <f t="shared" si="3"/>
        <v>0.78633461490034495</v>
      </c>
      <c r="J4" s="15">
        <f t="shared" si="4"/>
        <v>0.55184467475793919</v>
      </c>
      <c r="L4" s="22">
        <f>COUNTIF(DIS_MAC!H2:H253,"buy")</f>
        <v>11</v>
      </c>
      <c r="M4" s="22">
        <f>L2-(L2-COUNTIF(DIS_MAC!N2:N253,"&gt;0"))</f>
        <v>7</v>
      </c>
      <c r="N4" s="28">
        <f t="shared" si="5"/>
        <v>0.63636363636363635</v>
      </c>
      <c r="O4" s="15">
        <f>DIS_MAC!Q2</f>
        <v>0.33209800493220293</v>
      </c>
    </row>
    <row r="5" spans="1:18" x14ac:dyDescent="0.25">
      <c r="A5" s="14" t="s">
        <v>23</v>
      </c>
      <c r="B5" s="15">
        <f>((1000000*((WMT_MAC!B253-WMT_MAC!B2)/WMT_MAC!B2))-(1000000*0.001)-(1000000*(WMT_MAC!B253/WMT_MAC!B2))*0.001)/1000000</f>
        <v>0.14362705828998926</v>
      </c>
      <c r="C5" s="15">
        <f>(WMT_MAC!L253/WMT_MAC!L2)-1</f>
        <v>2.5438371692231954E-2</v>
      </c>
      <c r="D5" s="15">
        <f>(WMT_OBV!L253/WMT_OBV!L2)-1</f>
        <v>-1.8207418443994872E-2</v>
      </c>
      <c r="E5" s="15">
        <f t="shared" si="0"/>
        <v>0.1181886865977573</v>
      </c>
      <c r="F5" s="15">
        <f t="shared" si="1"/>
        <v>0.16183447673398413</v>
      </c>
      <c r="G5" s="15">
        <f t="shared" si="2"/>
        <v>4.3645790136226825E-2</v>
      </c>
      <c r="H5" s="15">
        <v>1</v>
      </c>
      <c r="I5" s="15">
        <f t="shared" si="3"/>
        <v>0.17711406189821682</v>
      </c>
      <c r="J5" s="15">
        <f t="shared" si="4"/>
        <v>-0.12676872074643</v>
      </c>
      <c r="L5" s="22">
        <f>COUNTIF(WMT_MAC!H2:H253,"buy")</f>
        <v>12</v>
      </c>
      <c r="M5" s="22">
        <f>L2-(L2-COUNTIF(WMT_MAC!N2:N253,"&gt;0"))</f>
        <v>6</v>
      </c>
      <c r="N5" s="28">
        <f t="shared" si="5"/>
        <v>0.5</v>
      </c>
      <c r="O5" s="15">
        <f>WMT_MAC!Q2</f>
        <v>0.20600773487419091</v>
      </c>
    </row>
    <row r="6" spans="1:18" x14ac:dyDescent="0.25">
      <c r="A6" s="14" t="s">
        <v>24</v>
      </c>
      <c r="B6" s="15">
        <f>((1000000*((PFE_MAC!B253-PFE_MAC!B2)/PFE_MAC!B2))-(1000000*0.001)-(1000000*(PFE_MAC!B253/PFE_MAC!B2))*0.001)/1000000</f>
        <v>0.1490450387321206</v>
      </c>
      <c r="C6" s="15">
        <f>(PFE_MAC!L253/PFE_MAC!L2)-1</f>
        <v>0.13765186873923474</v>
      </c>
      <c r="D6" s="15">
        <f>(PFE_OBV!L253/PFE_OBV!L2)-1</f>
        <v>0.12078806331531733</v>
      </c>
      <c r="E6" s="15">
        <f t="shared" si="0"/>
        <v>1.1393169992885865E-2</v>
      </c>
      <c r="F6" s="15">
        <f t="shared" si="1"/>
        <v>2.8256975416803276E-2</v>
      </c>
      <c r="G6" s="15">
        <f t="shared" si="2"/>
        <v>1.6863805423917411E-2</v>
      </c>
      <c r="H6" s="15">
        <v>1</v>
      </c>
      <c r="I6" s="15">
        <f t="shared" si="3"/>
        <v>0.9235588779753825</v>
      </c>
      <c r="J6" s="15">
        <f t="shared" si="4"/>
        <v>0.81041317673384838</v>
      </c>
      <c r="L6" s="22">
        <f>COUNTIF(PFE_MAC!H2:H253,"buy")</f>
        <v>10</v>
      </c>
      <c r="M6" s="22">
        <f>L2-(L2-COUNTIF(PFE_MAC!N2:N253,"&gt;0"))</f>
        <v>7</v>
      </c>
      <c r="N6" s="28">
        <f t="shared" si="5"/>
        <v>0.7</v>
      </c>
      <c r="O6" s="15">
        <f>PFE_MAC!Q2</f>
        <v>0.24151397551692275</v>
      </c>
    </row>
    <row r="7" spans="1:18" x14ac:dyDescent="0.25">
      <c r="A7" s="14" t="s">
        <v>25</v>
      </c>
      <c r="B7" s="15">
        <f>((1000000*((GME_MAC!B253-GME_MAC!B2)/GME_MAC!B2))-(1000000*0.001)-(1000000*(GME_MAC!B253/GME_MAC!B2))*0.001)/1000000</f>
        <v>52.698273607748185</v>
      </c>
      <c r="C7" s="15">
        <f>(GME_MAC!L253/GME_MAC!L2)-1</f>
        <v>16.462545226163677</v>
      </c>
      <c r="D7" s="15">
        <f>(GME_OBV!L253/GME_OBV!L2)-1</f>
        <v>24.282480843573346</v>
      </c>
      <c r="E7" s="15">
        <f t="shared" si="0"/>
        <v>36.235728381584508</v>
      </c>
      <c r="F7" s="15">
        <f t="shared" si="1"/>
        <v>28.415792764174839</v>
      </c>
      <c r="G7" s="15">
        <f t="shared" si="2"/>
        <v>-7.8199356174096692</v>
      </c>
      <c r="H7" s="15">
        <v>1</v>
      </c>
      <c r="I7" s="15">
        <f t="shared" si="3"/>
        <v>0.31239249598004293</v>
      </c>
      <c r="J7" s="15">
        <f t="shared" si="4"/>
        <v>0.46078323218548684</v>
      </c>
      <c r="L7" s="22">
        <f>COUNTIF(GME_MAC!H2:H253,"buy")</f>
        <v>8</v>
      </c>
      <c r="M7" s="22">
        <f>L2-(L2-COUNTIF(GME_MAC!N2:N253,"&gt;0"))</f>
        <v>7</v>
      </c>
      <c r="N7" s="28">
        <f t="shared" si="5"/>
        <v>0.875</v>
      </c>
      <c r="O7" s="15">
        <f>GME_MAC!Q2</f>
        <v>2.4030435588697059</v>
      </c>
    </row>
    <row r="8" spans="1:18" x14ac:dyDescent="0.25">
      <c r="A8" s="14" t="s">
        <v>26</v>
      </c>
      <c r="B8" s="15">
        <f>((1000000*((JPM_MAC!B253-JPM_MAC!B2)/JPM_MAC!B2))-(1000000*0.001)-(1000000*(JPM_MAC!B253/JPM_MAC!B2))*0.001)/1000000</f>
        <v>0.66305444546763592</v>
      </c>
      <c r="C8" s="15">
        <f>(JPM_MAC!L253/JPM_MAC!L2)-1</f>
        <v>0.45797064393802245</v>
      </c>
      <c r="D8" s="15">
        <f>(JPM_OBV!L253/JPM_OBV!L2)-1</f>
        <v>7.7683494885365967E-2</v>
      </c>
      <c r="E8" s="15">
        <f t="shared" si="0"/>
        <v>0.20508380152961347</v>
      </c>
      <c r="F8" s="15">
        <f t="shared" si="1"/>
        <v>0.58537095058226996</v>
      </c>
      <c r="G8" s="15">
        <f t="shared" si="2"/>
        <v>0.38028714905265648</v>
      </c>
      <c r="H8" s="15">
        <v>1</v>
      </c>
      <c r="I8" s="15">
        <f t="shared" si="3"/>
        <v>0.6906983990055704</v>
      </c>
      <c r="J8" s="15">
        <f t="shared" si="4"/>
        <v>0.11716005437619488</v>
      </c>
      <c r="L8" s="22">
        <f>COUNTIF(JPM_MAC!H2:H253,"buy")</f>
        <v>11</v>
      </c>
      <c r="M8" s="22">
        <f>L2-(L2-COUNTIF(JPM_MAC!N2:N253,"&gt;0"))</f>
        <v>7</v>
      </c>
      <c r="N8" s="28">
        <f t="shared" si="5"/>
        <v>0.63636363636363635</v>
      </c>
      <c r="O8" s="15">
        <f>JPM_MAC!Q2</f>
        <v>0.31381162039800009</v>
      </c>
    </row>
    <row r="9" spans="1:18" x14ac:dyDescent="0.25">
      <c r="A9" s="14" t="s">
        <v>27</v>
      </c>
      <c r="B9" s="15">
        <f>((1000000*((CCL_MAC!B253-CCL_MAC!B2)/CCL_MAC!B2))-(1000000*0.001)-(1000000*(CCL_MAC!B253/CCL_MAC!B2))*0.001)/1000000</f>
        <v>0.75676433087882933</v>
      </c>
      <c r="C9" s="15">
        <f>(CCL_MAC!L253/CCL_MAC!L2)-1</f>
        <v>0.6159010922345749</v>
      </c>
      <c r="D9" s="15">
        <f>(CCL_OBV!L253/CCL_OBV!L2)-1</f>
        <v>5.2187327950857565E-2</v>
      </c>
      <c r="E9" s="15">
        <f t="shared" si="0"/>
        <v>0.14086323864425443</v>
      </c>
      <c r="F9" s="15">
        <f t="shared" si="1"/>
        <v>0.70457700292797176</v>
      </c>
      <c r="G9" s="15">
        <f t="shared" si="2"/>
        <v>0.56371376428371733</v>
      </c>
      <c r="H9" s="15">
        <v>1</v>
      </c>
      <c r="I9" s="15">
        <f t="shared" si="3"/>
        <v>0.81386115479217924</v>
      </c>
      <c r="J9" s="15">
        <f t="shared" si="4"/>
        <v>6.8961136012122157E-2</v>
      </c>
      <c r="L9" s="22">
        <f>COUNTIF(CCL_MAC!H2:H253,"buy")</f>
        <v>12</v>
      </c>
      <c r="M9" s="22">
        <f>L2-(L2-COUNTIF(CCL_MAC!N2:N253,"&gt;0"))</f>
        <v>7</v>
      </c>
      <c r="N9" s="28">
        <f t="shared" si="5"/>
        <v>0.58333333333333337</v>
      </c>
      <c r="O9" s="15">
        <f>CCL_MAC!Q2</f>
        <v>0.81061354506837879</v>
      </c>
    </row>
    <row r="10" spans="1:18" x14ac:dyDescent="0.25">
      <c r="A10" s="14" t="s">
        <v>28</v>
      </c>
      <c r="B10" s="15">
        <f>((1000000*((NEE_MAC!B253-NEE_MAC!B2)/NEE_MAC!B2))-(1000000*0.001)-(1000000*(NEE_MAC!B253/NEE_MAC!B2))*0.001)/1000000</f>
        <v>0.14348321201590336</v>
      </c>
      <c r="C10" s="15">
        <f>(NEE_MAC!L253/NEE_MAC!L2)-1</f>
        <v>-1.0480762635552532E-2</v>
      </c>
      <c r="D10" s="15">
        <f>(NEE_OBV!L253/NEE_OBV!L2)-1</f>
        <v>-6.7020976251359055E-2</v>
      </c>
      <c r="E10" s="15">
        <f t="shared" si="0"/>
        <v>0.15396397465145589</v>
      </c>
      <c r="F10" s="15">
        <f t="shared" si="1"/>
        <v>0.21050418826726242</v>
      </c>
      <c r="G10" s="15">
        <f t="shared" si="2"/>
        <v>5.6540213615806523E-2</v>
      </c>
      <c r="H10" s="15">
        <v>1</v>
      </c>
      <c r="I10" s="15">
        <f t="shared" si="3"/>
        <v>-7.3045218937466128E-2</v>
      </c>
      <c r="J10" s="15">
        <f t="shared" si="4"/>
        <v>-0.46709977641098943</v>
      </c>
      <c r="L10" s="22">
        <f>COUNTIF(NEE_MAC!H2:H253,"buy")</f>
        <v>14</v>
      </c>
      <c r="M10" s="22">
        <f>L2-(L2-COUNTIF(NEE_MAC!N2:N253,"&gt;0"))</f>
        <v>5</v>
      </c>
      <c r="N10" s="28">
        <f t="shared" si="5"/>
        <v>0.35714285714285715</v>
      </c>
      <c r="O10" s="15">
        <f>NEE_MAC!Q2</f>
        <v>0.25457400830673182</v>
      </c>
    </row>
    <row r="11" spans="1:18" x14ac:dyDescent="0.25">
      <c r="A11" s="14" t="s">
        <v>29</v>
      </c>
      <c r="B11" s="15">
        <f>((1000000*((CAT_MAC!B253-CAT_MAC!B2)/CAT_MAC!B2))-(1000000*0.001)-(1000000*(CAT_MAC!B253/CAT_MAC!B2))*0.001)/1000000</f>
        <v>0.99766325309543591</v>
      </c>
      <c r="C11" s="15">
        <f>(CAT_MAC!L253/CAT_MAC!L2)-1</f>
        <v>0.50951815581994286</v>
      </c>
      <c r="D11" s="15">
        <f>(CAT_OBV!L253/CAT_OBV!L2)-1</f>
        <v>0.55738994152909016</v>
      </c>
      <c r="E11" s="15">
        <f t="shared" si="0"/>
        <v>0.48814509727549305</v>
      </c>
      <c r="F11" s="15">
        <f t="shared" si="1"/>
        <v>0.44027331156634575</v>
      </c>
      <c r="G11" s="15">
        <f t="shared" si="2"/>
        <v>-4.7871785709147296E-2</v>
      </c>
      <c r="H11" s="15">
        <v>1</v>
      </c>
      <c r="I11" s="15">
        <f t="shared" si="3"/>
        <v>0.51071155947567271</v>
      </c>
      <c r="J11" s="15">
        <f t="shared" si="4"/>
        <v>0.55869547144257758</v>
      </c>
      <c r="L11" s="22">
        <f>COUNTIF(CAT_MAC!H2:H253,"buy")</f>
        <v>7</v>
      </c>
      <c r="M11" s="22">
        <f>L2-(L2-COUNTIF(CAT_MAC!N2:N253,"&gt;0"))</f>
        <v>6</v>
      </c>
      <c r="N11" s="28">
        <f t="shared" si="5"/>
        <v>0.8571428571428571</v>
      </c>
      <c r="O11" s="15">
        <f>CAT_MAC!Q2</f>
        <v>0.30532388507728914</v>
      </c>
    </row>
    <row r="12" spans="1:18" x14ac:dyDescent="0.25">
      <c r="A12" s="16" t="s">
        <v>31</v>
      </c>
      <c r="B12" s="17">
        <f>AVERAGE(B2:B11)</f>
        <v>5.8831919527050429</v>
      </c>
      <c r="C12" s="17">
        <f t="shared" ref="C12:J12" si="6">AVERAGE(C2:C11)</f>
        <v>2.0536518697643866</v>
      </c>
      <c r="D12" s="17">
        <f t="shared" si="6"/>
        <v>2.661353850732636</v>
      </c>
      <c r="E12" s="17">
        <f t="shared" ref="E12" si="7">AVERAGE(E2:E11)</f>
        <v>3.8295400829406558</v>
      </c>
      <c r="F12" s="17">
        <f t="shared" ref="F12" si="8">AVERAGE(F2:F11)</f>
        <v>3.2218381019724069</v>
      </c>
      <c r="G12" s="17">
        <f t="shared" ref="G12" si="9">AVERAGE(G2:G11)</f>
        <v>-0.60770198096824946</v>
      </c>
      <c r="H12" s="17">
        <f t="shared" si="6"/>
        <v>1</v>
      </c>
      <c r="I12" s="17">
        <f t="shared" si="6"/>
        <v>0.52746162720669909</v>
      </c>
      <c r="J12" s="17">
        <f t="shared" si="6"/>
        <v>0.27419496311121394</v>
      </c>
      <c r="K12" s="19"/>
      <c r="L12" s="26">
        <f>AVERAGE(L2:L11)</f>
        <v>10.8</v>
      </c>
      <c r="M12" s="26">
        <f>AVERAGE(M2:M11)</f>
        <v>6.3</v>
      </c>
      <c r="N12" s="27">
        <f>AVERAGE(N2:N11)</f>
        <v>0.61691558441558425</v>
      </c>
      <c r="O12" s="17">
        <f>AVERAGE(O2:O11)</f>
        <v>0.59078201438236455</v>
      </c>
      <c r="P12" s="20"/>
      <c r="Q12" s="21"/>
    </row>
    <row r="13" spans="1:18" x14ac:dyDescent="0.25">
      <c r="A13" s="16" t="s">
        <v>38</v>
      </c>
      <c r="B13" s="17">
        <f>AVERAGE(B2:B6,B8:B11)</f>
        <v>0.68151621325580458</v>
      </c>
      <c r="C13" s="17">
        <f>AVERAGE(C2:C6,C8:C11)</f>
        <v>0.45266371905335412</v>
      </c>
      <c r="D13" s="17">
        <f t="shared" ref="D13:J13" si="10">AVERAGE(D2:D6,D8:D11)</f>
        <v>0.2590064070836679</v>
      </c>
      <c r="E13" s="17">
        <f t="shared" si="10"/>
        <v>0.22885249420245035</v>
      </c>
      <c r="F13" s="17">
        <f t="shared" si="10"/>
        <v>0.42250980617213646</v>
      </c>
      <c r="G13" s="17">
        <f t="shared" si="10"/>
        <v>0.19365731196968611</v>
      </c>
      <c r="H13" s="17">
        <f t="shared" si="10"/>
        <v>1</v>
      </c>
      <c r="I13" s="17">
        <f t="shared" si="10"/>
        <v>0.55135819734299429</v>
      </c>
      <c r="J13" s="17">
        <f t="shared" si="10"/>
        <v>0.25346293321407248</v>
      </c>
      <c r="K13" s="19"/>
      <c r="L13" s="26">
        <f>AVERAGE(L2:L6,L8:L12)</f>
        <v>11.08</v>
      </c>
      <c r="M13" s="26">
        <f t="shared" ref="M13:O13" si="11">AVERAGE(M2:M6,M8:M12)</f>
        <v>6.2299999999999995</v>
      </c>
      <c r="N13" s="27">
        <f t="shared" si="11"/>
        <v>0.59110714285714272</v>
      </c>
      <c r="O13" s="17">
        <f t="shared" si="11"/>
        <v>0.40955585993363036</v>
      </c>
    </row>
    <row r="14" spans="1:18" x14ac:dyDescent="0.25">
      <c r="A14" s="16" t="s">
        <v>48</v>
      </c>
      <c r="B14" s="17">
        <f>_xlfn.STDEV.S(B2:B11)</f>
        <v>16.463881926435032</v>
      </c>
      <c r="C14" s="17">
        <f t="shared" ref="C14:J14" si="12">_xlfn.STDEV.S(C2:C11)</f>
        <v>5.0903491696328924</v>
      </c>
      <c r="D14" s="17">
        <f t="shared" si="12"/>
        <v>7.6070182759730214</v>
      </c>
      <c r="E14" s="17">
        <f t="shared" si="12"/>
        <v>11.388019023095408</v>
      </c>
      <c r="F14" s="17">
        <f t="shared" si="12"/>
        <v>8.8591309102279929</v>
      </c>
      <c r="G14" s="17">
        <f t="shared" si="12"/>
        <v>2.5445063232407104</v>
      </c>
      <c r="H14" s="17">
        <f t="shared" si="12"/>
        <v>0</v>
      </c>
      <c r="I14" s="17">
        <f t="shared" si="12"/>
        <v>0.32029477409214097</v>
      </c>
      <c r="J14" s="17">
        <f t="shared" si="12"/>
        <v>0.38168684212715293</v>
      </c>
      <c r="K14" s="20"/>
      <c r="L14" s="26">
        <f>_xlfn.STDEV.S(L2:L11)</f>
        <v>2.3475755815545325</v>
      </c>
      <c r="M14" s="26">
        <f t="shared" ref="M14:O14" si="13">_xlfn.STDEV.S(M2:M11)</f>
        <v>0.82327260234856614</v>
      </c>
      <c r="N14" s="27">
        <f t="shared" si="13"/>
        <v>0.17770515937400083</v>
      </c>
      <c r="O14" s="17">
        <f t="shared" si="13"/>
        <v>0.6696681964955985</v>
      </c>
    </row>
    <row r="15" spans="1:18" x14ac:dyDescent="0.25">
      <c r="A15" s="16" t="s">
        <v>49</v>
      </c>
      <c r="B15" s="17">
        <f>_xlfn.STDEV.S(B2:B6,B8:B11)</f>
        <v>0.738742845533643</v>
      </c>
      <c r="C15" s="17">
        <f t="shared" ref="C15:J15" si="14">_xlfn.STDEV.S(C2:C6,C8:C11)</f>
        <v>0.56127274280187744</v>
      </c>
      <c r="D15" s="17">
        <f t="shared" si="14"/>
        <v>0.41622587892305463</v>
      </c>
      <c r="E15" s="17">
        <f t="shared" si="14"/>
        <v>0.20530324554313781</v>
      </c>
      <c r="F15" s="17">
        <f t="shared" si="14"/>
        <v>0.37018621511503297</v>
      </c>
      <c r="G15" s="17">
        <f t="shared" si="14"/>
        <v>0.24359479342976148</v>
      </c>
      <c r="H15" s="17">
        <f t="shared" si="14"/>
        <v>0</v>
      </c>
      <c r="I15" s="17">
        <f t="shared" si="14"/>
        <v>0.33013340769519267</v>
      </c>
      <c r="J15" s="17">
        <f t="shared" si="14"/>
        <v>0.39882328062500733</v>
      </c>
      <c r="K15" s="20"/>
      <c r="L15" s="26">
        <f>_xlfn.STDEV.S(L2:L6,L8:L11)</f>
        <v>2.2607766610417568</v>
      </c>
      <c r="M15" s="26">
        <f t="shared" ref="M15:O15" si="15">_xlfn.STDEV.S(M2:M6,M8:M11)</f>
        <v>0.83333333333333237</v>
      </c>
      <c r="N15" s="27">
        <f t="shared" si="15"/>
        <v>0.16209708002732665</v>
      </c>
      <c r="O15" s="17">
        <f t="shared" si="15"/>
        <v>0.21991083764330718</v>
      </c>
    </row>
    <row r="17" spans="11:15" x14ac:dyDescent="0.25">
      <c r="L17" s="18" t="s">
        <v>41</v>
      </c>
      <c r="M17" s="18" t="s">
        <v>45</v>
      </c>
      <c r="N17" s="18" t="s">
        <v>52</v>
      </c>
      <c r="O17" s="18" t="s">
        <v>46</v>
      </c>
    </row>
    <row r="18" spans="11:15" x14ac:dyDescent="0.25">
      <c r="K18" s="14" t="s">
        <v>19</v>
      </c>
      <c r="L18" s="22">
        <f>COUNTIF(TSLA_OBV!H2:H253,"buy")</f>
        <v>15</v>
      </c>
      <c r="M18" s="22">
        <f>L2-(L2-COUNTIF(TSLA_OBV!N2:N253,"&gt;0"))</f>
        <v>5</v>
      </c>
      <c r="N18" s="28">
        <f>M18/L18</f>
        <v>0.33333333333333331</v>
      </c>
      <c r="O18" s="24">
        <f>TSLA_OBV!Q2</f>
        <v>5.3243258006483449</v>
      </c>
    </row>
    <row r="19" spans="11:15" x14ac:dyDescent="0.25">
      <c r="K19" s="14" t="s">
        <v>21</v>
      </c>
      <c r="L19" s="22">
        <f>COUNTIF(AMZN_OBV!H2:H253,"buy")</f>
        <v>30</v>
      </c>
      <c r="M19" s="22">
        <f>L2-(L2-COUNTIF(AMZN_OBV!N2:N253,"&gt;0"))</f>
        <v>10</v>
      </c>
      <c r="N19" s="28">
        <f t="shared" ref="N19:N27" si="16">M19/L19</f>
        <v>0.33333333333333331</v>
      </c>
      <c r="O19" s="24">
        <f>AMZN_OBV!Q2</f>
        <v>4.7112191222940112</v>
      </c>
    </row>
    <row r="20" spans="11:15" x14ac:dyDescent="0.25">
      <c r="K20" s="14" t="s">
        <v>22</v>
      </c>
      <c r="L20" s="22">
        <f>COUNTIF(DIS_OBV!H2:H253,"buy")</f>
        <v>19</v>
      </c>
      <c r="M20" s="22">
        <f>L2-(L2-COUNTIF(DIS_OBV!N2:N253,"&gt;0"))</f>
        <v>9</v>
      </c>
      <c r="N20" s="28">
        <f t="shared" si="16"/>
        <v>0.47368421052631576</v>
      </c>
      <c r="O20" s="24">
        <f>DIS_OBV!Q2</f>
        <v>6.964328771715425</v>
      </c>
    </row>
    <row r="21" spans="11:15" x14ac:dyDescent="0.25">
      <c r="K21" s="14" t="s">
        <v>23</v>
      </c>
      <c r="L21" s="22">
        <f>COUNTIF(WMT_OBV!H2:H253,"buy")</f>
        <v>14</v>
      </c>
      <c r="M21" s="22">
        <f>L2-(L2-COUNTIF(WMT_OBV!N2:N253,"&gt;0"))</f>
        <v>5</v>
      </c>
      <c r="N21" s="28">
        <f t="shared" si="16"/>
        <v>0.35714285714285715</v>
      </c>
      <c r="O21" s="24">
        <f>WMT_OBV!Q2</f>
        <v>6.0356157200181242</v>
      </c>
    </row>
    <row r="22" spans="11:15" x14ac:dyDescent="0.25">
      <c r="K22" s="14" t="s">
        <v>24</v>
      </c>
      <c r="L22" s="22">
        <f>COUNTIF(PFE_OBV!H2:H253,"buy")</f>
        <v>17</v>
      </c>
      <c r="M22" s="22">
        <f>L2-(L2-COUNTIF(PFE_OBV!N2:N253,"&gt;0"))</f>
        <v>6</v>
      </c>
      <c r="N22" s="28">
        <f t="shared" si="16"/>
        <v>0.35294117647058826</v>
      </c>
      <c r="O22" s="24">
        <f>PFE_OBV!Q2</f>
        <v>5.947373773925011</v>
      </c>
    </row>
    <row r="23" spans="11:15" x14ac:dyDescent="0.25">
      <c r="K23" s="14" t="s">
        <v>25</v>
      </c>
      <c r="L23" s="22">
        <f>COUNTIF(GME_OBV!H2:H253,"buy")</f>
        <v>13</v>
      </c>
      <c r="M23" s="22">
        <f>L2-(L2-COUNTIF(GME_OBV!N2:N253,"&gt;0"))</f>
        <v>4</v>
      </c>
      <c r="N23" s="28">
        <f t="shared" si="16"/>
        <v>0.30769230769230771</v>
      </c>
      <c r="O23" s="24">
        <f>GME_OBV!Q2</f>
        <v>10.738295310886445</v>
      </c>
    </row>
    <row r="24" spans="11:15" x14ac:dyDescent="0.25">
      <c r="K24" s="14" t="s">
        <v>26</v>
      </c>
      <c r="L24" s="22">
        <f>COUNTIF(JPM_OBV!H2:H253,"buy")</f>
        <v>35</v>
      </c>
      <c r="M24" s="22">
        <f>L2-(L2-COUNTIF(JPM_OBV!N2:N253,"&gt;0"))</f>
        <v>11</v>
      </c>
      <c r="N24" s="28">
        <f t="shared" si="16"/>
        <v>0.31428571428571428</v>
      </c>
      <c r="O24" s="24">
        <f>JPM_OBV!Q2</f>
        <v>5.2716079479807165</v>
      </c>
    </row>
    <row r="25" spans="11:15" x14ac:dyDescent="0.25">
      <c r="K25" s="14" t="s">
        <v>27</v>
      </c>
      <c r="L25" s="22">
        <f>COUNTIF(CCL_OBV!H2:H253,"buy")</f>
        <v>25</v>
      </c>
      <c r="M25" s="22">
        <f>L2-(L2-COUNTIF(CCL_OBV!N2:N253,"&gt;0"))</f>
        <v>7</v>
      </c>
      <c r="N25" s="28">
        <f t="shared" si="16"/>
        <v>0.28000000000000003</v>
      </c>
      <c r="O25" s="24">
        <f>CCL_OBV!Q2</f>
        <v>6.8301582015383522</v>
      </c>
    </row>
    <row r="26" spans="11:15" x14ac:dyDescent="0.25">
      <c r="K26" s="14" t="s">
        <v>28</v>
      </c>
      <c r="L26" s="22">
        <f>COUNTIF(NEE_OBV!H2:H253,"buy")</f>
        <v>25</v>
      </c>
      <c r="M26" s="22">
        <f>L2-(L2-COUNTIF(NEE_OBV!N2:N253,"&gt;0"))</f>
        <v>5</v>
      </c>
      <c r="N26" s="28">
        <f t="shared" si="16"/>
        <v>0.2</v>
      </c>
      <c r="O26" s="24">
        <f>NEE_OBV!Q2</f>
        <v>5.7701348687290199</v>
      </c>
    </row>
    <row r="27" spans="11:15" x14ac:dyDescent="0.25">
      <c r="K27" s="14" t="s">
        <v>29</v>
      </c>
      <c r="L27" s="22">
        <f>COUNTIF(CAT_OBV!H2:H253,"buy")</f>
        <v>16</v>
      </c>
      <c r="M27" s="22">
        <f>L2-(L2-COUNTIF(CAT_OBV!N2:N253,"&gt;0"))</f>
        <v>9</v>
      </c>
      <c r="N27" s="28">
        <f t="shared" si="16"/>
        <v>0.5625</v>
      </c>
      <c r="O27" s="24">
        <f>CAT_OBV!Q2</f>
        <v>6.2022426296412361</v>
      </c>
    </row>
    <row r="28" spans="11:15" x14ac:dyDescent="0.25">
      <c r="K28" s="16" t="s">
        <v>47</v>
      </c>
      <c r="L28" s="26">
        <f>AVERAGE(L18:L27)</f>
        <v>20.9</v>
      </c>
      <c r="M28" s="26">
        <f>AVERAGE(M18:M27)</f>
        <v>7.1</v>
      </c>
      <c r="N28" s="27">
        <f>AVERAGE(N18:N27)</f>
        <v>0.35149129327844503</v>
      </c>
      <c r="O28" s="27">
        <f>AVERAGE(O18:O27)</f>
        <v>6.3795302147376685</v>
      </c>
    </row>
    <row r="29" spans="11:15" x14ac:dyDescent="0.25">
      <c r="K29" s="16" t="s">
        <v>50</v>
      </c>
      <c r="L29" s="26">
        <f>AVERAGE(L18:L22,L24:L28)</f>
        <v>21.69</v>
      </c>
      <c r="M29" s="26">
        <f t="shared" ref="M29" si="17">AVERAGE(M18:M22,M24:M28)</f>
        <v>7.4099999999999993</v>
      </c>
      <c r="N29" s="27">
        <f t="shared" ref="N29" si="18">AVERAGE(N18:N22,N24:N28)</f>
        <v>0.35587119183705879</v>
      </c>
      <c r="O29" s="17">
        <f t="shared" ref="O29" si="19">AVERAGE(O18:O22,O24:O28)</f>
        <v>5.9436537051227916</v>
      </c>
    </row>
    <row r="30" spans="11:15" x14ac:dyDescent="0.25">
      <c r="K30" s="16" t="s">
        <v>51</v>
      </c>
      <c r="L30" s="26">
        <f>_xlfn.STDEV.S(L18:L27)</f>
        <v>7.4751439971265929</v>
      </c>
      <c r="M30" s="26">
        <f t="shared" ref="M30:O30" si="20">_xlfn.STDEV.S(M18:M27)</f>
        <v>2.4698178070456933</v>
      </c>
      <c r="N30" s="27">
        <f t="shared" si="20"/>
        <v>0.10083676131491384</v>
      </c>
      <c r="O30" s="17">
        <f t="shared" si="20"/>
        <v>1.679150845205083</v>
      </c>
    </row>
    <row r="31" spans="11:15" x14ac:dyDescent="0.25">
      <c r="K31" s="16" t="s">
        <v>49</v>
      </c>
      <c r="L31" s="26">
        <f>_xlfn.STDEV.S(L18:L22,L24:L27)</f>
        <v>7.3616876084525931</v>
      </c>
      <c r="M31" s="26">
        <f t="shared" ref="M31:O31" si="21">_xlfn.STDEV.S(M18:M22,M24:M27)</f>
        <v>2.3511226632776476</v>
      </c>
      <c r="N31" s="27">
        <f t="shared" si="21"/>
        <v>0.10570062123012056</v>
      </c>
      <c r="O31" s="17">
        <f t="shared" si="21"/>
        <v>0.73024939426293245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12" max="12" width="11.42578125" bestFit="1" customWidth="1"/>
    <col min="13" max="13" width="9.140625" style="9"/>
    <col min="14" max="14" width="10" bestFit="1" customWidth="1"/>
    <col min="15" max="15" width="2.7109375" customWidth="1"/>
    <col min="16" max="16" width="12.7109375" bestFit="1" customWidth="1"/>
    <col min="17" max="17" width="23.57031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30</v>
      </c>
      <c r="Q1" s="3" t="s">
        <v>42</v>
      </c>
    </row>
    <row r="2" spans="1:17" s="5" customFormat="1" x14ac:dyDescent="0.25">
      <c r="A2" s="6">
        <v>43983</v>
      </c>
      <c r="B2" s="7">
        <v>33.643265</v>
      </c>
      <c r="C2" s="7">
        <v>33.643265</v>
      </c>
      <c r="D2" s="7">
        <v>33.643265</v>
      </c>
      <c r="E2" s="7">
        <v>33.643265</v>
      </c>
      <c r="F2" s="7" t="s">
        <v>7</v>
      </c>
      <c r="G2" s="7" t="s">
        <v>7</v>
      </c>
      <c r="H2" s="7" t="str">
        <f>IF((AND(F2="nan",G2="nan")),"hold",IF(F2&lt;&gt;"nan","buy","sell"))</f>
        <v>hold</v>
      </c>
      <c r="I2" s="7" t="str">
        <f>IF(H2="hold","True","False")</f>
        <v>True</v>
      </c>
      <c r="J2" s="5" t="s">
        <v>7</v>
      </c>
      <c r="K2" s="5" t="s">
        <v>7</v>
      </c>
      <c r="L2" s="7">
        <f>1000000</f>
        <v>1000000</v>
      </c>
      <c r="M2" s="11">
        <f>IF((AND(F2="nan",G2="nan")), 0, 0.001)</f>
        <v>0</v>
      </c>
      <c r="N2" s="5">
        <v>0</v>
      </c>
      <c r="P2" s="12" t="s">
        <v>7</v>
      </c>
      <c r="Q2" s="9">
        <f>_xlfn.STDEV.S(P3:P253)*SQRT(252)</f>
        <v>0.24151397551692275</v>
      </c>
    </row>
    <row r="3" spans="1:17" s="5" customFormat="1" x14ac:dyDescent="0.25">
      <c r="A3" s="1">
        <v>43984</v>
      </c>
      <c r="B3" s="5">
        <v>34.307400000000001</v>
      </c>
      <c r="C3" s="5">
        <v>33.864643333333333</v>
      </c>
      <c r="D3" s="5">
        <v>33.703640909090907</v>
      </c>
      <c r="E3" s="5">
        <v>33.664019218749999</v>
      </c>
      <c r="F3" s="5">
        <v>34.307400000000001</v>
      </c>
      <c r="G3" s="5" t="s">
        <v>7</v>
      </c>
      <c r="H3" s="7" t="str">
        <f t="shared" ref="H3:H66" si="0">IF((AND(F3="nan",G3="nan")),"hold",IF(F3&lt;&gt;"nan","buy","sell"))</f>
        <v>buy</v>
      </c>
      <c r="I3" s="7" t="str">
        <f t="shared" ref="I3:I66" si="1">IF(H3="hold","True","False")</f>
        <v>False</v>
      </c>
      <c r="J3" s="5">
        <f>IF(F3="nan",J2,F3)</f>
        <v>34.307400000000001</v>
      </c>
      <c r="K3" s="5" t="str">
        <f>IF(G3="nan",K2,G3)</f>
        <v>nan</v>
      </c>
      <c r="L3" s="5">
        <f>L2+N3</f>
        <v>999000</v>
      </c>
      <c r="M3" s="11">
        <f t="shared" ref="M3:M66" si="2">IF((AND(F3="nan",G3="nan")), 0, 0.001)</f>
        <v>1E-3</v>
      </c>
      <c r="N3" s="5">
        <f>IF(I3="True",0,IF(H3="buy",-L2*M3,L2*((K3-J3)/J3)-(L2*M3)))</f>
        <v>-1000</v>
      </c>
      <c r="P3" s="9">
        <f>LN(B3/B2)</f>
        <v>1.9548186872933193E-2</v>
      </c>
      <c r="Q3"/>
    </row>
    <row r="4" spans="1:17" s="5" customFormat="1" x14ac:dyDescent="0.25">
      <c r="A4" s="1">
        <v>43985</v>
      </c>
      <c r="B4" s="5">
        <v>34.307400000000001</v>
      </c>
      <c r="C4" s="5">
        <v>34.012228888888892</v>
      </c>
      <c r="D4" s="5">
        <v>33.758528099173553</v>
      </c>
      <c r="E4" s="5">
        <v>33.684124868164062</v>
      </c>
      <c r="F4" s="5" t="s">
        <v>7</v>
      </c>
      <c r="G4" s="5" t="s">
        <v>7</v>
      </c>
      <c r="H4" s="7" t="str">
        <f t="shared" si="0"/>
        <v>hold</v>
      </c>
      <c r="I4" s="7" t="str">
        <f t="shared" si="1"/>
        <v>True</v>
      </c>
      <c r="J4" s="5">
        <f t="shared" ref="J4:J67" si="3">IF(F4="nan",J3,F4)</f>
        <v>34.307400000000001</v>
      </c>
      <c r="K4" s="5" t="str">
        <f t="shared" ref="K4:K67" si="4">IF(G4="nan",K3,G4)</f>
        <v>nan</v>
      </c>
      <c r="L4" s="5">
        <f t="shared" ref="L4:L67" si="5">L3+N4</f>
        <v>999000</v>
      </c>
      <c r="M4" s="11">
        <f t="shared" si="2"/>
        <v>0</v>
      </c>
      <c r="N4" s="5">
        <f t="shared" ref="N4:N67" si="6">IF(I4="True",0,IF(H4="buy",-L3*M4,L3*((K4-J4)/J4)-(L3*M4)))</f>
        <v>0</v>
      </c>
      <c r="P4" s="9">
        <f t="shared" ref="P4:P67" si="7">LN(B4/B3)</f>
        <v>0</v>
      </c>
      <c r="Q4"/>
    </row>
    <row r="5" spans="1:17" s="5" customFormat="1" x14ac:dyDescent="0.25">
      <c r="A5" s="1">
        <v>43986</v>
      </c>
      <c r="B5" s="5">
        <v>34.165084999999998</v>
      </c>
      <c r="C5" s="5">
        <v>34.063180925925927</v>
      </c>
      <c r="D5" s="5">
        <v>33.795487817430498</v>
      </c>
      <c r="E5" s="5">
        <v>33.699154872283941</v>
      </c>
      <c r="F5" s="5" t="s">
        <v>7</v>
      </c>
      <c r="G5" s="5" t="s">
        <v>7</v>
      </c>
      <c r="H5" s="7" t="str">
        <f t="shared" si="0"/>
        <v>hold</v>
      </c>
      <c r="I5" s="7" t="str">
        <f t="shared" si="1"/>
        <v>True</v>
      </c>
      <c r="J5" s="5">
        <f t="shared" si="3"/>
        <v>34.307400000000001</v>
      </c>
      <c r="K5" s="5" t="str">
        <f t="shared" si="4"/>
        <v>nan</v>
      </c>
      <c r="L5" s="5">
        <f t="shared" si="5"/>
        <v>999000</v>
      </c>
      <c r="M5" s="11">
        <f t="shared" si="2"/>
        <v>0</v>
      </c>
      <c r="N5" s="5">
        <f t="shared" si="6"/>
        <v>0</v>
      </c>
      <c r="P5" s="9">
        <f t="shared" si="7"/>
        <v>-4.1568581869712348E-3</v>
      </c>
      <c r="Q5"/>
    </row>
    <row r="6" spans="1:17" s="5" customFormat="1" x14ac:dyDescent="0.25">
      <c r="A6" s="1">
        <v>43987</v>
      </c>
      <c r="B6" s="5">
        <v>34.146110999999998</v>
      </c>
      <c r="C6" s="5">
        <v>34.090824283950617</v>
      </c>
      <c r="D6" s="5">
        <v>33.827362652209537</v>
      </c>
      <c r="E6" s="5">
        <v>33.713122251275067</v>
      </c>
      <c r="F6" s="5" t="s">
        <v>7</v>
      </c>
      <c r="G6" s="5" t="s">
        <v>7</v>
      </c>
      <c r="H6" s="7" t="str">
        <f t="shared" si="0"/>
        <v>hold</v>
      </c>
      <c r="I6" s="7" t="str">
        <f t="shared" si="1"/>
        <v>True</v>
      </c>
      <c r="J6" s="5">
        <f t="shared" si="3"/>
        <v>34.307400000000001</v>
      </c>
      <c r="K6" s="5" t="str">
        <f t="shared" si="4"/>
        <v>nan</v>
      </c>
      <c r="L6" s="5">
        <f t="shared" si="5"/>
        <v>999000</v>
      </c>
      <c r="M6" s="11">
        <f t="shared" si="2"/>
        <v>0</v>
      </c>
      <c r="N6" s="5">
        <f t="shared" si="6"/>
        <v>0</v>
      </c>
      <c r="P6" s="9">
        <f t="shared" si="7"/>
        <v>-5.555165653356272E-4</v>
      </c>
      <c r="Q6"/>
    </row>
    <row r="7" spans="1:17" s="5" customFormat="1" x14ac:dyDescent="0.25">
      <c r="A7" s="1">
        <v>43990</v>
      </c>
      <c r="B7" s="5">
        <v>34.71537</v>
      </c>
      <c r="C7" s="5">
        <v>34.299006189300407</v>
      </c>
      <c r="D7" s="5">
        <v>33.908090592917773</v>
      </c>
      <c r="E7" s="5">
        <v>33.744442493422717</v>
      </c>
      <c r="F7" s="5" t="s">
        <v>7</v>
      </c>
      <c r="G7" s="5" t="s">
        <v>7</v>
      </c>
      <c r="H7" s="7" t="str">
        <f t="shared" si="0"/>
        <v>hold</v>
      </c>
      <c r="I7" s="7" t="str">
        <f t="shared" si="1"/>
        <v>True</v>
      </c>
      <c r="J7" s="5">
        <f t="shared" si="3"/>
        <v>34.307400000000001</v>
      </c>
      <c r="K7" s="5" t="str">
        <f t="shared" si="4"/>
        <v>nan</v>
      </c>
      <c r="L7" s="5">
        <f t="shared" si="5"/>
        <v>999000</v>
      </c>
      <c r="M7" s="11">
        <f t="shared" si="2"/>
        <v>0</v>
      </c>
      <c r="N7" s="5">
        <f t="shared" si="6"/>
        <v>0</v>
      </c>
      <c r="P7" s="9">
        <f t="shared" si="7"/>
        <v>1.6533828774796144E-2</v>
      </c>
      <c r="Q7"/>
    </row>
    <row r="8" spans="1:17" s="5" customFormat="1" x14ac:dyDescent="0.25">
      <c r="A8" s="1">
        <v>43991</v>
      </c>
      <c r="B8" s="5">
        <v>34.354838999999998</v>
      </c>
      <c r="C8" s="5">
        <v>34.317617126200282</v>
      </c>
      <c r="D8" s="5">
        <v>33.948704084470691</v>
      </c>
      <c r="E8" s="5">
        <v>33.763517384253262</v>
      </c>
      <c r="F8" s="5" t="s">
        <v>7</v>
      </c>
      <c r="G8" s="5" t="s">
        <v>7</v>
      </c>
      <c r="H8" s="7" t="str">
        <f t="shared" si="0"/>
        <v>hold</v>
      </c>
      <c r="I8" s="7" t="str">
        <f t="shared" si="1"/>
        <v>True</v>
      </c>
      <c r="J8" s="5">
        <f t="shared" si="3"/>
        <v>34.307400000000001</v>
      </c>
      <c r="K8" s="5" t="str">
        <f t="shared" si="4"/>
        <v>nan</v>
      </c>
      <c r="L8" s="5">
        <f t="shared" si="5"/>
        <v>999000</v>
      </c>
      <c r="M8" s="11">
        <f t="shared" si="2"/>
        <v>0</v>
      </c>
      <c r="N8" s="5">
        <f t="shared" si="6"/>
        <v>0</v>
      </c>
      <c r="P8" s="9">
        <f t="shared" si="7"/>
        <v>-1.0439646256263995E-2</v>
      </c>
      <c r="Q8"/>
    </row>
    <row r="9" spans="1:17" s="5" customFormat="1" x14ac:dyDescent="0.25">
      <c r="A9" s="1">
        <v>43992</v>
      </c>
      <c r="B9" s="5">
        <v>34.079697000000003</v>
      </c>
      <c r="C9" s="5">
        <v>34.238310417466849</v>
      </c>
      <c r="D9" s="5">
        <v>33.960612531336992</v>
      </c>
      <c r="E9" s="5">
        <v>33.773397997245347</v>
      </c>
      <c r="F9" s="5" t="s">
        <v>7</v>
      </c>
      <c r="G9" s="5" t="s">
        <v>7</v>
      </c>
      <c r="H9" s="7" t="str">
        <f t="shared" si="0"/>
        <v>hold</v>
      </c>
      <c r="I9" s="7" t="str">
        <f t="shared" si="1"/>
        <v>True</v>
      </c>
      <c r="J9" s="5">
        <f t="shared" si="3"/>
        <v>34.307400000000001</v>
      </c>
      <c r="K9" s="5" t="str">
        <f t="shared" si="4"/>
        <v>nan</v>
      </c>
      <c r="L9" s="5">
        <f t="shared" si="5"/>
        <v>999000</v>
      </c>
      <c r="M9" s="11">
        <f t="shared" si="2"/>
        <v>0</v>
      </c>
      <c r="N9" s="5">
        <f t="shared" si="6"/>
        <v>0</v>
      </c>
      <c r="P9" s="9">
        <f t="shared" si="7"/>
        <v>-8.0410710325625624E-3</v>
      </c>
      <c r="Q9"/>
    </row>
    <row r="10" spans="1:17" s="5" customFormat="1" x14ac:dyDescent="0.25">
      <c r="A10" s="1">
        <v>43993</v>
      </c>
      <c r="B10" s="5">
        <v>31.593927000000001</v>
      </c>
      <c r="C10" s="5">
        <v>33.35684927831123</v>
      </c>
      <c r="D10" s="5">
        <v>33.745459301215448</v>
      </c>
      <c r="E10" s="5">
        <v>33.705289528581417</v>
      </c>
      <c r="F10" s="5" t="s">
        <v>7</v>
      </c>
      <c r="G10" s="5">
        <v>31.593927000000001</v>
      </c>
      <c r="H10" s="7" t="str">
        <f t="shared" si="0"/>
        <v>sell</v>
      </c>
      <c r="I10" s="7" t="str">
        <f t="shared" si="1"/>
        <v>False</v>
      </c>
      <c r="J10" s="5">
        <f t="shared" si="3"/>
        <v>34.307400000000001</v>
      </c>
      <c r="K10" s="5">
        <f t="shared" si="4"/>
        <v>31.593927000000001</v>
      </c>
      <c r="L10" s="5">
        <f t="shared" si="5"/>
        <v>918987.15671837563</v>
      </c>
      <c r="M10" s="11">
        <f t="shared" si="2"/>
        <v>1E-3</v>
      </c>
      <c r="N10" s="5">
        <f t="shared" si="6"/>
        <v>-80012.843281624373</v>
      </c>
      <c r="P10" s="9">
        <f t="shared" si="7"/>
        <v>-7.5736892497581976E-2</v>
      </c>
      <c r="Q10"/>
    </row>
    <row r="11" spans="1:17" s="5" customFormat="1" x14ac:dyDescent="0.25">
      <c r="A11" s="1">
        <v>43994</v>
      </c>
      <c r="B11" s="5">
        <v>32.020873999999999</v>
      </c>
      <c r="C11" s="5">
        <v>32.91152418554082</v>
      </c>
      <c r="D11" s="5">
        <v>33.58867881928677</v>
      </c>
      <c r="E11" s="5">
        <v>33.652651543313247</v>
      </c>
      <c r="F11" s="5">
        <v>32.020873999999999</v>
      </c>
      <c r="G11" s="5" t="s">
        <v>7</v>
      </c>
      <c r="H11" s="7" t="str">
        <f t="shared" si="0"/>
        <v>buy</v>
      </c>
      <c r="I11" s="7" t="str">
        <f t="shared" si="1"/>
        <v>False</v>
      </c>
      <c r="J11" s="5">
        <f t="shared" si="3"/>
        <v>32.020873999999999</v>
      </c>
      <c r="K11" s="5">
        <f t="shared" si="4"/>
        <v>31.593927000000001</v>
      </c>
      <c r="L11" s="5">
        <f t="shared" si="5"/>
        <v>918068.16956165724</v>
      </c>
      <c r="M11" s="11">
        <f t="shared" si="2"/>
        <v>1E-3</v>
      </c>
      <c r="N11" s="5">
        <f t="shared" si="6"/>
        <v>-918.98715671837567</v>
      </c>
      <c r="P11" s="9">
        <f t="shared" si="7"/>
        <v>1.3423084057465834E-2</v>
      </c>
      <c r="Q11"/>
    </row>
    <row r="12" spans="1:17" s="5" customFormat="1" x14ac:dyDescent="0.25">
      <c r="A12" s="1">
        <v>43997</v>
      </c>
      <c r="B12" s="5">
        <v>31.650853999999999</v>
      </c>
      <c r="C12" s="5">
        <v>32.491300790360548</v>
      </c>
      <c r="D12" s="5">
        <v>33.412512926624331</v>
      </c>
      <c r="E12" s="5">
        <v>33.590095370084711</v>
      </c>
      <c r="F12" s="5" t="s">
        <v>7</v>
      </c>
      <c r="G12" s="5" t="s">
        <v>7</v>
      </c>
      <c r="H12" s="7" t="str">
        <f t="shared" si="0"/>
        <v>hold</v>
      </c>
      <c r="I12" s="7" t="str">
        <f t="shared" si="1"/>
        <v>True</v>
      </c>
      <c r="J12" s="5">
        <f t="shared" si="3"/>
        <v>32.020873999999999</v>
      </c>
      <c r="K12" s="5">
        <f t="shared" si="4"/>
        <v>31.593927000000001</v>
      </c>
      <c r="L12" s="5">
        <f t="shared" si="5"/>
        <v>918068.16956165724</v>
      </c>
      <c r="M12" s="11">
        <f t="shared" si="2"/>
        <v>0</v>
      </c>
      <c r="N12" s="5">
        <f t="shared" si="6"/>
        <v>0</v>
      </c>
      <c r="P12" s="9">
        <f t="shared" si="7"/>
        <v>-1.1622871787810978E-2</v>
      </c>
      <c r="Q12"/>
    </row>
    <row r="13" spans="1:17" s="5" customFormat="1" x14ac:dyDescent="0.25">
      <c r="A13" s="1">
        <v>43998</v>
      </c>
      <c r="B13" s="5">
        <v>31.688804999999999</v>
      </c>
      <c r="C13" s="5">
        <v>32.223802193573697</v>
      </c>
      <c r="D13" s="5">
        <v>33.255812206022107</v>
      </c>
      <c r="E13" s="5">
        <v>33.530680046019562</v>
      </c>
      <c r="F13" s="5" t="s">
        <v>7</v>
      </c>
      <c r="G13" s="5" t="s">
        <v>7</v>
      </c>
      <c r="H13" s="7" t="str">
        <f t="shared" si="0"/>
        <v>hold</v>
      </c>
      <c r="I13" s="7" t="str">
        <f t="shared" si="1"/>
        <v>True</v>
      </c>
      <c r="J13" s="5">
        <f t="shared" si="3"/>
        <v>32.020873999999999</v>
      </c>
      <c r="K13" s="5">
        <f t="shared" si="4"/>
        <v>31.593927000000001</v>
      </c>
      <c r="L13" s="5">
        <f t="shared" si="5"/>
        <v>918068.16956165724</v>
      </c>
      <c r="M13" s="11">
        <f t="shared" si="2"/>
        <v>0</v>
      </c>
      <c r="N13" s="5">
        <f t="shared" si="6"/>
        <v>0</v>
      </c>
      <c r="P13" s="9">
        <f t="shared" si="7"/>
        <v>1.198333086746707E-3</v>
      </c>
      <c r="Q13"/>
    </row>
    <row r="14" spans="1:17" s="5" customFormat="1" x14ac:dyDescent="0.25">
      <c r="A14" s="1">
        <v>43999</v>
      </c>
      <c r="B14" s="5">
        <v>31.840606999999999</v>
      </c>
      <c r="C14" s="5">
        <v>32.096070462382471</v>
      </c>
      <c r="D14" s="5">
        <v>33.127157187292831</v>
      </c>
      <c r="E14" s="5">
        <v>33.477865263331452</v>
      </c>
      <c r="F14" s="5" t="s">
        <v>7</v>
      </c>
      <c r="G14" s="5" t="s">
        <v>7</v>
      </c>
      <c r="H14" s="7" t="str">
        <f t="shared" si="0"/>
        <v>hold</v>
      </c>
      <c r="I14" s="7" t="str">
        <f t="shared" si="1"/>
        <v>True</v>
      </c>
      <c r="J14" s="5">
        <f t="shared" si="3"/>
        <v>32.020873999999999</v>
      </c>
      <c r="K14" s="5">
        <f t="shared" si="4"/>
        <v>31.593927000000001</v>
      </c>
      <c r="L14" s="5">
        <f t="shared" si="5"/>
        <v>918068.16956165724</v>
      </c>
      <c r="M14" s="11">
        <f t="shared" si="2"/>
        <v>0</v>
      </c>
      <c r="N14" s="5">
        <f t="shared" si="6"/>
        <v>0</v>
      </c>
      <c r="P14" s="9">
        <f t="shared" si="7"/>
        <v>4.7789609294766836E-3</v>
      </c>
      <c r="Q14"/>
    </row>
    <row r="15" spans="1:17" s="5" customFormat="1" x14ac:dyDescent="0.25">
      <c r="A15" s="1">
        <v>44000</v>
      </c>
      <c r="B15" s="5">
        <v>31.537002999999999</v>
      </c>
      <c r="C15" s="5">
        <v>31.909714641588319</v>
      </c>
      <c r="D15" s="5">
        <v>32.982597715720757</v>
      </c>
      <c r="E15" s="5">
        <v>33.417213317602339</v>
      </c>
      <c r="F15" s="5" t="s">
        <v>7</v>
      </c>
      <c r="G15" s="5" t="s">
        <v>7</v>
      </c>
      <c r="H15" s="7" t="str">
        <f t="shared" si="0"/>
        <v>hold</v>
      </c>
      <c r="I15" s="7" t="str">
        <f t="shared" si="1"/>
        <v>True</v>
      </c>
      <c r="J15" s="5">
        <f t="shared" si="3"/>
        <v>32.020873999999999</v>
      </c>
      <c r="K15" s="5">
        <f t="shared" si="4"/>
        <v>31.593927000000001</v>
      </c>
      <c r="L15" s="5">
        <f t="shared" si="5"/>
        <v>918068.16956165724</v>
      </c>
      <c r="M15" s="11">
        <f t="shared" si="2"/>
        <v>0</v>
      </c>
      <c r="N15" s="5">
        <f t="shared" si="6"/>
        <v>0</v>
      </c>
      <c r="P15" s="9">
        <f t="shared" si="7"/>
        <v>-9.5808700388586698E-3</v>
      </c>
      <c r="Q15"/>
    </row>
    <row r="16" spans="1:17" s="5" customFormat="1" x14ac:dyDescent="0.25">
      <c r="A16" s="1">
        <v>44001</v>
      </c>
      <c r="B16" s="5">
        <v>31.707781000000001</v>
      </c>
      <c r="C16" s="5">
        <v>31.84240342772555</v>
      </c>
      <c r="D16" s="5">
        <v>32.866705287018867</v>
      </c>
      <c r="E16" s="5">
        <v>33.363793557677269</v>
      </c>
      <c r="F16" s="5" t="s">
        <v>7</v>
      </c>
      <c r="G16" s="5" t="s">
        <v>7</v>
      </c>
      <c r="H16" s="7" t="str">
        <f t="shared" si="0"/>
        <v>hold</v>
      </c>
      <c r="I16" s="7" t="str">
        <f t="shared" si="1"/>
        <v>True</v>
      </c>
      <c r="J16" s="5">
        <f t="shared" si="3"/>
        <v>32.020873999999999</v>
      </c>
      <c r="K16" s="5">
        <f t="shared" si="4"/>
        <v>31.593927000000001</v>
      </c>
      <c r="L16" s="5">
        <f t="shared" si="5"/>
        <v>918068.16956165724</v>
      </c>
      <c r="M16" s="11">
        <f t="shared" si="2"/>
        <v>0</v>
      </c>
      <c r="N16" s="5">
        <f t="shared" si="6"/>
        <v>0</v>
      </c>
      <c r="P16" s="9">
        <f t="shared" si="7"/>
        <v>5.4005533507836727E-3</v>
      </c>
      <c r="Q16"/>
    </row>
    <row r="17" spans="1:17" s="5" customFormat="1" x14ac:dyDescent="0.25">
      <c r="A17" s="1">
        <v>44004</v>
      </c>
      <c r="B17" s="5">
        <v>31.413661999999999</v>
      </c>
      <c r="C17" s="5">
        <v>31.6994896184837</v>
      </c>
      <c r="D17" s="5">
        <v>32.734610442744433</v>
      </c>
      <c r="E17" s="5">
        <v>33.30285194649985</v>
      </c>
      <c r="F17" s="5" t="s">
        <v>7</v>
      </c>
      <c r="G17" s="5" t="s">
        <v>7</v>
      </c>
      <c r="H17" s="7" t="str">
        <f t="shared" si="0"/>
        <v>hold</v>
      </c>
      <c r="I17" s="7" t="str">
        <f t="shared" si="1"/>
        <v>True</v>
      </c>
      <c r="J17" s="5">
        <f t="shared" si="3"/>
        <v>32.020873999999999</v>
      </c>
      <c r="K17" s="5">
        <f t="shared" si="4"/>
        <v>31.593927000000001</v>
      </c>
      <c r="L17" s="5">
        <f t="shared" si="5"/>
        <v>918068.16956165724</v>
      </c>
      <c r="M17" s="11">
        <f t="shared" si="2"/>
        <v>0</v>
      </c>
      <c r="N17" s="5">
        <f t="shared" si="6"/>
        <v>0</v>
      </c>
      <c r="P17" s="9">
        <f t="shared" si="7"/>
        <v>-9.3192143477513877E-3</v>
      </c>
      <c r="Q17"/>
    </row>
    <row r="18" spans="1:17" s="5" customFormat="1" x14ac:dyDescent="0.25">
      <c r="A18" s="1">
        <v>44005</v>
      </c>
      <c r="B18" s="5">
        <v>31.091082</v>
      </c>
      <c r="C18" s="5">
        <v>31.49668707898913</v>
      </c>
      <c r="D18" s="5">
        <v>32.585198766131313</v>
      </c>
      <c r="E18" s="5">
        <v>33.233734135671718</v>
      </c>
      <c r="F18" s="5" t="s">
        <v>7</v>
      </c>
      <c r="G18" s="5" t="s">
        <v>7</v>
      </c>
      <c r="H18" s="7" t="str">
        <f t="shared" si="0"/>
        <v>hold</v>
      </c>
      <c r="I18" s="7" t="str">
        <f t="shared" si="1"/>
        <v>True</v>
      </c>
      <c r="J18" s="5">
        <f t="shared" si="3"/>
        <v>32.020873999999999</v>
      </c>
      <c r="K18" s="5">
        <f t="shared" si="4"/>
        <v>31.593927000000001</v>
      </c>
      <c r="L18" s="5">
        <f t="shared" si="5"/>
        <v>918068.16956165724</v>
      </c>
      <c r="M18" s="11">
        <f t="shared" si="2"/>
        <v>0</v>
      </c>
      <c r="N18" s="5">
        <f t="shared" si="6"/>
        <v>0</v>
      </c>
      <c r="P18" s="9">
        <f t="shared" si="7"/>
        <v>-1.0321868176711789E-2</v>
      </c>
      <c r="Q18"/>
    </row>
    <row r="19" spans="1:17" s="5" customFormat="1" x14ac:dyDescent="0.25">
      <c r="A19" s="1">
        <v>44006</v>
      </c>
      <c r="B19" s="5">
        <v>30.540796</v>
      </c>
      <c r="C19" s="5">
        <v>31.17805671932609</v>
      </c>
      <c r="D19" s="5">
        <v>32.399343969210278</v>
      </c>
      <c r="E19" s="5">
        <v>33.149579818931983</v>
      </c>
      <c r="F19" s="5" t="s">
        <v>7</v>
      </c>
      <c r="G19" s="5" t="s">
        <v>7</v>
      </c>
      <c r="H19" s="7" t="str">
        <f t="shared" si="0"/>
        <v>hold</v>
      </c>
      <c r="I19" s="7" t="str">
        <f t="shared" si="1"/>
        <v>True</v>
      </c>
      <c r="J19" s="5">
        <f t="shared" si="3"/>
        <v>32.020873999999999</v>
      </c>
      <c r="K19" s="5">
        <f t="shared" si="4"/>
        <v>31.593927000000001</v>
      </c>
      <c r="L19" s="5">
        <f t="shared" si="5"/>
        <v>918068.16956165724</v>
      </c>
      <c r="M19" s="11">
        <f t="shared" si="2"/>
        <v>0</v>
      </c>
      <c r="N19" s="5">
        <f t="shared" si="6"/>
        <v>0</v>
      </c>
      <c r="P19" s="9">
        <f t="shared" si="7"/>
        <v>-1.785766202333014E-2</v>
      </c>
      <c r="Q19"/>
    </row>
    <row r="20" spans="1:17" s="5" customFormat="1" x14ac:dyDescent="0.25">
      <c r="A20" s="1">
        <v>44007</v>
      </c>
      <c r="B20" s="5">
        <v>30.664137</v>
      </c>
      <c r="C20" s="5">
        <v>31.006750146217399</v>
      </c>
      <c r="D20" s="5">
        <v>32.241597881100247</v>
      </c>
      <c r="E20" s="5">
        <v>33.07190973084036</v>
      </c>
      <c r="F20" s="5" t="s">
        <v>7</v>
      </c>
      <c r="G20" s="5" t="s">
        <v>7</v>
      </c>
      <c r="H20" s="7" t="str">
        <f t="shared" si="0"/>
        <v>hold</v>
      </c>
      <c r="I20" s="7" t="str">
        <f t="shared" si="1"/>
        <v>True</v>
      </c>
      <c r="J20" s="5">
        <f t="shared" si="3"/>
        <v>32.020873999999999</v>
      </c>
      <c r="K20" s="5">
        <f t="shared" si="4"/>
        <v>31.593927000000001</v>
      </c>
      <c r="L20" s="5">
        <f t="shared" si="5"/>
        <v>918068.16956165724</v>
      </c>
      <c r="M20" s="11">
        <f t="shared" si="2"/>
        <v>0</v>
      </c>
      <c r="N20" s="5">
        <f t="shared" si="6"/>
        <v>0</v>
      </c>
      <c r="P20" s="9">
        <f t="shared" si="7"/>
        <v>4.0304322191318225E-3</v>
      </c>
      <c r="Q20"/>
    </row>
    <row r="21" spans="1:17" s="5" customFormat="1" x14ac:dyDescent="0.25">
      <c r="A21" s="1">
        <v>44008</v>
      </c>
      <c r="B21" s="5">
        <v>30.398481</v>
      </c>
      <c r="C21" s="5">
        <v>30.803993764144931</v>
      </c>
      <c r="D21" s="5">
        <v>32.074041801000227</v>
      </c>
      <c r="E21" s="5">
        <v>32.988365083001597</v>
      </c>
      <c r="F21" s="5" t="s">
        <v>7</v>
      </c>
      <c r="G21" s="5" t="s">
        <v>7</v>
      </c>
      <c r="H21" s="7" t="str">
        <f t="shared" si="0"/>
        <v>hold</v>
      </c>
      <c r="I21" s="7" t="str">
        <f t="shared" si="1"/>
        <v>True</v>
      </c>
      <c r="J21" s="5">
        <f t="shared" si="3"/>
        <v>32.020873999999999</v>
      </c>
      <c r="K21" s="5">
        <f t="shared" si="4"/>
        <v>31.593927000000001</v>
      </c>
      <c r="L21" s="5">
        <f t="shared" si="5"/>
        <v>918068.16956165724</v>
      </c>
      <c r="M21" s="11">
        <f t="shared" si="2"/>
        <v>0</v>
      </c>
      <c r="N21" s="5">
        <f t="shared" si="6"/>
        <v>0</v>
      </c>
      <c r="P21" s="9">
        <f t="shared" si="7"/>
        <v>-8.7011557895649034E-3</v>
      </c>
      <c r="Q21"/>
    </row>
    <row r="22" spans="1:17" s="5" customFormat="1" x14ac:dyDescent="0.25">
      <c r="A22" s="1">
        <v>44011</v>
      </c>
      <c r="B22" s="5">
        <v>30.967742999999999</v>
      </c>
      <c r="C22" s="5">
        <v>30.858576842763291</v>
      </c>
      <c r="D22" s="5">
        <v>31.973469182727481</v>
      </c>
      <c r="E22" s="5">
        <v>32.925220642907803</v>
      </c>
      <c r="F22" s="5" t="s">
        <v>7</v>
      </c>
      <c r="G22" s="5" t="s">
        <v>7</v>
      </c>
      <c r="H22" s="7" t="str">
        <f t="shared" si="0"/>
        <v>hold</v>
      </c>
      <c r="I22" s="7" t="str">
        <f t="shared" si="1"/>
        <v>True</v>
      </c>
      <c r="J22" s="5">
        <f t="shared" si="3"/>
        <v>32.020873999999999</v>
      </c>
      <c r="K22" s="5">
        <f t="shared" si="4"/>
        <v>31.593927000000001</v>
      </c>
      <c r="L22" s="5">
        <f t="shared" si="5"/>
        <v>918068.16956165724</v>
      </c>
      <c r="M22" s="11">
        <f t="shared" si="2"/>
        <v>0</v>
      </c>
      <c r="N22" s="5">
        <f t="shared" si="6"/>
        <v>0</v>
      </c>
      <c r="P22" s="9">
        <f t="shared" si="7"/>
        <v>1.855347429321948E-2</v>
      </c>
      <c r="Q22"/>
    </row>
    <row r="23" spans="1:17" s="5" customFormat="1" x14ac:dyDescent="0.25">
      <c r="A23" s="1">
        <v>44012</v>
      </c>
      <c r="B23" s="5">
        <v>31.024667999999998</v>
      </c>
      <c r="C23" s="5">
        <v>30.9139405618422</v>
      </c>
      <c r="D23" s="5">
        <v>31.887214529752249</v>
      </c>
      <c r="E23" s="5">
        <v>32.865828372816928</v>
      </c>
      <c r="F23" s="5" t="s">
        <v>7</v>
      </c>
      <c r="G23" s="5" t="s">
        <v>7</v>
      </c>
      <c r="H23" s="7" t="str">
        <f t="shared" si="0"/>
        <v>hold</v>
      </c>
      <c r="I23" s="7" t="str">
        <f t="shared" si="1"/>
        <v>True</v>
      </c>
      <c r="J23" s="5">
        <f t="shared" si="3"/>
        <v>32.020873999999999</v>
      </c>
      <c r="K23" s="5">
        <f t="shared" si="4"/>
        <v>31.593927000000001</v>
      </c>
      <c r="L23" s="5">
        <f t="shared" si="5"/>
        <v>918068.16956165724</v>
      </c>
      <c r="M23" s="11">
        <f t="shared" si="2"/>
        <v>0</v>
      </c>
      <c r="N23" s="5">
        <f t="shared" si="6"/>
        <v>0</v>
      </c>
      <c r="P23" s="9">
        <f t="shared" si="7"/>
        <v>1.8365156341369447E-3</v>
      </c>
      <c r="Q23"/>
    </row>
    <row r="24" spans="1:17" s="5" customFormat="1" x14ac:dyDescent="0.25">
      <c r="A24" s="1">
        <v>44013</v>
      </c>
      <c r="B24" s="5">
        <v>32.011386999999999</v>
      </c>
      <c r="C24" s="5">
        <v>31.279756041228129</v>
      </c>
      <c r="D24" s="5">
        <v>31.89850293613841</v>
      </c>
      <c r="E24" s="5">
        <v>32.839127079916388</v>
      </c>
      <c r="F24" s="5" t="s">
        <v>7</v>
      </c>
      <c r="G24" s="5" t="s">
        <v>7</v>
      </c>
      <c r="H24" s="7" t="str">
        <f t="shared" si="0"/>
        <v>hold</v>
      </c>
      <c r="I24" s="7" t="str">
        <f t="shared" si="1"/>
        <v>True</v>
      </c>
      <c r="J24" s="5">
        <f t="shared" si="3"/>
        <v>32.020873999999999</v>
      </c>
      <c r="K24" s="5">
        <f t="shared" si="4"/>
        <v>31.593927000000001</v>
      </c>
      <c r="L24" s="5">
        <f t="shared" si="5"/>
        <v>918068.16956165724</v>
      </c>
      <c r="M24" s="11">
        <f t="shared" si="2"/>
        <v>0</v>
      </c>
      <c r="N24" s="5">
        <f t="shared" si="6"/>
        <v>0</v>
      </c>
      <c r="P24" s="9">
        <f t="shared" si="7"/>
        <v>3.1309053266482874E-2</v>
      </c>
      <c r="Q24"/>
    </row>
    <row r="25" spans="1:17" s="5" customFormat="1" x14ac:dyDescent="0.25">
      <c r="A25" s="1">
        <v>44014</v>
      </c>
      <c r="B25" s="5">
        <v>32.741936000000003</v>
      </c>
      <c r="C25" s="5">
        <v>31.76714936081876</v>
      </c>
      <c r="D25" s="5">
        <v>31.975178669216739</v>
      </c>
      <c r="E25" s="5">
        <v>32.836089858669013</v>
      </c>
      <c r="F25" s="5" t="s">
        <v>7</v>
      </c>
      <c r="G25" s="5" t="s">
        <v>7</v>
      </c>
      <c r="H25" s="7" t="str">
        <f t="shared" si="0"/>
        <v>hold</v>
      </c>
      <c r="I25" s="7" t="str">
        <f t="shared" si="1"/>
        <v>True</v>
      </c>
      <c r="J25" s="5">
        <f t="shared" si="3"/>
        <v>32.020873999999999</v>
      </c>
      <c r="K25" s="5">
        <f t="shared" si="4"/>
        <v>31.593927000000001</v>
      </c>
      <c r="L25" s="5">
        <f t="shared" si="5"/>
        <v>918068.16956165724</v>
      </c>
      <c r="M25" s="11">
        <f t="shared" si="2"/>
        <v>0</v>
      </c>
      <c r="N25" s="5">
        <f t="shared" si="6"/>
        <v>0</v>
      </c>
      <c r="P25" s="9">
        <f t="shared" si="7"/>
        <v>2.2565019501933365E-2</v>
      </c>
      <c r="Q25"/>
    </row>
    <row r="26" spans="1:17" s="5" customFormat="1" x14ac:dyDescent="0.25">
      <c r="A26" s="1">
        <v>44018</v>
      </c>
      <c r="B26" s="5">
        <v>32.741936000000003</v>
      </c>
      <c r="C26" s="5">
        <v>32.092078240545838</v>
      </c>
      <c r="D26" s="5">
        <v>32.044883881106117</v>
      </c>
      <c r="E26" s="5">
        <v>32.833147550585601</v>
      </c>
      <c r="F26" s="5" t="s">
        <v>7</v>
      </c>
      <c r="G26" s="5">
        <v>32.741936000000003</v>
      </c>
      <c r="H26" s="7" t="str">
        <f t="shared" si="0"/>
        <v>sell</v>
      </c>
      <c r="I26" s="7" t="str">
        <f t="shared" si="1"/>
        <v>False</v>
      </c>
      <c r="J26" s="5">
        <f t="shared" si="3"/>
        <v>32.020873999999999</v>
      </c>
      <c r="K26" s="5">
        <f t="shared" si="4"/>
        <v>32.741936000000003</v>
      </c>
      <c r="L26" s="5">
        <f t="shared" si="5"/>
        <v>937823.61800130713</v>
      </c>
      <c r="M26" s="11">
        <f t="shared" si="2"/>
        <v>1E-3</v>
      </c>
      <c r="N26" s="5">
        <f t="shared" si="6"/>
        <v>19755.44843964991</v>
      </c>
      <c r="P26" s="9">
        <f t="shared" si="7"/>
        <v>0</v>
      </c>
      <c r="Q26"/>
    </row>
    <row r="27" spans="1:17" s="5" customFormat="1" x14ac:dyDescent="0.25">
      <c r="A27" s="1">
        <v>44019</v>
      </c>
      <c r="B27" s="5">
        <v>32.286529999999999</v>
      </c>
      <c r="C27" s="5">
        <v>32.156895493697228</v>
      </c>
      <c r="D27" s="5">
        <v>32.066851710096472</v>
      </c>
      <c r="E27" s="5">
        <v>32.816065752129802</v>
      </c>
      <c r="F27" s="5" t="s">
        <v>7</v>
      </c>
      <c r="G27" s="5" t="s">
        <v>7</v>
      </c>
      <c r="H27" s="7" t="str">
        <f t="shared" si="0"/>
        <v>hold</v>
      </c>
      <c r="I27" s="7" t="str">
        <f t="shared" si="1"/>
        <v>True</v>
      </c>
      <c r="J27" s="5">
        <f t="shared" si="3"/>
        <v>32.020873999999999</v>
      </c>
      <c r="K27" s="5">
        <f t="shared" si="4"/>
        <v>32.741936000000003</v>
      </c>
      <c r="L27" s="5">
        <f t="shared" si="5"/>
        <v>937823.61800130713</v>
      </c>
      <c r="M27" s="11">
        <f t="shared" si="2"/>
        <v>0</v>
      </c>
      <c r="N27" s="5">
        <f t="shared" si="6"/>
        <v>0</v>
      </c>
      <c r="P27" s="9">
        <f t="shared" si="7"/>
        <v>-1.4006587369756992E-2</v>
      </c>
      <c r="Q27"/>
    </row>
    <row r="28" spans="1:17" s="5" customFormat="1" x14ac:dyDescent="0.25">
      <c r="A28" s="1">
        <v>44020</v>
      </c>
      <c r="B28" s="5">
        <v>32.020873999999999</v>
      </c>
      <c r="C28" s="5">
        <v>32.111554995798151</v>
      </c>
      <c r="D28" s="5">
        <v>32.062671918269523</v>
      </c>
      <c r="E28" s="5">
        <v>32.791216009875747</v>
      </c>
      <c r="F28" s="5" t="s">
        <v>7</v>
      </c>
      <c r="G28" s="5" t="s">
        <v>7</v>
      </c>
      <c r="H28" s="7" t="str">
        <f t="shared" si="0"/>
        <v>hold</v>
      </c>
      <c r="I28" s="7" t="str">
        <f t="shared" si="1"/>
        <v>True</v>
      </c>
      <c r="J28" s="5">
        <f t="shared" si="3"/>
        <v>32.020873999999999</v>
      </c>
      <c r="K28" s="5">
        <f t="shared" si="4"/>
        <v>32.741936000000003</v>
      </c>
      <c r="L28" s="5">
        <f t="shared" si="5"/>
        <v>937823.61800130713</v>
      </c>
      <c r="M28" s="11">
        <f t="shared" si="2"/>
        <v>0</v>
      </c>
      <c r="N28" s="5">
        <f t="shared" si="6"/>
        <v>0</v>
      </c>
      <c r="P28" s="9">
        <f t="shared" si="7"/>
        <v>-8.2621127481265124E-3</v>
      </c>
      <c r="Q28"/>
    </row>
    <row r="29" spans="1:17" s="5" customFormat="1" x14ac:dyDescent="0.25">
      <c r="A29" s="1">
        <v>44021</v>
      </c>
      <c r="B29" s="5">
        <v>31.745730999999999</v>
      </c>
      <c r="C29" s="5">
        <v>31.989613663865441</v>
      </c>
      <c r="D29" s="5">
        <v>32.033859107517742</v>
      </c>
      <c r="E29" s="5">
        <v>32.758544603317127</v>
      </c>
      <c r="F29" s="5">
        <v>31.745730999999999</v>
      </c>
      <c r="G29" s="5" t="s">
        <v>7</v>
      </c>
      <c r="H29" s="7" t="str">
        <f t="shared" si="0"/>
        <v>buy</v>
      </c>
      <c r="I29" s="7" t="str">
        <f t="shared" si="1"/>
        <v>False</v>
      </c>
      <c r="J29" s="5">
        <f t="shared" si="3"/>
        <v>31.745730999999999</v>
      </c>
      <c r="K29" s="5">
        <f t="shared" si="4"/>
        <v>32.741936000000003</v>
      </c>
      <c r="L29" s="5">
        <f t="shared" si="5"/>
        <v>936885.79438330582</v>
      </c>
      <c r="M29" s="11">
        <f t="shared" si="2"/>
        <v>1E-3</v>
      </c>
      <c r="N29" s="5">
        <f t="shared" si="6"/>
        <v>-937.82361800130718</v>
      </c>
      <c r="P29" s="9">
        <f t="shared" si="7"/>
        <v>-8.6297430307288713E-3</v>
      </c>
      <c r="Q29"/>
    </row>
    <row r="30" spans="1:17" s="5" customFormat="1" x14ac:dyDescent="0.25">
      <c r="A30" s="1">
        <v>44022</v>
      </c>
      <c r="B30" s="5">
        <v>32.096775000000001</v>
      </c>
      <c r="C30" s="5">
        <v>32.02533410924363</v>
      </c>
      <c r="D30" s="5">
        <v>32.039578734107039</v>
      </c>
      <c r="E30" s="5">
        <v>32.737864303213478</v>
      </c>
      <c r="F30" s="5" t="s">
        <v>7</v>
      </c>
      <c r="G30" s="5" t="s">
        <v>7</v>
      </c>
      <c r="H30" s="7" t="str">
        <f t="shared" si="0"/>
        <v>hold</v>
      </c>
      <c r="I30" s="7" t="str">
        <f t="shared" si="1"/>
        <v>True</v>
      </c>
      <c r="J30" s="5">
        <f t="shared" si="3"/>
        <v>31.745730999999999</v>
      </c>
      <c r="K30" s="5">
        <f t="shared" si="4"/>
        <v>32.741936000000003</v>
      </c>
      <c r="L30" s="5">
        <f t="shared" si="5"/>
        <v>936885.79438330582</v>
      </c>
      <c r="M30" s="11">
        <f t="shared" si="2"/>
        <v>0</v>
      </c>
      <c r="N30" s="5">
        <f t="shared" si="6"/>
        <v>0</v>
      </c>
      <c r="P30" s="9">
        <f t="shared" si="7"/>
        <v>1.0997298193398506E-2</v>
      </c>
      <c r="Q30"/>
    </row>
    <row r="31" spans="1:17" s="5" customFormat="1" x14ac:dyDescent="0.25">
      <c r="A31" s="1">
        <v>44025</v>
      </c>
      <c r="B31" s="5">
        <v>33.406070999999997</v>
      </c>
      <c r="C31" s="5">
        <v>32.485579739495748</v>
      </c>
      <c r="D31" s="5">
        <v>32.163805303733668</v>
      </c>
      <c r="E31" s="5">
        <v>32.758745762488061</v>
      </c>
      <c r="F31" s="5" t="s">
        <v>7</v>
      </c>
      <c r="G31" s="5">
        <v>33.406070999999997</v>
      </c>
      <c r="H31" s="7" t="str">
        <f t="shared" si="0"/>
        <v>sell</v>
      </c>
      <c r="I31" s="7" t="str">
        <f t="shared" si="1"/>
        <v>False</v>
      </c>
      <c r="J31" s="5">
        <f t="shared" si="3"/>
        <v>31.745730999999999</v>
      </c>
      <c r="K31" s="5">
        <f t="shared" si="4"/>
        <v>33.406070999999997</v>
      </c>
      <c r="L31" s="5">
        <f t="shared" si="5"/>
        <v>984949.16502801271</v>
      </c>
      <c r="M31" s="11">
        <f t="shared" si="2"/>
        <v>1E-3</v>
      </c>
      <c r="N31" s="5">
        <f t="shared" si="6"/>
        <v>48063.370644706913</v>
      </c>
      <c r="P31" s="9">
        <f t="shared" si="7"/>
        <v>3.998209213312328E-2</v>
      </c>
      <c r="Q31"/>
    </row>
    <row r="32" spans="1:17" s="5" customFormat="1" x14ac:dyDescent="0.25">
      <c r="A32" s="1">
        <v>44026</v>
      </c>
      <c r="B32" s="5">
        <v>33.425049000000001</v>
      </c>
      <c r="C32" s="5">
        <v>32.798736159663839</v>
      </c>
      <c r="D32" s="5">
        <v>32.278463821576068</v>
      </c>
      <c r="E32" s="5">
        <v>32.779567738660312</v>
      </c>
      <c r="F32" s="5" t="s">
        <v>7</v>
      </c>
      <c r="G32" s="5" t="s">
        <v>7</v>
      </c>
      <c r="H32" s="7" t="str">
        <f t="shared" si="0"/>
        <v>hold</v>
      </c>
      <c r="I32" s="7" t="str">
        <f t="shared" si="1"/>
        <v>True</v>
      </c>
      <c r="J32" s="5">
        <f t="shared" si="3"/>
        <v>31.745730999999999</v>
      </c>
      <c r="K32" s="5">
        <f t="shared" si="4"/>
        <v>33.406070999999997</v>
      </c>
      <c r="L32" s="5">
        <f t="shared" si="5"/>
        <v>984949.16502801271</v>
      </c>
      <c r="M32" s="11">
        <f t="shared" si="2"/>
        <v>0</v>
      </c>
      <c r="N32" s="5">
        <f t="shared" si="6"/>
        <v>0</v>
      </c>
      <c r="P32" s="9">
        <f t="shared" si="7"/>
        <v>5.679390233209971E-4</v>
      </c>
      <c r="Q32"/>
    </row>
    <row r="33" spans="1:17" s="5" customFormat="1" x14ac:dyDescent="0.25">
      <c r="A33" s="1">
        <v>44027</v>
      </c>
      <c r="B33" s="5">
        <v>33.889941999999998</v>
      </c>
      <c r="C33" s="5">
        <v>33.162471439775899</v>
      </c>
      <c r="D33" s="5">
        <v>32.424961837796417</v>
      </c>
      <c r="E33" s="5">
        <v>32.814266934327179</v>
      </c>
      <c r="F33" s="5" t="s">
        <v>7</v>
      </c>
      <c r="G33" s="5" t="s">
        <v>7</v>
      </c>
      <c r="H33" s="7" t="str">
        <f t="shared" si="0"/>
        <v>hold</v>
      </c>
      <c r="I33" s="7" t="str">
        <f t="shared" si="1"/>
        <v>True</v>
      </c>
      <c r="J33" s="5">
        <f t="shared" si="3"/>
        <v>31.745730999999999</v>
      </c>
      <c r="K33" s="5">
        <f t="shared" si="4"/>
        <v>33.406070999999997</v>
      </c>
      <c r="L33" s="5">
        <f t="shared" si="5"/>
        <v>984949.16502801271</v>
      </c>
      <c r="M33" s="11">
        <f t="shared" si="2"/>
        <v>0</v>
      </c>
      <c r="N33" s="5">
        <f t="shared" si="6"/>
        <v>0</v>
      </c>
      <c r="P33" s="9">
        <f t="shared" si="7"/>
        <v>1.3812685242678972E-2</v>
      </c>
      <c r="Q33"/>
    </row>
    <row r="34" spans="1:17" s="5" customFormat="1" x14ac:dyDescent="0.25">
      <c r="A34" s="1">
        <v>44028</v>
      </c>
      <c r="B34" s="5">
        <v>33.776093000000003</v>
      </c>
      <c r="C34" s="5">
        <v>33.367011959850601</v>
      </c>
      <c r="D34" s="5">
        <v>32.547791943451287</v>
      </c>
      <c r="E34" s="5">
        <v>32.844323998879453</v>
      </c>
      <c r="F34" s="5" t="s">
        <v>7</v>
      </c>
      <c r="G34" s="5" t="s">
        <v>7</v>
      </c>
      <c r="H34" s="7" t="str">
        <f t="shared" si="0"/>
        <v>hold</v>
      </c>
      <c r="I34" s="7" t="str">
        <f t="shared" si="1"/>
        <v>True</v>
      </c>
      <c r="J34" s="5">
        <f t="shared" si="3"/>
        <v>31.745730999999999</v>
      </c>
      <c r="K34" s="5">
        <f t="shared" si="4"/>
        <v>33.406070999999997</v>
      </c>
      <c r="L34" s="5">
        <f t="shared" si="5"/>
        <v>984949.16502801271</v>
      </c>
      <c r="M34" s="11">
        <f t="shared" si="2"/>
        <v>0</v>
      </c>
      <c r="N34" s="5">
        <f t="shared" si="6"/>
        <v>0</v>
      </c>
      <c r="P34" s="9">
        <f t="shared" si="7"/>
        <v>-3.3650296616322146E-3</v>
      </c>
      <c r="Q34"/>
    </row>
    <row r="35" spans="1:17" s="5" customFormat="1" x14ac:dyDescent="0.25">
      <c r="A35" s="1">
        <v>44029</v>
      </c>
      <c r="B35" s="5">
        <v>34.392788000000003</v>
      </c>
      <c r="C35" s="5">
        <v>33.708937306567073</v>
      </c>
      <c r="D35" s="5">
        <v>32.715518857682987</v>
      </c>
      <c r="E35" s="5">
        <v>32.892713498914468</v>
      </c>
      <c r="F35" s="5" t="s">
        <v>7</v>
      </c>
      <c r="G35" s="5" t="s">
        <v>7</v>
      </c>
      <c r="H35" s="7" t="str">
        <f t="shared" si="0"/>
        <v>hold</v>
      </c>
      <c r="I35" s="7" t="str">
        <f t="shared" si="1"/>
        <v>True</v>
      </c>
      <c r="J35" s="5">
        <f t="shared" si="3"/>
        <v>31.745730999999999</v>
      </c>
      <c r="K35" s="5">
        <f t="shared" si="4"/>
        <v>33.406070999999997</v>
      </c>
      <c r="L35" s="5">
        <f t="shared" si="5"/>
        <v>984949.16502801271</v>
      </c>
      <c r="M35" s="11">
        <f t="shared" si="2"/>
        <v>0</v>
      </c>
      <c r="N35" s="5">
        <f t="shared" si="6"/>
        <v>0</v>
      </c>
      <c r="P35" s="9">
        <f t="shared" si="7"/>
        <v>1.8093646700119526E-2</v>
      </c>
      <c r="Q35"/>
    </row>
    <row r="36" spans="1:17" s="5" customFormat="1" x14ac:dyDescent="0.25">
      <c r="A36" s="1">
        <v>44032</v>
      </c>
      <c r="B36" s="5">
        <v>34.629981999999998</v>
      </c>
      <c r="C36" s="5">
        <v>34.015952204378053</v>
      </c>
      <c r="D36" s="5">
        <v>32.889560961529988</v>
      </c>
      <c r="E36" s="5">
        <v>32.947003139573397</v>
      </c>
      <c r="F36" s="5" t="s">
        <v>7</v>
      </c>
      <c r="G36" s="5" t="s">
        <v>7</v>
      </c>
      <c r="H36" s="7" t="str">
        <f t="shared" si="0"/>
        <v>hold</v>
      </c>
      <c r="I36" s="7" t="str">
        <f t="shared" si="1"/>
        <v>True</v>
      </c>
      <c r="J36" s="5">
        <f t="shared" si="3"/>
        <v>31.745730999999999</v>
      </c>
      <c r="K36" s="5">
        <f t="shared" si="4"/>
        <v>33.406070999999997</v>
      </c>
      <c r="L36" s="5">
        <f t="shared" si="5"/>
        <v>984949.16502801271</v>
      </c>
      <c r="M36" s="11">
        <f t="shared" si="2"/>
        <v>0</v>
      </c>
      <c r="N36" s="5">
        <f t="shared" si="6"/>
        <v>0</v>
      </c>
      <c r="P36" s="9">
        <f t="shared" si="7"/>
        <v>6.8729473969735477E-3</v>
      </c>
      <c r="Q36"/>
    </row>
    <row r="37" spans="1:17" s="5" customFormat="1" x14ac:dyDescent="0.25">
      <c r="A37" s="1">
        <v>44033</v>
      </c>
      <c r="B37" s="5">
        <v>34.810245999999999</v>
      </c>
      <c r="C37" s="5">
        <v>34.280716802918697</v>
      </c>
      <c r="D37" s="5">
        <v>33.064168692299987</v>
      </c>
      <c r="E37" s="5">
        <v>33.005229478961724</v>
      </c>
      <c r="F37" s="5">
        <v>34.810245999999999</v>
      </c>
      <c r="G37" s="5" t="s">
        <v>7</v>
      </c>
      <c r="H37" s="7" t="str">
        <f t="shared" si="0"/>
        <v>buy</v>
      </c>
      <c r="I37" s="7" t="str">
        <f t="shared" si="1"/>
        <v>False</v>
      </c>
      <c r="J37" s="5">
        <f t="shared" si="3"/>
        <v>34.810245999999999</v>
      </c>
      <c r="K37" s="5">
        <f t="shared" si="4"/>
        <v>33.406070999999997</v>
      </c>
      <c r="L37" s="5">
        <f t="shared" si="5"/>
        <v>983964.21586298465</v>
      </c>
      <c r="M37" s="11">
        <f t="shared" si="2"/>
        <v>1E-3</v>
      </c>
      <c r="N37" s="5">
        <f t="shared" si="6"/>
        <v>-984.94916502801277</v>
      </c>
      <c r="P37" s="9">
        <f t="shared" si="7"/>
        <v>5.1919300995072618E-3</v>
      </c>
      <c r="Q37"/>
    </row>
    <row r="38" spans="1:17" s="5" customFormat="1" x14ac:dyDescent="0.25">
      <c r="A38" s="1">
        <v>44034</v>
      </c>
      <c r="B38" s="5">
        <v>36.584437999999999</v>
      </c>
      <c r="C38" s="5">
        <v>35.048623868612466</v>
      </c>
      <c r="D38" s="5">
        <v>33.384193174818172</v>
      </c>
      <c r="E38" s="5">
        <v>33.117079745244169</v>
      </c>
      <c r="F38" s="5" t="s">
        <v>7</v>
      </c>
      <c r="G38" s="5" t="s">
        <v>7</v>
      </c>
      <c r="H38" s="7" t="str">
        <f t="shared" si="0"/>
        <v>hold</v>
      </c>
      <c r="I38" s="7" t="str">
        <f t="shared" si="1"/>
        <v>True</v>
      </c>
      <c r="J38" s="5">
        <f t="shared" si="3"/>
        <v>34.810245999999999</v>
      </c>
      <c r="K38" s="5">
        <f t="shared" si="4"/>
        <v>33.406070999999997</v>
      </c>
      <c r="L38" s="5">
        <f t="shared" si="5"/>
        <v>983964.21586298465</v>
      </c>
      <c r="M38" s="11">
        <f t="shared" si="2"/>
        <v>0</v>
      </c>
      <c r="N38" s="5">
        <f t="shared" si="6"/>
        <v>0</v>
      </c>
      <c r="P38" s="9">
        <f t="shared" si="7"/>
        <v>4.9711189997890599E-2</v>
      </c>
      <c r="Q38"/>
    </row>
    <row r="39" spans="1:17" s="5" customFormat="1" x14ac:dyDescent="0.25">
      <c r="A39" s="1">
        <v>44035</v>
      </c>
      <c r="B39" s="5">
        <v>36.442123000000002</v>
      </c>
      <c r="C39" s="5">
        <v>35.513123579074978</v>
      </c>
      <c r="D39" s="5">
        <v>33.662186795289237</v>
      </c>
      <c r="E39" s="5">
        <v>33.22098734695529</v>
      </c>
      <c r="F39" s="5" t="s">
        <v>7</v>
      </c>
      <c r="G39" s="5" t="s">
        <v>7</v>
      </c>
      <c r="H39" s="7" t="str">
        <f t="shared" si="0"/>
        <v>hold</v>
      </c>
      <c r="I39" s="7" t="str">
        <f t="shared" si="1"/>
        <v>True</v>
      </c>
      <c r="J39" s="5">
        <f t="shared" si="3"/>
        <v>34.810245999999999</v>
      </c>
      <c r="K39" s="5">
        <f t="shared" si="4"/>
        <v>33.406070999999997</v>
      </c>
      <c r="L39" s="5">
        <f t="shared" si="5"/>
        <v>983964.21586298465</v>
      </c>
      <c r="M39" s="11">
        <f t="shared" si="2"/>
        <v>0</v>
      </c>
      <c r="N39" s="5">
        <f t="shared" si="6"/>
        <v>0</v>
      </c>
      <c r="P39" s="9">
        <f t="shared" si="7"/>
        <v>-3.8976278826780841E-3</v>
      </c>
      <c r="Q39"/>
    </row>
    <row r="40" spans="1:17" s="5" customFormat="1" x14ac:dyDescent="0.25">
      <c r="A40" s="1">
        <v>44036</v>
      </c>
      <c r="B40" s="5">
        <v>35.730549000000003</v>
      </c>
      <c r="C40" s="5">
        <v>35.58559871938332</v>
      </c>
      <c r="D40" s="5">
        <v>33.850219722990218</v>
      </c>
      <c r="E40" s="5">
        <v>33.299411148612933</v>
      </c>
      <c r="F40" s="5" t="s">
        <v>7</v>
      </c>
      <c r="G40" s="5" t="s">
        <v>7</v>
      </c>
      <c r="H40" s="7" t="str">
        <f t="shared" si="0"/>
        <v>hold</v>
      </c>
      <c r="I40" s="7" t="str">
        <f t="shared" si="1"/>
        <v>True</v>
      </c>
      <c r="J40" s="5">
        <f t="shared" si="3"/>
        <v>34.810245999999999</v>
      </c>
      <c r="K40" s="5">
        <f t="shared" si="4"/>
        <v>33.406070999999997</v>
      </c>
      <c r="L40" s="5">
        <f t="shared" si="5"/>
        <v>983964.21586298465</v>
      </c>
      <c r="M40" s="11">
        <f t="shared" si="2"/>
        <v>0</v>
      </c>
      <c r="N40" s="5">
        <f t="shared" si="6"/>
        <v>0</v>
      </c>
      <c r="P40" s="9">
        <f t="shared" si="7"/>
        <v>-1.971929369180889E-2</v>
      </c>
      <c r="Q40"/>
    </row>
    <row r="41" spans="1:17" s="5" customFormat="1" x14ac:dyDescent="0.25">
      <c r="A41" s="1">
        <v>44039</v>
      </c>
      <c r="B41" s="5">
        <v>35.616698999999997</v>
      </c>
      <c r="C41" s="5">
        <v>35.595965479588877</v>
      </c>
      <c r="D41" s="5">
        <v>34.010808748172927</v>
      </c>
      <c r="E41" s="5">
        <v>33.371826393968767</v>
      </c>
      <c r="F41" s="5" t="s">
        <v>7</v>
      </c>
      <c r="G41" s="5" t="s">
        <v>7</v>
      </c>
      <c r="H41" s="7" t="str">
        <f t="shared" si="0"/>
        <v>hold</v>
      </c>
      <c r="I41" s="7" t="str">
        <f t="shared" si="1"/>
        <v>True</v>
      </c>
      <c r="J41" s="5">
        <f t="shared" si="3"/>
        <v>34.810245999999999</v>
      </c>
      <c r="K41" s="5">
        <f t="shared" si="4"/>
        <v>33.406070999999997</v>
      </c>
      <c r="L41" s="5">
        <f t="shared" si="5"/>
        <v>983964.21586298465</v>
      </c>
      <c r="M41" s="11">
        <f t="shared" si="2"/>
        <v>0</v>
      </c>
      <c r="N41" s="5">
        <f t="shared" si="6"/>
        <v>0</v>
      </c>
      <c r="P41" s="9">
        <f t="shared" si="7"/>
        <v>-3.1914362452408604E-3</v>
      </c>
      <c r="Q41"/>
    </row>
    <row r="42" spans="1:17" s="5" customFormat="1" x14ac:dyDescent="0.25">
      <c r="A42" s="1">
        <v>44040</v>
      </c>
      <c r="B42" s="5">
        <v>37.020873999999999</v>
      </c>
      <c r="C42" s="5">
        <v>36.070934986392587</v>
      </c>
      <c r="D42" s="5">
        <v>34.284451043793567</v>
      </c>
      <c r="E42" s="5">
        <v>33.48585913165725</v>
      </c>
      <c r="F42" s="5" t="s">
        <v>7</v>
      </c>
      <c r="G42" s="5" t="s">
        <v>7</v>
      </c>
      <c r="H42" s="7" t="str">
        <f t="shared" si="0"/>
        <v>hold</v>
      </c>
      <c r="I42" s="7" t="str">
        <f t="shared" si="1"/>
        <v>True</v>
      </c>
      <c r="J42" s="5">
        <f t="shared" si="3"/>
        <v>34.810245999999999</v>
      </c>
      <c r="K42" s="5">
        <f t="shared" si="4"/>
        <v>33.406070999999997</v>
      </c>
      <c r="L42" s="5">
        <f t="shared" si="5"/>
        <v>983964.21586298465</v>
      </c>
      <c r="M42" s="11">
        <f t="shared" si="2"/>
        <v>0</v>
      </c>
      <c r="N42" s="5">
        <f t="shared" si="6"/>
        <v>0</v>
      </c>
      <c r="P42" s="9">
        <f t="shared" si="7"/>
        <v>3.8667314815414133E-2</v>
      </c>
      <c r="Q42"/>
    </row>
    <row r="43" spans="1:17" s="5" customFormat="1" x14ac:dyDescent="0.25">
      <c r="A43" s="1">
        <v>44041</v>
      </c>
      <c r="B43" s="5">
        <v>37.248576999999997</v>
      </c>
      <c r="C43" s="5">
        <v>36.463482324261733</v>
      </c>
      <c r="D43" s="5">
        <v>34.553917039812333</v>
      </c>
      <c r="E43" s="5">
        <v>33.603444065042957</v>
      </c>
      <c r="F43" s="5" t="s">
        <v>7</v>
      </c>
      <c r="G43" s="5" t="s">
        <v>7</v>
      </c>
      <c r="H43" s="7" t="str">
        <f t="shared" si="0"/>
        <v>hold</v>
      </c>
      <c r="I43" s="7" t="str">
        <f t="shared" si="1"/>
        <v>True</v>
      </c>
      <c r="J43" s="5">
        <f t="shared" si="3"/>
        <v>34.810245999999999</v>
      </c>
      <c r="K43" s="5">
        <f t="shared" si="4"/>
        <v>33.406070999999997</v>
      </c>
      <c r="L43" s="5">
        <f t="shared" si="5"/>
        <v>983964.21586298465</v>
      </c>
      <c r="M43" s="11">
        <f t="shared" si="2"/>
        <v>0</v>
      </c>
      <c r="N43" s="5">
        <f t="shared" si="6"/>
        <v>0</v>
      </c>
      <c r="P43" s="9">
        <f t="shared" si="7"/>
        <v>6.1318270268544018E-3</v>
      </c>
      <c r="Q43"/>
    </row>
    <row r="44" spans="1:17" s="5" customFormat="1" x14ac:dyDescent="0.25">
      <c r="A44" s="1">
        <v>44042</v>
      </c>
      <c r="B44" s="5">
        <v>36.755218999999997</v>
      </c>
      <c r="C44" s="5">
        <v>36.560727882841157</v>
      </c>
      <c r="D44" s="5">
        <v>34.754035399829391</v>
      </c>
      <c r="E44" s="5">
        <v>33.701937031760373</v>
      </c>
      <c r="F44" s="5" t="s">
        <v>7</v>
      </c>
      <c r="G44" s="5" t="s">
        <v>7</v>
      </c>
      <c r="H44" s="7" t="str">
        <f t="shared" si="0"/>
        <v>hold</v>
      </c>
      <c r="I44" s="7" t="str">
        <f t="shared" si="1"/>
        <v>True</v>
      </c>
      <c r="J44" s="5">
        <f t="shared" si="3"/>
        <v>34.810245999999999</v>
      </c>
      <c r="K44" s="5">
        <f t="shared" si="4"/>
        <v>33.406070999999997</v>
      </c>
      <c r="L44" s="5">
        <f t="shared" si="5"/>
        <v>983964.21586298465</v>
      </c>
      <c r="M44" s="11">
        <f t="shared" si="2"/>
        <v>0</v>
      </c>
      <c r="N44" s="5">
        <f t="shared" si="6"/>
        <v>0</v>
      </c>
      <c r="P44" s="9">
        <f t="shared" si="7"/>
        <v>-1.3333513572286413E-2</v>
      </c>
      <c r="Q44"/>
    </row>
    <row r="45" spans="1:17" s="5" customFormat="1" x14ac:dyDescent="0.25">
      <c r="A45" s="1">
        <v>44043</v>
      </c>
      <c r="B45" s="5">
        <v>36.508536999999997</v>
      </c>
      <c r="C45" s="5">
        <v>36.543330921894103</v>
      </c>
      <c r="D45" s="5">
        <v>34.913535545299453</v>
      </c>
      <c r="E45" s="5">
        <v>33.789643280767862</v>
      </c>
      <c r="F45" s="5" t="s">
        <v>7</v>
      </c>
      <c r="G45" s="5" t="s">
        <v>7</v>
      </c>
      <c r="H45" s="7" t="str">
        <f t="shared" si="0"/>
        <v>hold</v>
      </c>
      <c r="I45" s="7" t="str">
        <f t="shared" si="1"/>
        <v>True</v>
      </c>
      <c r="J45" s="5">
        <f t="shared" si="3"/>
        <v>34.810245999999999</v>
      </c>
      <c r="K45" s="5">
        <f t="shared" si="4"/>
        <v>33.406070999999997</v>
      </c>
      <c r="L45" s="5">
        <f t="shared" si="5"/>
        <v>983964.21586298465</v>
      </c>
      <c r="M45" s="11">
        <f t="shared" si="2"/>
        <v>0</v>
      </c>
      <c r="N45" s="5">
        <f t="shared" si="6"/>
        <v>0</v>
      </c>
      <c r="P45" s="9">
        <f t="shared" si="7"/>
        <v>-6.7341055300036597E-3</v>
      </c>
      <c r="Q45"/>
    </row>
    <row r="46" spans="1:17" s="5" customFormat="1" x14ac:dyDescent="0.25">
      <c r="A46" s="1">
        <v>44046</v>
      </c>
      <c r="B46" s="5">
        <v>36.385201000000002</v>
      </c>
      <c r="C46" s="5">
        <v>36.490620947929408</v>
      </c>
      <c r="D46" s="5">
        <v>35.047323313908578</v>
      </c>
      <c r="E46" s="5">
        <v>33.87075445949386</v>
      </c>
      <c r="F46" s="5" t="s">
        <v>7</v>
      </c>
      <c r="G46" s="5" t="s">
        <v>7</v>
      </c>
      <c r="H46" s="7" t="str">
        <f t="shared" si="0"/>
        <v>hold</v>
      </c>
      <c r="I46" s="7" t="str">
        <f t="shared" si="1"/>
        <v>True</v>
      </c>
      <c r="J46" s="5">
        <f t="shared" si="3"/>
        <v>34.810245999999999</v>
      </c>
      <c r="K46" s="5">
        <f t="shared" si="4"/>
        <v>33.406070999999997</v>
      </c>
      <c r="L46" s="5">
        <f t="shared" si="5"/>
        <v>983964.21586298465</v>
      </c>
      <c r="M46" s="11">
        <f t="shared" si="2"/>
        <v>0</v>
      </c>
      <c r="N46" s="5">
        <f t="shared" si="6"/>
        <v>0</v>
      </c>
      <c r="P46" s="9">
        <f t="shared" si="7"/>
        <v>-3.3839976130150382E-3</v>
      </c>
      <c r="Q46"/>
    </row>
    <row r="47" spans="1:17" s="5" customFormat="1" x14ac:dyDescent="0.25">
      <c r="A47" s="1">
        <v>44047</v>
      </c>
      <c r="B47" s="5">
        <v>36.423149000000002</v>
      </c>
      <c r="C47" s="5">
        <v>36.468130298619613</v>
      </c>
      <c r="D47" s="5">
        <v>35.172398376280533</v>
      </c>
      <c r="E47" s="5">
        <v>33.950516788884677</v>
      </c>
      <c r="F47" s="5" t="s">
        <v>7</v>
      </c>
      <c r="G47" s="5" t="s">
        <v>7</v>
      </c>
      <c r="H47" s="7" t="str">
        <f t="shared" si="0"/>
        <v>hold</v>
      </c>
      <c r="I47" s="7" t="str">
        <f t="shared" si="1"/>
        <v>True</v>
      </c>
      <c r="J47" s="5">
        <f t="shared" si="3"/>
        <v>34.810245999999999</v>
      </c>
      <c r="K47" s="5">
        <f t="shared" si="4"/>
        <v>33.406070999999997</v>
      </c>
      <c r="L47" s="5">
        <f t="shared" si="5"/>
        <v>983964.21586298465</v>
      </c>
      <c r="M47" s="11">
        <f t="shared" si="2"/>
        <v>0</v>
      </c>
      <c r="N47" s="5">
        <f t="shared" si="6"/>
        <v>0</v>
      </c>
      <c r="P47" s="9">
        <f t="shared" si="7"/>
        <v>1.0424080050225289E-3</v>
      </c>
      <c r="Q47"/>
    </row>
    <row r="48" spans="1:17" s="5" customFormat="1" x14ac:dyDescent="0.25">
      <c r="A48" s="1">
        <v>44048</v>
      </c>
      <c r="B48" s="5">
        <v>36.480075999999997</v>
      </c>
      <c r="C48" s="5">
        <v>36.472112199079753</v>
      </c>
      <c r="D48" s="5">
        <v>35.291278160255033</v>
      </c>
      <c r="E48" s="5">
        <v>34.029565514232033</v>
      </c>
      <c r="F48" s="5" t="s">
        <v>7</v>
      </c>
      <c r="G48" s="5" t="s">
        <v>7</v>
      </c>
      <c r="H48" s="7" t="str">
        <f t="shared" si="0"/>
        <v>hold</v>
      </c>
      <c r="I48" s="7" t="str">
        <f t="shared" si="1"/>
        <v>True</v>
      </c>
      <c r="J48" s="5">
        <f t="shared" si="3"/>
        <v>34.810245999999999</v>
      </c>
      <c r="K48" s="5">
        <f t="shared" si="4"/>
        <v>33.406070999999997</v>
      </c>
      <c r="L48" s="5">
        <f t="shared" si="5"/>
        <v>983964.21586298465</v>
      </c>
      <c r="M48" s="11">
        <f t="shared" si="2"/>
        <v>0</v>
      </c>
      <c r="N48" s="5">
        <f t="shared" si="6"/>
        <v>0</v>
      </c>
      <c r="P48" s="9">
        <f t="shared" si="7"/>
        <v>1.5617144939796858E-3</v>
      </c>
      <c r="Q48"/>
    </row>
    <row r="49" spans="1:17" s="5" customFormat="1" x14ac:dyDescent="0.25">
      <c r="A49" s="1">
        <v>44049</v>
      </c>
      <c r="B49" s="5">
        <v>36.309299000000003</v>
      </c>
      <c r="C49" s="5">
        <v>36.417841132719829</v>
      </c>
      <c r="D49" s="5">
        <v>35.383825509322747</v>
      </c>
      <c r="E49" s="5">
        <v>34.100807185662283</v>
      </c>
      <c r="F49" s="5" t="s">
        <v>7</v>
      </c>
      <c r="G49" s="5" t="s">
        <v>7</v>
      </c>
      <c r="H49" s="7" t="str">
        <f t="shared" si="0"/>
        <v>hold</v>
      </c>
      <c r="I49" s="7" t="str">
        <f t="shared" si="1"/>
        <v>True</v>
      </c>
      <c r="J49" s="5">
        <f t="shared" si="3"/>
        <v>34.810245999999999</v>
      </c>
      <c r="K49" s="5">
        <f t="shared" si="4"/>
        <v>33.406070999999997</v>
      </c>
      <c r="L49" s="5">
        <f t="shared" si="5"/>
        <v>983964.21586298465</v>
      </c>
      <c r="M49" s="11">
        <f t="shared" si="2"/>
        <v>0</v>
      </c>
      <c r="N49" s="5">
        <f t="shared" si="6"/>
        <v>0</v>
      </c>
      <c r="P49" s="9">
        <f t="shared" si="7"/>
        <v>-4.692369273727035E-3</v>
      </c>
      <c r="Q49"/>
    </row>
    <row r="50" spans="1:17" s="5" customFormat="1" x14ac:dyDescent="0.25">
      <c r="A50" s="1">
        <v>44050</v>
      </c>
      <c r="B50" s="5">
        <v>36.480075999999997</v>
      </c>
      <c r="C50" s="5">
        <v>36.438586088479887</v>
      </c>
      <c r="D50" s="5">
        <v>35.48348464483886</v>
      </c>
      <c r="E50" s="5">
        <v>34.17515933611034</v>
      </c>
      <c r="F50" s="5" t="s">
        <v>7</v>
      </c>
      <c r="G50" s="5" t="s">
        <v>7</v>
      </c>
      <c r="H50" s="7" t="str">
        <f t="shared" si="0"/>
        <v>hold</v>
      </c>
      <c r="I50" s="7" t="str">
        <f t="shared" si="1"/>
        <v>True</v>
      </c>
      <c r="J50" s="5">
        <f t="shared" si="3"/>
        <v>34.810245999999999</v>
      </c>
      <c r="K50" s="5">
        <f t="shared" si="4"/>
        <v>33.406070999999997</v>
      </c>
      <c r="L50" s="5">
        <f t="shared" si="5"/>
        <v>983964.21586298465</v>
      </c>
      <c r="M50" s="11">
        <f t="shared" si="2"/>
        <v>0</v>
      </c>
      <c r="N50" s="5">
        <f t="shared" si="6"/>
        <v>0</v>
      </c>
      <c r="P50" s="9">
        <f t="shared" si="7"/>
        <v>4.6923692737270645E-3</v>
      </c>
      <c r="Q50"/>
    </row>
    <row r="51" spans="1:17" s="5" customFormat="1" x14ac:dyDescent="0.25">
      <c r="A51" s="1">
        <v>44053</v>
      </c>
      <c r="B51" s="5">
        <v>36.423149000000002</v>
      </c>
      <c r="C51" s="5">
        <v>36.433440392319923</v>
      </c>
      <c r="D51" s="5">
        <v>35.568908677126238</v>
      </c>
      <c r="E51" s="5">
        <v>34.245409013106887</v>
      </c>
      <c r="F51" s="5" t="s">
        <v>7</v>
      </c>
      <c r="G51" s="5" t="s">
        <v>7</v>
      </c>
      <c r="H51" s="7" t="str">
        <f t="shared" si="0"/>
        <v>hold</v>
      </c>
      <c r="I51" s="7" t="str">
        <f t="shared" si="1"/>
        <v>True</v>
      </c>
      <c r="J51" s="5">
        <f t="shared" si="3"/>
        <v>34.810245999999999</v>
      </c>
      <c r="K51" s="5">
        <f t="shared" si="4"/>
        <v>33.406070999999997</v>
      </c>
      <c r="L51" s="5">
        <f t="shared" si="5"/>
        <v>983964.21586298465</v>
      </c>
      <c r="M51" s="11">
        <f t="shared" si="2"/>
        <v>0</v>
      </c>
      <c r="N51" s="5">
        <f t="shared" si="6"/>
        <v>0</v>
      </c>
      <c r="P51" s="9">
        <f t="shared" si="7"/>
        <v>-1.5617144939797077E-3</v>
      </c>
      <c r="Q51"/>
    </row>
    <row r="52" spans="1:17" s="5" customFormat="1" x14ac:dyDescent="0.25">
      <c r="A52" s="1">
        <v>44054</v>
      </c>
      <c r="B52" s="5">
        <v>35.853889000000002</v>
      </c>
      <c r="C52" s="5">
        <v>36.240256594879952</v>
      </c>
      <c r="D52" s="5">
        <v>35.59481597920567</v>
      </c>
      <c r="E52" s="5">
        <v>34.295674012697297</v>
      </c>
      <c r="F52" s="5" t="s">
        <v>7</v>
      </c>
      <c r="G52" s="5" t="s">
        <v>7</v>
      </c>
      <c r="H52" s="7" t="str">
        <f t="shared" si="0"/>
        <v>hold</v>
      </c>
      <c r="I52" s="7" t="str">
        <f t="shared" si="1"/>
        <v>True</v>
      </c>
      <c r="J52" s="5">
        <f t="shared" si="3"/>
        <v>34.810245999999999</v>
      </c>
      <c r="K52" s="5">
        <f t="shared" si="4"/>
        <v>33.406070999999997</v>
      </c>
      <c r="L52" s="5">
        <f t="shared" si="5"/>
        <v>983964.21586298465</v>
      </c>
      <c r="M52" s="11">
        <f t="shared" si="2"/>
        <v>0</v>
      </c>
      <c r="N52" s="5">
        <f t="shared" si="6"/>
        <v>0</v>
      </c>
      <c r="P52" s="9">
        <f t="shared" si="7"/>
        <v>-1.5752493104342222E-2</v>
      </c>
      <c r="Q52"/>
    </row>
    <row r="53" spans="1:17" s="5" customFormat="1" x14ac:dyDescent="0.25">
      <c r="A53" s="1">
        <v>44055</v>
      </c>
      <c r="B53" s="5">
        <v>36.366222</v>
      </c>
      <c r="C53" s="5">
        <v>36.282245063253313</v>
      </c>
      <c r="D53" s="5">
        <v>35.664943799277893</v>
      </c>
      <c r="E53" s="5">
        <v>34.360378637300506</v>
      </c>
      <c r="F53" s="5" t="s">
        <v>7</v>
      </c>
      <c r="G53" s="5" t="s">
        <v>7</v>
      </c>
      <c r="H53" s="7" t="str">
        <f t="shared" si="0"/>
        <v>hold</v>
      </c>
      <c r="I53" s="7" t="str">
        <f t="shared" si="1"/>
        <v>True</v>
      </c>
      <c r="J53" s="5">
        <f t="shared" si="3"/>
        <v>34.810245999999999</v>
      </c>
      <c r="K53" s="5">
        <f t="shared" si="4"/>
        <v>33.406070999999997</v>
      </c>
      <c r="L53" s="5">
        <f t="shared" si="5"/>
        <v>983964.21586298465</v>
      </c>
      <c r="M53" s="11">
        <f t="shared" si="2"/>
        <v>0</v>
      </c>
      <c r="N53" s="5">
        <f t="shared" si="6"/>
        <v>0</v>
      </c>
      <c r="P53" s="9">
        <f t="shared" si="7"/>
        <v>1.4188335842798919E-2</v>
      </c>
      <c r="Q53"/>
    </row>
    <row r="54" spans="1:17" s="5" customFormat="1" x14ac:dyDescent="0.25">
      <c r="A54" s="1">
        <v>44056</v>
      </c>
      <c r="B54" s="5">
        <v>36.214419999999997</v>
      </c>
      <c r="C54" s="5">
        <v>36.259636708835536</v>
      </c>
      <c r="D54" s="5">
        <v>35.714896181161713</v>
      </c>
      <c r="E54" s="5">
        <v>34.418317429884873</v>
      </c>
      <c r="F54" s="5" t="s">
        <v>7</v>
      </c>
      <c r="G54" s="5" t="s">
        <v>7</v>
      </c>
      <c r="H54" s="7" t="str">
        <f t="shared" si="0"/>
        <v>hold</v>
      </c>
      <c r="I54" s="7" t="str">
        <f t="shared" si="1"/>
        <v>True</v>
      </c>
      <c r="J54" s="5">
        <f t="shared" si="3"/>
        <v>34.810245999999999</v>
      </c>
      <c r="K54" s="5">
        <f t="shared" si="4"/>
        <v>33.406070999999997</v>
      </c>
      <c r="L54" s="5">
        <f t="shared" si="5"/>
        <v>983964.21586298465</v>
      </c>
      <c r="M54" s="11">
        <f t="shared" si="2"/>
        <v>0</v>
      </c>
      <c r="N54" s="5">
        <f t="shared" si="6"/>
        <v>0</v>
      </c>
      <c r="P54" s="9">
        <f t="shared" si="7"/>
        <v>-4.1829947259362519E-3</v>
      </c>
      <c r="Q54"/>
    </row>
    <row r="55" spans="1:17" s="5" customFormat="1" x14ac:dyDescent="0.25">
      <c r="A55" s="1">
        <v>44057</v>
      </c>
      <c r="B55" s="5">
        <v>36.110058000000002</v>
      </c>
      <c r="C55" s="5">
        <v>36.209777139223696</v>
      </c>
      <c r="D55" s="5">
        <v>35.750819982874283</v>
      </c>
      <c r="E55" s="5">
        <v>34.471184322700971</v>
      </c>
      <c r="F55" s="5" t="s">
        <v>7</v>
      </c>
      <c r="G55" s="5" t="s">
        <v>7</v>
      </c>
      <c r="H55" s="7" t="str">
        <f t="shared" si="0"/>
        <v>hold</v>
      </c>
      <c r="I55" s="7" t="str">
        <f t="shared" si="1"/>
        <v>True</v>
      </c>
      <c r="J55" s="5">
        <f t="shared" si="3"/>
        <v>34.810245999999999</v>
      </c>
      <c r="K55" s="5">
        <f t="shared" si="4"/>
        <v>33.406070999999997</v>
      </c>
      <c r="L55" s="5">
        <f t="shared" si="5"/>
        <v>983964.21586298465</v>
      </c>
      <c r="M55" s="11">
        <f t="shared" si="2"/>
        <v>0</v>
      </c>
      <c r="N55" s="5">
        <f t="shared" si="6"/>
        <v>0</v>
      </c>
      <c r="P55" s="9">
        <f t="shared" si="7"/>
        <v>-2.8859405644902076E-3</v>
      </c>
      <c r="Q55"/>
    </row>
    <row r="56" spans="1:17" s="5" customFormat="1" x14ac:dyDescent="0.25">
      <c r="A56" s="1">
        <v>44060</v>
      </c>
      <c r="B56" s="5">
        <v>36.385201000000002</v>
      </c>
      <c r="C56" s="5">
        <v>36.268251759482467</v>
      </c>
      <c r="D56" s="5">
        <v>35.808490984431167</v>
      </c>
      <c r="E56" s="5">
        <v>34.530997343866566</v>
      </c>
      <c r="F56" s="5" t="s">
        <v>7</v>
      </c>
      <c r="G56" s="5" t="s">
        <v>7</v>
      </c>
      <c r="H56" s="7" t="str">
        <f t="shared" si="0"/>
        <v>hold</v>
      </c>
      <c r="I56" s="7" t="str">
        <f t="shared" si="1"/>
        <v>True</v>
      </c>
      <c r="J56" s="5">
        <f t="shared" si="3"/>
        <v>34.810245999999999</v>
      </c>
      <c r="K56" s="5">
        <f t="shared" si="4"/>
        <v>33.406070999999997</v>
      </c>
      <c r="L56" s="5">
        <f t="shared" si="5"/>
        <v>983964.21586298465</v>
      </c>
      <c r="M56" s="11">
        <f t="shared" si="2"/>
        <v>0</v>
      </c>
      <c r="N56" s="5">
        <f t="shared" si="6"/>
        <v>0</v>
      </c>
      <c r="P56" s="9">
        <f t="shared" si="7"/>
        <v>7.5906845469473159E-3</v>
      </c>
      <c r="Q56"/>
    </row>
    <row r="57" spans="1:17" s="5" customFormat="1" x14ac:dyDescent="0.25">
      <c r="A57" s="1">
        <v>44061</v>
      </c>
      <c r="B57" s="5">
        <v>36.394688000000002</v>
      </c>
      <c r="C57" s="5">
        <v>36.310397172988317</v>
      </c>
      <c r="D57" s="5">
        <v>35.861781622210152</v>
      </c>
      <c r="E57" s="5">
        <v>34.589237676870738</v>
      </c>
      <c r="F57" s="5" t="s">
        <v>7</v>
      </c>
      <c r="G57" s="5" t="s">
        <v>7</v>
      </c>
      <c r="H57" s="7" t="str">
        <f t="shared" si="0"/>
        <v>hold</v>
      </c>
      <c r="I57" s="7" t="str">
        <f t="shared" si="1"/>
        <v>True</v>
      </c>
      <c r="J57" s="5">
        <f t="shared" si="3"/>
        <v>34.810245999999999</v>
      </c>
      <c r="K57" s="5">
        <f t="shared" si="4"/>
        <v>33.406070999999997</v>
      </c>
      <c r="L57" s="5">
        <f t="shared" si="5"/>
        <v>983964.21586298465</v>
      </c>
      <c r="M57" s="11">
        <f t="shared" si="2"/>
        <v>0</v>
      </c>
      <c r="N57" s="5">
        <f t="shared" si="6"/>
        <v>0</v>
      </c>
      <c r="P57" s="9">
        <f t="shared" si="7"/>
        <v>2.6070388905743438E-4</v>
      </c>
      <c r="Q57"/>
    </row>
    <row r="58" spans="1:17" s="5" customFormat="1" x14ac:dyDescent="0.25">
      <c r="A58" s="1">
        <v>44062</v>
      </c>
      <c r="B58" s="5">
        <v>36.299809000000003</v>
      </c>
      <c r="C58" s="5">
        <v>36.306867781992217</v>
      </c>
      <c r="D58" s="5">
        <v>35.901602292918319</v>
      </c>
      <c r="E58" s="5">
        <v>34.642693030718533</v>
      </c>
      <c r="F58" s="5" t="s">
        <v>7</v>
      </c>
      <c r="G58" s="5" t="s">
        <v>7</v>
      </c>
      <c r="H58" s="7" t="str">
        <f t="shared" si="0"/>
        <v>hold</v>
      </c>
      <c r="I58" s="7" t="str">
        <f t="shared" si="1"/>
        <v>True</v>
      </c>
      <c r="J58" s="5">
        <f t="shared" si="3"/>
        <v>34.810245999999999</v>
      </c>
      <c r="K58" s="5">
        <f t="shared" si="4"/>
        <v>33.406070999999997</v>
      </c>
      <c r="L58" s="5">
        <f t="shared" si="5"/>
        <v>983964.21586298465</v>
      </c>
      <c r="M58" s="11">
        <f t="shared" si="2"/>
        <v>0</v>
      </c>
      <c r="N58" s="5">
        <f t="shared" si="6"/>
        <v>0</v>
      </c>
      <c r="P58" s="9">
        <f t="shared" si="7"/>
        <v>-2.6103503783757183E-3</v>
      </c>
      <c r="Q58"/>
    </row>
    <row r="59" spans="1:17" s="5" customFormat="1" x14ac:dyDescent="0.25">
      <c r="A59" s="1">
        <v>44063</v>
      </c>
      <c r="B59" s="5">
        <v>36.736243999999999</v>
      </c>
      <c r="C59" s="5">
        <v>36.449993187994806</v>
      </c>
      <c r="D59" s="5">
        <v>35.977478811743929</v>
      </c>
      <c r="E59" s="5">
        <v>34.708116498508581</v>
      </c>
      <c r="F59" s="5" t="s">
        <v>7</v>
      </c>
      <c r="G59" s="5" t="s">
        <v>7</v>
      </c>
      <c r="H59" s="7" t="str">
        <f t="shared" si="0"/>
        <v>hold</v>
      </c>
      <c r="I59" s="7" t="str">
        <f t="shared" si="1"/>
        <v>True</v>
      </c>
      <c r="J59" s="5">
        <f t="shared" si="3"/>
        <v>34.810245999999999</v>
      </c>
      <c r="K59" s="5">
        <f t="shared" si="4"/>
        <v>33.406070999999997</v>
      </c>
      <c r="L59" s="5">
        <f t="shared" si="5"/>
        <v>983964.21586298465</v>
      </c>
      <c r="M59" s="11">
        <f t="shared" si="2"/>
        <v>0</v>
      </c>
      <c r="N59" s="5">
        <f t="shared" si="6"/>
        <v>0</v>
      </c>
      <c r="P59" s="9">
        <f t="shared" si="7"/>
        <v>1.1951363112132669E-2</v>
      </c>
      <c r="Q59"/>
    </row>
    <row r="60" spans="1:17" s="5" customFormat="1" x14ac:dyDescent="0.25">
      <c r="A60" s="1">
        <v>44064</v>
      </c>
      <c r="B60" s="5">
        <v>36.888046000000003</v>
      </c>
      <c r="C60" s="5">
        <v>36.596010791996548</v>
      </c>
      <c r="D60" s="5">
        <v>36.06025764703994</v>
      </c>
      <c r="E60" s="5">
        <v>34.776239295430187</v>
      </c>
      <c r="F60" s="5" t="s">
        <v>7</v>
      </c>
      <c r="G60" s="5" t="s">
        <v>7</v>
      </c>
      <c r="H60" s="7" t="str">
        <f t="shared" si="0"/>
        <v>hold</v>
      </c>
      <c r="I60" s="7" t="str">
        <f t="shared" si="1"/>
        <v>True</v>
      </c>
      <c r="J60" s="5">
        <f t="shared" si="3"/>
        <v>34.810245999999999</v>
      </c>
      <c r="K60" s="5">
        <f t="shared" si="4"/>
        <v>33.406070999999997</v>
      </c>
      <c r="L60" s="5">
        <f t="shared" si="5"/>
        <v>983964.21586298465</v>
      </c>
      <c r="M60" s="11">
        <f t="shared" si="2"/>
        <v>0</v>
      </c>
      <c r="N60" s="5">
        <f t="shared" si="6"/>
        <v>0</v>
      </c>
      <c r="P60" s="9">
        <f t="shared" si="7"/>
        <v>4.1236992605213751E-3</v>
      </c>
      <c r="Q60"/>
    </row>
    <row r="61" spans="1:17" s="5" customFormat="1" x14ac:dyDescent="0.25">
      <c r="A61" s="1">
        <v>44067</v>
      </c>
      <c r="B61" s="5">
        <v>36.850093999999999</v>
      </c>
      <c r="C61" s="5">
        <v>36.68070519466437</v>
      </c>
      <c r="D61" s="5">
        <v>36.132060951854477</v>
      </c>
      <c r="E61" s="5">
        <v>34.841047254947988</v>
      </c>
      <c r="F61" s="5" t="s">
        <v>7</v>
      </c>
      <c r="G61" s="5" t="s">
        <v>7</v>
      </c>
      <c r="H61" s="7" t="str">
        <f t="shared" si="0"/>
        <v>hold</v>
      </c>
      <c r="I61" s="7" t="str">
        <f t="shared" si="1"/>
        <v>True</v>
      </c>
      <c r="J61" s="5">
        <f t="shared" si="3"/>
        <v>34.810245999999999</v>
      </c>
      <c r="K61" s="5">
        <f t="shared" si="4"/>
        <v>33.406070999999997</v>
      </c>
      <c r="L61" s="5">
        <f t="shared" si="5"/>
        <v>983964.21586298465</v>
      </c>
      <c r="M61" s="11">
        <f t="shared" si="2"/>
        <v>0</v>
      </c>
      <c r="N61" s="5">
        <f t="shared" si="6"/>
        <v>0</v>
      </c>
      <c r="P61" s="9">
        <f t="shared" si="7"/>
        <v>-1.0293724075814343E-3</v>
      </c>
      <c r="Q61"/>
    </row>
    <row r="62" spans="1:17" s="5" customFormat="1" x14ac:dyDescent="0.25">
      <c r="A62" s="1">
        <v>44068</v>
      </c>
      <c r="B62" s="5">
        <v>36.442123000000002</v>
      </c>
      <c r="C62" s="5">
        <v>36.601177796442911</v>
      </c>
      <c r="D62" s="5">
        <v>36.160248410776802</v>
      </c>
      <c r="E62" s="5">
        <v>34.891080871980861</v>
      </c>
      <c r="F62" s="5" t="s">
        <v>7</v>
      </c>
      <c r="G62" s="5" t="s">
        <v>7</v>
      </c>
      <c r="H62" s="7" t="str">
        <f t="shared" si="0"/>
        <v>hold</v>
      </c>
      <c r="I62" s="7" t="str">
        <f t="shared" si="1"/>
        <v>True</v>
      </c>
      <c r="J62" s="5">
        <f t="shared" si="3"/>
        <v>34.810245999999999</v>
      </c>
      <c r="K62" s="5">
        <f t="shared" si="4"/>
        <v>33.406070999999997</v>
      </c>
      <c r="L62" s="5">
        <f t="shared" si="5"/>
        <v>983964.21586298465</v>
      </c>
      <c r="M62" s="11">
        <f t="shared" si="2"/>
        <v>0</v>
      </c>
      <c r="N62" s="5">
        <f t="shared" si="6"/>
        <v>0</v>
      </c>
      <c r="P62" s="9">
        <f t="shared" si="7"/>
        <v>-1.1132838665667895E-2</v>
      </c>
      <c r="Q62"/>
    </row>
    <row r="63" spans="1:17" s="5" customFormat="1" x14ac:dyDescent="0.25">
      <c r="A63" s="1">
        <v>44069</v>
      </c>
      <c r="B63" s="5">
        <v>36.100571000000002</v>
      </c>
      <c r="C63" s="5">
        <v>36.434308864295282</v>
      </c>
      <c r="D63" s="5">
        <v>36.154823191615272</v>
      </c>
      <c r="E63" s="5">
        <v>34.928877438481457</v>
      </c>
      <c r="F63" s="5" t="s">
        <v>7</v>
      </c>
      <c r="G63" s="5" t="s">
        <v>7</v>
      </c>
      <c r="H63" s="7" t="str">
        <f t="shared" si="0"/>
        <v>hold</v>
      </c>
      <c r="I63" s="7" t="str">
        <f t="shared" si="1"/>
        <v>True</v>
      </c>
      <c r="J63" s="5">
        <f t="shared" si="3"/>
        <v>34.810245999999999</v>
      </c>
      <c r="K63" s="5">
        <f t="shared" si="4"/>
        <v>33.406070999999997</v>
      </c>
      <c r="L63" s="5">
        <f t="shared" si="5"/>
        <v>983964.21586298465</v>
      </c>
      <c r="M63" s="11">
        <f t="shared" si="2"/>
        <v>0</v>
      </c>
      <c r="N63" s="5">
        <f t="shared" si="6"/>
        <v>0</v>
      </c>
      <c r="P63" s="9">
        <f t="shared" si="7"/>
        <v>-9.4166484601176867E-3</v>
      </c>
      <c r="Q63"/>
    </row>
    <row r="64" spans="1:17" s="5" customFormat="1" x14ac:dyDescent="0.25">
      <c r="A64" s="1">
        <v>44070</v>
      </c>
      <c r="B64" s="5">
        <v>35.920302999999997</v>
      </c>
      <c r="C64" s="5">
        <v>36.262973576196863</v>
      </c>
      <c r="D64" s="5">
        <v>36.133503174195702</v>
      </c>
      <c r="E64" s="5">
        <v>34.959859487278912</v>
      </c>
      <c r="F64" s="5" t="s">
        <v>7</v>
      </c>
      <c r="G64" s="5" t="s">
        <v>7</v>
      </c>
      <c r="H64" s="7" t="str">
        <f t="shared" si="0"/>
        <v>hold</v>
      </c>
      <c r="I64" s="7" t="str">
        <f t="shared" si="1"/>
        <v>True</v>
      </c>
      <c r="J64" s="5">
        <f t="shared" si="3"/>
        <v>34.810245999999999</v>
      </c>
      <c r="K64" s="5">
        <f t="shared" si="4"/>
        <v>33.406070999999997</v>
      </c>
      <c r="L64" s="5">
        <f t="shared" si="5"/>
        <v>983964.21586298465</v>
      </c>
      <c r="M64" s="11">
        <f t="shared" si="2"/>
        <v>0</v>
      </c>
      <c r="N64" s="5">
        <f t="shared" si="6"/>
        <v>0</v>
      </c>
      <c r="P64" s="9">
        <f t="shared" si="7"/>
        <v>-5.0060035778127111E-3</v>
      </c>
      <c r="Q64"/>
    </row>
    <row r="65" spans="1:17" s="5" customFormat="1" x14ac:dyDescent="0.25">
      <c r="A65" s="1">
        <v>44071</v>
      </c>
      <c r="B65" s="5">
        <v>35.967742999999999</v>
      </c>
      <c r="C65" s="5">
        <v>36.164563384131242</v>
      </c>
      <c r="D65" s="5">
        <v>36.118434067450629</v>
      </c>
      <c r="E65" s="5">
        <v>34.991355847051437</v>
      </c>
      <c r="F65" s="5" t="s">
        <v>7</v>
      </c>
      <c r="G65" s="5" t="s">
        <v>7</v>
      </c>
      <c r="H65" s="7" t="str">
        <f t="shared" si="0"/>
        <v>hold</v>
      </c>
      <c r="I65" s="7" t="str">
        <f t="shared" si="1"/>
        <v>True</v>
      </c>
      <c r="J65" s="5">
        <f t="shared" si="3"/>
        <v>34.810245999999999</v>
      </c>
      <c r="K65" s="5">
        <f t="shared" si="4"/>
        <v>33.406070999999997</v>
      </c>
      <c r="L65" s="5">
        <f t="shared" si="5"/>
        <v>983964.21586298465</v>
      </c>
      <c r="M65" s="11">
        <f t="shared" si="2"/>
        <v>0</v>
      </c>
      <c r="N65" s="5">
        <f t="shared" si="6"/>
        <v>0</v>
      </c>
      <c r="P65" s="9">
        <f t="shared" si="7"/>
        <v>1.3198301950374019E-3</v>
      </c>
      <c r="Q65"/>
    </row>
    <row r="66" spans="1:17" s="5" customFormat="1" x14ac:dyDescent="0.25">
      <c r="A66" s="1">
        <v>44074</v>
      </c>
      <c r="B66" s="5">
        <v>35.853889000000002</v>
      </c>
      <c r="C66" s="5">
        <v>36.061005256087498</v>
      </c>
      <c r="D66" s="5">
        <v>36.094384515864213</v>
      </c>
      <c r="E66" s="5">
        <v>35.018310008081087</v>
      </c>
      <c r="F66" s="5" t="s">
        <v>7</v>
      </c>
      <c r="G66" s="5">
        <v>35.853889000000002</v>
      </c>
      <c r="H66" s="7" t="str">
        <f t="shared" si="0"/>
        <v>sell</v>
      </c>
      <c r="I66" s="7" t="str">
        <f t="shared" si="1"/>
        <v>False</v>
      </c>
      <c r="J66" s="5">
        <f t="shared" si="3"/>
        <v>34.810245999999999</v>
      </c>
      <c r="K66" s="5">
        <f t="shared" si="4"/>
        <v>35.853889000000002</v>
      </c>
      <c r="L66" s="5">
        <f t="shared" si="5"/>
        <v>1012480.3984181584</v>
      </c>
      <c r="M66" s="11">
        <f t="shared" si="2"/>
        <v>1E-3</v>
      </c>
      <c r="N66" s="5">
        <f t="shared" si="6"/>
        <v>28516.182555173793</v>
      </c>
      <c r="P66" s="9">
        <f t="shared" si="7"/>
        <v>-3.1704680665130556E-3</v>
      </c>
      <c r="Q66"/>
    </row>
    <row r="67" spans="1:17" s="5" customFormat="1" x14ac:dyDescent="0.25">
      <c r="A67" s="1">
        <v>44075</v>
      </c>
      <c r="B67" s="5">
        <v>34.990513</v>
      </c>
      <c r="C67" s="5">
        <v>35.704174504058329</v>
      </c>
      <c r="D67" s="5">
        <v>35.994032559876537</v>
      </c>
      <c r="E67" s="5">
        <v>35.017441351578547</v>
      </c>
      <c r="F67" s="5" t="s">
        <v>7</v>
      </c>
      <c r="G67" s="5" t="s">
        <v>7</v>
      </c>
      <c r="H67" s="7" t="str">
        <f t="shared" ref="H67:H130" si="8">IF((AND(F67="nan",G67="nan")),"hold",IF(F67&lt;&gt;"nan","buy","sell"))</f>
        <v>hold</v>
      </c>
      <c r="I67" s="7" t="str">
        <f t="shared" ref="I67:I130" si="9">IF(H67="hold","True","False")</f>
        <v>True</v>
      </c>
      <c r="J67" s="5">
        <f t="shared" si="3"/>
        <v>34.810245999999999</v>
      </c>
      <c r="K67" s="5">
        <f t="shared" si="4"/>
        <v>35.853889000000002</v>
      </c>
      <c r="L67" s="5">
        <f t="shared" si="5"/>
        <v>1012480.3984181584</v>
      </c>
      <c r="M67" s="11">
        <f t="shared" ref="M67:M130" si="10">IF((AND(F67="nan",G67="nan")), 0, 0.001)</f>
        <v>0</v>
      </c>
      <c r="N67" s="5">
        <f t="shared" si="6"/>
        <v>0</v>
      </c>
      <c r="P67" s="9">
        <f t="shared" si="7"/>
        <v>-2.437507333504247E-2</v>
      </c>
      <c r="Q67"/>
    </row>
    <row r="68" spans="1:17" s="5" customFormat="1" x14ac:dyDescent="0.25">
      <c r="A68" s="1">
        <v>44076</v>
      </c>
      <c r="B68" s="5">
        <v>35.294117</v>
      </c>
      <c r="C68" s="5">
        <v>35.567488669372217</v>
      </c>
      <c r="D68" s="5">
        <v>35.930403872615038</v>
      </c>
      <c r="E68" s="5">
        <v>35.026087465591722</v>
      </c>
      <c r="F68" s="5" t="s">
        <v>7</v>
      </c>
      <c r="G68" s="5" t="s">
        <v>7</v>
      </c>
      <c r="H68" s="7" t="str">
        <f t="shared" si="8"/>
        <v>hold</v>
      </c>
      <c r="I68" s="7" t="str">
        <f t="shared" si="9"/>
        <v>True</v>
      </c>
      <c r="J68" s="5">
        <f t="shared" ref="J68:J131" si="11">IF(F68="nan",J67,F68)</f>
        <v>34.810245999999999</v>
      </c>
      <c r="K68" s="5">
        <f t="shared" ref="K68:K131" si="12">IF(G68="nan",K67,G68)</f>
        <v>35.853889000000002</v>
      </c>
      <c r="L68" s="5">
        <f t="shared" ref="L68:L131" si="13">L67+N68</f>
        <v>1012480.3984181584</v>
      </c>
      <c r="M68" s="11">
        <f t="shared" si="10"/>
        <v>0</v>
      </c>
      <c r="N68" s="5">
        <f t="shared" ref="N68:N131" si="14">IF(I68="True",0,IF(H68="buy",-L67*M68,L67*((K68-J68)/J68)-(L67*M68)))</f>
        <v>0</v>
      </c>
      <c r="P68" s="9">
        <f t="shared" ref="P68:P131" si="15">LN(B68/B67)</f>
        <v>8.6393252226673687E-3</v>
      </c>
      <c r="Q68"/>
    </row>
    <row r="69" spans="1:17" s="5" customFormat="1" x14ac:dyDescent="0.25">
      <c r="A69" s="1">
        <v>44077</v>
      </c>
      <c r="B69" s="5">
        <v>34.535102999999999</v>
      </c>
      <c r="C69" s="5">
        <v>35.223360112914818</v>
      </c>
      <c r="D69" s="5">
        <v>35.803558338740949</v>
      </c>
      <c r="E69" s="5">
        <v>35.01074420104198</v>
      </c>
      <c r="F69" s="5" t="s">
        <v>7</v>
      </c>
      <c r="G69" s="5" t="s">
        <v>7</v>
      </c>
      <c r="H69" s="7" t="str">
        <f t="shared" si="8"/>
        <v>hold</v>
      </c>
      <c r="I69" s="7" t="str">
        <f t="shared" si="9"/>
        <v>True</v>
      </c>
      <c r="J69" s="5">
        <f t="shared" si="11"/>
        <v>34.810245999999999</v>
      </c>
      <c r="K69" s="5">
        <f t="shared" si="12"/>
        <v>35.853889000000002</v>
      </c>
      <c r="L69" s="5">
        <f t="shared" si="13"/>
        <v>1012480.3984181584</v>
      </c>
      <c r="M69" s="11">
        <f t="shared" si="10"/>
        <v>0</v>
      </c>
      <c r="N69" s="5">
        <f t="shared" si="14"/>
        <v>0</v>
      </c>
      <c r="P69" s="9">
        <f t="shared" si="15"/>
        <v>-2.1740007808567642E-2</v>
      </c>
      <c r="Q69"/>
    </row>
    <row r="70" spans="1:17" s="5" customFormat="1" x14ac:dyDescent="0.25">
      <c r="A70" s="1">
        <v>44078</v>
      </c>
      <c r="B70" s="5">
        <v>34.497153999999988</v>
      </c>
      <c r="C70" s="5">
        <v>34.981291408609877</v>
      </c>
      <c r="D70" s="5">
        <v>35.684794307946319</v>
      </c>
      <c r="E70" s="5">
        <v>34.994694507259418</v>
      </c>
      <c r="F70" s="5" t="s">
        <v>7</v>
      </c>
      <c r="G70" s="5" t="s">
        <v>7</v>
      </c>
      <c r="H70" s="7" t="str">
        <f t="shared" si="8"/>
        <v>hold</v>
      </c>
      <c r="I70" s="7" t="str">
        <f t="shared" si="9"/>
        <v>True</v>
      </c>
      <c r="J70" s="5">
        <f t="shared" si="11"/>
        <v>34.810245999999999</v>
      </c>
      <c r="K70" s="5">
        <f t="shared" si="12"/>
        <v>35.853889000000002</v>
      </c>
      <c r="L70" s="5">
        <f t="shared" si="13"/>
        <v>1012480.3984181584</v>
      </c>
      <c r="M70" s="11">
        <f t="shared" si="10"/>
        <v>0</v>
      </c>
      <c r="N70" s="5">
        <f t="shared" si="14"/>
        <v>0</v>
      </c>
      <c r="P70" s="9">
        <f t="shared" si="15"/>
        <v>-1.0994571370528566E-3</v>
      </c>
      <c r="Q70"/>
    </row>
    <row r="71" spans="1:17" s="5" customFormat="1" x14ac:dyDescent="0.25">
      <c r="A71" s="1">
        <v>44082</v>
      </c>
      <c r="B71" s="5">
        <v>34.089184000000003</v>
      </c>
      <c r="C71" s="5">
        <v>34.683922272406591</v>
      </c>
      <c r="D71" s="5">
        <v>35.539738825405742</v>
      </c>
      <c r="E71" s="5">
        <v>34.966397303907563</v>
      </c>
      <c r="F71" s="5" t="s">
        <v>7</v>
      </c>
      <c r="G71" s="5" t="s">
        <v>7</v>
      </c>
      <c r="H71" s="7" t="str">
        <f t="shared" si="8"/>
        <v>hold</v>
      </c>
      <c r="I71" s="7" t="str">
        <f t="shared" si="9"/>
        <v>True</v>
      </c>
      <c r="J71" s="5">
        <f t="shared" si="11"/>
        <v>34.810245999999999</v>
      </c>
      <c r="K71" s="5">
        <f t="shared" si="12"/>
        <v>35.853889000000002</v>
      </c>
      <c r="L71" s="5">
        <f t="shared" si="13"/>
        <v>1012480.3984181584</v>
      </c>
      <c r="M71" s="11">
        <f t="shared" si="10"/>
        <v>0</v>
      </c>
      <c r="N71" s="5">
        <f t="shared" si="14"/>
        <v>0</v>
      </c>
      <c r="P71" s="9">
        <f t="shared" si="15"/>
        <v>-1.1896678655960684E-2</v>
      </c>
      <c r="Q71"/>
    </row>
    <row r="72" spans="1:17" s="5" customFormat="1" x14ac:dyDescent="0.25">
      <c r="A72" s="1">
        <v>44083</v>
      </c>
      <c r="B72" s="5">
        <v>34.326378000000012</v>
      </c>
      <c r="C72" s="5">
        <v>34.564740848271057</v>
      </c>
      <c r="D72" s="5">
        <v>35.429433295823401</v>
      </c>
      <c r="E72" s="5">
        <v>34.946396700660443</v>
      </c>
      <c r="F72" s="5" t="s">
        <v>7</v>
      </c>
      <c r="G72" s="5" t="s">
        <v>7</v>
      </c>
      <c r="H72" s="7" t="str">
        <f t="shared" si="8"/>
        <v>hold</v>
      </c>
      <c r="I72" s="7" t="str">
        <f t="shared" si="9"/>
        <v>True</v>
      </c>
      <c r="J72" s="5">
        <f t="shared" si="11"/>
        <v>34.810245999999999</v>
      </c>
      <c r="K72" s="5">
        <f t="shared" si="12"/>
        <v>35.853889000000002</v>
      </c>
      <c r="L72" s="5">
        <f t="shared" si="13"/>
        <v>1012480.3984181584</v>
      </c>
      <c r="M72" s="11">
        <f t="shared" si="10"/>
        <v>0</v>
      </c>
      <c r="N72" s="5">
        <f t="shared" si="14"/>
        <v>0</v>
      </c>
      <c r="P72" s="9">
        <f t="shared" si="15"/>
        <v>6.9339472896278349E-3</v>
      </c>
      <c r="Q72"/>
    </row>
    <row r="73" spans="1:17" s="5" customFormat="1" x14ac:dyDescent="0.25">
      <c r="A73" s="1">
        <v>44084</v>
      </c>
      <c r="B73" s="5">
        <v>33.823528000000003</v>
      </c>
      <c r="C73" s="5">
        <v>34.317669898847377</v>
      </c>
      <c r="D73" s="5">
        <v>35.283441905293998</v>
      </c>
      <c r="E73" s="5">
        <v>34.911307053764801</v>
      </c>
      <c r="F73" s="5" t="s">
        <v>7</v>
      </c>
      <c r="G73" s="5" t="s">
        <v>7</v>
      </c>
      <c r="H73" s="7" t="str">
        <f t="shared" si="8"/>
        <v>hold</v>
      </c>
      <c r="I73" s="7" t="str">
        <f t="shared" si="9"/>
        <v>True</v>
      </c>
      <c r="J73" s="5">
        <f t="shared" si="11"/>
        <v>34.810245999999999</v>
      </c>
      <c r="K73" s="5">
        <f t="shared" si="12"/>
        <v>35.853889000000002</v>
      </c>
      <c r="L73" s="5">
        <f t="shared" si="13"/>
        <v>1012480.3984181584</v>
      </c>
      <c r="M73" s="11">
        <f t="shared" si="10"/>
        <v>0</v>
      </c>
      <c r="N73" s="5">
        <f t="shared" si="14"/>
        <v>0</v>
      </c>
      <c r="P73" s="9">
        <f t="shared" si="15"/>
        <v>-1.4757441512640156E-2</v>
      </c>
      <c r="Q73"/>
    </row>
    <row r="74" spans="1:17" s="5" customFormat="1" x14ac:dyDescent="0.25">
      <c r="A74" s="1">
        <v>44085</v>
      </c>
      <c r="B74" s="5">
        <v>34.222011999999999</v>
      </c>
      <c r="C74" s="5">
        <v>34.285783932564932</v>
      </c>
      <c r="D74" s="5">
        <v>35.186948277539997</v>
      </c>
      <c r="E74" s="5">
        <v>34.889766583334648</v>
      </c>
      <c r="F74" s="5" t="s">
        <v>7</v>
      </c>
      <c r="G74" s="5" t="s">
        <v>7</v>
      </c>
      <c r="H74" s="7" t="str">
        <f t="shared" si="8"/>
        <v>hold</v>
      </c>
      <c r="I74" s="7" t="str">
        <f t="shared" si="9"/>
        <v>True</v>
      </c>
      <c r="J74" s="5">
        <f t="shared" si="11"/>
        <v>34.810245999999999</v>
      </c>
      <c r="K74" s="5">
        <f t="shared" si="12"/>
        <v>35.853889000000002</v>
      </c>
      <c r="L74" s="5">
        <f t="shared" si="13"/>
        <v>1012480.3984181584</v>
      </c>
      <c r="M74" s="11">
        <f t="shared" si="10"/>
        <v>0</v>
      </c>
      <c r="N74" s="5">
        <f t="shared" si="14"/>
        <v>0</v>
      </c>
      <c r="P74" s="9">
        <f t="shared" si="15"/>
        <v>1.1712407759341677E-2</v>
      </c>
      <c r="Q74"/>
    </row>
    <row r="75" spans="1:17" s="5" customFormat="1" x14ac:dyDescent="0.25">
      <c r="A75" s="1">
        <v>44088</v>
      </c>
      <c r="B75" s="5">
        <v>35.113853000000013</v>
      </c>
      <c r="C75" s="5">
        <v>34.561806955043288</v>
      </c>
      <c r="D75" s="5">
        <v>35.180303252309088</v>
      </c>
      <c r="E75" s="5">
        <v>34.896769283855441</v>
      </c>
      <c r="F75" s="5" t="s">
        <v>7</v>
      </c>
      <c r="G75" s="5" t="s">
        <v>7</v>
      </c>
      <c r="H75" s="7" t="str">
        <f t="shared" si="8"/>
        <v>hold</v>
      </c>
      <c r="I75" s="7" t="str">
        <f t="shared" si="9"/>
        <v>True</v>
      </c>
      <c r="J75" s="5">
        <f t="shared" si="11"/>
        <v>34.810245999999999</v>
      </c>
      <c r="K75" s="5">
        <f t="shared" si="12"/>
        <v>35.853889000000002</v>
      </c>
      <c r="L75" s="5">
        <f t="shared" si="13"/>
        <v>1012480.3984181584</v>
      </c>
      <c r="M75" s="11">
        <f t="shared" si="10"/>
        <v>0</v>
      </c>
      <c r="N75" s="5">
        <f t="shared" si="14"/>
        <v>0</v>
      </c>
      <c r="P75" s="9">
        <f t="shared" si="15"/>
        <v>2.5726662212496518E-2</v>
      </c>
      <c r="Q75"/>
    </row>
    <row r="76" spans="1:17" s="5" customFormat="1" x14ac:dyDescent="0.25">
      <c r="A76" s="1">
        <v>44089</v>
      </c>
      <c r="B76" s="5">
        <v>35.066414000000002</v>
      </c>
      <c r="C76" s="5">
        <v>34.730009303362188</v>
      </c>
      <c r="D76" s="5">
        <v>35.169949683917352</v>
      </c>
      <c r="E76" s="5">
        <v>34.902070681234953</v>
      </c>
      <c r="F76" s="5" t="s">
        <v>7</v>
      </c>
      <c r="G76" s="5" t="s">
        <v>7</v>
      </c>
      <c r="H76" s="7" t="str">
        <f t="shared" si="8"/>
        <v>hold</v>
      </c>
      <c r="I76" s="7" t="str">
        <f t="shared" si="9"/>
        <v>True</v>
      </c>
      <c r="J76" s="5">
        <f t="shared" si="11"/>
        <v>34.810245999999999</v>
      </c>
      <c r="K76" s="5">
        <f t="shared" si="12"/>
        <v>35.853889000000002</v>
      </c>
      <c r="L76" s="5">
        <f t="shared" si="13"/>
        <v>1012480.3984181584</v>
      </c>
      <c r="M76" s="11">
        <f t="shared" si="10"/>
        <v>0</v>
      </c>
      <c r="N76" s="5">
        <f t="shared" si="14"/>
        <v>0</v>
      </c>
      <c r="P76" s="9">
        <f t="shared" si="15"/>
        <v>-1.3519186874938569E-3</v>
      </c>
      <c r="Q76"/>
    </row>
    <row r="77" spans="1:17" s="5" customFormat="1" x14ac:dyDescent="0.25">
      <c r="A77" s="1">
        <v>44090</v>
      </c>
      <c r="B77" s="5">
        <v>34.895637999999998</v>
      </c>
      <c r="C77" s="5">
        <v>34.785218868908132</v>
      </c>
      <c r="D77" s="5">
        <v>35.145012258106682</v>
      </c>
      <c r="E77" s="5">
        <v>34.901869659946357</v>
      </c>
      <c r="F77" s="5" t="s">
        <v>7</v>
      </c>
      <c r="G77" s="5" t="s">
        <v>7</v>
      </c>
      <c r="H77" s="7" t="str">
        <f t="shared" si="8"/>
        <v>hold</v>
      </c>
      <c r="I77" s="7" t="str">
        <f t="shared" si="9"/>
        <v>True</v>
      </c>
      <c r="J77" s="5">
        <f t="shared" si="11"/>
        <v>34.810245999999999</v>
      </c>
      <c r="K77" s="5">
        <f t="shared" si="12"/>
        <v>35.853889000000002</v>
      </c>
      <c r="L77" s="5">
        <f t="shared" si="13"/>
        <v>1012480.3984181584</v>
      </c>
      <c r="M77" s="11">
        <f t="shared" si="10"/>
        <v>0</v>
      </c>
      <c r="N77" s="5">
        <f t="shared" si="14"/>
        <v>0</v>
      </c>
      <c r="P77" s="9">
        <f t="shared" si="15"/>
        <v>-4.8819705626786669E-3</v>
      </c>
      <c r="Q77"/>
    </row>
    <row r="78" spans="1:17" s="5" customFormat="1" x14ac:dyDescent="0.25">
      <c r="A78" s="1">
        <v>44091</v>
      </c>
      <c r="B78" s="5">
        <v>34.933585999999998</v>
      </c>
      <c r="C78" s="5">
        <v>34.83467457927209</v>
      </c>
      <c r="D78" s="5">
        <v>35.125791689187892</v>
      </c>
      <c r="E78" s="5">
        <v>34.902860795573027</v>
      </c>
      <c r="F78" s="5" t="s">
        <v>7</v>
      </c>
      <c r="G78" s="5" t="s">
        <v>7</v>
      </c>
      <c r="H78" s="7" t="str">
        <f t="shared" si="8"/>
        <v>hold</v>
      </c>
      <c r="I78" s="7" t="str">
        <f t="shared" si="9"/>
        <v>True</v>
      </c>
      <c r="J78" s="5">
        <f t="shared" si="11"/>
        <v>34.810245999999999</v>
      </c>
      <c r="K78" s="5">
        <f t="shared" si="12"/>
        <v>35.853889000000002</v>
      </c>
      <c r="L78" s="5">
        <f t="shared" si="13"/>
        <v>1012480.3984181584</v>
      </c>
      <c r="M78" s="11">
        <f t="shared" si="10"/>
        <v>0</v>
      </c>
      <c r="N78" s="5">
        <f t="shared" si="14"/>
        <v>0</v>
      </c>
      <c r="P78" s="9">
        <f t="shared" si="15"/>
        <v>1.0868802934339797E-3</v>
      </c>
      <c r="Q78"/>
    </row>
    <row r="79" spans="1:17" s="5" customFormat="1" x14ac:dyDescent="0.25">
      <c r="A79" s="1">
        <v>44092</v>
      </c>
      <c r="B79" s="5">
        <v>34.753322999999988</v>
      </c>
      <c r="C79" s="5">
        <v>34.807557386181387</v>
      </c>
      <c r="D79" s="5">
        <v>35.091930899261719</v>
      </c>
      <c r="E79" s="5">
        <v>34.89818773946137</v>
      </c>
      <c r="F79" s="5" t="s">
        <v>7</v>
      </c>
      <c r="G79" s="5" t="s">
        <v>7</v>
      </c>
      <c r="H79" s="7" t="str">
        <f t="shared" si="8"/>
        <v>hold</v>
      </c>
      <c r="I79" s="7" t="str">
        <f t="shared" si="9"/>
        <v>True</v>
      </c>
      <c r="J79" s="5">
        <f t="shared" si="11"/>
        <v>34.810245999999999</v>
      </c>
      <c r="K79" s="5">
        <f t="shared" si="12"/>
        <v>35.853889000000002</v>
      </c>
      <c r="L79" s="5">
        <f t="shared" si="13"/>
        <v>1012480.3984181584</v>
      </c>
      <c r="M79" s="11">
        <f t="shared" si="10"/>
        <v>0</v>
      </c>
      <c r="N79" s="5">
        <f t="shared" si="14"/>
        <v>0</v>
      </c>
      <c r="P79" s="9">
        <f t="shared" si="15"/>
        <v>-5.1735226788862561E-3</v>
      </c>
      <c r="Q79"/>
    </row>
    <row r="80" spans="1:17" s="5" customFormat="1" x14ac:dyDescent="0.25">
      <c r="A80" s="1">
        <v>44095</v>
      </c>
      <c r="B80" s="5">
        <v>34.174571999999998</v>
      </c>
      <c r="C80" s="5">
        <v>34.596562257454273</v>
      </c>
      <c r="D80" s="5">
        <v>35.00853463569247</v>
      </c>
      <c r="E80" s="5">
        <v>34.875574747603203</v>
      </c>
      <c r="F80" s="5" t="s">
        <v>7</v>
      </c>
      <c r="G80" s="5" t="s">
        <v>7</v>
      </c>
      <c r="H80" s="7" t="str">
        <f t="shared" si="8"/>
        <v>hold</v>
      </c>
      <c r="I80" s="7" t="str">
        <f t="shared" si="9"/>
        <v>True</v>
      </c>
      <c r="J80" s="5">
        <f t="shared" si="11"/>
        <v>34.810245999999999</v>
      </c>
      <c r="K80" s="5">
        <f t="shared" si="12"/>
        <v>35.853889000000002</v>
      </c>
      <c r="L80" s="5">
        <f t="shared" si="13"/>
        <v>1012480.3984181584</v>
      </c>
      <c r="M80" s="11">
        <f t="shared" si="10"/>
        <v>0</v>
      </c>
      <c r="N80" s="5">
        <f t="shared" si="14"/>
        <v>0</v>
      </c>
      <c r="P80" s="9">
        <f t="shared" si="15"/>
        <v>-1.6793334581315537E-2</v>
      </c>
      <c r="Q80"/>
    </row>
    <row r="81" spans="1:17" s="5" customFormat="1" x14ac:dyDescent="0.25">
      <c r="A81" s="1">
        <v>44096</v>
      </c>
      <c r="B81" s="5">
        <v>34.392788000000003</v>
      </c>
      <c r="C81" s="5">
        <v>34.52863750496951</v>
      </c>
      <c r="D81" s="5">
        <v>34.952557668811338</v>
      </c>
      <c r="E81" s="5">
        <v>34.860487661740613</v>
      </c>
      <c r="F81" s="5" t="s">
        <v>7</v>
      </c>
      <c r="G81" s="5" t="s">
        <v>7</v>
      </c>
      <c r="H81" s="7" t="str">
        <f t="shared" si="8"/>
        <v>hold</v>
      </c>
      <c r="I81" s="7" t="str">
        <f t="shared" si="9"/>
        <v>True</v>
      </c>
      <c r="J81" s="5">
        <f t="shared" si="11"/>
        <v>34.810245999999999</v>
      </c>
      <c r="K81" s="5">
        <f t="shared" si="12"/>
        <v>35.853889000000002</v>
      </c>
      <c r="L81" s="5">
        <f t="shared" si="13"/>
        <v>1012480.3984181584</v>
      </c>
      <c r="M81" s="11">
        <f t="shared" si="10"/>
        <v>0</v>
      </c>
      <c r="N81" s="5">
        <f t="shared" si="14"/>
        <v>0</v>
      </c>
      <c r="P81" s="9">
        <f t="shared" si="15"/>
        <v>6.3650324797838902E-3</v>
      </c>
      <c r="Q81"/>
    </row>
    <row r="82" spans="1:17" s="5" customFormat="1" x14ac:dyDescent="0.25">
      <c r="A82" s="1">
        <v>44097</v>
      </c>
      <c r="B82" s="5">
        <v>34.155597999999998</v>
      </c>
      <c r="C82" s="5">
        <v>34.404291003313013</v>
      </c>
      <c r="D82" s="5">
        <v>34.880106789828488</v>
      </c>
      <c r="E82" s="5">
        <v>34.838459859811223</v>
      </c>
      <c r="F82" s="5" t="s">
        <v>7</v>
      </c>
      <c r="G82" s="5" t="s">
        <v>7</v>
      </c>
      <c r="H82" s="7" t="str">
        <f t="shared" si="8"/>
        <v>hold</v>
      </c>
      <c r="I82" s="7" t="str">
        <f t="shared" si="9"/>
        <v>True</v>
      </c>
      <c r="J82" s="5">
        <f t="shared" si="11"/>
        <v>34.810245999999999</v>
      </c>
      <c r="K82" s="5">
        <f t="shared" si="12"/>
        <v>35.853889000000002</v>
      </c>
      <c r="L82" s="5">
        <f t="shared" si="13"/>
        <v>1012480.3984181584</v>
      </c>
      <c r="M82" s="11">
        <f t="shared" si="10"/>
        <v>0</v>
      </c>
      <c r="N82" s="5">
        <f t="shared" si="14"/>
        <v>0</v>
      </c>
      <c r="P82" s="9">
        <f t="shared" si="15"/>
        <v>-6.9203947886344458E-3</v>
      </c>
      <c r="Q82"/>
    </row>
    <row r="83" spans="1:17" s="5" customFormat="1" x14ac:dyDescent="0.25">
      <c r="A83" s="1">
        <v>44098</v>
      </c>
      <c r="B83" s="5">
        <v>33.927894999999999</v>
      </c>
      <c r="C83" s="5">
        <v>34.245492335541996</v>
      </c>
      <c r="D83" s="5">
        <v>34.79354208166226</v>
      </c>
      <c r="E83" s="5">
        <v>34.81000470794212</v>
      </c>
      <c r="F83" s="5">
        <v>33.927894999999999</v>
      </c>
      <c r="G83" s="5" t="s">
        <v>7</v>
      </c>
      <c r="H83" s="7" t="str">
        <f t="shared" si="8"/>
        <v>buy</v>
      </c>
      <c r="I83" s="7" t="str">
        <f t="shared" si="9"/>
        <v>False</v>
      </c>
      <c r="J83" s="5">
        <f t="shared" si="11"/>
        <v>33.927894999999999</v>
      </c>
      <c r="K83" s="5">
        <f t="shared" si="12"/>
        <v>35.853889000000002</v>
      </c>
      <c r="L83" s="5">
        <f t="shared" si="13"/>
        <v>1011467.9180197403</v>
      </c>
      <c r="M83" s="11">
        <f t="shared" si="10"/>
        <v>1E-3</v>
      </c>
      <c r="N83" s="5">
        <f t="shared" si="14"/>
        <v>-1012.4803984181584</v>
      </c>
      <c r="P83" s="9">
        <f t="shared" si="15"/>
        <v>-6.6889590695146149E-3</v>
      </c>
      <c r="Q83"/>
    </row>
    <row r="84" spans="1:17" s="5" customFormat="1" x14ac:dyDescent="0.25">
      <c r="A84" s="1">
        <v>44099</v>
      </c>
      <c r="B84" s="5">
        <v>34.203037000000002</v>
      </c>
      <c r="C84" s="5">
        <v>34.231340557028012</v>
      </c>
      <c r="D84" s="5">
        <v>34.739859801511138</v>
      </c>
      <c r="E84" s="5">
        <v>34.791036967068933</v>
      </c>
      <c r="F84" s="5" t="s">
        <v>7</v>
      </c>
      <c r="G84" s="5" t="s">
        <v>7</v>
      </c>
      <c r="H84" s="7" t="str">
        <f t="shared" si="8"/>
        <v>hold</v>
      </c>
      <c r="I84" s="7" t="str">
        <f t="shared" si="9"/>
        <v>True</v>
      </c>
      <c r="J84" s="5">
        <f t="shared" si="11"/>
        <v>33.927894999999999</v>
      </c>
      <c r="K84" s="5">
        <f t="shared" si="12"/>
        <v>35.853889000000002</v>
      </c>
      <c r="L84" s="5">
        <f t="shared" si="13"/>
        <v>1011467.9180197403</v>
      </c>
      <c r="M84" s="11">
        <f t="shared" si="10"/>
        <v>0</v>
      </c>
      <c r="N84" s="5">
        <f t="shared" si="14"/>
        <v>0</v>
      </c>
      <c r="P84" s="9">
        <f t="shared" si="15"/>
        <v>8.076903917023967E-3</v>
      </c>
      <c r="Q84"/>
    </row>
    <row r="85" spans="1:17" s="5" customFormat="1" x14ac:dyDescent="0.25">
      <c r="A85" s="1">
        <v>44102</v>
      </c>
      <c r="B85" s="5">
        <v>34.525615999999999</v>
      </c>
      <c r="C85" s="5">
        <v>34.329432371352013</v>
      </c>
      <c r="D85" s="5">
        <v>34.720383092282859</v>
      </c>
      <c r="E85" s="5">
        <v>34.782742561848018</v>
      </c>
      <c r="F85" s="5" t="s">
        <v>7</v>
      </c>
      <c r="G85" s="5" t="s">
        <v>7</v>
      </c>
      <c r="H85" s="7" t="str">
        <f t="shared" si="8"/>
        <v>hold</v>
      </c>
      <c r="I85" s="7" t="str">
        <f t="shared" si="9"/>
        <v>True</v>
      </c>
      <c r="J85" s="5">
        <f t="shared" si="11"/>
        <v>33.927894999999999</v>
      </c>
      <c r="K85" s="5">
        <f t="shared" si="12"/>
        <v>35.853889000000002</v>
      </c>
      <c r="L85" s="5">
        <f t="shared" si="13"/>
        <v>1011467.9180197403</v>
      </c>
      <c r="M85" s="11">
        <f t="shared" si="10"/>
        <v>0</v>
      </c>
      <c r="N85" s="5">
        <f t="shared" si="14"/>
        <v>0</v>
      </c>
      <c r="P85" s="9">
        <f t="shared" si="15"/>
        <v>9.3870999840012775E-3</v>
      </c>
      <c r="Q85"/>
    </row>
    <row r="86" spans="1:17" s="5" customFormat="1" x14ac:dyDescent="0.25">
      <c r="A86" s="1">
        <v>44103</v>
      </c>
      <c r="B86" s="5">
        <v>34.316887000000001</v>
      </c>
      <c r="C86" s="5">
        <v>34.32525058090134</v>
      </c>
      <c r="D86" s="5">
        <v>34.68370162934805</v>
      </c>
      <c r="E86" s="5">
        <v>34.768184575540268</v>
      </c>
      <c r="F86" s="5" t="s">
        <v>7</v>
      </c>
      <c r="G86" s="5" t="s">
        <v>7</v>
      </c>
      <c r="H86" s="7" t="str">
        <f t="shared" si="8"/>
        <v>hold</v>
      </c>
      <c r="I86" s="7" t="str">
        <f t="shared" si="9"/>
        <v>True</v>
      </c>
      <c r="J86" s="5">
        <f t="shared" si="11"/>
        <v>33.927894999999999</v>
      </c>
      <c r="K86" s="5">
        <f t="shared" si="12"/>
        <v>35.853889000000002</v>
      </c>
      <c r="L86" s="5">
        <f t="shared" si="13"/>
        <v>1011467.9180197403</v>
      </c>
      <c r="M86" s="11">
        <f t="shared" si="10"/>
        <v>0</v>
      </c>
      <c r="N86" s="5">
        <f t="shared" si="14"/>
        <v>0</v>
      </c>
      <c r="P86" s="9">
        <f t="shared" si="15"/>
        <v>-6.0639759019635378E-3</v>
      </c>
      <c r="Q86"/>
    </row>
    <row r="87" spans="1:17" s="5" customFormat="1" x14ac:dyDescent="0.25">
      <c r="A87" s="1">
        <v>44104</v>
      </c>
      <c r="B87" s="5">
        <v>34.819732999999999</v>
      </c>
      <c r="C87" s="5">
        <v>34.490078053934234</v>
      </c>
      <c r="D87" s="5">
        <v>34.696068117589142</v>
      </c>
      <c r="E87" s="5">
        <v>34.769795463804627</v>
      </c>
      <c r="F87" s="5" t="s">
        <v>7</v>
      </c>
      <c r="G87" s="5" t="s">
        <v>7</v>
      </c>
      <c r="H87" s="7" t="str">
        <f t="shared" si="8"/>
        <v>hold</v>
      </c>
      <c r="I87" s="7" t="str">
        <f t="shared" si="9"/>
        <v>True</v>
      </c>
      <c r="J87" s="5">
        <f t="shared" si="11"/>
        <v>33.927894999999999</v>
      </c>
      <c r="K87" s="5">
        <f t="shared" si="12"/>
        <v>35.853889000000002</v>
      </c>
      <c r="L87" s="5">
        <f t="shared" si="13"/>
        <v>1011467.9180197403</v>
      </c>
      <c r="M87" s="11">
        <f t="shared" si="10"/>
        <v>0</v>
      </c>
      <c r="N87" s="5">
        <f t="shared" si="14"/>
        <v>0</v>
      </c>
      <c r="P87" s="9">
        <f t="shared" si="15"/>
        <v>1.4546700926153497E-2</v>
      </c>
      <c r="Q87"/>
    </row>
    <row r="88" spans="1:17" s="5" customFormat="1" x14ac:dyDescent="0.25">
      <c r="A88" s="1">
        <v>44105</v>
      </c>
      <c r="B88" s="5">
        <v>34.506640999999988</v>
      </c>
      <c r="C88" s="5">
        <v>34.495599035956147</v>
      </c>
      <c r="D88" s="5">
        <v>34.67884747053558</v>
      </c>
      <c r="E88" s="5">
        <v>34.761571886810742</v>
      </c>
      <c r="F88" s="5" t="s">
        <v>7</v>
      </c>
      <c r="G88" s="5" t="s">
        <v>7</v>
      </c>
      <c r="H88" s="7" t="str">
        <f t="shared" si="8"/>
        <v>hold</v>
      </c>
      <c r="I88" s="7" t="str">
        <f t="shared" si="9"/>
        <v>True</v>
      </c>
      <c r="J88" s="5">
        <f t="shared" si="11"/>
        <v>33.927894999999999</v>
      </c>
      <c r="K88" s="5">
        <f t="shared" si="12"/>
        <v>35.853889000000002</v>
      </c>
      <c r="L88" s="5">
        <f t="shared" si="13"/>
        <v>1011467.9180197403</v>
      </c>
      <c r="M88" s="11">
        <f t="shared" si="10"/>
        <v>0</v>
      </c>
      <c r="N88" s="5">
        <f t="shared" si="14"/>
        <v>0</v>
      </c>
      <c r="P88" s="9">
        <f t="shared" si="15"/>
        <v>-9.0324680371671184E-3</v>
      </c>
      <c r="Q88"/>
    </row>
    <row r="89" spans="1:17" s="5" customFormat="1" x14ac:dyDescent="0.25">
      <c r="A89" s="1">
        <v>44106</v>
      </c>
      <c r="B89" s="5">
        <v>34.516128999999999</v>
      </c>
      <c r="C89" s="5">
        <v>34.502442357304098</v>
      </c>
      <c r="D89" s="5">
        <v>34.664054882305066</v>
      </c>
      <c r="E89" s="5">
        <v>34.753901796597901</v>
      </c>
      <c r="F89" s="5" t="s">
        <v>7</v>
      </c>
      <c r="G89" s="5" t="s">
        <v>7</v>
      </c>
      <c r="H89" s="7" t="str">
        <f t="shared" si="8"/>
        <v>hold</v>
      </c>
      <c r="I89" s="7" t="str">
        <f t="shared" si="9"/>
        <v>True</v>
      </c>
      <c r="J89" s="5">
        <f t="shared" si="11"/>
        <v>33.927894999999999</v>
      </c>
      <c r="K89" s="5">
        <f t="shared" si="12"/>
        <v>35.853889000000002</v>
      </c>
      <c r="L89" s="5">
        <f t="shared" si="13"/>
        <v>1011467.9180197403</v>
      </c>
      <c r="M89" s="11">
        <f t="shared" si="10"/>
        <v>0</v>
      </c>
      <c r="N89" s="5">
        <f t="shared" si="14"/>
        <v>0</v>
      </c>
      <c r="P89" s="9">
        <f t="shared" si="15"/>
        <v>2.7492376964228913E-4</v>
      </c>
      <c r="Q89"/>
    </row>
    <row r="90" spans="1:17" s="5" customFormat="1" x14ac:dyDescent="0.25">
      <c r="A90" s="1">
        <v>44109</v>
      </c>
      <c r="B90" s="5">
        <v>34.867171999999997</v>
      </c>
      <c r="C90" s="5">
        <v>34.624018904869402</v>
      </c>
      <c r="D90" s="5">
        <v>34.68252007482279</v>
      </c>
      <c r="E90" s="5">
        <v>34.757441490454219</v>
      </c>
      <c r="F90" s="5" t="s">
        <v>7</v>
      </c>
      <c r="G90" s="5" t="s">
        <v>7</v>
      </c>
      <c r="H90" s="7" t="str">
        <f t="shared" si="8"/>
        <v>hold</v>
      </c>
      <c r="I90" s="7" t="str">
        <f t="shared" si="9"/>
        <v>True</v>
      </c>
      <c r="J90" s="5">
        <f t="shared" si="11"/>
        <v>33.927894999999999</v>
      </c>
      <c r="K90" s="5">
        <f t="shared" si="12"/>
        <v>35.853889000000002</v>
      </c>
      <c r="L90" s="5">
        <f t="shared" si="13"/>
        <v>1011467.9180197403</v>
      </c>
      <c r="M90" s="11">
        <f t="shared" si="10"/>
        <v>0</v>
      </c>
      <c r="N90" s="5">
        <f t="shared" si="14"/>
        <v>0</v>
      </c>
      <c r="P90" s="9">
        <f t="shared" si="15"/>
        <v>1.01190341292991E-2</v>
      </c>
      <c r="Q90"/>
    </row>
    <row r="91" spans="1:17" s="5" customFormat="1" x14ac:dyDescent="0.25">
      <c r="A91" s="1">
        <v>44110</v>
      </c>
      <c r="B91" s="5">
        <v>34.316887000000001</v>
      </c>
      <c r="C91" s="5">
        <v>34.521641603246273</v>
      </c>
      <c r="D91" s="5">
        <v>34.649280704384353</v>
      </c>
      <c r="E91" s="5">
        <v>34.743674162627521</v>
      </c>
      <c r="F91" s="5" t="s">
        <v>7</v>
      </c>
      <c r="G91" s="5" t="s">
        <v>7</v>
      </c>
      <c r="H91" s="7" t="str">
        <f t="shared" si="8"/>
        <v>hold</v>
      </c>
      <c r="I91" s="7" t="str">
        <f t="shared" si="9"/>
        <v>True</v>
      </c>
      <c r="J91" s="5">
        <f t="shared" si="11"/>
        <v>33.927894999999999</v>
      </c>
      <c r="K91" s="5">
        <f t="shared" si="12"/>
        <v>35.853889000000002</v>
      </c>
      <c r="L91" s="5">
        <f t="shared" si="13"/>
        <v>1011467.9180197403</v>
      </c>
      <c r="M91" s="11">
        <f t="shared" si="10"/>
        <v>0</v>
      </c>
      <c r="N91" s="5">
        <f t="shared" si="14"/>
        <v>0</v>
      </c>
      <c r="P91" s="9">
        <f t="shared" si="15"/>
        <v>-1.5908190787927587E-2</v>
      </c>
      <c r="Q91"/>
    </row>
    <row r="92" spans="1:17" s="5" customFormat="1" x14ac:dyDescent="0.25">
      <c r="A92" s="1">
        <v>44111</v>
      </c>
      <c r="B92" s="5">
        <v>34.601517000000001</v>
      </c>
      <c r="C92" s="5">
        <v>34.548266735497513</v>
      </c>
      <c r="D92" s="5">
        <v>34.644938549440319</v>
      </c>
      <c r="E92" s="5">
        <v>34.739231751295407</v>
      </c>
      <c r="F92" s="5" t="s">
        <v>7</v>
      </c>
      <c r="G92" s="5" t="s">
        <v>7</v>
      </c>
      <c r="H92" s="7" t="str">
        <f t="shared" si="8"/>
        <v>hold</v>
      </c>
      <c r="I92" s="7" t="str">
        <f t="shared" si="9"/>
        <v>True</v>
      </c>
      <c r="J92" s="5">
        <f t="shared" si="11"/>
        <v>33.927894999999999</v>
      </c>
      <c r="K92" s="5">
        <f t="shared" si="12"/>
        <v>35.853889000000002</v>
      </c>
      <c r="L92" s="5">
        <f t="shared" si="13"/>
        <v>1011467.9180197403</v>
      </c>
      <c r="M92" s="11">
        <f t="shared" si="10"/>
        <v>0</v>
      </c>
      <c r="N92" s="5">
        <f t="shared" si="14"/>
        <v>0</v>
      </c>
      <c r="P92" s="9">
        <f t="shared" si="15"/>
        <v>8.2599596555998304E-3</v>
      </c>
      <c r="Q92"/>
    </row>
    <row r="93" spans="1:17" s="5" customFormat="1" x14ac:dyDescent="0.25">
      <c r="A93" s="1">
        <v>44112</v>
      </c>
      <c r="B93" s="5">
        <v>35</v>
      </c>
      <c r="C93" s="5">
        <v>34.69884449033168</v>
      </c>
      <c r="D93" s="5">
        <v>34.677216863127562</v>
      </c>
      <c r="E93" s="5">
        <v>34.747380759067433</v>
      </c>
      <c r="F93" s="5" t="s">
        <v>7</v>
      </c>
      <c r="G93" s="5">
        <v>35</v>
      </c>
      <c r="H93" s="7" t="str">
        <f t="shared" si="8"/>
        <v>sell</v>
      </c>
      <c r="I93" s="7" t="str">
        <f t="shared" si="9"/>
        <v>False</v>
      </c>
      <c r="J93" s="5">
        <f t="shared" si="11"/>
        <v>33.927894999999999</v>
      </c>
      <c r="K93" s="5">
        <f t="shared" si="12"/>
        <v>35</v>
      </c>
      <c r="L93" s="5">
        <f t="shared" si="13"/>
        <v>1042418.3449451394</v>
      </c>
      <c r="M93" s="11">
        <f t="shared" si="10"/>
        <v>1E-3</v>
      </c>
      <c r="N93" s="5">
        <f t="shared" si="14"/>
        <v>30950.426925399053</v>
      </c>
      <c r="P93" s="9">
        <f t="shared" si="15"/>
        <v>1.1450536456216175E-2</v>
      </c>
      <c r="Q93"/>
    </row>
    <row r="94" spans="1:17" s="5" customFormat="1" x14ac:dyDescent="0.25">
      <c r="A94" s="1">
        <v>44113</v>
      </c>
      <c r="B94" s="5">
        <v>34.905124999999998</v>
      </c>
      <c r="C94" s="5">
        <v>34.767604660221117</v>
      </c>
      <c r="D94" s="5">
        <v>34.697935784661418</v>
      </c>
      <c r="E94" s="5">
        <v>34.752310266596567</v>
      </c>
      <c r="F94" s="5" t="s">
        <v>7</v>
      </c>
      <c r="G94" s="5" t="s">
        <v>7</v>
      </c>
      <c r="H94" s="7" t="str">
        <f t="shared" si="8"/>
        <v>hold</v>
      </c>
      <c r="I94" s="7" t="str">
        <f t="shared" si="9"/>
        <v>True</v>
      </c>
      <c r="J94" s="5">
        <f t="shared" si="11"/>
        <v>33.927894999999999</v>
      </c>
      <c r="K94" s="5">
        <f t="shared" si="12"/>
        <v>35</v>
      </c>
      <c r="L94" s="5">
        <f t="shared" si="13"/>
        <v>1042418.3449451394</v>
      </c>
      <c r="M94" s="11">
        <f t="shared" si="10"/>
        <v>0</v>
      </c>
      <c r="N94" s="5">
        <f t="shared" si="14"/>
        <v>0</v>
      </c>
      <c r="P94" s="9">
        <f t="shared" si="15"/>
        <v>-2.7143949246287448E-3</v>
      </c>
      <c r="Q94"/>
    </row>
    <row r="95" spans="1:17" s="5" customFormat="1" x14ac:dyDescent="0.25">
      <c r="A95" s="1">
        <v>44116</v>
      </c>
      <c r="B95" s="5">
        <v>34.933585999999998</v>
      </c>
      <c r="C95" s="5">
        <v>34.822931773480747</v>
      </c>
      <c r="D95" s="5">
        <v>34.71935853151038</v>
      </c>
      <c r="E95" s="5">
        <v>34.757975133265433</v>
      </c>
      <c r="F95" s="5" t="s">
        <v>7</v>
      </c>
      <c r="G95" s="5" t="s">
        <v>7</v>
      </c>
      <c r="H95" s="7" t="str">
        <f t="shared" si="8"/>
        <v>hold</v>
      </c>
      <c r="I95" s="7" t="str">
        <f t="shared" si="9"/>
        <v>True</v>
      </c>
      <c r="J95" s="5">
        <f t="shared" si="11"/>
        <v>33.927894999999999</v>
      </c>
      <c r="K95" s="5">
        <f t="shared" si="12"/>
        <v>35</v>
      </c>
      <c r="L95" s="5">
        <f t="shared" si="13"/>
        <v>1042418.3449451394</v>
      </c>
      <c r="M95" s="11">
        <f t="shared" si="10"/>
        <v>0</v>
      </c>
      <c r="N95" s="5">
        <f t="shared" si="14"/>
        <v>0</v>
      </c>
      <c r="P95" s="9">
        <f t="shared" si="15"/>
        <v>8.1504945231773913E-4</v>
      </c>
      <c r="Q95"/>
    </row>
    <row r="96" spans="1:17" s="5" customFormat="1" x14ac:dyDescent="0.25">
      <c r="A96" s="1">
        <v>44117</v>
      </c>
      <c r="B96" s="5">
        <v>35.009487</v>
      </c>
      <c r="C96" s="5">
        <v>34.885116848987167</v>
      </c>
      <c r="D96" s="5">
        <v>34.745733846827619</v>
      </c>
      <c r="E96" s="5">
        <v>34.765834879100893</v>
      </c>
      <c r="F96" s="5" t="s">
        <v>7</v>
      </c>
      <c r="G96" s="5" t="s">
        <v>7</v>
      </c>
      <c r="H96" s="7" t="str">
        <f t="shared" si="8"/>
        <v>hold</v>
      </c>
      <c r="I96" s="7" t="str">
        <f t="shared" si="9"/>
        <v>True</v>
      </c>
      <c r="J96" s="5">
        <f t="shared" si="11"/>
        <v>33.927894999999999</v>
      </c>
      <c r="K96" s="5">
        <f t="shared" si="12"/>
        <v>35</v>
      </c>
      <c r="L96" s="5">
        <f t="shared" si="13"/>
        <v>1042418.3449451394</v>
      </c>
      <c r="M96" s="11">
        <f t="shared" si="10"/>
        <v>0</v>
      </c>
      <c r="N96" s="5">
        <f t="shared" si="14"/>
        <v>0</v>
      </c>
      <c r="P96" s="9">
        <f t="shared" si="15"/>
        <v>2.1703658858176324E-3</v>
      </c>
      <c r="Q96"/>
    </row>
    <row r="97" spans="1:17" s="5" customFormat="1" x14ac:dyDescent="0.25">
      <c r="A97" s="1">
        <v>44118</v>
      </c>
      <c r="B97" s="5">
        <v>34.971539</v>
      </c>
      <c r="C97" s="5">
        <v>34.913924232658111</v>
      </c>
      <c r="D97" s="5">
        <v>34.76626158802511</v>
      </c>
      <c r="E97" s="5">
        <v>34.772263132878983</v>
      </c>
      <c r="F97" s="5" t="s">
        <v>7</v>
      </c>
      <c r="G97" s="5" t="s">
        <v>7</v>
      </c>
      <c r="H97" s="7" t="str">
        <f t="shared" si="8"/>
        <v>hold</v>
      </c>
      <c r="I97" s="7" t="str">
        <f t="shared" si="9"/>
        <v>True</v>
      </c>
      <c r="J97" s="5">
        <f t="shared" si="11"/>
        <v>33.927894999999999</v>
      </c>
      <c r="K97" s="5">
        <f t="shared" si="12"/>
        <v>35</v>
      </c>
      <c r="L97" s="5">
        <f t="shared" si="13"/>
        <v>1042418.3449451394</v>
      </c>
      <c r="M97" s="11">
        <f t="shared" si="10"/>
        <v>0</v>
      </c>
      <c r="N97" s="5">
        <f t="shared" si="14"/>
        <v>0</v>
      </c>
      <c r="P97" s="9">
        <f t="shared" si="15"/>
        <v>-1.0845226453096498E-3</v>
      </c>
      <c r="Q97"/>
    </row>
    <row r="98" spans="1:17" s="5" customFormat="1" x14ac:dyDescent="0.25">
      <c r="A98" s="1">
        <v>44119</v>
      </c>
      <c r="B98" s="5">
        <v>34.677418000000003</v>
      </c>
      <c r="C98" s="5">
        <v>34.835088821772082</v>
      </c>
      <c r="D98" s="5">
        <v>34.75818489820464</v>
      </c>
      <c r="E98" s="5">
        <v>34.769299222476512</v>
      </c>
      <c r="F98" s="5" t="s">
        <v>7</v>
      </c>
      <c r="G98" s="5" t="s">
        <v>7</v>
      </c>
      <c r="H98" s="7" t="str">
        <f t="shared" si="8"/>
        <v>hold</v>
      </c>
      <c r="I98" s="7" t="str">
        <f t="shared" si="9"/>
        <v>True</v>
      </c>
      <c r="J98" s="5">
        <f t="shared" si="11"/>
        <v>33.927894999999999</v>
      </c>
      <c r="K98" s="5">
        <f t="shared" si="12"/>
        <v>35</v>
      </c>
      <c r="L98" s="5">
        <f t="shared" si="13"/>
        <v>1042418.3449451394</v>
      </c>
      <c r="M98" s="11">
        <f t="shared" si="10"/>
        <v>0</v>
      </c>
      <c r="N98" s="5">
        <f t="shared" si="14"/>
        <v>0</v>
      </c>
      <c r="P98" s="9">
        <f t="shared" si="15"/>
        <v>-8.4458622507620137E-3</v>
      </c>
      <c r="Q98"/>
    </row>
    <row r="99" spans="1:17" s="5" customFormat="1" x14ac:dyDescent="0.25">
      <c r="A99" s="1">
        <v>44120</v>
      </c>
      <c r="B99" s="5">
        <v>36.005692000000003</v>
      </c>
      <c r="C99" s="5">
        <v>35.225289881181382</v>
      </c>
      <c r="D99" s="5">
        <v>34.871594634731487</v>
      </c>
      <c r="E99" s="5">
        <v>34.807936496774118</v>
      </c>
      <c r="F99" s="5">
        <v>36.005692000000003</v>
      </c>
      <c r="G99" s="5" t="s">
        <v>7</v>
      </c>
      <c r="H99" s="7" t="str">
        <f t="shared" si="8"/>
        <v>buy</v>
      </c>
      <c r="I99" s="7" t="str">
        <f t="shared" si="9"/>
        <v>False</v>
      </c>
      <c r="J99" s="5">
        <f t="shared" si="11"/>
        <v>36.005692000000003</v>
      </c>
      <c r="K99" s="5">
        <f t="shared" si="12"/>
        <v>35</v>
      </c>
      <c r="L99" s="5">
        <f t="shared" si="13"/>
        <v>1041375.9266001942</v>
      </c>
      <c r="M99" s="11">
        <f t="shared" si="10"/>
        <v>1E-3</v>
      </c>
      <c r="N99" s="5">
        <f t="shared" si="14"/>
        <v>-1042.4183449451393</v>
      </c>
      <c r="P99" s="9">
        <f t="shared" si="15"/>
        <v>3.7588340062128141E-2</v>
      </c>
      <c r="Q99"/>
    </row>
    <row r="100" spans="1:17" s="5" customFormat="1" x14ac:dyDescent="0.25">
      <c r="A100" s="1">
        <v>44123</v>
      </c>
      <c r="B100" s="5">
        <v>35.863377</v>
      </c>
      <c r="C100" s="5">
        <v>35.437985587454257</v>
      </c>
      <c r="D100" s="5">
        <v>34.961756667937713</v>
      </c>
      <c r="E100" s="5">
        <v>34.840919012499917</v>
      </c>
      <c r="F100" s="5" t="s">
        <v>7</v>
      </c>
      <c r="G100" s="5" t="s">
        <v>7</v>
      </c>
      <c r="H100" s="7" t="str">
        <f t="shared" si="8"/>
        <v>hold</v>
      </c>
      <c r="I100" s="7" t="str">
        <f t="shared" si="9"/>
        <v>True</v>
      </c>
      <c r="J100" s="5">
        <f t="shared" si="11"/>
        <v>36.005692000000003</v>
      </c>
      <c r="K100" s="5">
        <f t="shared" si="12"/>
        <v>35</v>
      </c>
      <c r="L100" s="5">
        <f t="shared" si="13"/>
        <v>1041375.9266001942</v>
      </c>
      <c r="M100" s="11">
        <f t="shared" si="10"/>
        <v>0</v>
      </c>
      <c r="N100" s="5">
        <f t="shared" si="14"/>
        <v>0</v>
      </c>
      <c r="P100" s="9">
        <f t="shared" si="15"/>
        <v>-3.9604015467325521E-3</v>
      </c>
      <c r="Q100"/>
    </row>
    <row r="101" spans="1:17" s="5" customFormat="1" x14ac:dyDescent="0.25">
      <c r="A101" s="1">
        <v>44124</v>
      </c>
      <c r="B101" s="5">
        <v>35.56926</v>
      </c>
      <c r="C101" s="5">
        <v>35.481743724969498</v>
      </c>
      <c r="D101" s="5">
        <v>35.016984243579742</v>
      </c>
      <c r="E101" s="5">
        <v>34.863679668359303</v>
      </c>
      <c r="F101" s="5" t="s">
        <v>7</v>
      </c>
      <c r="G101" s="5" t="s">
        <v>7</v>
      </c>
      <c r="H101" s="7" t="str">
        <f t="shared" si="8"/>
        <v>hold</v>
      </c>
      <c r="I101" s="7" t="str">
        <f t="shared" si="9"/>
        <v>True</v>
      </c>
      <c r="J101" s="5">
        <f t="shared" si="11"/>
        <v>36.005692000000003</v>
      </c>
      <c r="K101" s="5">
        <f t="shared" si="12"/>
        <v>35</v>
      </c>
      <c r="L101" s="5">
        <f t="shared" si="13"/>
        <v>1041375.9266001942</v>
      </c>
      <c r="M101" s="11">
        <f t="shared" si="10"/>
        <v>0</v>
      </c>
      <c r="N101" s="5">
        <f t="shared" si="14"/>
        <v>0</v>
      </c>
      <c r="P101" s="9">
        <f t="shared" si="15"/>
        <v>-8.234853826643079E-3</v>
      </c>
      <c r="Q101"/>
    </row>
    <row r="102" spans="1:17" s="5" customFormat="1" x14ac:dyDescent="0.25">
      <c r="A102" s="1">
        <v>44125</v>
      </c>
      <c r="B102" s="5">
        <v>35.180267000000001</v>
      </c>
      <c r="C102" s="5">
        <v>35.381251483313008</v>
      </c>
      <c r="D102" s="5">
        <v>35.031828130527039</v>
      </c>
      <c r="E102" s="5">
        <v>34.873573022473067</v>
      </c>
      <c r="F102" s="5" t="s">
        <v>7</v>
      </c>
      <c r="G102" s="5" t="s">
        <v>7</v>
      </c>
      <c r="H102" s="7" t="str">
        <f t="shared" si="8"/>
        <v>hold</v>
      </c>
      <c r="I102" s="7" t="str">
        <f t="shared" si="9"/>
        <v>True</v>
      </c>
      <c r="J102" s="5">
        <f t="shared" si="11"/>
        <v>36.005692000000003</v>
      </c>
      <c r="K102" s="5">
        <f t="shared" si="12"/>
        <v>35</v>
      </c>
      <c r="L102" s="5">
        <f t="shared" si="13"/>
        <v>1041375.9266001942</v>
      </c>
      <c r="M102" s="11">
        <f t="shared" si="10"/>
        <v>0</v>
      </c>
      <c r="N102" s="5">
        <f t="shared" si="14"/>
        <v>0</v>
      </c>
      <c r="P102" s="9">
        <f t="shared" si="15"/>
        <v>-1.0996452875478449E-2</v>
      </c>
      <c r="Q102"/>
    </row>
    <row r="103" spans="1:17" s="5" customFormat="1" x14ac:dyDescent="0.25">
      <c r="A103" s="1">
        <v>44126</v>
      </c>
      <c r="B103" s="5">
        <v>35.512332999999998</v>
      </c>
      <c r="C103" s="5">
        <v>35.424945322208671</v>
      </c>
      <c r="D103" s="5">
        <v>35.075510391388207</v>
      </c>
      <c r="E103" s="5">
        <v>34.89353427177079</v>
      </c>
      <c r="F103" s="5" t="s">
        <v>7</v>
      </c>
      <c r="G103" s="5" t="s">
        <v>7</v>
      </c>
      <c r="H103" s="7" t="str">
        <f t="shared" si="8"/>
        <v>hold</v>
      </c>
      <c r="I103" s="7" t="str">
        <f t="shared" si="9"/>
        <v>True</v>
      </c>
      <c r="J103" s="5">
        <f t="shared" si="11"/>
        <v>36.005692000000003</v>
      </c>
      <c r="K103" s="5">
        <f t="shared" si="12"/>
        <v>35</v>
      </c>
      <c r="L103" s="5">
        <f t="shared" si="13"/>
        <v>1041375.9266001942</v>
      </c>
      <c r="M103" s="11">
        <f t="shared" si="10"/>
        <v>0</v>
      </c>
      <c r="N103" s="5">
        <f t="shared" si="14"/>
        <v>0</v>
      </c>
      <c r="P103" s="9">
        <f t="shared" si="15"/>
        <v>9.3947157796085336E-3</v>
      </c>
      <c r="Q103"/>
    </row>
    <row r="104" spans="1:17" s="5" customFormat="1" x14ac:dyDescent="0.25">
      <c r="A104" s="1">
        <v>44127</v>
      </c>
      <c r="B104" s="5">
        <v>36.223906999999997</v>
      </c>
      <c r="C104" s="5">
        <v>35.691265881472447</v>
      </c>
      <c r="D104" s="5">
        <v>35.179910083080188</v>
      </c>
      <c r="E104" s="5">
        <v>34.935108419527957</v>
      </c>
      <c r="F104" s="5" t="s">
        <v>7</v>
      </c>
      <c r="G104" s="5" t="s">
        <v>7</v>
      </c>
      <c r="H104" s="7" t="str">
        <f t="shared" si="8"/>
        <v>hold</v>
      </c>
      <c r="I104" s="7" t="str">
        <f t="shared" si="9"/>
        <v>True</v>
      </c>
      <c r="J104" s="5">
        <f t="shared" si="11"/>
        <v>36.005692000000003</v>
      </c>
      <c r="K104" s="5">
        <f t="shared" si="12"/>
        <v>35</v>
      </c>
      <c r="L104" s="5">
        <f t="shared" si="13"/>
        <v>1041375.9266001942</v>
      </c>
      <c r="M104" s="11">
        <f t="shared" si="10"/>
        <v>0</v>
      </c>
      <c r="N104" s="5">
        <f t="shared" si="14"/>
        <v>0</v>
      </c>
      <c r="P104" s="9">
        <f t="shared" si="15"/>
        <v>1.9839270619033279E-2</v>
      </c>
      <c r="Q104"/>
    </row>
    <row r="105" spans="1:17" s="5" customFormat="1" x14ac:dyDescent="0.25">
      <c r="A105" s="1">
        <v>44130</v>
      </c>
      <c r="B105" s="5">
        <v>35.977229999999999</v>
      </c>
      <c r="C105" s="5">
        <v>35.786587254314973</v>
      </c>
      <c r="D105" s="5">
        <v>35.252393711891081</v>
      </c>
      <c r="E105" s="5">
        <v>34.967674718917714</v>
      </c>
      <c r="F105" s="5" t="s">
        <v>7</v>
      </c>
      <c r="G105" s="5" t="s">
        <v>7</v>
      </c>
      <c r="H105" s="7" t="str">
        <f t="shared" si="8"/>
        <v>hold</v>
      </c>
      <c r="I105" s="7" t="str">
        <f t="shared" si="9"/>
        <v>True</v>
      </c>
      <c r="J105" s="5">
        <f t="shared" si="11"/>
        <v>36.005692000000003</v>
      </c>
      <c r="K105" s="5">
        <f t="shared" si="12"/>
        <v>35</v>
      </c>
      <c r="L105" s="5">
        <f t="shared" si="13"/>
        <v>1041375.9266001942</v>
      </c>
      <c r="M105" s="11">
        <f t="shared" si="10"/>
        <v>0</v>
      </c>
      <c r="N105" s="5">
        <f t="shared" si="14"/>
        <v>0</v>
      </c>
      <c r="P105" s="9">
        <f t="shared" si="15"/>
        <v>-6.8330768751650129E-3</v>
      </c>
      <c r="Q105"/>
    </row>
    <row r="106" spans="1:17" s="5" customFormat="1" x14ac:dyDescent="0.25">
      <c r="A106" s="1">
        <v>44131</v>
      </c>
      <c r="B106" s="5">
        <v>35.512332999999998</v>
      </c>
      <c r="C106" s="5">
        <v>35.695169169543313</v>
      </c>
      <c r="D106" s="5">
        <v>35.276024556264623</v>
      </c>
      <c r="E106" s="5">
        <v>34.984695290201522</v>
      </c>
      <c r="F106" s="5" t="s">
        <v>7</v>
      </c>
      <c r="G106" s="5" t="s">
        <v>7</v>
      </c>
      <c r="H106" s="7" t="str">
        <f t="shared" si="8"/>
        <v>hold</v>
      </c>
      <c r="I106" s="7" t="str">
        <f t="shared" si="9"/>
        <v>True</v>
      </c>
      <c r="J106" s="5">
        <f t="shared" si="11"/>
        <v>36.005692000000003</v>
      </c>
      <c r="K106" s="5">
        <f t="shared" si="12"/>
        <v>35</v>
      </c>
      <c r="L106" s="5">
        <f t="shared" si="13"/>
        <v>1041375.9266001942</v>
      </c>
      <c r="M106" s="11">
        <f t="shared" si="10"/>
        <v>0</v>
      </c>
      <c r="N106" s="5">
        <f t="shared" si="14"/>
        <v>0</v>
      </c>
      <c r="P106" s="9">
        <f t="shared" si="15"/>
        <v>-1.3006193743868334E-2</v>
      </c>
      <c r="Q106"/>
    </row>
    <row r="107" spans="1:17" s="5" customFormat="1" x14ac:dyDescent="0.25">
      <c r="A107" s="1">
        <v>44132</v>
      </c>
      <c r="B107" s="5">
        <v>33.633778</v>
      </c>
      <c r="C107" s="5">
        <v>35.008038779695553</v>
      </c>
      <c r="D107" s="5">
        <v>35.12672941478602</v>
      </c>
      <c r="E107" s="5">
        <v>34.942479124882723</v>
      </c>
      <c r="F107" s="5" t="s">
        <v>7</v>
      </c>
      <c r="G107" s="5">
        <v>33.633778</v>
      </c>
      <c r="H107" s="7" t="str">
        <f t="shared" si="8"/>
        <v>sell</v>
      </c>
      <c r="I107" s="7" t="str">
        <f t="shared" si="9"/>
        <v>False</v>
      </c>
      <c r="J107" s="5">
        <f t="shared" si="11"/>
        <v>36.005692000000003</v>
      </c>
      <c r="K107" s="5">
        <f t="shared" si="12"/>
        <v>33.633778</v>
      </c>
      <c r="L107" s="5">
        <f t="shared" si="13"/>
        <v>971732.78238745814</v>
      </c>
      <c r="M107" s="11">
        <f t="shared" si="10"/>
        <v>1E-3</v>
      </c>
      <c r="N107" s="5">
        <f t="shared" si="14"/>
        <v>-69643.144212736079</v>
      </c>
      <c r="P107" s="9">
        <f t="shared" si="15"/>
        <v>-5.4349184984772723E-2</v>
      </c>
      <c r="Q107"/>
    </row>
    <row r="108" spans="1:17" s="5" customFormat="1" x14ac:dyDescent="0.25">
      <c r="A108" s="1">
        <v>44133</v>
      </c>
      <c r="B108" s="5">
        <v>33.472484999999999</v>
      </c>
      <c r="C108" s="5">
        <v>34.496187519797033</v>
      </c>
      <c r="D108" s="5">
        <v>34.976343558896382</v>
      </c>
      <c r="E108" s="5">
        <v>34.896541808480137</v>
      </c>
      <c r="F108" s="5" t="s">
        <v>7</v>
      </c>
      <c r="G108" s="5" t="s">
        <v>7</v>
      </c>
      <c r="H108" s="7" t="str">
        <f t="shared" si="8"/>
        <v>hold</v>
      </c>
      <c r="I108" s="7" t="str">
        <f t="shared" si="9"/>
        <v>True</v>
      </c>
      <c r="J108" s="5">
        <f t="shared" si="11"/>
        <v>36.005692000000003</v>
      </c>
      <c r="K108" s="5">
        <f t="shared" si="12"/>
        <v>33.633778</v>
      </c>
      <c r="L108" s="5">
        <f t="shared" si="13"/>
        <v>971732.78238745814</v>
      </c>
      <c r="M108" s="11">
        <f t="shared" si="10"/>
        <v>0</v>
      </c>
      <c r="N108" s="5">
        <f t="shared" si="14"/>
        <v>0</v>
      </c>
      <c r="P108" s="9">
        <f t="shared" si="15"/>
        <v>-4.8071015547226622E-3</v>
      </c>
      <c r="Q108"/>
    </row>
    <row r="109" spans="1:17" s="5" customFormat="1" x14ac:dyDescent="0.25">
      <c r="A109" s="1">
        <v>44134</v>
      </c>
      <c r="B109" s="5">
        <v>33.662239</v>
      </c>
      <c r="C109" s="5">
        <v>34.218204679864691</v>
      </c>
      <c r="D109" s="5">
        <v>34.856879508087623</v>
      </c>
      <c r="E109" s="5">
        <v>34.857969845715132</v>
      </c>
      <c r="F109" s="5">
        <v>33.662239</v>
      </c>
      <c r="G109" s="5" t="s">
        <v>7</v>
      </c>
      <c r="H109" s="7" t="str">
        <f t="shared" si="8"/>
        <v>buy</v>
      </c>
      <c r="I109" s="7" t="str">
        <f t="shared" si="9"/>
        <v>False</v>
      </c>
      <c r="J109" s="5">
        <f t="shared" si="11"/>
        <v>33.662239</v>
      </c>
      <c r="K109" s="5">
        <f t="shared" si="12"/>
        <v>33.633778</v>
      </c>
      <c r="L109" s="5">
        <f t="shared" si="13"/>
        <v>970761.04960507073</v>
      </c>
      <c r="M109" s="11">
        <f t="shared" si="10"/>
        <v>1E-3</v>
      </c>
      <c r="N109" s="5">
        <f t="shared" si="14"/>
        <v>-971.7327823874582</v>
      </c>
      <c r="P109" s="9">
        <f t="shared" si="15"/>
        <v>5.6529466125921539E-3</v>
      </c>
      <c r="Q109"/>
    </row>
    <row r="110" spans="1:17" s="5" customFormat="1" x14ac:dyDescent="0.25">
      <c r="A110" s="1">
        <v>44137</v>
      </c>
      <c r="B110" s="5">
        <v>34.373814000000003</v>
      </c>
      <c r="C110" s="5">
        <v>34.270074453243133</v>
      </c>
      <c r="D110" s="5">
        <v>34.812964461897828</v>
      </c>
      <c r="E110" s="5">
        <v>34.842839975536528</v>
      </c>
      <c r="F110" s="5" t="s">
        <v>7</v>
      </c>
      <c r="G110" s="5" t="s">
        <v>7</v>
      </c>
      <c r="H110" s="7" t="str">
        <f t="shared" si="8"/>
        <v>hold</v>
      </c>
      <c r="I110" s="7" t="str">
        <f t="shared" si="9"/>
        <v>True</v>
      </c>
      <c r="J110" s="5">
        <f t="shared" si="11"/>
        <v>33.662239</v>
      </c>
      <c r="K110" s="5">
        <f t="shared" si="12"/>
        <v>33.633778</v>
      </c>
      <c r="L110" s="5">
        <f t="shared" si="13"/>
        <v>970761.04960507073</v>
      </c>
      <c r="M110" s="11">
        <f t="shared" si="10"/>
        <v>0</v>
      </c>
      <c r="N110" s="5">
        <f t="shared" si="14"/>
        <v>0</v>
      </c>
      <c r="P110" s="9">
        <f t="shared" si="15"/>
        <v>2.0918348900524009E-2</v>
      </c>
      <c r="Q110"/>
    </row>
    <row r="111" spans="1:17" s="5" customFormat="1" x14ac:dyDescent="0.25">
      <c r="A111" s="1">
        <v>44138</v>
      </c>
      <c r="B111" s="5">
        <v>34.335861000000001</v>
      </c>
      <c r="C111" s="5">
        <v>34.292003302162087</v>
      </c>
      <c r="D111" s="5">
        <v>34.769591419907123</v>
      </c>
      <c r="E111" s="5">
        <v>34.826996882551022</v>
      </c>
      <c r="F111" s="5" t="s">
        <v>7</v>
      </c>
      <c r="G111" s="5" t="s">
        <v>7</v>
      </c>
      <c r="H111" s="7" t="str">
        <f t="shared" si="8"/>
        <v>hold</v>
      </c>
      <c r="I111" s="7" t="str">
        <f t="shared" si="9"/>
        <v>True</v>
      </c>
      <c r="J111" s="5">
        <f t="shared" si="11"/>
        <v>33.662239</v>
      </c>
      <c r="K111" s="5">
        <f t="shared" si="12"/>
        <v>33.633778</v>
      </c>
      <c r="L111" s="5">
        <f t="shared" si="13"/>
        <v>970761.04960507073</v>
      </c>
      <c r="M111" s="11">
        <f t="shared" si="10"/>
        <v>0</v>
      </c>
      <c r="N111" s="5">
        <f t="shared" si="14"/>
        <v>0</v>
      </c>
      <c r="P111" s="9">
        <f t="shared" si="15"/>
        <v>-1.1047353625220221E-3</v>
      </c>
      <c r="Q111"/>
    </row>
    <row r="112" spans="1:17" s="5" customFormat="1" x14ac:dyDescent="0.25">
      <c r="A112" s="1">
        <v>44139</v>
      </c>
      <c r="B112" s="5">
        <v>35.417458000000003</v>
      </c>
      <c r="C112" s="5">
        <v>34.667154868108057</v>
      </c>
      <c r="D112" s="5">
        <v>34.828488381733749</v>
      </c>
      <c r="E112" s="5">
        <v>34.845448792471302</v>
      </c>
      <c r="F112" s="5" t="s">
        <v>7</v>
      </c>
      <c r="G112" s="5" t="s">
        <v>7</v>
      </c>
      <c r="H112" s="7" t="str">
        <f t="shared" si="8"/>
        <v>hold</v>
      </c>
      <c r="I112" s="7" t="str">
        <f t="shared" si="9"/>
        <v>True</v>
      </c>
      <c r="J112" s="5">
        <f t="shared" si="11"/>
        <v>33.662239</v>
      </c>
      <c r="K112" s="5">
        <f t="shared" si="12"/>
        <v>33.633778</v>
      </c>
      <c r="L112" s="5">
        <f t="shared" si="13"/>
        <v>970761.04960507073</v>
      </c>
      <c r="M112" s="11">
        <f t="shared" si="10"/>
        <v>0</v>
      </c>
      <c r="N112" s="5">
        <f t="shared" si="14"/>
        <v>0</v>
      </c>
      <c r="P112" s="9">
        <f t="shared" si="15"/>
        <v>3.1014544205385262E-2</v>
      </c>
      <c r="Q112"/>
    </row>
    <row r="113" spans="1:17" s="5" customFormat="1" x14ac:dyDescent="0.25">
      <c r="A113" s="1">
        <v>44140</v>
      </c>
      <c r="B113" s="5">
        <v>34.525615999999999</v>
      </c>
      <c r="C113" s="5">
        <v>34.619975245405378</v>
      </c>
      <c r="D113" s="5">
        <v>34.800954528848862</v>
      </c>
      <c r="E113" s="5">
        <v>34.835454017706567</v>
      </c>
      <c r="F113" s="5" t="s">
        <v>7</v>
      </c>
      <c r="G113" s="5" t="s">
        <v>7</v>
      </c>
      <c r="H113" s="7" t="str">
        <f t="shared" si="8"/>
        <v>hold</v>
      </c>
      <c r="I113" s="7" t="str">
        <f t="shared" si="9"/>
        <v>True</v>
      </c>
      <c r="J113" s="5">
        <f t="shared" si="11"/>
        <v>33.662239</v>
      </c>
      <c r="K113" s="5">
        <f t="shared" si="12"/>
        <v>33.633778</v>
      </c>
      <c r="L113" s="5">
        <f t="shared" si="13"/>
        <v>970761.04960507073</v>
      </c>
      <c r="M113" s="11">
        <f t="shared" si="10"/>
        <v>0</v>
      </c>
      <c r="N113" s="5">
        <f t="shared" si="14"/>
        <v>0</v>
      </c>
      <c r="P113" s="9">
        <f t="shared" si="15"/>
        <v>-2.5503321136654482E-2</v>
      </c>
      <c r="Q113"/>
    </row>
    <row r="114" spans="1:17" s="5" customFormat="1" x14ac:dyDescent="0.25">
      <c r="A114" s="1">
        <v>44141</v>
      </c>
      <c r="B114" s="5">
        <v>34.535102999999999</v>
      </c>
      <c r="C114" s="5">
        <v>34.591684496936921</v>
      </c>
      <c r="D114" s="5">
        <v>34.77678620804442</v>
      </c>
      <c r="E114" s="5">
        <v>34.826068048403243</v>
      </c>
      <c r="F114" s="5" t="s">
        <v>7</v>
      </c>
      <c r="G114" s="5" t="s">
        <v>7</v>
      </c>
      <c r="H114" s="7" t="str">
        <f t="shared" si="8"/>
        <v>hold</v>
      </c>
      <c r="I114" s="7" t="str">
        <f t="shared" si="9"/>
        <v>True</v>
      </c>
      <c r="J114" s="5">
        <f t="shared" si="11"/>
        <v>33.662239</v>
      </c>
      <c r="K114" s="5">
        <f t="shared" si="12"/>
        <v>33.633778</v>
      </c>
      <c r="L114" s="5">
        <f t="shared" si="13"/>
        <v>970761.04960507073</v>
      </c>
      <c r="M114" s="11">
        <f t="shared" si="10"/>
        <v>0</v>
      </c>
      <c r="N114" s="5">
        <f t="shared" si="14"/>
        <v>0</v>
      </c>
      <c r="P114" s="9">
        <f t="shared" si="15"/>
        <v>2.7474373846801496E-4</v>
      </c>
      <c r="Q114"/>
    </row>
    <row r="115" spans="1:17" s="5" customFormat="1" x14ac:dyDescent="0.25">
      <c r="A115" s="1">
        <v>44144</v>
      </c>
      <c r="B115" s="5">
        <v>37.191650000000003</v>
      </c>
      <c r="C115" s="5">
        <v>35.458339664624617</v>
      </c>
      <c r="D115" s="5">
        <v>34.996319280040382</v>
      </c>
      <c r="E115" s="5">
        <v>34.899992484390637</v>
      </c>
      <c r="F115" s="5" t="s">
        <v>7</v>
      </c>
      <c r="G115" s="5">
        <v>37.191650000000003</v>
      </c>
      <c r="H115" s="7" t="str">
        <f t="shared" si="8"/>
        <v>sell</v>
      </c>
      <c r="I115" s="7" t="str">
        <f t="shared" si="9"/>
        <v>False</v>
      </c>
      <c r="J115" s="5">
        <f t="shared" si="11"/>
        <v>33.662239</v>
      </c>
      <c r="K115" s="5">
        <f t="shared" si="12"/>
        <v>37.191650000000003</v>
      </c>
      <c r="L115" s="5">
        <f t="shared" si="13"/>
        <v>1071572.4286813107</v>
      </c>
      <c r="M115" s="11">
        <f t="shared" si="10"/>
        <v>1E-3</v>
      </c>
      <c r="N115" s="5">
        <f t="shared" si="14"/>
        <v>100811.37907623996</v>
      </c>
      <c r="P115" s="9">
        <f t="shared" si="15"/>
        <v>7.410798870003335E-2</v>
      </c>
      <c r="Q115"/>
    </row>
    <row r="116" spans="1:17" s="5" customFormat="1" x14ac:dyDescent="0.25">
      <c r="A116" s="1">
        <v>44145</v>
      </c>
      <c r="B116" s="5">
        <v>36.698292000000002</v>
      </c>
      <c r="C116" s="5">
        <v>35.871657109749748</v>
      </c>
      <c r="D116" s="5">
        <v>35.15104407276398</v>
      </c>
      <c r="E116" s="5">
        <v>34.956189344253431</v>
      </c>
      <c r="F116" s="5">
        <v>36.698292000000002</v>
      </c>
      <c r="G116" s="5" t="s">
        <v>7</v>
      </c>
      <c r="H116" s="7" t="str">
        <f t="shared" si="8"/>
        <v>buy</v>
      </c>
      <c r="I116" s="7" t="str">
        <f t="shared" si="9"/>
        <v>False</v>
      </c>
      <c r="J116" s="5">
        <f t="shared" si="11"/>
        <v>36.698292000000002</v>
      </c>
      <c r="K116" s="5">
        <f t="shared" si="12"/>
        <v>37.191650000000003</v>
      </c>
      <c r="L116" s="5">
        <f t="shared" si="13"/>
        <v>1070500.8562526293</v>
      </c>
      <c r="M116" s="11">
        <f t="shared" si="10"/>
        <v>1E-3</v>
      </c>
      <c r="N116" s="5">
        <f t="shared" si="14"/>
        <v>-1071.5724286813108</v>
      </c>
      <c r="P116" s="9">
        <f t="shared" si="15"/>
        <v>-1.3354059250071108E-2</v>
      </c>
      <c r="Q116"/>
    </row>
    <row r="117" spans="1:17" s="5" customFormat="1" x14ac:dyDescent="0.25">
      <c r="A117" s="1">
        <v>44146</v>
      </c>
      <c r="B117" s="5">
        <v>36.527515000000001</v>
      </c>
      <c r="C117" s="5">
        <v>36.090276406499832</v>
      </c>
      <c r="D117" s="5">
        <v>35.276177793421802</v>
      </c>
      <c r="E117" s="5">
        <v>35.005293270995509</v>
      </c>
      <c r="F117" s="5" t="s">
        <v>7</v>
      </c>
      <c r="G117" s="5" t="s">
        <v>7</v>
      </c>
      <c r="H117" s="7" t="str">
        <f t="shared" si="8"/>
        <v>hold</v>
      </c>
      <c r="I117" s="7" t="str">
        <f t="shared" si="9"/>
        <v>True</v>
      </c>
      <c r="J117" s="5">
        <f t="shared" si="11"/>
        <v>36.698292000000002</v>
      </c>
      <c r="K117" s="5">
        <f t="shared" si="12"/>
        <v>37.191650000000003</v>
      </c>
      <c r="L117" s="5">
        <f t="shared" si="13"/>
        <v>1070500.8562526293</v>
      </c>
      <c r="M117" s="11">
        <f t="shared" si="10"/>
        <v>0</v>
      </c>
      <c r="N117" s="5">
        <f t="shared" si="14"/>
        <v>0</v>
      </c>
      <c r="P117" s="9">
        <f t="shared" si="15"/>
        <v>-4.6644022544624717E-3</v>
      </c>
      <c r="Q117"/>
    </row>
    <row r="118" spans="1:17" s="5" customFormat="1" x14ac:dyDescent="0.25">
      <c r="A118" s="1">
        <v>44147</v>
      </c>
      <c r="B118" s="5">
        <v>35.626185999999997</v>
      </c>
      <c r="C118" s="5">
        <v>35.935579604333221</v>
      </c>
      <c r="D118" s="5">
        <v>35.307996721292547</v>
      </c>
      <c r="E118" s="5">
        <v>35.024696168776899</v>
      </c>
      <c r="F118" s="5" t="s">
        <v>7</v>
      </c>
      <c r="G118" s="5" t="s">
        <v>7</v>
      </c>
      <c r="H118" s="7" t="str">
        <f t="shared" si="8"/>
        <v>hold</v>
      </c>
      <c r="I118" s="7" t="str">
        <f t="shared" si="9"/>
        <v>True</v>
      </c>
      <c r="J118" s="5">
        <f t="shared" si="11"/>
        <v>36.698292000000002</v>
      </c>
      <c r="K118" s="5">
        <f t="shared" si="12"/>
        <v>37.191650000000003</v>
      </c>
      <c r="L118" s="5">
        <f t="shared" si="13"/>
        <v>1070500.8562526293</v>
      </c>
      <c r="M118" s="11">
        <f t="shared" si="10"/>
        <v>0</v>
      </c>
      <c r="N118" s="5">
        <f t="shared" si="14"/>
        <v>0</v>
      </c>
      <c r="P118" s="9">
        <f t="shared" si="15"/>
        <v>-2.4984882950784777E-2</v>
      </c>
      <c r="Q118"/>
    </row>
    <row r="119" spans="1:17" s="5" customFormat="1" x14ac:dyDescent="0.25">
      <c r="A119" s="1">
        <v>44148</v>
      </c>
      <c r="B119" s="5">
        <v>36.641365</v>
      </c>
      <c r="C119" s="5">
        <v>36.170841402888811</v>
      </c>
      <c r="D119" s="5">
        <v>35.429212019356861</v>
      </c>
      <c r="E119" s="5">
        <v>35.075217069752618</v>
      </c>
      <c r="F119" s="5" t="s">
        <v>7</v>
      </c>
      <c r="G119" s="5" t="s">
        <v>7</v>
      </c>
      <c r="H119" s="7" t="str">
        <f t="shared" si="8"/>
        <v>hold</v>
      </c>
      <c r="I119" s="7" t="str">
        <f t="shared" si="9"/>
        <v>True</v>
      </c>
      <c r="J119" s="5">
        <f t="shared" si="11"/>
        <v>36.698292000000002</v>
      </c>
      <c r="K119" s="5">
        <f t="shared" si="12"/>
        <v>37.191650000000003</v>
      </c>
      <c r="L119" s="5">
        <f t="shared" si="13"/>
        <v>1070500.8562526293</v>
      </c>
      <c r="M119" s="11">
        <f t="shared" si="10"/>
        <v>0</v>
      </c>
      <c r="N119" s="5">
        <f t="shared" si="14"/>
        <v>0</v>
      </c>
      <c r="P119" s="9">
        <f t="shared" si="15"/>
        <v>2.8096864216070959E-2</v>
      </c>
      <c r="Q119"/>
    </row>
    <row r="120" spans="1:17" s="5" customFormat="1" x14ac:dyDescent="0.25">
      <c r="A120" s="1">
        <v>44151</v>
      </c>
      <c r="B120" s="5">
        <v>35.417458000000003</v>
      </c>
      <c r="C120" s="5">
        <v>35.919713601925878</v>
      </c>
      <c r="D120" s="5">
        <v>35.428143472142601</v>
      </c>
      <c r="E120" s="5">
        <v>35.085912098822853</v>
      </c>
      <c r="F120" s="5" t="s">
        <v>7</v>
      </c>
      <c r="G120" s="5" t="s">
        <v>7</v>
      </c>
      <c r="H120" s="7" t="str">
        <f t="shared" si="8"/>
        <v>hold</v>
      </c>
      <c r="I120" s="7" t="str">
        <f t="shared" si="9"/>
        <v>True</v>
      </c>
      <c r="J120" s="5">
        <f t="shared" si="11"/>
        <v>36.698292000000002</v>
      </c>
      <c r="K120" s="5">
        <f t="shared" si="12"/>
        <v>37.191650000000003</v>
      </c>
      <c r="L120" s="5">
        <f t="shared" si="13"/>
        <v>1070500.8562526293</v>
      </c>
      <c r="M120" s="11">
        <f t="shared" si="10"/>
        <v>0</v>
      </c>
      <c r="N120" s="5">
        <f t="shared" si="14"/>
        <v>0</v>
      </c>
      <c r="P120" s="9">
        <f t="shared" si="15"/>
        <v>-3.3972931062599673E-2</v>
      </c>
      <c r="Q120"/>
    </row>
    <row r="121" spans="1:17" s="5" customFormat="1" x14ac:dyDescent="0.25">
      <c r="A121" s="1">
        <v>44152</v>
      </c>
      <c r="B121" s="5">
        <v>36.040000999999997</v>
      </c>
      <c r="C121" s="5">
        <v>35.95980940128392</v>
      </c>
      <c r="D121" s="5">
        <v>35.483766883766002</v>
      </c>
      <c r="E121" s="5">
        <v>35.115727376984637</v>
      </c>
      <c r="F121" s="5" t="s">
        <v>7</v>
      </c>
      <c r="G121" s="5" t="s">
        <v>7</v>
      </c>
      <c r="H121" s="7" t="str">
        <f t="shared" si="8"/>
        <v>hold</v>
      </c>
      <c r="I121" s="7" t="str">
        <f t="shared" si="9"/>
        <v>True</v>
      </c>
      <c r="J121" s="5">
        <f t="shared" si="11"/>
        <v>36.698292000000002</v>
      </c>
      <c r="K121" s="5">
        <f t="shared" si="12"/>
        <v>37.191650000000003</v>
      </c>
      <c r="L121" s="5">
        <f t="shared" si="13"/>
        <v>1070500.8562526293</v>
      </c>
      <c r="M121" s="11">
        <f t="shared" si="10"/>
        <v>0</v>
      </c>
      <c r="N121" s="5">
        <f t="shared" si="14"/>
        <v>0</v>
      </c>
      <c r="P121" s="9">
        <f t="shared" si="15"/>
        <v>1.7424598070869157E-2</v>
      </c>
      <c r="Q121"/>
    </row>
    <row r="122" spans="1:17" s="5" customFormat="1" x14ac:dyDescent="0.25">
      <c r="A122" s="1">
        <v>44153</v>
      </c>
      <c r="B122" s="5">
        <v>36.32</v>
      </c>
      <c r="C122" s="5">
        <v>36.079872934189282</v>
      </c>
      <c r="D122" s="5">
        <v>35.559788076150909</v>
      </c>
      <c r="E122" s="5">
        <v>35.153360896453869</v>
      </c>
      <c r="F122" s="5" t="s">
        <v>7</v>
      </c>
      <c r="G122" s="5" t="s">
        <v>7</v>
      </c>
      <c r="H122" s="7" t="str">
        <f t="shared" si="8"/>
        <v>hold</v>
      </c>
      <c r="I122" s="7" t="str">
        <f t="shared" si="9"/>
        <v>True</v>
      </c>
      <c r="J122" s="5">
        <f t="shared" si="11"/>
        <v>36.698292000000002</v>
      </c>
      <c r="K122" s="5">
        <f t="shared" si="12"/>
        <v>37.191650000000003</v>
      </c>
      <c r="L122" s="5">
        <f t="shared" si="13"/>
        <v>1070500.8562526293</v>
      </c>
      <c r="M122" s="11">
        <f t="shared" si="10"/>
        <v>0</v>
      </c>
      <c r="N122" s="5">
        <f t="shared" si="14"/>
        <v>0</v>
      </c>
      <c r="P122" s="9">
        <f t="shared" si="15"/>
        <v>7.7390932460079595E-3</v>
      </c>
      <c r="Q122"/>
    </row>
    <row r="123" spans="1:17" s="5" customFormat="1" x14ac:dyDescent="0.25">
      <c r="A123" s="1">
        <v>44154</v>
      </c>
      <c r="B123" s="5">
        <v>36.189999</v>
      </c>
      <c r="C123" s="5">
        <v>36.116581622792857</v>
      </c>
      <c r="D123" s="5">
        <v>35.617079978318998</v>
      </c>
      <c r="E123" s="5">
        <v>35.185755837189681</v>
      </c>
      <c r="F123" s="5" t="s">
        <v>7</v>
      </c>
      <c r="G123" s="5" t="s">
        <v>7</v>
      </c>
      <c r="H123" s="7" t="str">
        <f t="shared" si="8"/>
        <v>hold</v>
      </c>
      <c r="I123" s="7" t="str">
        <f t="shared" si="9"/>
        <v>True</v>
      </c>
      <c r="J123" s="5">
        <f t="shared" si="11"/>
        <v>36.698292000000002</v>
      </c>
      <c r="K123" s="5">
        <f t="shared" si="12"/>
        <v>37.191650000000003</v>
      </c>
      <c r="L123" s="5">
        <f t="shared" si="13"/>
        <v>1070500.8562526293</v>
      </c>
      <c r="M123" s="11">
        <f t="shared" si="10"/>
        <v>0</v>
      </c>
      <c r="N123" s="5">
        <f t="shared" si="14"/>
        <v>0</v>
      </c>
      <c r="P123" s="9">
        <f t="shared" si="15"/>
        <v>-3.5857437893844321E-3</v>
      </c>
      <c r="Q123"/>
    </row>
    <row r="124" spans="1:17" s="5" customFormat="1" x14ac:dyDescent="0.25">
      <c r="A124" s="1">
        <v>44155</v>
      </c>
      <c r="B124" s="5">
        <v>36.700001</v>
      </c>
      <c r="C124" s="5">
        <v>36.311054748528584</v>
      </c>
      <c r="D124" s="5">
        <v>35.715527343926368</v>
      </c>
      <c r="E124" s="5">
        <v>35.233075998527497</v>
      </c>
      <c r="F124" s="5" t="s">
        <v>7</v>
      </c>
      <c r="G124" s="5" t="s">
        <v>7</v>
      </c>
      <c r="H124" s="7" t="str">
        <f t="shared" si="8"/>
        <v>hold</v>
      </c>
      <c r="I124" s="7" t="str">
        <f t="shared" si="9"/>
        <v>True</v>
      </c>
      <c r="J124" s="5">
        <f t="shared" si="11"/>
        <v>36.698292000000002</v>
      </c>
      <c r="K124" s="5">
        <f t="shared" si="12"/>
        <v>37.191650000000003</v>
      </c>
      <c r="L124" s="5">
        <f t="shared" si="13"/>
        <v>1070500.8562526293</v>
      </c>
      <c r="M124" s="11">
        <f t="shared" si="10"/>
        <v>0</v>
      </c>
      <c r="N124" s="5">
        <f t="shared" si="14"/>
        <v>0</v>
      </c>
      <c r="P124" s="9">
        <f t="shared" si="15"/>
        <v>1.3993972364772529E-2</v>
      </c>
      <c r="Q124"/>
    </row>
    <row r="125" spans="1:17" s="5" customFormat="1" x14ac:dyDescent="0.25">
      <c r="A125" s="1">
        <v>44158</v>
      </c>
      <c r="B125" s="5">
        <v>36.520000000000003</v>
      </c>
      <c r="C125" s="5">
        <v>36.380703165685723</v>
      </c>
      <c r="D125" s="5">
        <v>35.788661221751241</v>
      </c>
      <c r="E125" s="5">
        <v>35.273292373573518</v>
      </c>
      <c r="F125" s="5" t="s">
        <v>7</v>
      </c>
      <c r="G125" s="5" t="s">
        <v>7</v>
      </c>
      <c r="H125" s="7" t="str">
        <f t="shared" si="8"/>
        <v>hold</v>
      </c>
      <c r="I125" s="7" t="str">
        <f t="shared" si="9"/>
        <v>True</v>
      </c>
      <c r="J125" s="5">
        <f t="shared" si="11"/>
        <v>36.698292000000002</v>
      </c>
      <c r="K125" s="5">
        <f t="shared" si="12"/>
        <v>37.191650000000003</v>
      </c>
      <c r="L125" s="5">
        <f t="shared" si="13"/>
        <v>1070500.8562526293</v>
      </c>
      <c r="M125" s="11">
        <f t="shared" si="10"/>
        <v>0</v>
      </c>
      <c r="N125" s="5">
        <f t="shared" si="14"/>
        <v>0</v>
      </c>
      <c r="P125" s="9">
        <f t="shared" si="15"/>
        <v>-4.9167265817128616E-3</v>
      </c>
      <c r="Q125"/>
    </row>
    <row r="126" spans="1:17" s="5" customFormat="1" x14ac:dyDescent="0.25">
      <c r="A126" s="1">
        <v>44159</v>
      </c>
      <c r="B126" s="5">
        <v>36.599997999999999</v>
      </c>
      <c r="C126" s="5">
        <v>36.453801443790482</v>
      </c>
      <c r="D126" s="5">
        <v>35.86241911068295</v>
      </c>
      <c r="E126" s="5">
        <v>35.314751924399353</v>
      </c>
      <c r="F126" s="5" t="s">
        <v>7</v>
      </c>
      <c r="G126" s="5" t="s">
        <v>7</v>
      </c>
      <c r="H126" s="7" t="str">
        <f t="shared" si="8"/>
        <v>hold</v>
      </c>
      <c r="I126" s="7" t="str">
        <f t="shared" si="9"/>
        <v>True</v>
      </c>
      <c r="J126" s="5">
        <f t="shared" si="11"/>
        <v>36.698292000000002</v>
      </c>
      <c r="K126" s="5">
        <f t="shared" si="12"/>
        <v>37.191650000000003</v>
      </c>
      <c r="L126" s="5">
        <f t="shared" si="13"/>
        <v>1070500.8562526293</v>
      </c>
      <c r="M126" s="11">
        <f t="shared" si="10"/>
        <v>0</v>
      </c>
      <c r="N126" s="5">
        <f t="shared" si="14"/>
        <v>0</v>
      </c>
      <c r="P126" s="9">
        <f t="shared" si="15"/>
        <v>2.188130035742572E-3</v>
      </c>
      <c r="Q126"/>
    </row>
    <row r="127" spans="1:17" s="5" customFormat="1" x14ac:dyDescent="0.25">
      <c r="A127" s="1">
        <v>44160</v>
      </c>
      <c r="B127" s="5">
        <v>36.529998999999997</v>
      </c>
      <c r="C127" s="5">
        <v>36.479200629193663</v>
      </c>
      <c r="D127" s="5">
        <v>35.923108191529963</v>
      </c>
      <c r="E127" s="5">
        <v>35.352728395511868</v>
      </c>
      <c r="F127" s="5" t="s">
        <v>7</v>
      </c>
      <c r="G127" s="5" t="s">
        <v>7</v>
      </c>
      <c r="H127" s="7" t="str">
        <f t="shared" si="8"/>
        <v>hold</v>
      </c>
      <c r="I127" s="7" t="str">
        <f t="shared" si="9"/>
        <v>True</v>
      </c>
      <c r="J127" s="5">
        <f t="shared" si="11"/>
        <v>36.698292000000002</v>
      </c>
      <c r="K127" s="5">
        <f t="shared" si="12"/>
        <v>37.191650000000003</v>
      </c>
      <c r="L127" s="5">
        <f t="shared" si="13"/>
        <v>1070500.8562526293</v>
      </c>
      <c r="M127" s="11">
        <f t="shared" si="10"/>
        <v>0</v>
      </c>
      <c r="N127" s="5">
        <f t="shared" si="14"/>
        <v>0</v>
      </c>
      <c r="P127" s="9">
        <f t="shared" si="15"/>
        <v>-1.9143723300801571E-3</v>
      </c>
      <c r="Q127"/>
    </row>
    <row r="128" spans="1:17" s="5" customFormat="1" x14ac:dyDescent="0.25">
      <c r="A128" s="1">
        <v>44162</v>
      </c>
      <c r="B128" s="5">
        <v>37.229999999999997</v>
      </c>
      <c r="C128" s="5">
        <v>36.729467086129112</v>
      </c>
      <c r="D128" s="5">
        <v>36.041916537754503</v>
      </c>
      <c r="E128" s="5">
        <v>35.411393133152117</v>
      </c>
      <c r="F128" s="5" t="s">
        <v>7</v>
      </c>
      <c r="G128" s="5" t="s">
        <v>7</v>
      </c>
      <c r="H128" s="7" t="str">
        <f t="shared" si="8"/>
        <v>hold</v>
      </c>
      <c r="I128" s="7" t="str">
        <f t="shared" si="9"/>
        <v>True</v>
      </c>
      <c r="J128" s="5">
        <f t="shared" si="11"/>
        <v>36.698292000000002</v>
      </c>
      <c r="K128" s="5">
        <f t="shared" si="12"/>
        <v>37.191650000000003</v>
      </c>
      <c r="L128" s="5">
        <f t="shared" si="13"/>
        <v>1070500.8562526293</v>
      </c>
      <c r="M128" s="11">
        <f t="shared" si="10"/>
        <v>0</v>
      </c>
      <c r="N128" s="5">
        <f t="shared" si="14"/>
        <v>0</v>
      </c>
      <c r="P128" s="9">
        <f t="shared" si="15"/>
        <v>1.8981074452195344E-2</v>
      </c>
      <c r="Q128"/>
    </row>
    <row r="129" spans="1:17" s="5" customFormat="1" x14ac:dyDescent="0.25">
      <c r="A129" s="1">
        <v>44165</v>
      </c>
      <c r="B129" s="5">
        <v>38.310001</v>
      </c>
      <c r="C129" s="5">
        <v>37.256311724086068</v>
      </c>
      <c r="D129" s="5">
        <v>36.248106034322277</v>
      </c>
      <c r="E129" s="5">
        <v>35.501974628991121</v>
      </c>
      <c r="F129" s="5" t="s">
        <v>7</v>
      </c>
      <c r="G129" s="5" t="s">
        <v>7</v>
      </c>
      <c r="H129" s="7" t="str">
        <f t="shared" si="8"/>
        <v>hold</v>
      </c>
      <c r="I129" s="7" t="str">
        <f t="shared" si="9"/>
        <v>True</v>
      </c>
      <c r="J129" s="5">
        <f t="shared" si="11"/>
        <v>36.698292000000002</v>
      </c>
      <c r="K129" s="5">
        <f t="shared" si="12"/>
        <v>37.191650000000003</v>
      </c>
      <c r="L129" s="5">
        <f t="shared" si="13"/>
        <v>1070500.8562526293</v>
      </c>
      <c r="M129" s="11">
        <f t="shared" si="10"/>
        <v>0</v>
      </c>
      <c r="N129" s="5">
        <f t="shared" si="14"/>
        <v>0</v>
      </c>
      <c r="P129" s="9">
        <f t="shared" si="15"/>
        <v>2.8596096930777037E-2</v>
      </c>
      <c r="Q129"/>
    </row>
    <row r="130" spans="1:17" s="5" customFormat="1" x14ac:dyDescent="0.25">
      <c r="A130" s="1">
        <v>44166</v>
      </c>
      <c r="B130" s="5">
        <v>39.409999999999997</v>
      </c>
      <c r="C130" s="5">
        <v>37.974207816057387</v>
      </c>
      <c r="D130" s="5">
        <v>36.535550940292978</v>
      </c>
      <c r="E130" s="5">
        <v>35.624100421835152</v>
      </c>
      <c r="F130" s="5" t="s">
        <v>7</v>
      </c>
      <c r="G130" s="5" t="s">
        <v>7</v>
      </c>
      <c r="H130" s="7" t="str">
        <f t="shared" si="8"/>
        <v>hold</v>
      </c>
      <c r="I130" s="7" t="str">
        <f t="shared" si="9"/>
        <v>True</v>
      </c>
      <c r="J130" s="5">
        <f t="shared" si="11"/>
        <v>36.698292000000002</v>
      </c>
      <c r="K130" s="5">
        <f t="shared" si="12"/>
        <v>37.191650000000003</v>
      </c>
      <c r="L130" s="5">
        <f t="shared" si="13"/>
        <v>1070500.8562526293</v>
      </c>
      <c r="M130" s="11">
        <f t="shared" si="10"/>
        <v>0</v>
      </c>
      <c r="N130" s="5">
        <f t="shared" si="14"/>
        <v>0</v>
      </c>
      <c r="P130" s="9">
        <f t="shared" si="15"/>
        <v>2.8308606391509724E-2</v>
      </c>
      <c r="Q130"/>
    </row>
    <row r="131" spans="1:17" s="5" customFormat="1" x14ac:dyDescent="0.25">
      <c r="A131" s="1">
        <v>44167</v>
      </c>
      <c r="B131" s="5">
        <v>40.799999</v>
      </c>
      <c r="C131" s="5">
        <v>38.916138210704929</v>
      </c>
      <c r="D131" s="5">
        <v>36.923228036629979</v>
      </c>
      <c r="E131" s="5">
        <v>35.785847252402803</v>
      </c>
      <c r="F131" s="5" t="s">
        <v>7</v>
      </c>
      <c r="G131" s="5" t="s">
        <v>7</v>
      </c>
      <c r="H131" s="7" t="str">
        <f t="shared" ref="H131:H194" si="16">IF((AND(F131="nan",G131="nan")),"hold",IF(F131&lt;&gt;"nan","buy","sell"))</f>
        <v>hold</v>
      </c>
      <c r="I131" s="7" t="str">
        <f t="shared" ref="I131:I194" si="17">IF(H131="hold","True","False")</f>
        <v>True</v>
      </c>
      <c r="J131" s="5">
        <f t="shared" si="11"/>
        <v>36.698292000000002</v>
      </c>
      <c r="K131" s="5">
        <f t="shared" si="12"/>
        <v>37.191650000000003</v>
      </c>
      <c r="L131" s="5">
        <f t="shared" si="13"/>
        <v>1070500.8562526293</v>
      </c>
      <c r="M131" s="11">
        <f t="shared" ref="M131:M194" si="18">IF((AND(F131="nan",G131="nan")), 0, 0.001)</f>
        <v>0</v>
      </c>
      <c r="N131" s="5">
        <f t="shared" si="14"/>
        <v>0</v>
      </c>
      <c r="P131" s="9">
        <f t="shared" si="15"/>
        <v>3.4662465693399494E-2</v>
      </c>
      <c r="Q131"/>
    </row>
    <row r="132" spans="1:17" s="5" customFormat="1" x14ac:dyDescent="0.25">
      <c r="A132" s="1">
        <v>44168</v>
      </c>
      <c r="B132" s="5">
        <v>40.090000000000003</v>
      </c>
      <c r="C132" s="5">
        <v>39.307425473803292</v>
      </c>
      <c r="D132" s="5">
        <v>37.211116396936347</v>
      </c>
      <c r="E132" s="5">
        <v>35.920352025765212</v>
      </c>
      <c r="F132" s="5" t="s">
        <v>7</v>
      </c>
      <c r="G132" s="5" t="s">
        <v>7</v>
      </c>
      <c r="H132" s="7" t="str">
        <f t="shared" si="16"/>
        <v>hold</v>
      </c>
      <c r="I132" s="7" t="str">
        <f t="shared" si="17"/>
        <v>True</v>
      </c>
      <c r="J132" s="5">
        <f t="shared" ref="J132:J195" si="19">IF(F132="nan",J131,F132)</f>
        <v>36.698292000000002</v>
      </c>
      <c r="K132" s="5">
        <f t="shared" ref="K132:K195" si="20">IF(G132="nan",K131,G132)</f>
        <v>37.191650000000003</v>
      </c>
      <c r="L132" s="5">
        <f t="shared" ref="L132:L195" si="21">L131+N132</f>
        <v>1070500.8562526293</v>
      </c>
      <c r="M132" s="11">
        <f t="shared" si="18"/>
        <v>0</v>
      </c>
      <c r="N132" s="5">
        <f t="shared" ref="N132:N195" si="22">IF(I132="True",0,IF(H132="buy",-L131*M132,L131*((K132-J132)/J132)-(L131*M132)))</f>
        <v>0</v>
      </c>
      <c r="P132" s="9">
        <f t="shared" ref="P132:P195" si="23">LN(B132/B131)</f>
        <v>-1.7555130245896087E-2</v>
      </c>
      <c r="Q132"/>
    </row>
    <row r="133" spans="1:17" s="5" customFormat="1" x14ac:dyDescent="0.25">
      <c r="A133" s="1">
        <v>44169</v>
      </c>
      <c r="B133" s="5">
        <v>40.340000000000003</v>
      </c>
      <c r="C133" s="5">
        <v>39.651616982535529</v>
      </c>
      <c r="D133" s="5">
        <v>37.495560360851229</v>
      </c>
      <c r="E133" s="5">
        <v>36.058466024960047</v>
      </c>
      <c r="F133" s="5" t="s">
        <v>7</v>
      </c>
      <c r="G133" s="5" t="s">
        <v>7</v>
      </c>
      <c r="H133" s="7" t="str">
        <f t="shared" si="16"/>
        <v>hold</v>
      </c>
      <c r="I133" s="7" t="str">
        <f t="shared" si="17"/>
        <v>True</v>
      </c>
      <c r="J133" s="5">
        <f t="shared" si="19"/>
        <v>36.698292000000002</v>
      </c>
      <c r="K133" s="5">
        <f t="shared" si="20"/>
        <v>37.191650000000003</v>
      </c>
      <c r="L133" s="5">
        <f t="shared" si="21"/>
        <v>1070500.8562526293</v>
      </c>
      <c r="M133" s="11">
        <f t="shared" si="18"/>
        <v>0</v>
      </c>
      <c r="N133" s="5">
        <f t="shared" si="22"/>
        <v>0</v>
      </c>
      <c r="P133" s="9">
        <f t="shared" si="23"/>
        <v>6.216605871650161E-3</v>
      </c>
      <c r="Q133"/>
    </row>
    <row r="134" spans="1:17" s="5" customFormat="1" x14ac:dyDescent="0.25">
      <c r="A134" s="1">
        <v>44172</v>
      </c>
      <c r="B134" s="5">
        <v>41.25</v>
      </c>
      <c r="C134" s="5">
        <v>40.184411321690362</v>
      </c>
      <c r="D134" s="5">
        <v>37.836873055319288</v>
      </c>
      <c r="E134" s="5">
        <v>36.220701461680036</v>
      </c>
      <c r="F134" s="5" t="s">
        <v>7</v>
      </c>
      <c r="G134" s="5" t="s">
        <v>7</v>
      </c>
      <c r="H134" s="7" t="str">
        <f t="shared" si="16"/>
        <v>hold</v>
      </c>
      <c r="I134" s="7" t="str">
        <f t="shared" si="17"/>
        <v>True</v>
      </c>
      <c r="J134" s="5">
        <f t="shared" si="19"/>
        <v>36.698292000000002</v>
      </c>
      <c r="K134" s="5">
        <f t="shared" si="20"/>
        <v>37.191650000000003</v>
      </c>
      <c r="L134" s="5">
        <f t="shared" si="21"/>
        <v>1070500.8562526293</v>
      </c>
      <c r="M134" s="11">
        <f t="shared" si="18"/>
        <v>0</v>
      </c>
      <c r="N134" s="5">
        <f t="shared" si="22"/>
        <v>0</v>
      </c>
      <c r="P134" s="9">
        <f t="shared" si="23"/>
        <v>2.2307580254624138E-2</v>
      </c>
      <c r="Q134"/>
    </row>
    <row r="135" spans="1:17" s="5" customFormat="1" x14ac:dyDescent="0.25">
      <c r="A135" s="1">
        <v>44173</v>
      </c>
      <c r="B135" s="5">
        <v>42.560001</v>
      </c>
      <c r="C135" s="5">
        <v>40.976274547793572</v>
      </c>
      <c r="D135" s="5">
        <v>38.266248323017543</v>
      </c>
      <c r="E135" s="5">
        <v>36.418804572252547</v>
      </c>
      <c r="F135" s="5" t="s">
        <v>7</v>
      </c>
      <c r="G135" s="5" t="s">
        <v>7</v>
      </c>
      <c r="H135" s="7" t="str">
        <f t="shared" si="16"/>
        <v>hold</v>
      </c>
      <c r="I135" s="7" t="str">
        <f t="shared" si="17"/>
        <v>True</v>
      </c>
      <c r="J135" s="5">
        <f t="shared" si="19"/>
        <v>36.698292000000002</v>
      </c>
      <c r="K135" s="5">
        <f t="shared" si="20"/>
        <v>37.191650000000003</v>
      </c>
      <c r="L135" s="5">
        <f t="shared" si="21"/>
        <v>1070500.8562526293</v>
      </c>
      <c r="M135" s="11">
        <f t="shared" si="18"/>
        <v>0</v>
      </c>
      <c r="N135" s="5">
        <f t="shared" si="22"/>
        <v>0</v>
      </c>
      <c r="P135" s="9">
        <f t="shared" si="23"/>
        <v>3.126375574893922E-2</v>
      </c>
      <c r="Q135"/>
    </row>
    <row r="136" spans="1:17" s="5" customFormat="1" x14ac:dyDescent="0.25">
      <c r="A136" s="1">
        <v>44174</v>
      </c>
      <c r="B136" s="5">
        <v>41.849997999999999</v>
      </c>
      <c r="C136" s="5">
        <v>41.267515698529053</v>
      </c>
      <c r="D136" s="5">
        <v>38.59204374819776</v>
      </c>
      <c r="E136" s="5">
        <v>36.588529366869651</v>
      </c>
      <c r="F136" s="5" t="s">
        <v>7</v>
      </c>
      <c r="G136" s="5" t="s">
        <v>7</v>
      </c>
      <c r="H136" s="7" t="str">
        <f t="shared" si="16"/>
        <v>hold</v>
      </c>
      <c r="I136" s="7" t="str">
        <f t="shared" si="17"/>
        <v>True</v>
      </c>
      <c r="J136" s="5">
        <f t="shared" si="19"/>
        <v>36.698292000000002</v>
      </c>
      <c r="K136" s="5">
        <f t="shared" si="20"/>
        <v>37.191650000000003</v>
      </c>
      <c r="L136" s="5">
        <f t="shared" si="21"/>
        <v>1070500.8562526293</v>
      </c>
      <c r="M136" s="11">
        <f t="shared" si="18"/>
        <v>0</v>
      </c>
      <c r="N136" s="5">
        <f t="shared" si="22"/>
        <v>0</v>
      </c>
      <c r="P136" s="9">
        <f t="shared" si="23"/>
        <v>-1.6823119383871314E-2</v>
      </c>
      <c r="Q136"/>
    </row>
    <row r="137" spans="1:17" s="5" customFormat="1" x14ac:dyDescent="0.25">
      <c r="A137" s="1">
        <v>44175</v>
      </c>
      <c r="B137" s="5">
        <v>41.73</v>
      </c>
      <c r="C137" s="5">
        <v>41.421677132352713</v>
      </c>
      <c r="D137" s="5">
        <v>38.877312498361597</v>
      </c>
      <c r="E137" s="5">
        <v>36.749200324154977</v>
      </c>
      <c r="F137" s="5" t="s">
        <v>7</v>
      </c>
      <c r="G137" s="5" t="s">
        <v>7</v>
      </c>
      <c r="H137" s="7" t="str">
        <f t="shared" si="16"/>
        <v>hold</v>
      </c>
      <c r="I137" s="7" t="str">
        <f t="shared" si="17"/>
        <v>True</v>
      </c>
      <c r="J137" s="5">
        <f t="shared" si="19"/>
        <v>36.698292000000002</v>
      </c>
      <c r="K137" s="5">
        <f t="shared" si="20"/>
        <v>37.191650000000003</v>
      </c>
      <c r="L137" s="5">
        <f t="shared" si="21"/>
        <v>1070500.8562526293</v>
      </c>
      <c r="M137" s="11">
        <f t="shared" si="18"/>
        <v>0</v>
      </c>
      <c r="N137" s="5">
        <f t="shared" si="22"/>
        <v>0</v>
      </c>
      <c r="P137" s="9">
        <f t="shared" si="23"/>
        <v>-2.8714545422968418E-3</v>
      </c>
      <c r="Q137"/>
    </row>
    <row r="138" spans="1:17" s="5" customFormat="1" x14ac:dyDescent="0.25">
      <c r="A138" s="1">
        <v>44176</v>
      </c>
      <c r="B138" s="5">
        <v>41.119999</v>
      </c>
      <c r="C138" s="5">
        <v>41.321117754901813</v>
      </c>
      <c r="D138" s="5">
        <v>39.081193089419642</v>
      </c>
      <c r="E138" s="5">
        <v>36.885787782775132</v>
      </c>
      <c r="F138" s="5" t="s">
        <v>7</v>
      </c>
      <c r="G138" s="5" t="s">
        <v>7</v>
      </c>
      <c r="H138" s="7" t="str">
        <f t="shared" si="16"/>
        <v>hold</v>
      </c>
      <c r="I138" s="7" t="str">
        <f t="shared" si="17"/>
        <v>True</v>
      </c>
      <c r="J138" s="5">
        <f t="shared" si="19"/>
        <v>36.698292000000002</v>
      </c>
      <c r="K138" s="5">
        <f t="shared" si="20"/>
        <v>37.191650000000003</v>
      </c>
      <c r="L138" s="5">
        <f t="shared" si="21"/>
        <v>1070500.8562526293</v>
      </c>
      <c r="M138" s="11">
        <f t="shared" si="18"/>
        <v>0</v>
      </c>
      <c r="N138" s="5">
        <f t="shared" si="22"/>
        <v>0</v>
      </c>
      <c r="P138" s="9">
        <f t="shared" si="23"/>
        <v>-1.472569777561793E-2</v>
      </c>
      <c r="Q138"/>
    </row>
    <row r="139" spans="1:17" s="5" customFormat="1" x14ac:dyDescent="0.25">
      <c r="A139" s="1">
        <v>44179</v>
      </c>
      <c r="B139" s="5">
        <v>39.209999000000003</v>
      </c>
      <c r="C139" s="5">
        <v>40.617411503267867</v>
      </c>
      <c r="D139" s="5">
        <v>39.092902717654212</v>
      </c>
      <c r="E139" s="5">
        <v>36.958419383313412</v>
      </c>
      <c r="F139" s="5" t="s">
        <v>7</v>
      </c>
      <c r="G139" s="5" t="s">
        <v>7</v>
      </c>
      <c r="H139" s="7" t="str">
        <f t="shared" si="16"/>
        <v>hold</v>
      </c>
      <c r="I139" s="7" t="str">
        <f t="shared" si="17"/>
        <v>True</v>
      </c>
      <c r="J139" s="5">
        <f t="shared" si="19"/>
        <v>36.698292000000002</v>
      </c>
      <c r="K139" s="5">
        <f t="shared" si="20"/>
        <v>37.191650000000003</v>
      </c>
      <c r="L139" s="5">
        <f t="shared" si="21"/>
        <v>1070500.8562526293</v>
      </c>
      <c r="M139" s="11">
        <f t="shared" si="18"/>
        <v>0</v>
      </c>
      <c r="N139" s="5">
        <f t="shared" si="22"/>
        <v>0</v>
      </c>
      <c r="P139" s="9">
        <f t="shared" si="23"/>
        <v>-4.7562806027301209E-2</v>
      </c>
      <c r="Q139"/>
    </row>
    <row r="140" spans="1:17" s="5" customFormat="1" x14ac:dyDescent="0.25">
      <c r="A140" s="1">
        <v>44180</v>
      </c>
      <c r="B140" s="5">
        <v>38.709999000000003</v>
      </c>
      <c r="C140" s="5">
        <v>39.981607335511917</v>
      </c>
      <c r="D140" s="5">
        <v>39.058093288776547</v>
      </c>
      <c r="E140" s="5">
        <v>37.013156246334859</v>
      </c>
      <c r="F140" s="5" t="s">
        <v>7</v>
      </c>
      <c r="G140" s="5" t="s">
        <v>7</v>
      </c>
      <c r="H140" s="7" t="str">
        <f t="shared" si="16"/>
        <v>hold</v>
      </c>
      <c r="I140" s="7" t="str">
        <f t="shared" si="17"/>
        <v>True</v>
      </c>
      <c r="J140" s="5">
        <f t="shared" si="19"/>
        <v>36.698292000000002</v>
      </c>
      <c r="K140" s="5">
        <f t="shared" si="20"/>
        <v>37.191650000000003</v>
      </c>
      <c r="L140" s="5">
        <f t="shared" si="21"/>
        <v>1070500.8562526293</v>
      </c>
      <c r="M140" s="11">
        <f t="shared" si="18"/>
        <v>0</v>
      </c>
      <c r="N140" s="5">
        <f t="shared" si="22"/>
        <v>0</v>
      </c>
      <c r="P140" s="9">
        <f t="shared" si="23"/>
        <v>-1.2833852044103583E-2</v>
      </c>
      <c r="Q140"/>
    </row>
    <row r="141" spans="1:17" s="5" customFormat="1" x14ac:dyDescent="0.25">
      <c r="A141" s="1">
        <v>44181</v>
      </c>
      <c r="B141" s="5">
        <v>37.840000000000003</v>
      </c>
      <c r="C141" s="5">
        <v>39.267738223674613</v>
      </c>
      <c r="D141" s="5">
        <v>38.947357535251413</v>
      </c>
      <c r="E141" s="5">
        <v>37.038995113636886</v>
      </c>
      <c r="F141" s="5" t="s">
        <v>7</v>
      </c>
      <c r="G141" s="5" t="s">
        <v>7</v>
      </c>
      <c r="H141" s="7" t="str">
        <f t="shared" si="16"/>
        <v>hold</v>
      </c>
      <c r="I141" s="7" t="str">
        <f t="shared" si="17"/>
        <v>True</v>
      </c>
      <c r="J141" s="5">
        <f t="shared" si="19"/>
        <v>36.698292000000002</v>
      </c>
      <c r="K141" s="5">
        <f t="shared" si="20"/>
        <v>37.191650000000003</v>
      </c>
      <c r="L141" s="5">
        <f t="shared" si="21"/>
        <v>1070500.8562526293</v>
      </c>
      <c r="M141" s="11">
        <f t="shared" si="18"/>
        <v>0</v>
      </c>
      <c r="N141" s="5">
        <f t="shared" si="22"/>
        <v>0</v>
      </c>
      <c r="P141" s="9">
        <f t="shared" si="23"/>
        <v>-2.2731194572760814E-2</v>
      </c>
      <c r="Q141"/>
    </row>
    <row r="142" spans="1:17" s="5" customFormat="1" x14ac:dyDescent="0.25">
      <c r="A142" s="1">
        <v>44182</v>
      </c>
      <c r="B142" s="5">
        <v>38.029998999999997</v>
      </c>
      <c r="C142" s="5">
        <v>38.855158482449752</v>
      </c>
      <c r="D142" s="5">
        <v>38.863961304774001</v>
      </c>
      <c r="E142" s="5">
        <v>37.069963985085742</v>
      </c>
      <c r="F142" s="5" t="s">
        <v>7</v>
      </c>
      <c r="G142" s="5">
        <v>38.029998999999997</v>
      </c>
      <c r="H142" s="7" t="str">
        <f t="shared" si="16"/>
        <v>sell</v>
      </c>
      <c r="I142" s="7" t="str">
        <f t="shared" si="17"/>
        <v>False</v>
      </c>
      <c r="J142" s="5">
        <f t="shared" si="19"/>
        <v>36.698292000000002</v>
      </c>
      <c r="K142" s="5">
        <f t="shared" si="20"/>
        <v>38.029998999999997</v>
      </c>
      <c r="L142" s="5">
        <f t="shared" si="21"/>
        <v>1108276.6723796744</v>
      </c>
      <c r="M142" s="11">
        <f t="shared" si="18"/>
        <v>1E-3</v>
      </c>
      <c r="N142" s="5">
        <f t="shared" si="22"/>
        <v>37775.816127044964</v>
      </c>
      <c r="P142" s="9">
        <f t="shared" si="23"/>
        <v>5.0085514614600889E-3</v>
      </c>
      <c r="Q142"/>
    </row>
    <row r="143" spans="1:17" s="5" customFormat="1" x14ac:dyDescent="0.25">
      <c r="A143" s="1">
        <v>44183</v>
      </c>
      <c r="B143" s="5">
        <v>37.68</v>
      </c>
      <c r="C143" s="5">
        <v>38.463438988299828</v>
      </c>
      <c r="D143" s="5">
        <v>38.756328458885449</v>
      </c>
      <c r="E143" s="5">
        <v>37.089027610551817</v>
      </c>
      <c r="F143" s="5" t="s">
        <v>7</v>
      </c>
      <c r="G143" s="5" t="s">
        <v>7</v>
      </c>
      <c r="H143" s="7" t="str">
        <f t="shared" si="16"/>
        <v>hold</v>
      </c>
      <c r="I143" s="7" t="str">
        <f t="shared" si="17"/>
        <v>True</v>
      </c>
      <c r="J143" s="5">
        <f t="shared" si="19"/>
        <v>36.698292000000002</v>
      </c>
      <c r="K143" s="5">
        <f t="shared" si="20"/>
        <v>38.029998999999997</v>
      </c>
      <c r="L143" s="5">
        <f t="shared" si="21"/>
        <v>1108276.6723796744</v>
      </c>
      <c r="M143" s="11">
        <f t="shared" si="18"/>
        <v>0</v>
      </c>
      <c r="N143" s="5">
        <f t="shared" si="22"/>
        <v>0</v>
      </c>
      <c r="P143" s="9">
        <f t="shared" si="23"/>
        <v>-9.245845936975328E-3</v>
      </c>
      <c r="Q143"/>
    </row>
    <row r="144" spans="1:17" s="5" customFormat="1" x14ac:dyDescent="0.25">
      <c r="A144" s="1">
        <v>44186</v>
      </c>
      <c r="B144" s="5">
        <v>37.380001</v>
      </c>
      <c r="C144" s="5">
        <v>38.102292992199892</v>
      </c>
      <c r="D144" s="5">
        <v>38.631207780804949</v>
      </c>
      <c r="E144" s="5">
        <v>37.098120528972068</v>
      </c>
      <c r="F144" s="5" t="s">
        <v>7</v>
      </c>
      <c r="G144" s="5" t="s">
        <v>7</v>
      </c>
      <c r="H144" s="7" t="str">
        <f t="shared" si="16"/>
        <v>hold</v>
      </c>
      <c r="I144" s="7" t="str">
        <f t="shared" si="17"/>
        <v>True</v>
      </c>
      <c r="J144" s="5">
        <f t="shared" si="19"/>
        <v>36.698292000000002</v>
      </c>
      <c r="K144" s="5">
        <f t="shared" si="20"/>
        <v>38.029998999999997</v>
      </c>
      <c r="L144" s="5">
        <f t="shared" si="21"/>
        <v>1108276.6723796744</v>
      </c>
      <c r="M144" s="11">
        <f t="shared" si="18"/>
        <v>0</v>
      </c>
      <c r="N144" s="5">
        <f t="shared" si="22"/>
        <v>0</v>
      </c>
      <c r="P144" s="9">
        <f t="shared" si="23"/>
        <v>-7.9936209284719138E-3</v>
      </c>
      <c r="Q144"/>
    </row>
    <row r="145" spans="1:17" s="5" customFormat="1" x14ac:dyDescent="0.25">
      <c r="A145" s="1">
        <v>44187</v>
      </c>
      <c r="B145" s="5">
        <v>36.740001999999997</v>
      </c>
      <c r="C145" s="5">
        <v>37.648195994799927</v>
      </c>
      <c r="D145" s="5">
        <v>38.459279982549951</v>
      </c>
      <c r="E145" s="5">
        <v>37.0869293249417</v>
      </c>
      <c r="F145" s="5" t="s">
        <v>7</v>
      </c>
      <c r="G145" s="5" t="s">
        <v>7</v>
      </c>
      <c r="H145" s="7" t="str">
        <f t="shared" si="16"/>
        <v>hold</v>
      </c>
      <c r="I145" s="7" t="str">
        <f t="shared" si="17"/>
        <v>True</v>
      </c>
      <c r="J145" s="5">
        <f t="shared" si="19"/>
        <v>36.698292000000002</v>
      </c>
      <c r="K145" s="5">
        <f t="shared" si="20"/>
        <v>38.029998999999997</v>
      </c>
      <c r="L145" s="5">
        <f t="shared" si="21"/>
        <v>1108276.6723796744</v>
      </c>
      <c r="M145" s="11">
        <f t="shared" si="18"/>
        <v>0</v>
      </c>
      <c r="N145" s="5">
        <f t="shared" si="22"/>
        <v>0</v>
      </c>
      <c r="P145" s="9">
        <f t="shared" si="23"/>
        <v>-1.7269694556131001E-2</v>
      </c>
      <c r="Q145"/>
    </row>
    <row r="146" spans="1:17" s="5" customFormat="1" x14ac:dyDescent="0.25">
      <c r="A146" s="1">
        <v>44188</v>
      </c>
      <c r="B146" s="5">
        <v>37.439999</v>
      </c>
      <c r="C146" s="5">
        <v>37.578796996533292</v>
      </c>
      <c r="D146" s="5">
        <v>38.366618075045409</v>
      </c>
      <c r="E146" s="5">
        <v>37.097962752287273</v>
      </c>
      <c r="F146" s="5" t="s">
        <v>7</v>
      </c>
      <c r="G146" s="5" t="s">
        <v>7</v>
      </c>
      <c r="H146" s="7" t="str">
        <f t="shared" si="16"/>
        <v>hold</v>
      </c>
      <c r="I146" s="7" t="str">
        <f t="shared" si="17"/>
        <v>True</v>
      </c>
      <c r="J146" s="5">
        <f t="shared" si="19"/>
        <v>36.698292000000002</v>
      </c>
      <c r="K146" s="5">
        <f t="shared" si="20"/>
        <v>38.029998999999997</v>
      </c>
      <c r="L146" s="5">
        <f t="shared" si="21"/>
        <v>1108276.6723796744</v>
      </c>
      <c r="M146" s="11">
        <f t="shared" si="18"/>
        <v>0</v>
      </c>
      <c r="N146" s="5">
        <f t="shared" si="22"/>
        <v>0</v>
      </c>
      <c r="P146" s="9">
        <f t="shared" si="23"/>
        <v>1.8873490676429822E-2</v>
      </c>
      <c r="Q146"/>
    </row>
    <row r="147" spans="1:17" s="5" customFormat="1" x14ac:dyDescent="0.25">
      <c r="A147" s="1">
        <v>44189</v>
      </c>
      <c r="B147" s="5">
        <v>37.270000000000003</v>
      </c>
      <c r="C147" s="5">
        <v>37.475864664355527</v>
      </c>
      <c r="D147" s="5">
        <v>38.266925522768553</v>
      </c>
      <c r="E147" s="5">
        <v>37.103338916278297</v>
      </c>
      <c r="F147" s="5" t="s">
        <v>7</v>
      </c>
      <c r="G147" s="5" t="s">
        <v>7</v>
      </c>
      <c r="H147" s="7" t="str">
        <f t="shared" si="16"/>
        <v>hold</v>
      </c>
      <c r="I147" s="7" t="str">
        <f t="shared" si="17"/>
        <v>True</v>
      </c>
      <c r="J147" s="5">
        <f t="shared" si="19"/>
        <v>36.698292000000002</v>
      </c>
      <c r="K147" s="5">
        <f t="shared" si="20"/>
        <v>38.029998999999997</v>
      </c>
      <c r="L147" s="5">
        <f t="shared" si="21"/>
        <v>1108276.6723796744</v>
      </c>
      <c r="M147" s="11">
        <f t="shared" si="18"/>
        <v>0</v>
      </c>
      <c r="N147" s="5">
        <f t="shared" si="22"/>
        <v>0</v>
      </c>
      <c r="P147" s="9">
        <f t="shared" si="23"/>
        <v>-4.5509114088221128E-3</v>
      </c>
      <c r="Q147"/>
    </row>
    <row r="148" spans="1:17" s="5" customFormat="1" x14ac:dyDescent="0.25">
      <c r="A148" s="1">
        <v>44193</v>
      </c>
      <c r="B148" s="5">
        <v>36.82</v>
      </c>
      <c r="C148" s="5">
        <v>37.257243109570346</v>
      </c>
      <c r="D148" s="5">
        <v>38.1353868388805</v>
      </c>
      <c r="E148" s="5">
        <v>37.094484575144598</v>
      </c>
      <c r="F148" s="5" t="s">
        <v>7</v>
      </c>
      <c r="G148" s="5" t="s">
        <v>7</v>
      </c>
      <c r="H148" s="7" t="str">
        <f t="shared" si="16"/>
        <v>hold</v>
      </c>
      <c r="I148" s="7" t="str">
        <f t="shared" si="17"/>
        <v>True</v>
      </c>
      <c r="J148" s="5">
        <f t="shared" si="19"/>
        <v>36.698292000000002</v>
      </c>
      <c r="K148" s="5">
        <f t="shared" si="20"/>
        <v>38.029998999999997</v>
      </c>
      <c r="L148" s="5">
        <f t="shared" si="21"/>
        <v>1108276.6723796744</v>
      </c>
      <c r="M148" s="11">
        <f t="shared" si="18"/>
        <v>0</v>
      </c>
      <c r="N148" s="5">
        <f t="shared" si="22"/>
        <v>0</v>
      </c>
      <c r="P148" s="9">
        <f t="shared" si="23"/>
        <v>-1.2147537686235313E-2</v>
      </c>
      <c r="Q148"/>
    </row>
    <row r="149" spans="1:17" s="5" customFormat="1" x14ac:dyDescent="0.25">
      <c r="A149" s="1">
        <v>44194</v>
      </c>
      <c r="B149" s="5">
        <v>37.049999</v>
      </c>
      <c r="C149" s="5">
        <v>37.188161739713571</v>
      </c>
      <c r="D149" s="5">
        <v>38.036715217164087</v>
      </c>
      <c r="E149" s="5">
        <v>37.093094400921331</v>
      </c>
      <c r="F149" s="5" t="s">
        <v>7</v>
      </c>
      <c r="G149" s="5" t="s">
        <v>7</v>
      </c>
      <c r="H149" s="7" t="str">
        <f t="shared" si="16"/>
        <v>hold</v>
      </c>
      <c r="I149" s="7" t="str">
        <f t="shared" si="17"/>
        <v>True</v>
      </c>
      <c r="J149" s="5">
        <f t="shared" si="19"/>
        <v>36.698292000000002</v>
      </c>
      <c r="K149" s="5">
        <f t="shared" si="20"/>
        <v>38.029998999999997</v>
      </c>
      <c r="L149" s="5">
        <f t="shared" si="21"/>
        <v>1108276.6723796744</v>
      </c>
      <c r="M149" s="11">
        <f t="shared" si="18"/>
        <v>0</v>
      </c>
      <c r="N149" s="5">
        <f t="shared" si="22"/>
        <v>0</v>
      </c>
      <c r="P149" s="9">
        <f t="shared" si="23"/>
        <v>6.2271489466103379E-3</v>
      </c>
      <c r="Q149"/>
    </row>
    <row r="150" spans="1:17" s="5" customFormat="1" x14ac:dyDescent="0.25">
      <c r="A150" s="1">
        <v>44195</v>
      </c>
      <c r="B150" s="5">
        <v>36.740001999999997</v>
      </c>
      <c r="C150" s="5">
        <v>37.038775159809049</v>
      </c>
      <c r="D150" s="5">
        <v>37.918832197421899</v>
      </c>
      <c r="E150" s="5">
        <v>37.082060263392542</v>
      </c>
      <c r="F150" s="5" t="s">
        <v>7</v>
      </c>
      <c r="G150" s="5" t="s">
        <v>7</v>
      </c>
      <c r="H150" s="7" t="str">
        <f t="shared" si="16"/>
        <v>hold</v>
      </c>
      <c r="I150" s="7" t="str">
        <f t="shared" si="17"/>
        <v>True</v>
      </c>
      <c r="J150" s="5">
        <f t="shared" si="19"/>
        <v>36.698292000000002</v>
      </c>
      <c r="K150" s="5">
        <f t="shared" si="20"/>
        <v>38.029998999999997</v>
      </c>
      <c r="L150" s="5">
        <f t="shared" si="21"/>
        <v>1108276.6723796744</v>
      </c>
      <c r="M150" s="11">
        <f t="shared" si="18"/>
        <v>0</v>
      </c>
      <c r="N150" s="5">
        <f t="shared" si="22"/>
        <v>0</v>
      </c>
      <c r="P150" s="9">
        <f t="shared" si="23"/>
        <v>-8.4021905279828401E-3</v>
      </c>
      <c r="Q150"/>
    </row>
    <row r="151" spans="1:17" s="5" customFormat="1" x14ac:dyDescent="0.25">
      <c r="A151" s="1">
        <v>44196</v>
      </c>
      <c r="B151" s="5">
        <v>36.810001</v>
      </c>
      <c r="C151" s="5">
        <v>36.962517106539373</v>
      </c>
      <c r="D151" s="5">
        <v>37.818029361292631</v>
      </c>
      <c r="E151" s="5">
        <v>37.073558411411533</v>
      </c>
      <c r="F151" s="5" t="s">
        <v>7</v>
      </c>
      <c r="G151" s="5" t="s">
        <v>7</v>
      </c>
      <c r="H151" s="7" t="str">
        <f t="shared" si="16"/>
        <v>hold</v>
      </c>
      <c r="I151" s="7" t="str">
        <f t="shared" si="17"/>
        <v>True</v>
      </c>
      <c r="J151" s="5">
        <f t="shared" si="19"/>
        <v>36.698292000000002</v>
      </c>
      <c r="K151" s="5">
        <f t="shared" si="20"/>
        <v>38.029998999999997</v>
      </c>
      <c r="L151" s="5">
        <f t="shared" si="21"/>
        <v>1108276.6723796744</v>
      </c>
      <c r="M151" s="11">
        <f t="shared" si="18"/>
        <v>0</v>
      </c>
      <c r="N151" s="5">
        <f t="shared" si="22"/>
        <v>0</v>
      </c>
      <c r="P151" s="9">
        <f t="shared" si="23"/>
        <v>1.903440333900873E-3</v>
      </c>
      <c r="Q151"/>
    </row>
    <row r="152" spans="1:17" s="5" customFormat="1" x14ac:dyDescent="0.25">
      <c r="A152" s="1">
        <v>44200</v>
      </c>
      <c r="B152" s="5">
        <v>36.810001</v>
      </c>
      <c r="C152" s="5">
        <v>36.911678404359577</v>
      </c>
      <c r="D152" s="5">
        <v>37.726390419356932</v>
      </c>
      <c r="E152" s="5">
        <v>37.065322242304923</v>
      </c>
      <c r="F152" s="5" t="s">
        <v>7</v>
      </c>
      <c r="G152" s="5" t="s">
        <v>7</v>
      </c>
      <c r="H152" s="7" t="str">
        <f t="shared" si="16"/>
        <v>hold</v>
      </c>
      <c r="I152" s="7" t="str">
        <f t="shared" si="17"/>
        <v>True</v>
      </c>
      <c r="J152" s="5">
        <f t="shared" si="19"/>
        <v>36.698292000000002</v>
      </c>
      <c r="K152" s="5">
        <f t="shared" si="20"/>
        <v>38.029998999999997</v>
      </c>
      <c r="L152" s="5">
        <f t="shared" si="21"/>
        <v>1108276.6723796744</v>
      </c>
      <c r="M152" s="11">
        <f t="shared" si="18"/>
        <v>0</v>
      </c>
      <c r="N152" s="5">
        <f t="shared" si="22"/>
        <v>0</v>
      </c>
      <c r="P152" s="9">
        <f t="shared" si="23"/>
        <v>0</v>
      </c>
      <c r="Q152"/>
    </row>
    <row r="153" spans="1:17" s="5" customFormat="1" x14ac:dyDescent="0.25">
      <c r="A153" s="1">
        <v>44201</v>
      </c>
      <c r="B153" s="5">
        <v>37.189999</v>
      </c>
      <c r="C153" s="5">
        <v>37.004451936239718</v>
      </c>
      <c r="D153" s="5">
        <v>37.677627563051757</v>
      </c>
      <c r="E153" s="5">
        <v>37.069218390982883</v>
      </c>
      <c r="F153" s="5" t="s">
        <v>7</v>
      </c>
      <c r="G153" s="5" t="s">
        <v>7</v>
      </c>
      <c r="H153" s="7" t="str">
        <f t="shared" si="16"/>
        <v>hold</v>
      </c>
      <c r="I153" s="7" t="str">
        <f t="shared" si="17"/>
        <v>True</v>
      </c>
      <c r="J153" s="5">
        <f t="shared" si="19"/>
        <v>36.698292000000002</v>
      </c>
      <c r="K153" s="5">
        <f t="shared" si="20"/>
        <v>38.029998999999997</v>
      </c>
      <c r="L153" s="5">
        <f t="shared" si="21"/>
        <v>1108276.6723796744</v>
      </c>
      <c r="M153" s="11">
        <f t="shared" si="18"/>
        <v>0</v>
      </c>
      <c r="N153" s="5">
        <f t="shared" si="22"/>
        <v>0</v>
      </c>
      <c r="P153" s="9">
        <f t="shared" si="23"/>
        <v>1.0270306490569455E-2</v>
      </c>
      <c r="Q153"/>
    </row>
    <row r="154" spans="1:17" s="5" customFormat="1" x14ac:dyDescent="0.25">
      <c r="A154" s="1">
        <v>44202</v>
      </c>
      <c r="B154" s="5">
        <v>36.869999</v>
      </c>
      <c r="C154" s="5">
        <v>36.959634290826493</v>
      </c>
      <c r="D154" s="5">
        <v>37.604206784592513</v>
      </c>
      <c r="E154" s="5">
        <v>37.062992785014671</v>
      </c>
      <c r="F154" s="5" t="s">
        <v>7</v>
      </c>
      <c r="G154" s="5" t="s">
        <v>7</v>
      </c>
      <c r="H154" s="7" t="str">
        <f t="shared" si="16"/>
        <v>hold</v>
      </c>
      <c r="I154" s="7" t="str">
        <f t="shared" si="17"/>
        <v>True</v>
      </c>
      <c r="J154" s="5">
        <f t="shared" si="19"/>
        <v>36.698292000000002</v>
      </c>
      <c r="K154" s="5">
        <f t="shared" si="20"/>
        <v>38.029998999999997</v>
      </c>
      <c r="L154" s="5">
        <f t="shared" si="21"/>
        <v>1108276.6723796744</v>
      </c>
      <c r="M154" s="11">
        <f t="shared" si="18"/>
        <v>0</v>
      </c>
      <c r="N154" s="5">
        <f t="shared" si="22"/>
        <v>0</v>
      </c>
      <c r="P154" s="9">
        <f t="shared" si="23"/>
        <v>-8.6416959242985366E-3</v>
      </c>
      <c r="Q154"/>
    </row>
    <row r="155" spans="1:17" s="5" customFormat="1" x14ac:dyDescent="0.25">
      <c r="A155" s="1">
        <v>44203</v>
      </c>
      <c r="B155" s="5">
        <v>37.060001</v>
      </c>
      <c r="C155" s="5">
        <v>36.993089860551002</v>
      </c>
      <c r="D155" s="5">
        <v>37.554733531447731</v>
      </c>
      <c r="E155" s="5">
        <v>37.062899291732968</v>
      </c>
      <c r="F155" s="5" t="s">
        <v>7</v>
      </c>
      <c r="G155" s="5" t="s">
        <v>7</v>
      </c>
      <c r="H155" s="7" t="str">
        <f t="shared" si="16"/>
        <v>hold</v>
      </c>
      <c r="I155" s="7" t="str">
        <f t="shared" si="17"/>
        <v>True</v>
      </c>
      <c r="J155" s="5">
        <f t="shared" si="19"/>
        <v>36.698292000000002</v>
      </c>
      <c r="K155" s="5">
        <f t="shared" si="20"/>
        <v>38.029998999999997</v>
      </c>
      <c r="L155" s="5">
        <f t="shared" si="21"/>
        <v>1108276.6723796744</v>
      </c>
      <c r="M155" s="11">
        <f t="shared" si="18"/>
        <v>0</v>
      </c>
      <c r="N155" s="5">
        <f t="shared" si="22"/>
        <v>0</v>
      </c>
      <c r="P155" s="9">
        <f t="shared" si="23"/>
        <v>5.1400627167525765E-3</v>
      </c>
      <c r="Q155"/>
    </row>
    <row r="156" spans="1:17" s="5" customFormat="1" x14ac:dyDescent="0.25">
      <c r="A156" s="1">
        <v>44204</v>
      </c>
      <c r="B156" s="5">
        <v>37.130001</v>
      </c>
      <c r="C156" s="5">
        <v>37.038726907033997</v>
      </c>
      <c r="D156" s="5">
        <v>37.516121483134299</v>
      </c>
      <c r="E156" s="5">
        <v>37.064996220116313</v>
      </c>
      <c r="F156" s="5" t="s">
        <v>7</v>
      </c>
      <c r="G156" s="5" t="s">
        <v>7</v>
      </c>
      <c r="H156" s="7" t="str">
        <f t="shared" si="16"/>
        <v>hold</v>
      </c>
      <c r="I156" s="7" t="str">
        <f t="shared" si="17"/>
        <v>True</v>
      </c>
      <c r="J156" s="5">
        <f t="shared" si="19"/>
        <v>36.698292000000002</v>
      </c>
      <c r="K156" s="5">
        <f t="shared" si="20"/>
        <v>38.029998999999997</v>
      </c>
      <c r="L156" s="5">
        <f t="shared" si="21"/>
        <v>1108276.6723796744</v>
      </c>
      <c r="M156" s="11">
        <f t="shared" si="18"/>
        <v>0</v>
      </c>
      <c r="N156" s="5">
        <f t="shared" si="22"/>
        <v>0</v>
      </c>
      <c r="P156" s="9">
        <f t="shared" si="23"/>
        <v>1.887047280904351E-3</v>
      </c>
      <c r="Q156"/>
    </row>
    <row r="157" spans="1:17" s="5" customFormat="1" x14ac:dyDescent="0.25">
      <c r="A157" s="1">
        <v>44207</v>
      </c>
      <c r="B157" s="5">
        <v>37.770000000000003</v>
      </c>
      <c r="C157" s="5">
        <v>37.28248460468933</v>
      </c>
      <c r="D157" s="5">
        <v>37.539201348303912</v>
      </c>
      <c r="E157" s="5">
        <v>37.087027588237667</v>
      </c>
      <c r="F157" s="5" t="s">
        <v>7</v>
      </c>
      <c r="G157" s="5" t="s">
        <v>7</v>
      </c>
      <c r="H157" s="7" t="str">
        <f t="shared" si="16"/>
        <v>hold</v>
      </c>
      <c r="I157" s="7" t="str">
        <f t="shared" si="17"/>
        <v>True</v>
      </c>
      <c r="J157" s="5">
        <f t="shared" si="19"/>
        <v>36.698292000000002</v>
      </c>
      <c r="K157" s="5">
        <f t="shared" si="20"/>
        <v>38.029998999999997</v>
      </c>
      <c r="L157" s="5">
        <f t="shared" si="21"/>
        <v>1108276.6723796744</v>
      </c>
      <c r="M157" s="11">
        <f t="shared" si="18"/>
        <v>0</v>
      </c>
      <c r="N157" s="5">
        <f t="shared" si="22"/>
        <v>0</v>
      </c>
      <c r="P157" s="9">
        <f t="shared" si="23"/>
        <v>1.7089841602977572E-2</v>
      </c>
      <c r="Q157"/>
    </row>
    <row r="158" spans="1:17" s="5" customFormat="1" x14ac:dyDescent="0.25">
      <c r="A158" s="1">
        <v>44208</v>
      </c>
      <c r="B158" s="5">
        <v>37.18</v>
      </c>
      <c r="C158" s="5">
        <v>37.248323069792889</v>
      </c>
      <c r="D158" s="5">
        <v>37.506546680276287</v>
      </c>
      <c r="E158" s="5">
        <v>37.089932976105253</v>
      </c>
      <c r="F158" s="5" t="s">
        <v>7</v>
      </c>
      <c r="G158" s="5" t="s">
        <v>7</v>
      </c>
      <c r="H158" s="7" t="str">
        <f t="shared" si="16"/>
        <v>hold</v>
      </c>
      <c r="I158" s="7" t="str">
        <f t="shared" si="17"/>
        <v>True</v>
      </c>
      <c r="J158" s="5">
        <f t="shared" si="19"/>
        <v>36.698292000000002</v>
      </c>
      <c r="K158" s="5">
        <f t="shared" si="20"/>
        <v>38.029998999999997</v>
      </c>
      <c r="L158" s="5">
        <f t="shared" si="21"/>
        <v>1108276.6723796744</v>
      </c>
      <c r="M158" s="11">
        <f t="shared" si="18"/>
        <v>0</v>
      </c>
      <c r="N158" s="5">
        <f t="shared" si="22"/>
        <v>0</v>
      </c>
      <c r="P158" s="9">
        <f t="shared" si="23"/>
        <v>-1.5744154431067678E-2</v>
      </c>
      <c r="Q158"/>
    </row>
    <row r="159" spans="1:17" s="5" customFormat="1" x14ac:dyDescent="0.25">
      <c r="A159" s="1">
        <v>44209</v>
      </c>
      <c r="B159" s="5">
        <v>36.860000999999997</v>
      </c>
      <c r="C159" s="5">
        <v>37.11888237986193</v>
      </c>
      <c r="D159" s="5">
        <v>37.447769800251173</v>
      </c>
      <c r="E159" s="5">
        <v>37.082747601851963</v>
      </c>
      <c r="F159" s="5" t="s">
        <v>7</v>
      </c>
      <c r="G159" s="5" t="s">
        <v>7</v>
      </c>
      <c r="H159" s="7" t="str">
        <f t="shared" si="16"/>
        <v>hold</v>
      </c>
      <c r="I159" s="7" t="str">
        <f t="shared" si="17"/>
        <v>True</v>
      </c>
      <c r="J159" s="5">
        <f t="shared" si="19"/>
        <v>36.698292000000002</v>
      </c>
      <c r="K159" s="5">
        <f t="shared" si="20"/>
        <v>38.029998999999997</v>
      </c>
      <c r="L159" s="5">
        <f t="shared" si="21"/>
        <v>1108276.6723796744</v>
      </c>
      <c r="M159" s="11">
        <f t="shared" si="18"/>
        <v>0</v>
      </c>
      <c r="N159" s="5">
        <f t="shared" si="22"/>
        <v>0</v>
      </c>
      <c r="P159" s="9">
        <f t="shared" si="23"/>
        <v>-8.6440029219413319E-3</v>
      </c>
      <c r="Q159"/>
    </row>
    <row r="160" spans="1:17" s="5" customFormat="1" x14ac:dyDescent="0.25">
      <c r="A160" s="1">
        <v>44210</v>
      </c>
      <c r="B160" s="5">
        <v>36.75</v>
      </c>
      <c r="C160" s="5">
        <v>36.995921586574617</v>
      </c>
      <c r="D160" s="5">
        <v>37.384336182046518</v>
      </c>
      <c r="E160" s="5">
        <v>37.072349239294091</v>
      </c>
      <c r="F160" s="5" t="s">
        <v>7</v>
      </c>
      <c r="G160" s="5" t="s">
        <v>7</v>
      </c>
      <c r="H160" s="7" t="str">
        <f t="shared" si="16"/>
        <v>hold</v>
      </c>
      <c r="I160" s="7" t="str">
        <f t="shared" si="17"/>
        <v>True</v>
      </c>
      <c r="J160" s="5">
        <f t="shared" si="19"/>
        <v>36.698292000000002</v>
      </c>
      <c r="K160" s="5">
        <f t="shared" si="20"/>
        <v>38.029998999999997</v>
      </c>
      <c r="L160" s="5">
        <f t="shared" si="21"/>
        <v>1108276.6723796744</v>
      </c>
      <c r="M160" s="11">
        <f t="shared" si="18"/>
        <v>0</v>
      </c>
      <c r="N160" s="5">
        <f t="shared" si="22"/>
        <v>0</v>
      </c>
      <c r="P160" s="9">
        <f t="shared" si="23"/>
        <v>-2.988753712510942E-3</v>
      </c>
      <c r="Q160"/>
    </row>
    <row r="161" spans="1:17" s="5" customFormat="1" x14ac:dyDescent="0.25">
      <c r="A161" s="1">
        <v>44211</v>
      </c>
      <c r="B161" s="5">
        <v>36.700001</v>
      </c>
      <c r="C161" s="5">
        <v>36.897281391049752</v>
      </c>
      <c r="D161" s="5">
        <v>37.322123892769561</v>
      </c>
      <c r="E161" s="5">
        <v>37.060713356816152</v>
      </c>
      <c r="F161" s="5" t="s">
        <v>7</v>
      </c>
      <c r="G161" s="5" t="s">
        <v>7</v>
      </c>
      <c r="H161" s="7" t="str">
        <f t="shared" si="16"/>
        <v>hold</v>
      </c>
      <c r="I161" s="7" t="str">
        <f t="shared" si="17"/>
        <v>True</v>
      </c>
      <c r="J161" s="5">
        <f t="shared" si="19"/>
        <v>36.698292000000002</v>
      </c>
      <c r="K161" s="5">
        <f t="shared" si="20"/>
        <v>38.029998999999997</v>
      </c>
      <c r="L161" s="5">
        <f t="shared" si="21"/>
        <v>1108276.6723796744</v>
      </c>
      <c r="M161" s="11">
        <f t="shared" si="18"/>
        <v>0</v>
      </c>
      <c r="N161" s="5">
        <f t="shared" si="22"/>
        <v>0</v>
      </c>
      <c r="P161" s="9">
        <f t="shared" si="23"/>
        <v>-1.3614433503650726E-3</v>
      </c>
      <c r="Q161"/>
    </row>
    <row r="162" spans="1:17" s="5" customFormat="1" x14ac:dyDescent="0.25">
      <c r="A162" s="1">
        <v>44215</v>
      </c>
      <c r="B162" s="5">
        <v>36.729999999999997</v>
      </c>
      <c r="C162" s="5">
        <v>36.841520927366503</v>
      </c>
      <c r="D162" s="5">
        <v>37.268294447972323</v>
      </c>
      <c r="E162" s="5">
        <v>37.050378564415652</v>
      </c>
      <c r="F162" s="5" t="s">
        <v>7</v>
      </c>
      <c r="G162" s="5" t="s">
        <v>7</v>
      </c>
      <c r="H162" s="7" t="str">
        <f t="shared" si="16"/>
        <v>hold</v>
      </c>
      <c r="I162" s="7" t="str">
        <f t="shared" si="17"/>
        <v>True</v>
      </c>
      <c r="J162" s="5">
        <f t="shared" si="19"/>
        <v>36.698292000000002</v>
      </c>
      <c r="K162" s="5">
        <f t="shared" si="20"/>
        <v>38.029998999999997</v>
      </c>
      <c r="L162" s="5">
        <f t="shared" si="21"/>
        <v>1108276.6723796744</v>
      </c>
      <c r="M162" s="11">
        <f t="shared" si="18"/>
        <v>0</v>
      </c>
      <c r="N162" s="5">
        <f t="shared" si="22"/>
        <v>0</v>
      </c>
      <c r="P162" s="9">
        <f t="shared" si="23"/>
        <v>8.1707752309528772E-4</v>
      </c>
      <c r="Q162"/>
    </row>
    <row r="163" spans="1:17" s="5" customFormat="1" x14ac:dyDescent="0.25">
      <c r="A163" s="1">
        <v>44216</v>
      </c>
      <c r="B163" s="5">
        <v>36.5</v>
      </c>
      <c r="C163" s="5">
        <v>36.727680618244342</v>
      </c>
      <c r="D163" s="5">
        <v>37.198449498156663</v>
      </c>
      <c r="E163" s="5">
        <v>37.033179234277647</v>
      </c>
      <c r="F163" s="5" t="s">
        <v>7</v>
      </c>
      <c r="G163" s="5" t="s">
        <v>7</v>
      </c>
      <c r="H163" s="7" t="str">
        <f t="shared" si="16"/>
        <v>hold</v>
      </c>
      <c r="I163" s="7" t="str">
        <f t="shared" si="17"/>
        <v>True</v>
      </c>
      <c r="J163" s="5">
        <f t="shared" si="19"/>
        <v>36.698292000000002</v>
      </c>
      <c r="K163" s="5">
        <f t="shared" si="20"/>
        <v>38.029998999999997</v>
      </c>
      <c r="L163" s="5">
        <f t="shared" si="21"/>
        <v>1108276.6723796744</v>
      </c>
      <c r="M163" s="11">
        <f t="shared" si="18"/>
        <v>0</v>
      </c>
      <c r="N163" s="5">
        <f t="shared" si="22"/>
        <v>0</v>
      </c>
      <c r="P163" s="9">
        <f t="shared" si="23"/>
        <v>-6.2815992431300748E-3</v>
      </c>
      <c r="Q163"/>
    </row>
    <row r="164" spans="1:17" s="5" customFormat="1" x14ac:dyDescent="0.25">
      <c r="A164" s="1">
        <v>44217</v>
      </c>
      <c r="B164" s="5">
        <v>36.479999999999997</v>
      </c>
      <c r="C164" s="5">
        <v>36.645120412162889</v>
      </c>
      <c r="D164" s="5">
        <v>37.133135907415138</v>
      </c>
      <c r="E164" s="5">
        <v>37.015892383206477</v>
      </c>
      <c r="F164" s="5" t="s">
        <v>7</v>
      </c>
      <c r="G164" s="5" t="s">
        <v>7</v>
      </c>
      <c r="H164" s="7" t="str">
        <f t="shared" si="16"/>
        <v>hold</v>
      </c>
      <c r="I164" s="7" t="str">
        <f t="shared" si="17"/>
        <v>True</v>
      </c>
      <c r="J164" s="5">
        <f t="shared" si="19"/>
        <v>36.698292000000002</v>
      </c>
      <c r="K164" s="5">
        <f t="shared" si="20"/>
        <v>38.029998999999997</v>
      </c>
      <c r="L164" s="5">
        <f t="shared" si="21"/>
        <v>1108276.6723796744</v>
      </c>
      <c r="M164" s="11">
        <f t="shared" si="18"/>
        <v>0</v>
      </c>
      <c r="N164" s="5">
        <f t="shared" si="22"/>
        <v>0</v>
      </c>
      <c r="P164" s="9">
        <f t="shared" si="23"/>
        <v>-5.480953823152442E-4</v>
      </c>
      <c r="Q164"/>
    </row>
    <row r="165" spans="1:17" s="5" customFormat="1" x14ac:dyDescent="0.25">
      <c r="A165" s="1">
        <v>44218</v>
      </c>
      <c r="B165" s="5">
        <v>36.549999</v>
      </c>
      <c r="C165" s="5">
        <v>36.613413274775262</v>
      </c>
      <c r="D165" s="5">
        <v>37.080123461286483</v>
      </c>
      <c r="E165" s="5">
        <v>37.00133321498128</v>
      </c>
      <c r="F165" s="5" t="s">
        <v>7</v>
      </c>
      <c r="G165" s="5" t="s">
        <v>7</v>
      </c>
      <c r="H165" s="7" t="str">
        <f t="shared" si="16"/>
        <v>hold</v>
      </c>
      <c r="I165" s="7" t="str">
        <f t="shared" si="17"/>
        <v>True</v>
      </c>
      <c r="J165" s="5">
        <f t="shared" si="19"/>
        <v>36.698292000000002</v>
      </c>
      <c r="K165" s="5">
        <f t="shared" si="20"/>
        <v>38.029998999999997</v>
      </c>
      <c r="L165" s="5">
        <f t="shared" si="21"/>
        <v>1108276.6723796744</v>
      </c>
      <c r="M165" s="11">
        <f t="shared" si="18"/>
        <v>0</v>
      </c>
      <c r="N165" s="5">
        <f t="shared" si="22"/>
        <v>0</v>
      </c>
      <c r="P165" s="9">
        <f t="shared" si="23"/>
        <v>1.9169936298754629E-3</v>
      </c>
      <c r="Q165"/>
    </row>
    <row r="166" spans="1:17" s="5" customFormat="1" x14ac:dyDescent="0.25">
      <c r="A166" s="1">
        <v>44221</v>
      </c>
      <c r="B166" s="5">
        <v>37.279998999999997</v>
      </c>
      <c r="C166" s="5">
        <v>36.835608516516842</v>
      </c>
      <c r="D166" s="5">
        <v>37.098293964805897</v>
      </c>
      <c r="E166" s="5">
        <v>37.010041520763117</v>
      </c>
      <c r="F166" s="5" t="s">
        <v>7</v>
      </c>
      <c r="G166" s="5" t="s">
        <v>7</v>
      </c>
      <c r="H166" s="7" t="str">
        <f t="shared" si="16"/>
        <v>hold</v>
      </c>
      <c r="I166" s="7" t="str">
        <f t="shared" si="17"/>
        <v>True</v>
      </c>
      <c r="J166" s="5">
        <f t="shared" si="19"/>
        <v>36.698292000000002</v>
      </c>
      <c r="K166" s="5">
        <f t="shared" si="20"/>
        <v>38.029998999999997</v>
      </c>
      <c r="L166" s="5">
        <f t="shared" si="21"/>
        <v>1108276.6723796744</v>
      </c>
      <c r="M166" s="11">
        <f t="shared" si="18"/>
        <v>0</v>
      </c>
      <c r="N166" s="5">
        <f t="shared" si="22"/>
        <v>0</v>
      </c>
      <c r="P166" s="9">
        <f t="shared" si="23"/>
        <v>1.9775804157349742E-2</v>
      </c>
      <c r="Q166"/>
    </row>
    <row r="167" spans="1:17" s="5" customFormat="1" x14ac:dyDescent="0.25">
      <c r="A167" s="1">
        <v>44222</v>
      </c>
      <c r="B167" s="5">
        <v>37.310001</v>
      </c>
      <c r="C167" s="5">
        <v>36.993739344344561</v>
      </c>
      <c r="D167" s="5">
        <v>37.11754005891445</v>
      </c>
      <c r="E167" s="5">
        <v>37.019415254489267</v>
      </c>
      <c r="F167" s="5" t="s">
        <v>7</v>
      </c>
      <c r="G167" s="5" t="s">
        <v>7</v>
      </c>
      <c r="H167" s="7" t="str">
        <f t="shared" si="16"/>
        <v>hold</v>
      </c>
      <c r="I167" s="7" t="str">
        <f t="shared" si="17"/>
        <v>True</v>
      </c>
      <c r="J167" s="5">
        <f t="shared" si="19"/>
        <v>36.698292000000002</v>
      </c>
      <c r="K167" s="5">
        <f t="shared" si="20"/>
        <v>38.029998999999997</v>
      </c>
      <c r="L167" s="5">
        <f t="shared" si="21"/>
        <v>1108276.6723796744</v>
      </c>
      <c r="M167" s="11">
        <f t="shared" si="18"/>
        <v>0</v>
      </c>
      <c r="N167" s="5">
        <f t="shared" si="22"/>
        <v>0</v>
      </c>
      <c r="P167" s="9">
        <f t="shared" si="23"/>
        <v>8.0445104217639646E-4</v>
      </c>
      <c r="Q167"/>
    </row>
    <row r="168" spans="1:17" s="5" customFormat="1" x14ac:dyDescent="0.25">
      <c r="A168" s="1">
        <v>44223</v>
      </c>
      <c r="B168" s="5">
        <v>36.240001999999997</v>
      </c>
      <c r="C168" s="5">
        <v>36.742493562896378</v>
      </c>
      <c r="D168" s="5">
        <v>37.03776387174041</v>
      </c>
      <c r="E168" s="5">
        <v>36.995058590286483</v>
      </c>
      <c r="F168" s="5" t="s">
        <v>7</v>
      </c>
      <c r="G168" s="5" t="s">
        <v>7</v>
      </c>
      <c r="H168" s="7" t="str">
        <f t="shared" si="16"/>
        <v>hold</v>
      </c>
      <c r="I168" s="7" t="str">
        <f t="shared" si="17"/>
        <v>True</v>
      </c>
      <c r="J168" s="5">
        <f t="shared" si="19"/>
        <v>36.698292000000002</v>
      </c>
      <c r="K168" s="5">
        <f t="shared" si="20"/>
        <v>38.029998999999997</v>
      </c>
      <c r="L168" s="5">
        <f t="shared" si="21"/>
        <v>1108276.6723796744</v>
      </c>
      <c r="M168" s="11">
        <f t="shared" si="18"/>
        <v>0</v>
      </c>
      <c r="N168" s="5">
        <f t="shared" si="22"/>
        <v>0</v>
      </c>
      <c r="P168" s="9">
        <f t="shared" si="23"/>
        <v>-2.9097877673117025E-2</v>
      </c>
      <c r="Q168"/>
    </row>
    <row r="169" spans="1:17" s="5" customFormat="1" x14ac:dyDescent="0.25">
      <c r="A169" s="1">
        <v>44224</v>
      </c>
      <c r="B169" s="5">
        <v>35.860000999999997</v>
      </c>
      <c r="C169" s="5">
        <v>36.448329375264258</v>
      </c>
      <c r="D169" s="5">
        <v>36.930694519764003</v>
      </c>
      <c r="E169" s="5">
        <v>36.959588040590027</v>
      </c>
      <c r="F169" s="5">
        <v>35.860000999999997</v>
      </c>
      <c r="G169" s="5" t="s">
        <v>7</v>
      </c>
      <c r="H169" s="7" t="str">
        <f t="shared" si="16"/>
        <v>buy</v>
      </c>
      <c r="I169" s="7" t="str">
        <f t="shared" si="17"/>
        <v>False</v>
      </c>
      <c r="J169" s="5">
        <f t="shared" si="19"/>
        <v>35.860000999999997</v>
      </c>
      <c r="K169" s="5">
        <f t="shared" si="20"/>
        <v>38.029998999999997</v>
      </c>
      <c r="L169" s="5">
        <f t="shared" si="21"/>
        <v>1107168.3957072948</v>
      </c>
      <c r="M169" s="11">
        <f t="shared" si="18"/>
        <v>1E-3</v>
      </c>
      <c r="N169" s="5">
        <f t="shared" si="22"/>
        <v>-1108.2766723796744</v>
      </c>
      <c r="P169" s="9">
        <f t="shared" si="23"/>
        <v>-1.0541040299204343E-2</v>
      </c>
      <c r="Q169"/>
    </row>
    <row r="170" spans="1:17" s="5" customFormat="1" x14ac:dyDescent="0.25">
      <c r="A170" s="1">
        <v>44225</v>
      </c>
      <c r="B170" s="5">
        <v>35.900002000000001</v>
      </c>
      <c r="C170" s="5">
        <v>36.265553583509508</v>
      </c>
      <c r="D170" s="5">
        <v>36.836995199785463</v>
      </c>
      <c r="E170" s="5">
        <v>36.926475976821592</v>
      </c>
      <c r="F170" s="5" t="s">
        <v>7</v>
      </c>
      <c r="G170" s="5" t="s">
        <v>7</v>
      </c>
      <c r="H170" s="7" t="str">
        <f t="shared" si="16"/>
        <v>hold</v>
      </c>
      <c r="I170" s="7" t="str">
        <f t="shared" si="17"/>
        <v>True</v>
      </c>
      <c r="J170" s="5">
        <f t="shared" si="19"/>
        <v>35.860000999999997</v>
      </c>
      <c r="K170" s="5">
        <f t="shared" si="20"/>
        <v>38.029998999999997</v>
      </c>
      <c r="L170" s="5">
        <f t="shared" si="21"/>
        <v>1107168.3957072948</v>
      </c>
      <c r="M170" s="11">
        <f t="shared" si="18"/>
        <v>0</v>
      </c>
      <c r="N170" s="5">
        <f t="shared" si="22"/>
        <v>0</v>
      </c>
      <c r="P170" s="9">
        <f t="shared" si="23"/>
        <v>1.1148551413274011E-3</v>
      </c>
      <c r="Q170"/>
    </row>
    <row r="171" spans="1:17" s="5" customFormat="1" x14ac:dyDescent="0.25">
      <c r="A171" s="1">
        <v>44228</v>
      </c>
      <c r="B171" s="5">
        <v>35.799999</v>
      </c>
      <c r="C171" s="5">
        <v>36.110368722339672</v>
      </c>
      <c r="D171" s="5">
        <v>36.742722817986767</v>
      </c>
      <c r="E171" s="5">
        <v>36.891273571295919</v>
      </c>
      <c r="F171" s="5" t="s">
        <v>7</v>
      </c>
      <c r="G171" s="5" t="s">
        <v>7</v>
      </c>
      <c r="H171" s="7" t="str">
        <f t="shared" si="16"/>
        <v>hold</v>
      </c>
      <c r="I171" s="7" t="str">
        <f t="shared" si="17"/>
        <v>True</v>
      </c>
      <c r="J171" s="5">
        <f t="shared" si="19"/>
        <v>35.860000999999997</v>
      </c>
      <c r="K171" s="5">
        <f t="shared" si="20"/>
        <v>38.029998999999997</v>
      </c>
      <c r="L171" s="5">
        <f t="shared" si="21"/>
        <v>1107168.3957072948</v>
      </c>
      <c r="M171" s="11">
        <f t="shared" si="18"/>
        <v>0</v>
      </c>
      <c r="N171" s="5">
        <f t="shared" si="22"/>
        <v>0</v>
      </c>
      <c r="P171" s="9">
        <f t="shared" si="23"/>
        <v>-2.7894857308447458E-3</v>
      </c>
      <c r="Q171"/>
    </row>
    <row r="172" spans="1:17" s="5" customFormat="1" x14ac:dyDescent="0.25">
      <c r="A172" s="1">
        <v>44229</v>
      </c>
      <c r="B172" s="5">
        <v>34.990001999999997</v>
      </c>
      <c r="C172" s="5">
        <v>35.736913148226449</v>
      </c>
      <c r="D172" s="5">
        <v>36.583384561806163</v>
      </c>
      <c r="E172" s="5">
        <v>36.831858834692923</v>
      </c>
      <c r="F172" s="5" t="s">
        <v>7</v>
      </c>
      <c r="G172" s="5" t="s">
        <v>7</v>
      </c>
      <c r="H172" s="7" t="str">
        <f t="shared" si="16"/>
        <v>hold</v>
      </c>
      <c r="I172" s="7" t="str">
        <f t="shared" si="17"/>
        <v>True</v>
      </c>
      <c r="J172" s="5">
        <f t="shared" si="19"/>
        <v>35.860000999999997</v>
      </c>
      <c r="K172" s="5">
        <f t="shared" si="20"/>
        <v>38.029998999999997</v>
      </c>
      <c r="L172" s="5">
        <f t="shared" si="21"/>
        <v>1107168.3957072948</v>
      </c>
      <c r="M172" s="11">
        <f t="shared" si="18"/>
        <v>0</v>
      </c>
      <c r="N172" s="5">
        <f t="shared" si="22"/>
        <v>0</v>
      </c>
      <c r="P172" s="9">
        <f t="shared" si="23"/>
        <v>-2.2885501934910006E-2</v>
      </c>
      <c r="Q172"/>
    </row>
    <row r="173" spans="1:17" s="5" customFormat="1" x14ac:dyDescent="0.25">
      <c r="A173" s="1">
        <v>44230</v>
      </c>
      <c r="B173" s="5">
        <v>34.840000000000003</v>
      </c>
      <c r="C173" s="5">
        <v>35.437942098817643</v>
      </c>
      <c r="D173" s="5">
        <v>36.42489505618741</v>
      </c>
      <c r="E173" s="5">
        <v>36.769613246108769</v>
      </c>
      <c r="F173" s="5" t="s">
        <v>7</v>
      </c>
      <c r="G173" s="5" t="s">
        <v>7</v>
      </c>
      <c r="H173" s="7" t="str">
        <f t="shared" si="16"/>
        <v>hold</v>
      </c>
      <c r="I173" s="7" t="str">
        <f t="shared" si="17"/>
        <v>True</v>
      </c>
      <c r="J173" s="5">
        <f t="shared" si="19"/>
        <v>35.860000999999997</v>
      </c>
      <c r="K173" s="5">
        <f t="shared" si="20"/>
        <v>38.029998999999997</v>
      </c>
      <c r="L173" s="5">
        <f t="shared" si="21"/>
        <v>1107168.3957072948</v>
      </c>
      <c r="M173" s="11">
        <f t="shared" si="18"/>
        <v>0</v>
      </c>
      <c r="N173" s="5">
        <f t="shared" si="22"/>
        <v>0</v>
      </c>
      <c r="P173" s="9">
        <f t="shared" si="23"/>
        <v>-4.2962115544811306E-3</v>
      </c>
      <c r="Q173"/>
    </row>
    <row r="174" spans="1:17" s="5" customFormat="1" x14ac:dyDescent="0.25">
      <c r="A174" s="1">
        <v>44231</v>
      </c>
      <c r="B174" s="5">
        <v>34.889999000000003</v>
      </c>
      <c r="C174" s="5">
        <v>35.255294399211763</v>
      </c>
      <c r="D174" s="5">
        <v>36.28535905107946</v>
      </c>
      <c r="E174" s="5">
        <v>36.71087530091787</v>
      </c>
      <c r="F174" s="5" t="s">
        <v>7</v>
      </c>
      <c r="G174" s="5" t="s">
        <v>7</v>
      </c>
      <c r="H174" s="7" t="str">
        <f t="shared" si="16"/>
        <v>hold</v>
      </c>
      <c r="I174" s="7" t="str">
        <f t="shared" si="17"/>
        <v>True</v>
      </c>
      <c r="J174" s="5">
        <f t="shared" si="19"/>
        <v>35.860000999999997</v>
      </c>
      <c r="K174" s="5">
        <f t="shared" si="20"/>
        <v>38.029998999999997</v>
      </c>
      <c r="L174" s="5">
        <f t="shared" si="21"/>
        <v>1107168.3957072948</v>
      </c>
      <c r="M174" s="11">
        <f t="shared" si="18"/>
        <v>0</v>
      </c>
      <c r="N174" s="5">
        <f t="shared" si="22"/>
        <v>0</v>
      </c>
      <c r="P174" s="9">
        <f t="shared" si="23"/>
        <v>1.4340745528727407E-3</v>
      </c>
      <c r="Q174"/>
    </row>
    <row r="175" spans="1:17" s="5" customFormat="1" x14ac:dyDescent="0.25">
      <c r="A175" s="1">
        <v>44232</v>
      </c>
      <c r="B175" s="5">
        <v>34.919998</v>
      </c>
      <c r="C175" s="5">
        <v>35.14352893280784</v>
      </c>
      <c r="D175" s="5">
        <v>36.161235319163147</v>
      </c>
      <c r="E175" s="5">
        <v>36.654910385264188</v>
      </c>
      <c r="F175" s="5" t="s">
        <v>7</v>
      </c>
      <c r="G175" s="5" t="s">
        <v>7</v>
      </c>
      <c r="H175" s="7" t="str">
        <f t="shared" si="16"/>
        <v>hold</v>
      </c>
      <c r="I175" s="7" t="str">
        <f t="shared" si="17"/>
        <v>True</v>
      </c>
      <c r="J175" s="5">
        <f t="shared" si="19"/>
        <v>35.860000999999997</v>
      </c>
      <c r="K175" s="5">
        <f t="shared" si="20"/>
        <v>38.029998999999997</v>
      </c>
      <c r="L175" s="5">
        <f t="shared" si="21"/>
        <v>1107168.3957072948</v>
      </c>
      <c r="M175" s="11">
        <f t="shared" si="18"/>
        <v>0</v>
      </c>
      <c r="N175" s="5">
        <f t="shared" si="22"/>
        <v>0</v>
      </c>
      <c r="P175" s="9">
        <f t="shared" si="23"/>
        <v>8.5944716045641806E-4</v>
      </c>
      <c r="Q175"/>
    </row>
    <row r="176" spans="1:17" s="5" customFormat="1" x14ac:dyDescent="0.25">
      <c r="A176" s="1">
        <v>44235</v>
      </c>
      <c r="B176" s="5">
        <v>34.82</v>
      </c>
      <c r="C176" s="5">
        <v>35.035685955205217</v>
      </c>
      <c r="D176" s="5">
        <v>36.039304835602863</v>
      </c>
      <c r="E176" s="5">
        <v>36.597569435724679</v>
      </c>
      <c r="F176" s="5" t="s">
        <v>7</v>
      </c>
      <c r="G176" s="5" t="s">
        <v>7</v>
      </c>
      <c r="H176" s="7" t="str">
        <f t="shared" si="16"/>
        <v>hold</v>
      </c>
      <c r="I176" s="7" t="str">
        <f t="shared" si="17"/>
        <v>True</v>
      </c>
      <c r="J176" s="5">
        <f t="shared" si="19"/>
        <v>35.860000999999997</v>
      </c>
      <c r="K176" s="5">
        <f t="shared" si="20"/>
        <v>38.029998999999997</v>
      </c>
      <c r="L176" s="5">
        <f t="shared" si="21"/>
        <v>1107168.3957072948</v>
      </c>
      <c r="M176" s="11">
        <f t="shared" si="18"/>
        <v>0</v>
      </c>
      <c r="N176" s="5">
        <f t="shared" si="22"/>
        <v>0</v>
      </c>
      <c r="P176" s="9">
        <f t="shared" si="23"/>
        <v>-2.8677393575881633E-3</v>
      </c>
      <c r="Q176"/>
    </row>
    <row r="177" spans="1:17" s="5" customFormat="1" x14ac:dyDescent="0.25">
      <c r="A177" s="1">
        <v>44236</v>
      </c>
      <c r="B177" s="5">
        <v>34.970001000000003</v>
      </c>
      <c r="C177" s="5">
        <v>35.013790970136817</v>
      </c>
      <c r="D177" s="5">
        <v>35.942095396002593</v>
      </c>
      <c r="E177" s="5">
        <v>36.546707922108283</v>
      </c>
      <c r="F177" s="5" t="s">
        <v>7</v>
      </c>
      <c r="G177" s="5" t="s">
        <v>7</v>
      </c>
      <c r="H177" s="7" t="str">
        <f t="shared" si="16"/>
        <v>hold</v>
      </c>
      <c r="I177" s="7" t="str">
        <f t="shared" si="17"/>
        <v>True</v>
      </c>
      <c r="J177" s="5">
        <f t="shared" si="19"/>
        <v>35.860000999999997</v>
      </c>
      <c r="K177" s="5">
        <f t="shared" si="20"/>
        <v>38.029998999999997</v>
      </c>
      <c r="L177" s="5">
        <f t="shared" si="21"/>
        <v>1107168.3957072948</v>
      </c>
      <c r="M177" s="11">
        <f t="shared" si="18"/>
        <v>0</v>
      </c>
      <c r="N177" s="5">
        <f t="shared" si="22"/>
        <v>0</v>
      </c>
      <c r="P177" s="9">
        <f t="shared" si="23"/>
        <v>4.2986453311806118E-3</v>
      </c>
      <c r="Q177"/>
    </row>
    <row r="178" spans="1:17" s="5" customFormat="1" x14ac:dyDescent="0.25">
      <c r="A178" s="1">
        <v>44237</v>
      </c>
      <c r="B178" s="5">
        <v>34.740001999999997</v>
      </c>
      <c r="C178" s="5">
        <v>34.922527980091218</v>
      </c>
      <c r="D178" s="5">
        <v>35.832814178184179</v>
      </c>
      <c r="E178" s="5">
        <v>36.490248362042401</v>
      </c>
      <c r="F178" s="5" t="s">
        <v>7</v>
      </c>
      <c r="G178" s="5" t="s">
        <v>7</v>
      </c>
      <c r="H178" s="7" t="str">
        <f t="shared" si="16"/>
        <v>hold</v>
      </c>
      <c r="I178" s="7" t="str">
        <f t="shared" si="17"/>
        <v>True</v>
      </c>
      <c r="J178" s="5">
        <f t="shared" si="19"/>
        <v>35.860000999999997</v>
      </c>
      <c r="K178" s="5">
        <f t="shared" si="20"/>
        <v>38.029998999999997</v>
      </c>
      <c r="L178" s="5">
        <f t="shared" si="21"/>
        <v>1107168.3957072948</v>
      </c>
      <c r="M178" s="11">
        <f t="shared" si="18"/>
        <v>0</v>
      </c>
      <c r="N178" s="5">
        <f t="shared" si="22"/>
        <v>0</v>
      </c>
      <c r="P178" s="9">
        <f t="shared" si="23"/>
        <v>-6.5987612877424773E-3</v>
      </c>
      <c r="Q178"/>
    </row>
    <row r="179" spans="1:17" s="5" customFormat="1" x14ac:dyDescent="0.25">
      <c r="A179" s="1">
        <v>44238</v>
      </c>
      <c r="B179" s="5">
        <v>34.43</v>
      </c>
      <c r="C179" s="5">
        <v>34.758351986727483</v>
      </c>
      <c r="D179" s="5">
        <v>35.705285616531071</v>
      </c>
      <c r="E179" s="5">
        <v>36.425865600728578</v>
      </c>
      <c r="F179" s="5" t="s">
        <v>7</v>
      </c>
      <c r="G179" s="5" t="s">
        <v>7</v>
      </c>
      <c r="H179" s="7" t="str">
        <f t="shared" si="16"/>
        <v>hold</v>
      </c>
      <c r="I179" s="7" t="str">
        <f t="shared" si="17"/>
        <v>True</v>
      </c>
      <c r="J179" s="5">
        <f t="shared" si="19"/>
        <v>35.860000999999997</v>
      </c>
      <c r="K179" s="5">
        <f t="shared" si="20"/>
        <v>38.029998999999997</v>
      </c>
      <c r="L179" s="5">
        <f t="shared" si="21"/>
        <v>1107168.3957072948</v>
      </c>
      <c r="M179" s="11">
        <f t="shared" si="18"/>
        <v>0</v>
      </c>
      <c r="N179" s="5">
        <f t="shared" si="22"/>
        <v>0</v>
      </c>
      <c r="P179" s="9">
        <f t="shared" si="23"/>
        <v>-8.9635410330486456E-3</v>
      </c>
      <c r="Q179"/>
    </row>
    <row r="180" spans="1:17" s="5" customFormat="1" x14ac:dyDescent="0.25">
      <c r="A180" s="1">
        <v>44239</v>
      </c>
      <c r="B180" s="5">
        <v>34.720001000000003</v>
      </c>
      <c r="C180" s="5">
        <v>34.745568324484992</v>
      </c>
      <c r="D180" s="5">
        <v>35.615714287755523</v>
      </c>
      <c r="E180" s="5">
        <v>36.372557331955797</v>
      </c>
      <c r="F180" s="5" t="s">
        <v>7</v>
      </c>
      <c r="G180" s="5" t="s">
        <v>7</v>
      </c>
      <c r="H180" s="7" t="str">
        <f t="shared" si="16"/>
        <v>hold</v>
      </c>
      <c r="I180" s="7" t="str">
        <f t="shared" si="17"/>
        <v>True</v>
      </c>
      <c r="J180" s="5">
        <f t="shared" si="19"/>
        <v>35.860000999999997</v>
      </c>
      <c r="K180" s="5">
        <f t="shared" si="20"/>
        <v>38.029998999999997</v>
      </c>
      <c r="L180" s="5">
        <f t="shared" si="21"/>
        <v>1107168.3957072948</v>
      </c>
      <c r="M180" s="11">
        <f t="shared" si="18"/>
        <v>0</v>
      </c>
      <c r="N180" s="5">
        <f t="shared" si="22"/>
        <v>0</v>
      </c>
      <c r="P180" s="9">
        <f t="shared" si="23"/>
        <v>8.3876412435600258E-3</v>
      </c>
      <c r="Q180"/>
    </row>
    <row r="181" spans="1:17" s="5" customFormat="1" x14ac:dyDescent="0.25">
      <c r="A181" s="1">
        <v>44243</v>
      </c>
      <c r="B181" s="5">
        <v>34.689999</v>
      </c>
      <c r="C181" s="5">
        <v>34.727045216323333</v>
      </c>
      <c r="D181" s="5">
        <v>35.531558352505023</v>
      </c>
      <c r="E181" s="5">
        <v>36.319977384082193</v>
      </c>
      <c r="F181" s="5" t="s">
        <v>7</v>
      </c>
      <c r="G181" s="5" t="s">
        <v>7</v>
      </c>
      <c r="H181" s="7" t="str">
        <f t="shared" si="16"/>
        <v>hold</v>
      </c>
      <c r="I181" s="7" t="str">
        <f t="shared" si="17"/>
        <v>True</v>
      </c>
      <c r="J181" s="5">
        <f t="shared" si="19"/>
        <v>35.860000999999997</v>
      </c>
      <c r="K181" s="5">
        <f t="shared" si="20"/>
        <v>38.029998999999997</v>
      </c>
      <c r="L181" s="5">
        <f t="shared" si="21"/>
        <v>1107168.3957072948</v>
      </c>
      <c r="M181" s="11">
        <f t="shared" si="18"/>
        <v>0</v>
      </c>
      <c r="N181" s="5">
        <f t="shared" si="22"/>
        <v>0</v>
      </c>
      <c r="P181" s="9">
        <f t="shared" si="23"/>
        <v>-8.6448643908573514E-4</v>
      </c>
      <c r="Q181"/>
    </row>
    <row r="182" spans="1:17" s="5" customFormat="1" x14ac:dyDescent="0.25">
      <c r="A182" s="1">
        <v>44244</v>
      </c>
      <c r="B182" s="5">
        <v>34.889999000000003</v>
      </c>
      <c r="C182" s="5">
        <v>34.781363144215547</v>
      </c>
      <c r="D182" s="5">
        <v>35.473234775004563</v>
      </c>
      <c r="E182" s="5">
        <v>36.275290559579616</v>
      </c>
      <c r="F182" s="5" t="s">
        <v>7</v>
      </c>
      <c r="G182" s="5" t="s">
        <v>7</v>
      </c>
      <c r="H182" s="7" t="str">
        <f t="shared" si="16"/>
        <v>hold</v>
      </c>
      <c r="I182" s="7" t="str">
        <f t="shared" si="17"/>
        <v>True</v>
      </c>
      <c r="J182" s="5">
        <f t="shared" si="19"/>
        <v>35.860000999999997</v>
      </c>
      <c r="K182" s="5">
        <f t="shared" si="20"/>
        <v>38.029998999999997</v>
      </c>
      <c r="L182" s="5">
        <f t="shared" si="21"/>
        <v>1107168.3957072948</v>
      </c>
      <c r="M182" s="11">
        <f t="shared" si="18"/>
        <v>0</v>
      </c>
      <c r="N182" s="5">
        <f t="shared" si="22"/>
        <v>0</v>
      </c>
      <c r="P182" s="9">
        <f t="shared" si="23"/>
        <v>5.7487943822681683E-3</v>
      </c>
      <c r="Q182"/>
    </row>
    <row r="183" spans="1:17" s="5" customFormat="1" x14ac:dyDescent="0.25">
      <c r="A183" s="1">
        <v>44245</v>
      </c>
      <c r="B183" s="5">
        <v>34.560001</v>
      </c>
      <c r="C183" s="5">
        <v>34.707575762810372</v>
      </c>
      <c r="D183" s="5">
        <v>35.390213522731408</v>
      </c>
      <c r="E183" s="5">
        <v>36.221687760842762</v>
      </c>
      <c r="F183" s="5" t="s">
        <v>7</v>
      </c>
      <c r="G183" s="5" t="s">
        <v>7</v>
      </c>
      <c r="H183" s="7" t="str">
        <f t="shared" si="16"/>
        <v>hold</v>
      </c>
      <c r="I183" s="7" t="str">
        <f t="shared" si="17"/>
        <v>True</v>
      </c>
      <c r="J183" s="5">
        <f t="shared" si="19"/>
        <v>35.860000999999997</v>
      </c>
      <c r="K183" s="5">
        <f t="shared" si="20"/>
        <v>38.029998999999997</v>
      </c>
      <c r="L183" s="5">
        <f t="shared" si="21"/>
        <v>1107168.3957072948</v>
      </c>
      <c r="M183" s="11">
        <f t="shared" si="18"/>
        <v>0</v>
      </c>
      <c r="N183" s="5">
        <f t="shared" si="22"/>
        <v>0</v>
      </c>
      <c r="P183" s="9">
        <f t="shared" si="23"/>
        <v>-9.5032536661351745E-3</v>
      </c>
      <c r="Q183"/>
    </row>
    <row r="184" spans="1:17" s="5" customFormat="1" x14ac:dyDescent="0.25">
      <c r="A184" s="1">
        <v>44246</v>
      </c>
      <c r="B184" s="5">
        <v>34.439999</v>
      </c>
      <c r="C184" s="5">
        <v>34.618383508540248</v>
      </c>
      <c r="D184" s="5">
        <v>35.303830384301293</v>
      </c>
      <c r="E184" s="5">
        <v>36.166009987066417</v>
      </c>
      <c r="F184" s="5" t="s">
        <v>7</v>
      </c>
      <c r="G184" s="5" t="s">
        <v>7</v>
      </c>
      <c r="H184" s="7" t="str">
        <f t="shared" si="16"/>
        <v>hold</v>
      </c>
      <c r="I184" s="7" t="str">
        <f t="shared" si="17"/>
        <v>True</v>
      </c>
      <c r="J184" s="5">
        <f t="shared" si="19"/>
        <v>35.860000999999997</v>
      </c>
      <c r="K184" s="5">
        <f t="shared" si="20"/>
        <v>38.029998999999997</v>
      </c>
      <c r="L184" s="5">
        <f t="shared" si="21"/>
        <v>1107168.3957072948</v>
      </c>
      <c r="M184" s="11">
        <f t="shared" si="18"/>
        <v>0</v>
      </c>
      <c r="N184" s="5">
        <f t="shared" si="22"/>
        <v>0</v>
      </c>
      <c r="P184" s="9">
        <f t="shared" si="23"/>
        <v>-3.4783223475146454E-3</v>
      </c>
      <c r="Q184"/>
    </row>
    <row r="185" spans="1:17" s="5" customFormat="1" x14ac:dyDescent="0.25">
      <c r="A185" s="1">
        <v>44249</v>
      </c>
      <c r="B185" s="5">
        <v>34.259998000000003</v>
      </c>
      <c r="C185" s="5">
        <v>34.498921672360169</v>
      </c>
      <c r="D185" s="5">
        <v>35.208936531182992</v>
      </c>
      <c r="E185" s="5">
        <v>36.10644711247059</v>
      </c>
      <c r="F185" s="5" t="s">
        <v>7</v>
      </c>
      <c r="G185" s="5" t="s">
        <v>7</v>
      </c>
      <c r="H185" s="7" t="str">
        <f t="shared" si="16"/>
        <v>hold</v>
      </c>
      <c r="I185" s="7" t="str">
        <f t="shared" si="17"/>
        <v>True</v>
      </c>
      <c r="J185" s="5">
        <f t="shared" si="19"/>
        <v>35.860000999999997</v>
      </c>
      <c r="K185" s="5">
        <f t="shared" si="20"/>
        <v>38.029998999999997</v>
      </c>
      <c r="L185" s="5">
        <f t="shared" si="21"/>
        <v>1107168.3957072948</v>
      </c>
      <c r="M185" s="11">
        <f t="shared" si="18"/>
        <v>0</v>
      </c>
      <c r="N185" s="5">
        <f t="shared" si="22"/>
        <v>0</v>
      </c>
      <c r="P185" s="9">
        <f t="shared" si="23"/>
        <v>-5.2402160046688909E-3</v>
      </c>
      <c r="Q185"/>
    </row>
    <row r="186" spans="1:17" s="5" customFormat="1" x14ac:dyDescent="0.25">
      <c r="A186" s="1">
        <v>44250</v>
      </c>
      <c r="B186" s="5">
        <v>33.909999999999997</v>
      </c>
      <c r="C186" s="5">
        <v>34.302614448240107</v>
      </c>
      <c r="D186" s="5">
        <v>35.090851391984543</v>
      </c>
      <c r="E186" s="5">
        <v>36.03780814020589</v>
      </c>
      <c r="F186" s="5" t="s">
        <v>7</v>
      </c>
      <c r="G186" s="5" t="s">
        <v>7</v>
      </c>
      <c r="H186" s="7" t="str">
        <f t="shared" si="16"/>
        <v>hold</v>
      </c>
      <c r="I186" s="7" t="str">
        <f t="shared" si="17"/>
        <v>True</v>
      </c>
      <c r="J186" s="5">
        <f t="shared" si="19"/>
        <v>35.860000999999997</v>
      </c>
      <c r="K186" s="5">
        <f t="shared" si="20"/>
        <v>38.029998999999997</v>
      </c>
      <c r="L186" s="5">
        <f t="shared" si="21"/>
        <v>1107168.3957072948</v>
      </c>
      <c r="M186" s="11">
        <f t="shared" si="18"/>
        <v>0</v>
      </c>
      <c r="N186" s="5">
        <f t="shared" si="22"/>
        <v>0</v>
      </c>
      <c r="P186" s="9">
        <f t="shared" si="23"/>
        <v>-1.0268478381308892E-2</v>
      </c>
      <c r="Q186"/>
    </row>
    <row r="187" spans="1:17" s="5" customFormat="1" x14ac:dyDescent="0.25">
      <c r="A187" s="1">
        <v>44251</v>
      </c>
      <c r="B187" s="5">
        <v>33.75</v>
      </c>
      <c r="C187" s="5">
        <v>34.11840963216008</v>
      </c>
      <c r="D187" s="5">
        <v>34.968955810895032</v>
      </c>
      <c r="E187" s="5">
        <v>35.966314135824447</v>
      </c>
      <c r="F187" s="5" t="s">
        <v>7</v>
      </c>
      <c r="G187" s="5" t="s">
        <v>7</v>
      </c>
      <c r="H187" s="7" t="str">
        <f t="shared" si="16"/>
        <v>hold</v>
      </c>
      <c r="I187" s="7" t="str">
        <f t="shared" si="17"/>
        <v>True</v>
      </c>
      <c r="J187" s="5">
        <f t="shared" si="19"/>
        <v>35.860000999999997</v>
      </c>
      <c r="K187" s="5">
        <f t="shared" si="20"/>
        <v>38.029998999999997</v>
      </c>
      <c r="L187" s="5">
        <f t="shared" si="21"/>
        <v>1107168.3957072948</v>
      </c>
      <c r="M187" s="11">
        <f t="shared" si="18"/>
        <v>0</v>
      </c>
      <c r="N187" s="5">
        <f t="shared" si="22"/>
        <v>0</v>
      </c>
      <c r="P187" s="9">
        <f t="shared" si="23"/>
        <v>-4.7295388190083691E-3</v>
      </c>
      <c r="Q187"/>
    </row>
    <row r="188" spans="1:17" s="5" customFormat="1" x14ac:dyDescent="0.25">
      <c r="A188" s="1">
        <v>44252</v>
      </c>
      <c r="B188" s="5">
        <v>33.82</v>
      </c>
      <c r="C188" s="5">
        <v>34.018939754773378</v>
      </c>
      <c r="D188" s="5">
        <v>34.864505282631853</v>
      </c>
      <c r="E188" s="5">
        <v>35.89924181907994</v>
      </c>
      <c r="F188" s="5" t="s">
        <v>7</v>
      </c>
      <c r="G188" s="5" t="s">
        <v>7</v>
      </c>
      <c r="H188" s="7" t="str">
        <f t="shared" si="16"/>
        <v>hold</v>
      </c>
      <c r="I188" s="7" t="str">
        <f t="shared" si="17"/>
        <v>True</v>
      </c>
      <c r="J188" s="5">
        <f t="shared" si="19"/>
        <v>35.860000999999997</v>
      </c>
      <c r="K188" s="5">
        <f t="shared" si="20"/>
        <v>38.029998999999997</v>
      </c>
      <c r="L188" s="5">
        <f t="shared" si="21"/>
        <v>1107168.3957072948</v>
      </c>
      <c r="M188" s="11">
        <f t="shared" si="18"/>
        <v>0</v>
      </c>
      <c r="N188" s="5">
        <f t="shared" si="22"/>
        <v>0</v>
      </c>
      <c r="P188" s="9">
        <f t="shared" si="23"/>
        <v>2.0719261518954528E-3</v>
      </c>
      <c r="Q188"/>
    </row>
    <row r="189" spans="1:17" s="5" customFormat="1" x14ac:dyDescent="0.25">
      <c r="A189" s="1">
        <v>44253</v>
      </c>
      <c r="B189" s="5">
        <v>33.490001999999997</v>
      </c>
      <c r="C189" s="5">
        <v>33.842627169848917</v>
      </c>
      <c r="D189" s="5">
        <v>34.739550438756233</v>
      </c>
      <c r="E189" s="5">
        <v>35.823953074733687</v>
      </c>
      <c r="F189" s="5" t="s">
        <v>7</v>
      </c>
      <c r="G189" s="5" t="s">
        <v>7</v>
      </c>
      <c r="H189" s="7" t="str">
        <f t="shared" si="16"/>
        <v>hold</v>
      </c>
      <c r="I189" s="7" t="str">
        <f t="shared" si="17"/>
        <v>True</v>
      </c>
      <c r="J189" s="5">
        <f t="shared" si="19"/>
        <v>35.860000999999997</v>
      </c>
      <c r="K189" s="5">
        <f t="shared" si="20"/>
        <v>38.029998999999997</v>
      </c>
      <c r="L189" s="5">
        <f t="shared" si="21"/>
        <v>1107168.3957072948</v>
      </c>
      <c r="M189" s="11">
        <f t="shared" si="18"/>
        <v>0</v>
      </c>
      <c r="N189" s="5">
        <f t="shared" si="22"/>
        <v>0</v>
      </c>
      <c r="P189" s="9">
        <f t="shared" si="23"/>
        <v>-9.8053969450037567E-3</v>
      </c>
      <c r="Q189"/>
    </row>
    <row r="190" spans="1:17" s="5" customFormat="1" x14ac:dyDescent="0.25">
      <c r="A190" s="1">
        <v>44256</v>
      </c>
      <c r="B190" s="5">
        <v>33.689999</v>
      </c>
      <c r="C190" s="5">
        <v>33.791751113232621</v>
      </c>
      <c r="D190" s="5">
        <v>34.64413667159657</v>
      </c>
      <c r="E190" s="5">
        <v>35.757267009898257</v>
      </c>
      <c r="F190" s="5" t="s">
        <v>7</v>
      </c>
      <c r="G190" s="5" t="s">
        <v>7</v>
      </c>
      <c r="H190" s="7" t="str">
        <f t="shared" si="16"/>
        <v>hold</v>
      </c>
      <c r="I190" s="7" t="str">
        <f t="shared" si="17"/>
        <v>True</v>
      </c>
      <c r="J190" s="5">
        <f t="shared" si="19"/>
        <v>35.860000999999997</v>
      </c>
      <c r="K190" s="5">
        <f t="shared" si="20"/>
        <v>38.029998999999997</v>
      </c>
      <c r="L190" s="5">
        <f t="shared" si="21"/>
        <v>1107168.3957072948</v>
      </c>
      <c r="M190" s="11">
        <f t="shared" si="18"/>
        <v>0</v>
      </c>
      <c r="N190" s="5">
        <f t="shared" si="22"/>
        <v>0</v>
      </c>
      <c r="P190" s="9">
        <f t="shared" si="23"/>
        <v>5.9540812106321835E-3</v>
      </c>
      <c r="Q190"/>
    </row>
    <row r="191" spans="1:17" s="5" customFormat="1" x14ac:dyDescent="0.25">
      <c r="A191" s="1">
        <v>44257</v>
      </c>
      <c r="B191" s="5">
        <v>33.509998000000003</v>
      </c>
      <c r="C191" s="5">
        <v>33.697833408821751</v>
      </c>
      <c r="D191" s="5">
        <v>34.541033155996878</v>
      </c>
      <c r="E191" s="5">
        <v>35.687039853338938</v>
      </c>
      <c r="F191" s="5" t="s">
        <v>7</v>
      </c>
      <c r="G191" s="5" t="s">
        <v>7</v>
      </c>
      <c r="H191" s="7" t="str">
        <f t="shared" si="16"/>
        <v>hold</v>
      </c>
      <c r="I191" s="7" t="str">
        <f t="shared" si="17"/>
        <v>True</v>
      </c>
      <c r="J191" s="5">
        <f t="shared" si="19"/>
        <v>35.860000999999997</v>
      </c>
      <c r="K191" s="5">
        <f t="shared" si="20"/>
        <v>38.029998999999997</v>
      </c>
      <c r="L191" s="5">
        <f t="shared" si="21"/>
        <v>1107168.3957072948</v>
      </c>
      <c r="M191" s="11">
        <f t="shared" si="18"/>
        <v>0</v>
      </c>
      <c r="N191" s="5">
        <f t="shared" si="22"/>
        <v>0</v>
      </c>
      <c r="P191" s="9">
        <f t="shared" si="23"/>
        <v>-5.3571856705219275E-3</v>
      </c>
      <c r="Q191"/>
    </row>
    <row r="192" spans="1:17" s="5" customFormat="1" x14ac:dyDescent="0.25">
      <c r="A192" s="1">
        <v>44258</v>
      </c>
      <c r="B192" s="5">
        <v>34.389999000000003</v>
      </c>
      <c r="C192" s="5">
        <v>33.92855527254784</v>
      </c>
      <c r="D192" s="5">
        <v>34.527302778178978</v>
      </c>
      <c r="E192" s="5">
        <v>35.646507326672101</v>
      </c>
      <c r="F192" s="5" t="s">
        <v>7</v>
      </c>
      <c r="G192" s="5" t="s">
        <v>7</v>
      </c>
      <c r="H192" s="7" t="str">
        <f t="shared" si="16"/>
        <v>hold</v>
      </c>
      <c r="I192" s="7" t="str">
        <f t="shared" si="17"/>
        <v>True</v>
      </c>
      <c r="J192" s="5">
        <f t="shared" si="19"/>
        <v>35.860000999999997</v>
      </c>
      <c r="K192" s="5">
        <f t="shared" si="20"/>
        <v>38.029998999999997</v>
      </c>
      <c r="L192" s="5">
        <f t="shared" si="21"/>
        <v>1107168.3957072948</v>
      </c>
      <c r="M192" s="11">
        <f t="shared" si="18"/>
        <v>0</v>
      </c>
      <c r="N192" s="5">
        <f t="shared" si="22"/>
        <v>0</v>
      </c>
      <c r="P192" s="9">
        <f t="shared" si="23"/>
        <v>2.5921953300413227E-2</v>
      </c>
      <c r="Q192"/>
    </row>
    <row r="193" spans="1:17" s="5" customFormat="1" x14ac:dyDescent="0.25">
      <c r="A193" s="1">
        <v>44259</v>
      </c>
      <c r="B193" s="5">
        <v>34.200001</v>
      </c>
      <c r="C193" s="5">
        <v>34.019037181698558</v>
      </c>
      <c r="D193" s="5">
        <v>34.497548071071797</v>
      </c>
      <c r="E193" s="5">
        <v>35.601304003963598</v>
      </c>
      <c r="F193" s="5" t="s">
        <v>7</v>
      </c>
      <c r="G193" s="5" t="s">
        <v>7</v>
      </c>
      <c r="H193" s="7" t="str">
        <f t="shared" si="16"/>
        <v>hold</v>
      </c>
      <c r="I193" s="7" t="str">
        <f t="shared" si="17"/>
        <v>True</v>
      </c>
      <c r="J193" s="5">
        <f t="shared" si="19"/>
        <v>35.860000999999997</v>
      </c>
      <c r="K193" s="5">
        <f t="shared" si="20"/>
        <v>38.029998999999997</v>
      </c>
      <c r="L193" s="5">
        <f t="shared" si="21"/>
        <v>1107168.3957072948</v>
      </c>
      <c r="M193" s="11">
        <f t="shared" si="18"/>
        <v>0</v>
      </c>
      <c r="N193" s="5">
        <f t="shared" si="22"/>
        <v>0</v>
      </c>
      <c r="P193" s="9">
        <f t="shared" si="23"/>
        <v>-5.5401220576289456E-3</v>
      </c>
      <c r="Q193"/>
    </row>
    <row r="194" spans="1:17" s="5" customFormat="1" x14ac:dyDescent="0.25">
      <c r="A194" s="1">
        <v>44260</v>
      </c>
      <c r="B194" s="5">
        <v>34.389999000000003</v>
      </c>
      <c r="C194" s="5">
        <v>34.142691121132373</v>
      </c>
      <c r="D194" s="5">
        <v>34.487770882792553</v>
      </c>
      <c r="E194" s="5">
        <v>35.563450722589742</v>
      </c>
      <c r="F194" s="5" t="s">
        <v>7</v>
      </c>
      <c r="G194" s="5" t="s">
        <v>7</v>
      </c>
      <c r="H194" s="7" t="str">
        <f t="shared" si="16"/>
        <v>hold</v>
      </c>
      <c r="I194" s="7" t="str">
        <f t="shared" si="17"/>
        <v>True</v>
      </c>
      <c r="J194" s="5">
        <f t="shared" si="19"/>
        <v>35.860000999999997</v>
      </c>
      <c r="K194" s="5">
        <f t="shared" si="20"/>
        <v>38.029998999999997</v>
      </c>
      <c r="L194" s="5">
        <f t="shared" si="21"/>
        <v>1107168.3957072948</v>
      </c>
      <c r="M194" s="11">
        <f t="shared" si="18"/>
        <v>0</v>
      </c>
      <c r="N194" s="5">
        <f t="shared" si="22"/>
        <v>0</v>
      </c>
      <c r="P194" s="9">
        <f t="shared" si="23"/>
        <v>5.5401220576289552E-3</v>
      </c>
      <c r="Q194"/>
    </row>
    <row r="195" spans="1:17" s="5" customFormat="1" x14ac:dyDescent="0.25">
      <c r="A195" s="1">
        <v>44263</v>
      </c>
      <c r="B195" s="5">
        <v>34.349997999999999</v>
      </c>
      <c r="C195" s="5">
        <v>34.211793414088248</v>
      </c>
      <c r="D195" s="5">
        <v>34.47524607526595</v>
      </c>
      <c r="E195" s="5">
        <v>35.525530325008802</v>
      </c>
      <c r="F195" s="5" t="s">
        <v>7</v>
      </c>
      <c r="G195" s="5" t="s">
        <v>7</v>
      </c>
      <c r="H195" s="7" t="str">
        <f t="shared" ref="H195:H253" si="24">IF((AND(F195="nan",G195="nan")),"hold",IF(F195&lt;&gt;"nan","buy","sell"))</f>
        <v>hold</v>
      </c>
      <c r="I195" s="7" t="str">
        <f t="shared" ref="I195:I253" si="25">IF(H195="hold","True","False")</f>
        <v>True</v>
      </c>
      <c r="J195" s="5">
        <f t="shared" si="19"/>
        <v>35.860000999999997</v>
      </c>
      <c r="K195" s="5">
        <f t="shared" si="20"/>
        <v>38.029998999999997</v>
      </c>
      <c r="L195" s="5">
        <f t="shared" si="21"/>
        <v>1107168.3957072948</v>
      </c>
      <c r="M195" s="11">
        <f t="shared" ref="M195:M253" si="26">IF((AND(F195="nan",G195="nan")), 0, 0.001)</f>
        <v>0</v>
      </c>
      <c r="N195" s="5">
        <f t="shared" si="22"/>
        <v>0</v>
      </c>
      <c r="P195" s="9">
        <f t="shared" si="23"/>
        <v>-1.1638349217604521E-3</v>
      </c>
      <c r="Q195"/>
    </row>
    <row r="196" spans="1:17" s="5" customFormat="1" x14ac:dyDescent="0.25">
      <c r="A196" s="1">
        <v>44264</v>
      </c>
      <c r="B196" s="5">
        <v>34.450001</v>
      </c>
      <c r="C196" s="5">
        <v>34.291195942725501</v>
      </c>
      <c r="D196" s="5">
        <v>34.47295106842359</v>
      </c>
      <c r="E196" s="5">
        <v>35.491920033602277</v>
      </c>
      <c r="F196" s="5" t="s">
        <v>7</v>
      </c>
      <c r="G196" s="5" t="s">
        <v>7</v>
      </c>
      <c r="H196" s="7" t="str">
        <f t="shared" si="24"/>
        <v>hold</v>
      </c>
      <c r="I196" s="7" t="str">
        <f t="shared" si="25"/>
        <v>True</v>
      </c>
      <c r="J196" s="5">
        <f t="shared" ref="J196:J253" si="27">IF(F196="nan",J195,F196)</f>
        <v>35.860000999999997</v>
      </c>
      <c r="K196" s="5">
        <f t="shared" ref="K196:K253" si="28">IF(G196="nan",K195,G196)</f>
        <v>38.029998999999997</v>
      </c>
      <c r="L196" s="5">
        <f t="shared" ref="L196:L253" si="29">L195+N196</f>
        <v>1107168.3957072948</v>
      </c>
      <c r="M196" s="11">
        <f t="shared" si="26"/>
        <v>0</v>
      </c>
      <c r="N196" s="5">
        <f t="shared" ref="N196:N253" si="30">IF(I196="True",0,IF(H196="buy",-L195*M196,L195*((K196-J196)/J196)-(L195*M196)))</f>
        <v>0</v>
      </c>
      <c r="P196" s="9">
        <f t="shared" ref="P196:P253" si="31">LN(B196/B195)</f>
        <v>2.9070660430497155E-3</v>
      </c>
      <c r="Q196"/>
    </row>
    <row r="197" spans="1:17" s="5" customFormat="1" x14ac:dyDescent="0.25">
      <c r="A197" s="1">
        <v>44265</v>
      </c>
      <c r="B197" s="5">
        <v>34.93</v>
      </c>
      <c r="C197" s="5">
        <v>34.504130628483672</v>
      </c>
      <c r="D197" s="5">
        <v>34.514500971294169</v>
      </c>
      <c r="E197" s="5">
        <v>35.474360032552212</v>
      </c>
      <c r="F197" s="5" t="s">
        <v>7</v>
      </c>
      <c r="G197" s="5" t="s">
        <v>7</v>
      </c>
      <c r="H197" s="7" t="str">
        <f t="shared" si="24"/>
        <v>hold</v>
      </c>
      <c r="I197" s="7" t="str">
        <f t="shared" si="25"/>
        <v>True</v>
      </c>
      <c r="J197" s="5">
        <f t="shared" si="27"/>
        <v>35.860000999999997</v>
      </c>
      <c r="K197" s="5">
        <f t="shared" si="28"/>
        <v>38.029998999999997</v>
      </c>
      <c r="L197" s="5">
        <f t="shared" si="29"/>
        <v>1107168.3957072948</v>
      </c>
      <c r="M197" s="11">
        <f t="shared" si="26"/>
        <v>0</v>
      </c>
      <c r="N197" s="5">
        <f t="shared" si="30"/>
        <v>0</v>
      </c>
      <c r="P197" s="9">
        <f t="shared" si="31"/>
        <v>1.3837032331497174E-2</v>
      </c>
      <c r="Q197"/>
    </row>
    <row r="198" spans="1:17" s="5" customFormat="1" x14ac:dyDescent="0.25">
      <c r="A198" s="1">
        <v>44266</v>
      </c>
      <c r="B198" s="5">
        <v>34.709999000000003</v>
      </c>
      <c r="C198" s="5">
        <v>34.572753418989123</v>
      </c>
      <c r="D198" s="5">
        <v>34.532273519358327</v>
      </c>
      <c r="E198" s="5">
        <v>35.450473750284949</v>
      </c>
      <c r="F198" s="5" t="s">
        <v>7</v>
      </c>
      <c r="G198" s="5">
        <v>34.709999000000003</v>
      </c>
      <c r="H198" s="7" t="str">
        <f t="shared" si="24"/>
        <v>sell</v>
      </c>
      <c r="I198" s="7" t="str">
        <f t="shared" si="25"/>
        <v>False</v>
      </c>
      <c r="J198" s="5">
        <f t="shared" si="27"/>
        <v>35.860000999999997</v>
      </c>
      <c r="K198" s="5">
        <f t="shared" si="28"/>
        <v>34.709999000000003</v>
      </c>
      <c r="L198" s="5">
        <f t="shared" si="29"/>
        <v>1070555.2085192241</v>
      </c>
      <c r="M198" s="11">
        <f t="shared" si="26"/>
        <v>1E-3</v>
      </c>
      <c r="N198" s="5">
        <f t="shared" si="30"/>
        <v>-36613.187188070784</v>
      </c>
      <c r="P198" s="9">
        <f t="shared" si="31"/>
        <v>-6.3182577551871705E-3</v>
      </c>
      <c r="Q198"/>
    </row>
    <row r="199" spans="1:17" s="5" customFormat="1" x14ac:dyDescent="0.25">
      <c r="A199" s="1">
        <v>44267</v>
      </c>
      <c r="B199" s="5">
        <v>34.939999</v>
      </c>
      <c r="C199" s="5">
        <v>34.695168612659423</v>
      </c>
      <c r="D199" s="5">
        <v>34.569339472143938</v>
      </c>
      <c r="E199" s="5">
        <v>35.434521414338541</v>
      </c>
      <c r="F199" s="5" t="s">
        <v>7</v>
      </c>
      <c r="G199" s="5" t="s">
        <v>7</v>
      </c>
      <c r="H199" s="7" t="str">
        <f t="shared" si="24"/>
        <v>hold</v>
      </c>
      <c r="I199" s="7" t="str">
        <f t="shared" si="25"/>
        <v>True</v>
      </c>
      <c r="J199" s="5">
        <f t="shared" si="27"/>
        <v>35.860000999999997</v>
      </c>
      <c r="K199" s="5">
        <f t="shared" si="28"/>
        <v>34.709999000000003</v>
      </c>
      <c r="L199" s="5">
        <f t="shared" si="29"/>
        <v>1070555.2085192241</v>
      </c>
      <c r="M199" s="11">
        <f t="shared" si="26"/>
        <v>0</v>
      </c>
      <c r="N199" s="5">
        <f t="shared" si="30"/>
        <v>0</v>
      </c>
      <c r="P199" s="9">
        <f t="shared" si="31"/>
        <v>6.6044750218643431E-3</v>
      </c>
      <c r="Q199"/>
    </row>
    <row r="200" spans="1:17" s="5" customFormat="1" x14ac:dyDescent="0.25">
      <c r="A200" s="1">
        <v>44270</v>
      </c>
      <c r="B200" s="5">
        <v>35.409999999999997</v>
      </c>
      <c r="C200" s="5">
        <v>34.933445741772942</v>
      </c>
      <c r="D200" s="5">
        <v>34.645763156494489</v>
      </c>
      <c r="E200" s="5">
        <v>35.433755120140461</v>
      </c>
      <c r="F200" s="5" t="s">
        <v>7</v>
      </c>
      <c r="G200" s="5" t="s">
        <v>7</v>
      </c>
      <c r="H200" s="7" t="str">
        <f t="shared" si="24"/>
        <v>hold</v>
      </c>
      <c r="I200" s="7" t="str">
        <f t="shared" si="25"/>
        <v>True</v>
      </c>
      <c r="J200" s="5">
        <f t="shared" si="27"/>
        <v>35.860000999999997</v>
      </c>
      <c r="K200" s="5">
        <f t="shared" si="28"/>
        <v>34.709999000000003</v>
      </c>
      <c r="L200" s="5">
        <f t="shared" si="29"/>
        <v>1070555.2085192241</v>
      </c>
      <c r="M200" s="11">
        <f t="shared" si="26"/>
        <v>0</v>
      </c>
      <c r="N200" s="5">
        <f t="shared" si="30"/>
        <v>0</v>
      </c>
      <c r="P200" s="9">
        <f t="shared" si="31"/>
        <v>1.3361990038394436E-2</v>
      </c>
      <c r="Q200"/>
    </row>
    <row r="201" spans="1:17" s="5" customFormat="1" x14ac:dyDescent="0.25">
      <c r="A201" s="1">
        <v>44271</v>
      </c>
      <c r="B201" s="5">
        <v>35.830002</v>
      </c>
      <c r="C201" s="5">
        <v>35.232297827848633</v>
      </c>
      <c r="D201" s="5">
        <v>34.753421233176809</v>
      </c>
      <c r="E201" s="5">
        <v>35.446137835136071</v>
      </c>
      <c r="F201" s="5" t="s">
        <v>7</v>
      </c>
      <c r="G201" s="5" t="s">
        <v>7</v>
      </c>
      <c r="H201" s="7" t="str">
        <f t="shared" si="24"/>
        <v>hold</v>
      </c>
      <c r="I201" s="7" t="str">
        <f t="shared" si="25"/>
        <v>True</v>
      </c>
      <c r="J201" s="5">
        <f t="shared" si="27"/>
        <v>35.860000999999997</v>
      </c>
      <c r="K201" s="5">
        <f t="shared" si="28"/>
        <v>34.709999000000003</v>
      </c>
      <c r="L201" s="5">
        <f t="shared" si="29"/>
        <v>1070555.2085192241</v>
      </c>
      <c r="M201" s="11">
        <f t="shared" si="26"/>
        <v>0</v>
      </c>
      <c r="N201" s="5">
        <f t="shared" si="30"/>
        <v>0</v>
      </c>
      <c r="P201" s="9">
        <f t="shared" si="31"/>
        <v>1.1791321012194688E-2</v>
      </c>
      <c r="Q201"/>
    </row>
    <row r="202" spans="1:17" s="5" customFormat="1" x14ac:dyDescent="0.25">
      <c r="A202" s="1">
        <v>44272</v>
      </c>
      <c r="B202" s="5">
        <v>35.790000999999997</v>
      </c>
      <c r="C202" s="5">
        <v>35.418198885232421</v>
      </c>
      <c r="D202" s="5">
        <v>34.847655757433458</v>
      </c>
      <c r="E202" s="5">
        <v>35.456883559038069</v>
      </c>
      <c r="F202" s="5" t="s">
        <v>7</v>
      </c>
      <c r="G202" s="5" t="s">
        <v>7</v>
      </c>
      <c r="H202" s="7" t="str">
        <f t="shared" si="24"/>
        <v>hold</v>
      </c>
      <c r="I202" s="7" t="str">
        <f t="shared" si="25"/>
        <v>True</v>
      </c>
      <c r="J202" s="5">
        <f t="shared" si="27"/>
        <v>35.860000999999997</v>
      </c>
      <c r="K202" s="5">
        <f t="shared" si="28"/>
        <v>34.709999000000003</v>
      </c>
      <c r="L202" s="5">
        <f t="shared" si="29"/>
        <v>1070555.2085192241</v>
      </c>
      <c r="M202" s="11">
        <f t="shared" si="26"/>
        <v>0</v>
      </c>
      <c r="N202" s="5">
        <f t="shared" si="30"/>
        <v>0</v>
      </c>
      <c r="P202" s="9">
        <f t="shared" si="31"/>
        <v>-1.1170344173073055E-3</v>
      </c>
      <c r="Q202"/>
    </row>
    <row r="203" spans="1:17" s="5" customFormat="1" x14ac:dyDescent="0.25">
      <c r="A203" s="1">
        <v>44273</v>
      </c>
      <c r="B203" s="5">
        <v>35.770000000000003</v>
      </c>
      <c r="C203" s="5">
        <v>35.535465923488282</v>
      </c>
      <c r="D203" s="5">
        <v>34.931505234030418</v>
      </c>
      <c r="E203" s="5">
        <v>35.46666844781813</v>
      </c>
      <c r="F203" s="5" t="s">
        <v>7</v>
      </c>
      <c r="G203" s="5" t="s">
        <v>7</v>
      </c>
      <c r="H203" s="7" t="str">
        <f t="shared" si="24"/>
        <v>hold</v>
      </c>
      <c r="I203" s="7" t="str">
        <f t="shared" si="25"/>
        <v>True</v>
      </c>
      <c r="J203" s="5">
        <f t="shared" si="27"/>
        <v>35.860000999999997</v>
      </c>
      <c r="K203" s="5">
        <f t="shared" si="28"/>
        <v>34.709999000000003</v>
      </c>
      <c r="L203" s="5">
        <f t="shared" si="29"/>
        <v>1070555.2085192241</v>
      </c>
      <c r="M203" s="11">
        <f t="shared" si="26"/>
        <v>0</v>
      </c>
      <c r="N203" s="5">
        <f t="shared" si="30"/>
        <v>0</v>
      </c>
      <c r="P203" s="9">
        <f t="shared" si="31"/>
        <v>-5.5899944777306702E-4</v>
      </c>
      <c r="Q203"/>
    </row>
    <row r="204" spans="1:17" s="5" customFormat="1" x14ac:dyDescent="0.25">
      <c r="A204" s="1">
        <v>44274</v>
      </c>
      <c r="B204" s="5">
        <v>35.529998999999997</v>
      </c>
      <c r="C204" s="5">
        <v>35.533643615658853</v>
      </c>
      <c r="D204" s="5">
        <v>34.985913758209477</v>
      </c>
      <c r="E204" s="5">
        <v>35.468647527573808</v>
      </c>
      <c r="F204" s="5" t="s">
        <v>7</v>
      </c>
      <c r="G204" s="5" t="s">
        <v>7</v>
      </c>
      <c r="H204" s="7" t="str">
        <f t="shared" si="24"/>
        <v>hold</v>
      </c>
      <c r="I204" s="7" t="str">
        <f t="shared" si="25"/>
        <v>True</v>
      </c>
      <c r="J204" s="5">
        <f t="shared" si="27"/>
        <v>35.860000999999997</v>
      </c>
      <c r="K204" s="5">
        <f t="shared" si="28"/>
        <v>34.709999000000003</v>
      </c>
      <c r="L204" s="5">
        <f t="shared" si="29"/>
        <v>1070555.2085192241</v>
      </c>
      <c r="M204" s="11">
        <f t="shared" si="26"/>
        <v>0</v>
      </c>
      <c r="N204" s="5">
        <f t="shared" si="30"/>
        <v>0</v>
      </c>
      <c r="P204" s="9">
        <f t="shared" si="31"/>
        <v>-6.7321713832205737E-3</v>
      </c>
      <c r="Q204"/>
    </row>
    <row r="205" spans="1:17" s="5" customFormat="1" x14ac:dyDescent="0.25">
      <c r="A205" s="1">
        <v>44277</v>
      </c>
      <c r="B205" s="5">
        <v>36</v>
      </c>
      <c r="C205" s="5">
        <v>35.689095743772569</v>
      </c>
      <c r="D205" s="5">
        <v>35.078103416554072</v>
      </c>
      <c r="E205" s="5">
        <v>35.48525229233713</v>
      </c>
      <c r="F205" s="5" t="s">
        <v>7</v>
      </c>
      <c r="G205" s="5" t="s">
        <v>7</v>
      </c>
      <c r="H205" s="7" t="str">
        <f t="shared" si="24"/>
        <v>hold</v>
      </c>
      <c r="I205" s="7" t="str">
        <f t="shared" si="25"/>
        <v>True</v>
      </c>
      <c r="J205" s="5">
        <f t="shared" si="27"/>
        <v>35.860000999999997</v>
      </c>
      <c r="K205" s="5">
        <f t="shared" si="28"/>
        <v>34.709999000000003</v>
      </c>
      <c r="L205" s="5">
        <f t="shared" si="29"/>
        <v>1070555.2085192241</v>
      </c>
      <c r="M205" s="11">
        <f t="shared" si="26"/>
        <v>0</v>
      </c>
      <c r="N205" s="5">
        <f t="shared" si="30"/>
        <v>0</v>
      </c>
      <c r="P205" s="9">
        <f t="shared" si="31"/>
        <v>1.3141556568404269E-2</v>
      </c>
      <c r="Q205"/>
    </row>
    <row r="206" spans="1:17" s="5" customFormat="1" x14ac:dyDescent="0.25">
      <c r="A206" s="1">
        <v>44278</v>
      </c>
      <c r="B206" s="5">
        <v>35.360000999999997</v>
      </c>
      <c r="C206" s="5">
        <v>35.579397495848383</v>
      </c>
      <c r="D206" s="5">
        <v>35.103730469594609</v>
      </c>
      <c r="E206" s="5">
        <v>35.481338189451591</v>
      </c>
      <c r="F206" s="5" t="s">
        <v>7</v>
      </c>
      <c r="G206" s="5" t="s">
        <v>7</v>
      </c>
      <c r="H206" s="7" t="str">
        <f t="shared" si="24"/>
        <v>hold</v>
      </c>
      <c r="I206" s="7" t="str">
        <f t="shared" si="25"/>
        <v>True</v>
      </c>
      <c r="J206" s="5">
        <f t="shared" si="27"/>
        <v>35.860000999999997</v>
      </c>
      <c r="K206" s="5">
        <f t="shared" si="28"/>
        <v>34.709999000000003</v>
      </c>
      <c r="L206" s="5">
        <f t="shared" si="29"/>
        <v>1070555.2085192241</v>
      </c>
      <c r="M206" s="11">
        <f t="shared" si="26"/>
        <v>0</v>
      </c>
      <c r="N206" s="5">
        <f t="shared" si="30"/>
        <v>0</v>
      </c>
      <c r="P206" s="9">
        <f t="shared" si="31"/>
        <v>-1.7937672406124767E-2</v>
      </c>
      <c r="Q206"/>
    </row>
    <row r="207" spans="1:17" s="5" customFormat="1" x14ac:dyDescent="0.25">
      <c r="A207" s="1">
        <v>44279</v>
      </c>
      <c r="B207" s="5">
        <v>35.610000999999997</v>
      </c>
      <c r="C207" s="5">
        <v>35.589598663898933</v>
      </c>
      <c r="D207" s="5">
        <v>35.149755063267833</v>
      </c>
      <c r="E207" s="5">
        <v>35.485358902281227</v>
      </c>
      <c r="F207" s="5" t="s">
        <v>7</v>
      </c>
      <c r="G207" s="5" t="s">
        <v>7</v>
      </c>
      <c r="H207" s="7" t="str">
        <f t="shared" si="24"/>
        <v>hold</v>
      </c>
      <c r="I207" s="7" t="str">
        <f t="shared" si="25"/>
        <v>True</v>
      </c>
      <c r="J207" s="5">
        <f t="shared" si="27"/>
        <v>35.860000999999997</v>
      </c>
      <c r="K207" s="5">
        <f t="shared" si="28"/>
        <v>34.709999000000003</v>
      </c>
      <c r="L207" s="5">
        <f t="shared" si="29"/>
        <v>1070555.2085192241</v>
      </c>
      <c r="M207" s="11">
        <f t="shared" si="26"/>
        <v>0</v>
      </c>
      <c r="N207" s="5">
        <f t="shared" si="30"/>
        <v>0</v>
      </c>
      <c r="P207" s="9">
        <f t="shared" si="31"/>
        <v>7.0452593217002089E-3</v>
      </c>
      <c r="Q207"/>
    </row>
    <row r="208" spans="1:17" s="5" customFormat="1" x14ac:dyDescent="0.25">
      <c r="A208" s="1">
        <v>44280</v>
      </c>
      <c r="B208" s="5">
        <v>35.669998</v>
      </c>
      <c r="C208" s="5">
        <v>35.616398442599277</v>
      </c>
      <c r="D208" s="5">
        <v>35.197049875698021</v>
      </c>
      <c r="E208" s="5">
        <v>35.491128874084943</v>
      </c>
      <c r="F208" s="5" t="s">
        <v>7</v>
      </c>
      <c r="G208" s="5" t="s">
        <v>7</v>
      </c>
      <c r="H208" s="7" t="str">
        <f t="shared" si="24"/>
        <v>hold</v>
      </c>
      <c r="I208" s="7" t="str">
        <f t="shared" si="25"/>
        <v>True</v>
      </c>
      <c r="J208" s="5">
        <f t="shared" si="27"/>
        <v>35.860000999999997</v>
      </c>
      <c r="K208" s="5">
        <f t="shared" si="28"/>
        <v>34.709999000000003</v>
      </c>
      <c r="L208" s="5">
        <f t="shared" si="29"/>
        <v>1070555.2085192241</v>
      </c>
      <c r="M208" s="11">
        <f t="shared" si="26"/>
        <v>0</v>
      </c>
      <c r="N208" s="5">
        <f t="shared" si="30"/>
        <v>0</v>
      </c>
      <c r="P208" s="9">
        <f t="shared" si="31"/>
        <v>1.6834179295869495E-3</v>
      </c>
      <c r="Q208"/>
    </row>
    <row r="209" spans="1:17" s="5" customFormat="1" x14ac:dyDescent="0.25">
      <c r="A209" s="1">
        <v>44281</v>
      </c>
      <c r="B209" s="5">
        <v>36.25</v>
      </c>
      <c r="C209" s="5">
        <v>35.827598961732861</v>
      </c>
      <c r="D209" s="5">
        <v>35.292772614270923</v>
      </c>
      <c r="E209" s="5">
        <v>35.514843596769794</v>
      </c>
      <c r="F209" s="5" t="s">
        <v>7</v>
      </c>
      <c r="G209" s="5" t="s">
        <v>7</v>
      </c>
      <c r="H209" s="7" t="str">
        <f t="shared" si="24"/>
        <v>hold</v>
      </c>
      <c r="I209" s="7" t="str">
        <f t="shared" si="25"/>
        <v>True</v>
      </c>
      <c r="J209" s="5">
        <f t="shared" si="27"/>
        <v>35.860000999999997</v>
      </c>
      <c r="K209" s="5">
        <f t="shared" si="28"/>
        <v>34.709999000000003</v>
      </c>
      <c r="L209" s="5">
        <f t="shared" si="29"/>
        <v>1070555.2085192241</v>
      </c>
      <c r="M209" s="11">
        <f t="shared" si="26"/>
        <v>0</v>
      </c>
      <c r="N209" s="5">
        <f t="shared" si="30"/>
        <v>0</v>
      </c>
      <c r="P209" s="9">
        <f t="shared" si="31"/>
        <v>1.6129437999411328E-2</v>
      </c>
      <c r="Q209"/>
    </row>
    <row r="210" spans="1:17" s="5" customFormat="1" x14ac:dyDescent="0.25">
      <c r="A210" s="1">
        <v>44284</v>
      </c>
      <c r="B210" s="5">
        <v>36.619999</v>
      </c>
      <c r="C210" s="5">
        <v>36.091732307821907</v>
      </c>
      <c r="D210" s="5">
        <v>35.413429558428113</v>
      </c>
      <c r="E210" s="5">
        <v>35.549379703120728</v>
      </c>
      <c r="F210" s="5" t="s">
        <v>7</v>
      </c>
      <c r="G210" s="5" t="s">
        <v>7</v>
      </c>
      <c r="H210" s="7" t="str">
        <f t="shared" si="24"/>
        <v>hold</v>
      </c>
      <c r="I210" s="7" t="str">
        <f t="shared" si="25"/>
        <v>True</v>
      </c>
      <c r="J210" s="5">
        <f t="shared" si="27"/>
        <v>35.860000999999997</v>
      </c>
      <c r="K210" s="5">
        <f t="shared" si="28"/>
        <v>34.709999000000003</v>
      </c>
      <c r="L210" s="5">
        <f t="shared" si="29"/>
        <v>1070555.2085192241</v>
      </c>
      <c r="M210" s="11">
        <f t="shared" si="26"/>
        <v>0</v>
      </c>
      <c r="N210" s="5">
        <f t="shared" si="30"/>
        <v>0</v>
      </c>
      <c r="P210" s="9">
        <f t="shared" si="31"/>
        <v>1.0155130638198263E-2</v>
      </c>
      <c r="Q210"/>
    </row>
    <row r="211" spans="1:17" s="5" customFormat="1" x14ac:dyDescent="0.25">
      <c r="A211" s="1">
        <v>44285</v>
      </c>
      <c r="B211" s="5">
        <v>36.110000999999997</v>
      </c>
      <c r="C211" s="5">
        <v>36.09782187188128</v>
      </c>
      <c r="D211" s="5">
        <v>35.476754234934653</v>
      </c>
      <c r="E211" s="5">
        <v>35.566899118648209</v>
      </c>
      <c r="F211" s="5" t="s">
        <v>7</v>
      </c>
      <c r="G211" s="5" t="s">
        <v>7</v>
      </c>
      <c r="H211" s="7" t="str">
        <f t="shared" si="24"/>
        <v>hold</v>
      </c>
      <c r="I211" s="7" t="str">
        <f t="shared" si="25"/>
        <v>True</v>
      </c>
      <c r="J211" s="5">
        <f t="shared" si="27"/>
        <v>35.860000999999997</v>
      </c>
      <c r="K211" s="5">
        <f t="shared" si="28"/>
        <v>34.709999000000003</v>
      </c>
      <c r="L211" s="5">
        <f t="shared" si="29"/>
        <v>1070555.2085192241</v>
      </c>
      <c r="M211" s="11">
        <f t="shared" si="26"/>
        <v>0</v>
      </c>
      <c r="N211" s="5">
        <f t="shared" si="30"/>
        <v>0</v>
      </c>
      <c r="P211" s="9">
        <f t="shared" si="31"/>
        <v>-1.4024648956356274E-2</v>
      </c>
      <c r="Q211"/>
    </row>
    <row r="212" spans="1:17" s="5" customFormat="1" x14ac:dyDescent="0.25">
      <c r="A212" s="1">
        <v>44286</v>
      </c>
      <c r="B212" s="5">
        <v>36.229999999999997</v>
      </c>
      <c r="C212" s="5">
        <v>36.14188124792085</v>
      </c>
      <c r="D212" s="5">
        <v>35.545231122667857</v>
      </c>
      <c r="E212" s="5">
        <v>35.587621021190451</v>
      </c>
      <c r="F212" s="5" t="s">
        <v>7</v>
      </c>
      <c r="G212" s="5" t="s">
        <v>7</v>
      </c>
      <c r="H212" s="7" t="str">
        <f t="shared" si="24"/>
        <v>hold</v>
      </c>
      <c r="I212" s="7" t="str">
        <f t="shared" si="25"/>
        <v>True</v>
      </c>
      <c r="J212" s="5">
        <f t="shared" si="27"/>
        <v>35.860000999999997</v>
      </c>
      <c r="K212" s="5">
        <f t="shared" si="28"/>
        <v>34.709999000000003</v>
      </c>
      <c r="L212" s="5">
        <f t="shared" si="29"/>
        <v>1070555.2085192241</v>
      </c>
      <c r="M212" s="11">
        <f t="shared" si="26"/>
        <v>0</v>
      </c>
      <c r="N212" s="5">
        <f t="shared" si="30"/>
        <v>0</v>
      </c>
      <c r="P212" s="9">
        <f t="shared" si="31"/>
        <v>3.3176419244601144E-3</v>
      </c>
      <c r="Q212"/>
    </row>
    <row r="213" spans="1:17" s="5" customFormat="1" x14ac:dyDescent="0.25">
      <c r="A213" s="1">
        <v>44287</v>
      </c>
      <c r="B213" s="5">
        <v>36.299999</v>
      </c>
      <c r="C213" s="5">
        <v>36.194587165280574</v>
      </c>
      <c r="D213" s="5">
        <v>35.613846384243509</v>
      </c>
      <c r="E213" s="5">
        <v>35.609882833028252</v>
      </c>
      <c r="F213" s="5">
        <v>36.299999</v>
      </c>
      <c r="G213" s="5" t="s">
        <v>7</v>
      </c>
      <c r="H213" s="7" t="str">
        <f t="shared" si="24"/>
        <v>buy</v>
      </c>
      <c r="I213" s="7" t="str">
        <f t="shared" si="25"/>
        <v>False</v>
      </c>
      <c r="J213" s="5">
        <f t="shared" si="27"/>
        <v>36.299999</v>
      </c>
      <c r="K213" s="5">
        <f t="shared" si="28"/>
        <v>34.709999000000003</v>
      </c>
      <c r="L213" s="5">
        <f t="shared" si="29"/>
        <v>1069484.6533107047</v>
      </c>
      <c r="M213" s="11">
        <f t="shared" si="26"/>
        <v>1E-3</v>
      </c>
      <c r="N213" s="5">
        <f t="shared" si="30"/>
        <v>-1070.5552085192242</v>
      </c>
      <c r="P213" s="9">
        <f t="shared" si="31"/>
        <v>1.9302088156095414E-3</v>
      </c>
      <c r="Q213"/>
    </row>
    <row r="214" spans="1:17" s="5" customFormat="1" x14ac:dyDescent="0.25">
      <c r="A214" s="1">
        <v>44291</v>
      </c>
      <c r="B214" s="5">
        <v>36.279998999999997</v>
      </c>
      <c r="C214" s="5">
        <v>36.223057776853707</v>
      </c>
      <c r="D214" s="5">
        <v>35.674405712948641</v>
      </c>
      <c r="E214" s="5">
        <v>35.630823963246122</v>
      </c>
      <c r="F214" s="5" t="s">
        <v>7</v>
      </c>
      <c r="G214" s="5" t="s">
        <v>7</v>
      </c>
      <c r="H214" s="7" t="str">
        <f t="shared" si="24"/>
        <v>hold</v>
      </c>
      <c r="I214" s="7" t="str">
        <f t="shared" si="25"/>
        <v>True</v>
      </c>
      <c r="J214" s="5">
        <f t="shared" si="27"/>
        <v>36.299999</v>
      </c>
      <c r="K214" s="5">
        <f t="shared" si="28"/>
        <v>34.709999000000003</v>
      </c>
      <c r="L214" s="5">
        <f t="shared" si="29"/>
        <v>1069484.6533107047</v>
      </c>
      <c r="M214" s="11">
        <f t="shared" si="26"/>
        <v>0</v>
      </c>
      <c r="N214" s="5">
        <f t="shared" si="30"/>
        <v>0</v>
      </c>
      <c r="P214" s="9">
        <f t="shared" si="31"/>
        <v>-5.5111603905578436E-4</v>
      </c>
      <c r="Q214"/>
    </row>
    <row r="215" spans="1:17" s="5" customFormat="1" x14ac:dyDescent="0.25">
      <c r="A215" s="1">
        <v>44292</v>
      </c>
      <c r="B215" s="5">
        <v>36.049999</v>
      </c>
      <c r="C215" s="5">
        <v>36.165371517902472</v>
      </c>
      <c r="D215" s="5">
        <v>35.708550557226033</v>
      </c>
      <c r="E215" s="5">
        <v>35.643923183144693</v>
      </c>
      <c r="F215" s="5" t="s">
        <v>7</v>
      </c>
      <c r="G215" s="5" t="s">
        <v>7</v>
      </c>
      <c r="H215" s="7" t="str">
        <f t="shared" si="24"/>
        <v>hold</v>
      </c>
      <c r="I215" s="7" t="str">
        <f t="shared" si="25"/>
        <v>True</v>
      </c>
      <c r="J215" s="5">
        <f t="shared" si="27"/>
        <v>36.299999</v>
      </c>
      <c r="K215" s="5">
        <f t="shared" si="28"/>
        <v>34.709999000000003</v>
      </c>
      <c r="L215" s="5">
        <f t="shared" si="29"/>
        <v>1069484.6533107047</v>
      </c>
      <c r="M215" s="11">
        <f t="shared" si="26"/>
        <v>0</v>
      </c>
      <c r="N215" s="5">
        <f t="shared" si="30"/>
        <v>0</v>
      </c>
      <c r="P215" s="9">
        <f t="shared" si="31"/>
        <v>-6.3597616918329271E-3</v>
      </c>
      <c r="Q215"/>
    </row>
    <row r="216" spans="1:17" s="5" customFormat="1" x14ac:dyDescent="0.25">
      <c r="A216" s="1">
        <v>44293</v>
      </c>
      <c r="B216" s="5">
        <v>35.909999999999997</v>
      </c>
      <c r="C216" s="5">
        <v>36.080247678601651</v>
      </c>
      <c r="D216" s="5">
        <v>35.726864142932747</v>
      </c>
      <c r="E216" s="5">
        <v>35.652238083671421</v>
      </c>
      <c r="F216" s="5" t="s">
        <v>7</v>
      </c>
      <c r="G216" s="5" t="s">
        <v>7</v>
      </c>
      <c r="H216" s="7" t="str">
        <f t="shared" si="24"/>
        <v>hold</v>
      </c>
      <c r="I216" s="7" t="str">
        <f t="shared" si="25"/>
        <v>True</v>
      </c>
      <c r="J216" s="5">
        <f t="shared" si="27"/>
        <v>36.299999</v>
      </c>
      <c r="K216" s="5">
        <f t="shared" si="28"/>
        <v>34.709999000000003</v>
      </c>
      <c r="L216" s="5">
        <f t="shared" si="29"/>
        <v>1069484.6533107047</v>
      </c>
      <c r="M216" s="11">
        <f t="shared" si="26"/>
        <v>0</v>
      </c>
      <c r="N216" s="5">
        <f t="shared" si="30"/>
        <v>0</v>
      </c>
      <c r="P216" s="9">
        <f t="shared" si="31"/>
        <v>-3.8910277537153003E-3</v>
      </c>
      <c r="Q216"/>
    </row>
    <row r="217" spans="1:17" s="5" customFormat="1" x14ac:dyDescent="0.25">
      <c r="A217" s="1">
        <v>44294</v>
      </c>
      <c r="B217" s="5">
        <v>35.959999000000003</v>
      </c>
      <c r="C217" s="5">
        <v>36.040164785734433</v>
      </c>
      <c r="D217" s="5">
        <v>35.748058220847952</v>
      </c>
      <c r="E217" s="5">
        <v>35.661855612306688</v>
      </c>
      <c r="F217" s="5" t="s">
        <v>7</v>
      </c>
      <c r="G217" s="5" t="s">
        <v>7</v>
      </c>
      <c r="H217" s="7" t="str">
        <f t="shared" si="24"/>
        <v>hold</v>
      </c>
      <c r="I217" s="7" t="str">
        <f t="shared" si="25"/>
        <v>True</v>
      </c>
      <c r="J217" s="5">
        <f t="shared" si="27"/>
        <v>36.299999</v>
      </c>
      <c r="K217" s="5">
        <f t="shared" si="28"/>
        <v>34.709999000000003</v>
      </c>
      <c r="L217" s="5">
        <f t="shared" si="29"/>
        <v>1069484.6533107047</v>
      </c>
      <c r="M217" s="11">
        <f t="shared" si="26"/>
        <v>0</v>
      </c>
      <c r="N217" s="5">
        <f t="shared" si="30"/>
        <v>0</v>
      </c>
      <c r="P217" s="9">
        <f t="shared" si="31"/>
        <v>1.3913735567516268E-3</v>
      </c>
      <c r="Q217"/>
    </row>
    <row r="218" spans="1:17" s="5" customFormat="1" x14ac:dyDescent="0.25">
      <c r="A218" s="1">
        <v>44295</v>
      </c>
      <c r="B218" s="5">
        <v>36.599997999999999</v>
      </c>
      <c r="C218" s="5">
        <v>36.226775857156291</v>
      </c>
      <c r="D218" s="5">
        <v>35.825507291679948</v>
      </c>
      <c r="E218" s="5">
        <v>35.691172561922102</v>
      </c>
      <c r="F218" s="5" t="s">
        <v>7</v>
      </c>
      <c r="G218" s="5" t="s">
        <v>7</v>
      </c>
      <c r="H218" s="7" t="str">
        <f t="shared" si="24"/>
        <v>hold</v>
      </c>
      <c r="I218" s="7" t="str">
        <f t="shared" si="25"/>
        <v>True</v>
      </c>
      <c r="J218" s="5">
        <f t="shared" si="27"/>
        <v>36.299999</v>
      </c>
      <c r="K218" s="5">
        <f t="shared" si="28"/>
        <v>34.709999000000003</v>
      </c>
      <c r="L218" s="5">
        <f t="shared" si="29"/>
        <v>1069484.6533107047</v>
      </c>
      <c r="M218" s="11">
        <f t="shared" si="26"/>
        <v>0</v>
      </c>
      <c r="N218" s="5">
        <f t="shared" si="30"/>
        <v>0</v>
      </c>
      <c r="P218" s="9">
        <f t="shared" si="31"/>
        <v>1.764100396776748E-2</v>
      </c>
      <c r="Q218"/>
    </row>
    <row r="219" spans="1:17" s="5" customFormat="1" x14ac:dyDescent="0.25">
      <c r="A219" s="1">
        <v>44298</v>
      </c>
      <c r="B219" s="5">
        <v>36.970001000000003</v>
      </c>
      <c r="C219" s="5">
        <v>36.474517571437531</v>
      </c>
      <c r="D219" s="5">
        <v>35.929552174254503</v>
      </c>
      <c r="E219" s="5">
        <v>35.731135950612043</v>
      </c>
      <c r="F219" s="5" t="s">
        <v>7</v>
      </c>
      <c r="G219" s="5" t="s">
        <v>7</v>
      </c>
      <c r="H219" s="7" t="str">
        <f t="shared" si="24"/>
        <v>hold</v>
      </c>
      <c r="I219" s="7" t="str">
        <f t="shared" si="25"/>
        <v>True</v>
      </c>
      <c r="J219" s="5">
        <f t="shared" si="27"/>
        <v>36.299999</v>
      </c>
      <c r="K219" s="5">
        <f t="shared" si="28"/>
        <v>34.709999000000003</v>
      </c>
      <c r="L219" s="5">
        <f t="shared" si="29"/>
        <v>1069484.6533107047</v>
      </c>
      <c r="M219" s="11">
        <f t="shared" si="26"/>
        <v>0</v>
      </c>
      <c r="N219" s="5">
        <f t="shared" si="30"/>
        <v>0</v>
      </c>
      <c r="P219" s="9">
        <f t="shared" si="31"/>
        <v>1.0058614234988675E-2</v>
      </c>
      <c r="Q219"/>
    </row>
    <row r="220" spans="1:17" s="5" customFormat="1" x14ac:dyDescent="0.25">
      <c r="A220" s="1">
        <v>44299</v>
      </c>
      <c r="B220" s="5">
        <v>37.159999999999997</v>
      </c>
      <c r="C220" s="5">
        <v>36.703011714291691</v>
      </c>
      <c r="D220" s="5">
        <v>36.041411067504093</v>
      </c>
      <c r="E220" s="5">
        <v>35.775787952155412</v>
      </c>
      <c r="F220" s="5" t="s">
        <v>7</v>
      </c>
      <c r="G220" s="5" t="s">
        <v>7</v>
      </c>
      <c r="H220" s="7" t="str">
        <f t="shared" si="24"/>
        <v>hold</v>
      </c>
      <c r="I220" s="7" t="str">
        <f t="shared" si="25"/>
        <v>True</v>
      </c>
      <c r="J220" s="5">
        <f t="shared" si="27"/>
        <v>36.299999</v>
      </c>
      <c r="K220" s="5">
        <f t="shared" si="28"/>
        <v>34.709999000000003</v>
      </c>
      <c r="L220" s="5">
        <f t="shared" si="29"/>
        <v>1069484.6533107047</v>
      </c>
      <c r="M220" s="11">
        <f t="shared" si="26"/>
        <v>0</v>
      </c>
      <c r="N220" s="5">
        <f t="shared" si="30"/>
        <v>0</v>
      </c>
      <c r="P220" s="9">
        <f t="shared" si="31"/>
        <v>5.1261139481388815E-3</v>
      </c>
      <c r="Q220"/>
    </row>
    <row r="221" spans="1:17" s="5" customFormat="1" x14ac:dyDescent="0.25">
      <c r="A221" s="1">
        <v>44300</v>
      </c>
      <c r="B221" s="5">
        <v>37.169998</v>
      </c>
      <c r="C221" s="5">
        <v>36.858673809527787</v>
      </c>
      <c r="D221" s="5">
        <v>36.144009879549174</v>
      </c>
      <c r="E221" s="5">
        <v>35.819357016150548</v>
      </c>
      <c r="F221" s="5" t="s">
        <v>7</v>
      </c>
      <c r="G221" s="5" t="s">
        <v>7</v>
      </c>
      <c r="H221" s="7" t="str">
        <f t="shared" si="24"/>
        <v>hold</v>
      </c>
      <c r="I221" s="7" t="str">
        <f t="shared" si="25"/>
        <v>True</v>
      </c>
      <c r="J221" s="5">
        <f t="shared" si="27"/>
        <v>36.299999</v>
      </c>
      <c r="K221" s="5">
        <f t="shared" si="28"/>
        <v>34.709999000000003</v>
      </c>
      <c r="L221" s="5">
        <f t="shared" si="29"/>
        <v>1069484.6533107047</v>
      </c>
      <c r="M221" s="11">
        <f t="shared" si="26"/>
        <v>0</v>
      </c>
      <c r="N221" s="5">
        <f t="shared" si="30"/>
        <v>0</v>
      </c>
      <c r="P221" s="9">
        <f t="shared" si="31"/>
        <v>2.6901655668808898E-4</v>
      </c>
      <c r="Q221"/>
    </row>
    <row r="222" spans="1:17" s="5" customFormat="1" x14ac:dyDescent="0.25">
      <c r="A222" s="1">
        <v>44301</v>
      </c>
      <c r="B222" s="5">
        <v>37.599997999999999</v>
      </c>
      <c r="C222" s="5">
        <v>37.105781873018529</v>
      </c>
      <c r="D222" s="5">
        <v>36.276372435953789</v>
      </c>
      <c r="E222" s="5">
        <v>35.875002046895837</v>
      </c>
      <c r="F222" s="5" t="s">
        <v>7</v>
      </c>
      <c r="G222" s="5" t="s">
        <v>7</v>
      </c>
      <c r="H222" s="7" t="str">
        <f t="shared" si="24"/>
        <v>hold</v>
      </c>
      <c r="I222" s="7" t="str">
        <f t="shared" si="25"/>
        <v>True</v>
      </c>
      <c r="J222" s="5">
        <f t="shared" si="27"/>
        <v>36.299999</v>
      </c>
      <c r="K222" s="5">
        <f t="shared" si="28"/>
        <v>34.709999000000003</v>
      </c>
      <c r="L222" s="5">
        <f t="shared" si="29"/>
        <v>1069484.6533107047</v>
      </c>
      <c r="M222" s="11">
        <f t="shared" si="26"/>
        <v>0</v>
      </c>
      <c r="N222" s="5">
        <f t="shared" si="30"/>
        <v>0</v>
      </c>
      <c r="P222" s="9">
        <f t="shared" si="31"/>
        <v>1.1502066702032118E-2</v>
      </c>
      <c r="Q222"/>
    </row>
    <row r="223" spans="1:17" s="5" customFormat="1" x14ac:dyDescent="0.25">
      <c r="A223" s="1">
        <v>44302</v>
      </c>
      <c r="B223" s="5">
        <v>38.57</v>
      </c>
      <c r="C223" s="5">
        <v>37.593854582012362</v>
      </c>
      <c r="D223" s="5">
        <v>36.484884032685272</v>
      </c>
      <c r="E223" s="5">
        <v>35.959220732930348</v>
      </c>
      <c r="F223" s="5" t="s">
        <v>7</v>
      </c>
      <c r="G223" s="5" t="s">
        <v>7</v>
      </c>
      <c r="H223" s="7" t="str">
        <f t="shared" si="24"/>
        <v>hold</v>
      </c>
      <c r="I223" s="7" t="str">
        <f t="shared" si="25"/>
        <v>True</v>
      </c>
      <c r="J223" s="5">
        <f t="shared" si="27"/>
        <v>36.299999</v>
      </c>
      <c r="K223" s="5">
        <f t="shared" si="28"/>
        <v>34.709999000000003</v>
      </c>
      <c r="L223" s="5">
        <f t="shared" si="29"/>
        <v>1069484.6533107047</v>
      </c>
      <c r="M223" s="11">
        <f t="shared" si="26"/>
        <v>0</v>
      </c>
      <c r="N223" s="5">
        <f t="shared" si="30"/>
        <v>0</v>
      </c>
      <c r="P223" s="9">
        <f t="shared" si="31"/>
        <v>2.5470775015778383E-2</v>
      </c>
      <c r="Q223"/>
    </row>
    <row r="224" spans="1:17" s="5" customFormat="1" x14ac:dyDescent="0.25">
      <c r="A224" s="1">
        <v>44305</v>
      </c>
      <c r="B224" s="5">
        <v>38.93</v>
      </c>
      <c r="C224" s="5">
        <v>38.039236388008227</v>
      </c>
      <c r="D224" s="5">
        <v>36.70716730244115</v>
      </c>
      <c r="E224" s="5">
        <v>36.052057585026283</v>
      </c>
      <c r="F224" s="5" t="s">
        <v>7</v>
      </c>
      <c r="G224" s="5" t="s">
        <v>7</v>
      </c>
      <c r="H224" s="7" t="str">
        <f t="shared" si="24"/>
        <v>hold</v>
      </c>
      <c r="I224" s="7" t="str">
        <f t="shared" si="25"/>
        <v>True</v>
      </c>
      <c r="J224" s="5">
        <f t="shared" si="27"/>
        <v>36.299999</v>
      </c>
      <c r="K224" s="5">
        <f t="shared" si="28"/>
        <v>34.709999000000003</v>
      </c>
      <c r="L224" s="5">
        <f t="shared" si="29"/>
        <v>1069484.6533107047</v>
      </c>
      <c r="M224" s="11">
        <f t="shared" si="26"/>
        <v>0</v>
      </c>
      <c r="N224" s="5">
        <f t="shared" si="30"/>
        <v>0</v>
      </c>
      <c r="P224" s="9">
        <f t="shared" si="31"/>
        <v>9.2903894022278912E-3</v>
      </c>
      <c r="Q224"/>
    </row>
    <row r="225" spans="1:17" s="5" customFormat="1" x14ac:dyDescent="0.25">
      <c r="A225" s="1">
        <v>44306</v>
      </c>
      <c r="B225" s="5">
        <v>39.029998999999997</v>
      </c>
      <c r="C225" s="5">
        <v>38.369490592005491</v>
      </c>
      <c r="D225" s="5">
        <v>36.918333820401052</v>
      </c>
      <c r="E225" s="5">
        <v>36.14511825424421</v>
      </c>
      <c r="F225" s="5" t="s">
        <v>7</v>
      </c>
      <c r="G225" s="5" t="s">
        <v>7</v>
      </c>
      <c r="H225" s="7" t="str">
        <f t="shared" si="24"/>
        <v>hold</v>
      </c>
      <c r="I225" s="7" t="str">
        <f t="shared" si="25"/>
        <v>True</v>
      </c>
      <c r="J225" s="5">
        <f t="shared" si="27"/>
        <v>36.299999</v>
      </c>
      <c r="K225" s="5">
        <f t="shared" si="28"/>
        <v>34.709999000000003</v>
      </c>
      <c r="L225" s="5">
        <f t="shared" si="29"/>
        <v>1069484.6533107047</v>
      </c>
      <c r="M225" s="11">
        <f t="shared" si="26"/>
        <v>0</v>
      </c>
      <c r="N225" s="5">
        <f t="shared" si="30"/>
        <v>0</v>
      </c>
      <c r="P225" s="9">
        <f t="shared" si="31"/>
        <v>2.5653939488418996E-3</v>
      </c>
      <c r="Q225"/>
    </row>
    <row r="226" spans="1:17" s="5" customFormat="1" x14ac:dyDescent="0.25">
      <c r="A226" s="1">
        <v>44307</v>
      </c>
      <c r="B226" s="5">
        <v>39.529998999999997</v>
      </c>
      <c r="C226" s="5">
        <v>38.756326728003657</v>
      </c>
      <c r="D226" s="5">
        <v>37.15575792763731</v>
      </c>
      <c r="E226" s="5">
        <v>36.250895777549083</v>
      </c>
      <c r="F226" s="5" t="s">
        <v>7</v>
      </c>
      <c r="G226" s="5" t="s">
        <v>7</v>
      </c>
      <c r="H226" s="7" t="str">
        <f t="shared" si="24"/>
        <v>hold</v>
      </c>
      <c r="I226" s="7" t="str">
        <f t="shared" si="25"/>
        <v>True</v>
      </c>
      <c r="J226" s="5">
        <f t="shared" si="27"/>
        <v>36.299999</v>
      </c>
      <c r="K226" s="5">
        <f t="shared" si="28"/>
        <v>34.709999000000003</v>
      </c>
      <c r="L226" s="5">
        <f t="shared" si="29"/>
        <v>1069484.6533107047</v>
      </c>
      <c r="M226" s="11">
        <f t="shared" si="26"/>
        <v>0</v>
      </c>
      <c r="N226" s="5">
        <f t="shared" si="30"/>
        <v>0</v>
      </c>
      <c r="P226" s="9">
        <f t="shared" si="31"/>
        <v>1.272929644014493E-2</v>
      </c>
      <c r="Q226"/>
    </row>
    <row r="227" spans="1:17" s="5" customFormat="1" x14ac:dyDescent="0.25">
      <c r="A227" s="1">
        <v>44308</v>
      </c>
      <c r="B227" s="5">
        <v>38.639999000000003</v>
      </c>
      <c r="C227" s="5">
        <v>38.71755081866911</v>
      </c>
      <c r="D227" s="5">
        <v>37.29068893421573</v>
      </c>
      <c r="E227" s="5">
        <v>36.325555253250677</v>
      </c>
      <c r="F227" s="5" t="s">
        <v>7</v>
      </c>
      <c r="G227" s="5" t="s">
        <v>7</v>
      </c>
      <c r="H227" s="7" t="str">
        <f t="shared" si="24"/>
        <v>hold</v>
      </c>
      <c r="I227" s="7" t="str">
        <f t="shared" si="25"/>
        <v>True</v>
      </c>
      <c r="J227" s="5">
        <f t="shared" si="27"/>
        <v>36.299999</v>
      </c>
      <c r="K227" s="5">
        <f t="shared" si="28"/>
        <v>34.709999000000003</v>
      </c>
      <c r="L227" s="5">
        <f t="shared" si="29"/>
        <v>1069484.6533107047</v>
      </c>
      <c r="M227" s="11">
        <f t="shared" si="26"/>
        <v>0</v>
      </c>
      <c r="N227" s="5">
        <f t="shared" si="30"/>
        <v>0</v>
      </c>
      <c r="P227" s="9">
        <f t="shared" si="31"/>
        <v>-2.277186854695127E-2</v>
      </c>
      <c r="Q227"/>
    </row>
    <row r="228" spans="1:17" s="5" customFormat="1" x14ac:dyDescent="0.25">
      <c r="A228" s="1">
        <v>44309</v>
      </c>
      <c r="B228" s="5">
        <v>38.659999999999997</v>
      </c>
      <c r="C228" s="5">
        <v>38.698367212446072</v>
      </c>
      <c r="D228" s="5">
        <v>37.415171758377937</v>
      </c>
      <c r="E228" s="5">
        <v>36.398506651586587</v>
      </c>
      <c r="F228" s="5" t="s">
        <v>7</v>
      </c>
      <c r="G228" s="5" t="s">
        <v>7</v>
      </c>
      <c r="H228" s="7" t="str">
        <f t="shared" si="24"/>
        <v>hold</v>
      </c>
      <c r="I228" s="7" t="str">
        <f t="shared" si="25"/>
        <v>True</v>
      </c>
      <c r="J228" s="5">
        <f t="shared" si="27"/>
        <v>36.299999</v>
      </c>
      <c r="K228" s="5">
        <f t="shared" si="28"/>
        <v>34.709999000000003</v>
      </c>
      <c r="L228" s="5">
        <f t="shared" si="29"/>
        <v>1069484.6533107047</v>
      </c>
      <c r="M228" s="11">
        <f t="shared" si="26"/>
        <v>0</v>
      </c>
      <c r="N228" s="5">
        <f t="shared" si="30"/>
        <v>0</v>
      </c>
      <c r="P228" s="9">
        <f t="shared" si="31"/>
        <v>5.1749031578496882E-4</v>
      </c>
      <c r="Q228"/>
    </row>
    <row r="229" spans="1:17" s="5" customFormat="1" x14ac:dyDescent="0.25">
      <c r="A229" s="1">
        <v>44312</v>
      </c>
      <c r="B229" s="5">
        <v>38.68</v>
      </c>
      <c r="C229" s="5">
        <v>38.692244808297382</v>
      </c>
      <c r="D229" s="5">
        <v>37.530156143979937</v>
      </c>
      <c r="E229" s="5">
        <v>36.469803318724523</v>
      </c>
      <c r="F229" s="5" t="s">
        <v>7</v>
      </c>
      <c r="G229" s="5" t="s">
        <v>7</v>
      </c>
      <c r="H229" s="7" t="str">
        <f t="shared" si="24"/>
        <v>hold</v>
      </c>
      <c r="I229" s="7" t="str">
        <f t="shared" si="25"/>
        <v>True</v>
      </c>
      <c r="J229" s="5">
        <f t="shared" si="27"/>
        <v>36.299999</v>
      </c>
      <c r="K229" s="5">
        <f t="shared" si="28"/>
        <v>34.709999000000003</v>
      </c>
      <c r="L229" s="5">
        <f t="shared" si="29"/>
        <v>1069484.6533107047</v>
      </c>
      <c r="M229" s="11">
        <f t="shared" si="26"/>
        <v>0</v>
      </c>
      <c r="N229" s="5">
        <f t="shared" si="30"/>
        <v>0</v>
      </c>
      <c r="P229" s="9">
        <f t="shared" si="31"/>
        <v>5.1719680490877422E-4</v>
      </c>
      <c r="Q229"/>
    </row>
    <row r="230" spans="1:17" s="5" customFormat="1" x14ac:dyDescent="0.25">
      <c r="A230" s="1">
        <v>44313</v>
      </c>
      <c r="B230" s="5">
        <v>38.450001</v>
      </c>
      <c r="C230" s="5">
        <v>38.611496872198259</v>
      </c>
      <c r="D230" s="5">
        <v>37.613778403618127</v>
      </c>
      <c r="E230" s="5">
        <v>36.531684496264383</v>
      </c>
      <c r="F230" s="5" t="s">
        <v>7</v>
      </c>
      <c r="G230" s="5" t="s">
        <v>7</v>
      </c>
      <c r="H230" s="7" t="str">
        <f t="shared" si="24"/>
        <v>hold</v>
      </c>
      <c r="I230" s="7" t="str">
        <f t="shared" si="25"/>
        <v>True</v>
      </c>
      <c r="J230" s="5">
        <f t="shared" si="27"/>
        <v>36.299999</v>
      </c>
      <c r="K230" s="5">
        <f t="shared" si="28"/>
        <v>34.709999000000003</v>
      </c>
      <c r="L230" s="5">
        <f t="shared" si="29"/>
        <v>1069484.6533107047</v>
      </c>
      <c r="M230" s="11">
        <f t="shared" si="26"/>
        <v>0</v>
      </c>
      <c r="N230" s="5">
        <f t="shared" si="30"/>
        <v>0</v>
      </c>
      <c r="P230" s="9">
        <f t="shared" si="31"/>
        <v>-5.9639486256386235E-3</v>
      </c>
      <c r="Q230"/>
    </row>
    <row r="231" spans="1:17" s="5" customFormat="1" x14ac:dyDescent="0.25">
      <c r="A231" s="1">
        <v>44314</v>
      </c>
      <c r="B231" s="5">
        <v>38.810001</v>
      </c>
      <c r="C231" s="5">
        <v>38.677664914798839</v>
      </c>
      <c r="D231" s="5">
        <v>37.722525912380121</v>
      </c>
      <c r="E231" s="5">
        <v>36.602881887006113</v>
      </c>
      <c r="F231" s="5" t="s">
        <v>7</v>
      </c>
      <c r="G231" s="5" t="s">
        <v>7</v>
      </c>
      <c r="H231" s="7" t="str">
        <f t="shared" si="24"/>
        <v>hold</v>
      </c>
      <c r="I231" s="7" t="str">
        <f t="shared" si="25"/>
        <v>True</v>
      </c>
      <c r="J231" s="5">
        <f t="shared" si="27"/>
        <v>36.299999</v>
      </c>
      <c r="K231" s="5">
        <f t="shared" si="28"/>
        <v>34.709999000000003</v>
      </c>
      <c r="L231" s="5">
        <f t="shared" si="29"/>
        <v>1069484.6533107047</v>
      </c>
      <c r="M231" s="11">
        <f t="shared" si="26"/>
        <v>0</v>
      </c>
      <c r="N231" s="5">
        <f t="shared" si="30"/>
        <v>0</v>
      </c>
      <c r="P231" s="9">
        <f t="shared" si="31"/>
        <v>9.3192491879145346E-3</v>
      </c>
      <c r="Q231"/>
    </row>
    <row r="232" spans="1:17" s="5" customFormat="1" x14ac:dyDescent="0.25">
      <c r="A232" s="1">
        <v>44315</v>
      </c>
      <c r="B232" s="5">
        <v>38.599997999999999</v>
      </c>
      <c r="C232" s="5">
        <v>38.651775943199233</v>
      </c>
      <c r="D232" s="5">
        <v>37.802296102163737</v>
      </c>
      <c r="E232" s="5">
        <v>36.66529176553717</v>
      </c>
      <c r="F232" s="5" t="s">
        <v>7</v>
      </c>
      <c r="G232" s="5" t="s">
        <v>7</v>
      </c>
      <c r="H232" s="7" t="str">
        <f t="shared" si="24"/>
        <v>hold</v>
      </c>
      <c r="I232" s="7" t="str">
        <f t="shared" si="25"/>
        <v>True</v>
      </c>
      <c r="J232" s="5">
        <f t="shared" si="27"/>
        <v>36.299999</v>
      </c>
      <c r="K232" s="5">
        <f t="shared" si="28"/>
        <v>34.709999000000003</v>
      </c>
      <c r="L232" s="5">
        <f t="shared" si="29"/>
        <v>1069484.6533107047</v>
      </c>
      <c r="M232" s="11">
        <f t="shared" si="26"/>
        <v>0</v>
      </c>
      <c r="N232" s="5">
        <f t="shared" si="30"/>
        <v>0</v>
      </c>
      <c r="P232" s="9">
        <f t="shared" si="31"/>
        <v>-5.4257464900573302E-3</v>
      </c>
      <c r="Q232"/>
    </row>
    <row r="233" spans="1:17" s="5" customFormat="1" x14ac:dyDescent="0.25">
      <c r="A233" s="1">
        <v>44316</v>
      </c>
      <c r="B233" s="5">
        <v>38.650002000000001</v>
      </c>
      <c r="C233" s="5">
        <v>38.651184628799477</v>
      </c>
      <c r="D233" s="5">
        <v>37.879360274694307</v>
      </c>
      <c r="E233" s="5">
        <v>36.727313960364143</v>
      </c>
      <c r="F233" s="5" t="s">
        <v>7</v>
      </c>
      <c r="G233" s="5" t="s">
        <v>7</v>
      </c>
      <c r="H233" s="7" t="str">
        <f t="shared" si="24"/>
        <v>hold</v>
      </c>
      <c r="I233" s="7" t="str">
        <f t="shared" si="25"/>
        <v>True</v>
      </c>
      <c r="J233" s="5">
        <f t="shared" si="27"/>
        <v>36.299999</v>
      </c>
      <c r="K233" s="5">
        <f t="shared" si="28"/>
        <v>34.709999000000003</v>
      </c>
      <c r="L233" s="5">
        <f t="shared" si="29"/>
        <v>1069484.6533107047</v>
      </c>
      <c r="M233" s="11">
        <f t="shared" si="26"/>
        <v>0</v>
      </c>
      <c r="N233" s="5">
        <f t="shared" si="30"/>
        <v>0</v>
      </c>
      <c r="P233" s="9">
        <f t="shared" si="31"/>
        <v>1.2946021225596841E-3</v>
      </c>
      <c r="Q233"/>
    </row>
    <row r="234" spans="1:17" s="5" customFormat="1" x14ac:dyDescent="0.25">
      <c r="A234" s="1">
        <v>44319</v>
      </c>
      <c r="B234" s="5">
        <v>39.830002</v>
      </c>
      <c r="C234" s="5">
        <v>39.04412375253299</v>
      </c>
      <c r="D234" s="5">
        <v>38.056691340631197</v>
      </c>
      <c r="E234" s="5">
        <v>36.824272961602752</v>
      </c>
      <c r="F234" s="5" t="s">
        <v>7</v>
      </c>
      <c r="G234" s="5" t="s">
        <v>7</v>
      </c>
      <c r="H234" s="7" t="str">
        <f t="shared" si="24"/>
        <v>hold</v>
      </c>
      <c r="I234" s="7" t="str">
        <f t="shared" si="25"/>
        <v>True</v>
      </c>
      <c r="J234" s="5">
        <f t="shared" si="27"/>
        <v>36.299999</v>
      </c>
      <c r="K234" s="5">
        <f t="shared" si="28"/>
        <v>34.709999000000003</v>
      </c>
      <c r="L234" s="5">
        <f t="shared" si="29"/>
        <v>1069484.6533107047</v>
      </c>
      <c r="M234" s="11">
        <f t="shared" si="26"/>
        <v>0</v>
      </c>
      <c r="N234" s="5">
        <f t="shared" si="30"/>
        <v>0</v>
      </c>
      <c r="P234" s="9">
        <f t="shared" si="31"/>
        <v>3.0073620627086402E-2</v>
      </c>
      <c r="Q234"/>
    </row>
    <row r="235" spans="1:17" s="5" customFormat="1" x14ac:dyDescent="0.25">
      <c r="A235" s="1">
        <v>44320</v>
      </c>
      <c r="B235" s="5">
        <v>39.950001</v>
      </c>
      <c r="C235" s="5">
        <v>39.346082835022003</v>
      </c>
      <c r="D235" s="5">
        <v>38.228810400573813</v>
      </c>
      <c r="E235" s="5">
        <v>36.921951962802673</v>
      </c>
      <c r="F235" s="5" t="s">
        <v>7</v>
      </c>
      <c r="G235" s="5" t="s">
        <v>7</v>
      </c>
      <c r="H235" s="7" t="str">
        <f t="shared" si="24"/>
        <v>hold</v>
      </c>
      <c r="I235" s="7" t="str">
        <f t="shared" si="25"/>
        <v>True</v>
      </c>
      <c r="J235" s="5">
        <f t="shared" si="27"/>
        <v>36.299999</v>
      </c>
      <c r="K235" s="5">
        <f t="shared" si="28"/>
        <v>34.709999000000003</v>
      </c>
      <c r="L235" s="5">
        <f t="shared" si="29"/>
        <v>1069484.6533107047</v>
      </c>
      <c r="M235" s="11">
        <f t="shared" si="26"/>
        <v>0</v>
      </c>
      <c r="N235" s="5">
        <f t="shared" si="30"/>
        <v>0</v>
      </c>
      <c r="P235" s="9">
        <f t="shared" si="31"/>
        <v>3.0082498366138201E-3</v>
      </c>
      <c r="Q235"/>
    </row>
    <row r="236" spans="1:17" s="5" customFormat="1" x14ac:dyDescent="0.25">
      <c r="A236" s="1">
        <v>44321</v>
      </c>
      <c r="B236" s="5">
        <v>39.970001000000003</v>
      </c>
      <c r="C236" s="5">
        <v>39.554055556681327</v>
      </c>
      <c r="D236" s="5">
        <v>38.387100455067099</v>
      </c>
      <c r="E236" s="5">
        <v>37.017203495215078</v>
      </c>
      <c r="F236" s="5" t="s">
        <v>7</v>
      </c>
      <c r="G236" s="5" t="s">
        <v>7</v>
      </c>
      <c r="H236" s="7" t="str">
        <f t="shared" si="24"/>
        <v>hold</v>
      </c>
      <c r="I236" s="7" t="str">
        <f t="shared" si="25"/>
        <v>True</v>
      </c>
      <c r="J236" s="5">
        <f t="shared" si="27"/>
        <v>36.299999</v>
      </c>
      <c r="K236" s="5">
        <f t="shared" si="28"/>
        <v>34.709999000000003</v>
      </c>
      <c r="L236" s="5">
        <f t="shared" si="29"/>
        <v>1069484.6533107047</v>
      </c>
      <c r="M236" s="11">
        <f t="shared" si="26"/>
        <v>0</v>
      </c>
      <c r="N236" s="5">
        <f t="shared" si="30"/>
        <v>0</v>
      </c>
      <c r="P236" s="9">
        <f t="shared" si="31"/>
        <v>5.0050049842341579E-4</v>
      </c>
      <c r="Q236"/>
    </row>
    <row r="237" spans="1:17" s="5" customFormat="1" x14ac:dyDescent="0.25">
      <c r="A237" s="1">
        <v>44322</v>
      </c>
      <c r="B237" s="5">
        <v>39.189999</v>
      </c>
      <c r="C237" s="5">
        <v>39.432703371120887</v>
      </c>
      <c r="D237" s="5">
        <v>38.460091231879183</v>
      </c>
      <c r="E237" s="5">
        <v>37.085103354739609</v>
      </c>
      <c r="F237" s="5" t="s">
        <v>7</v>
      </c>
      <c r="G237" s="5" t="s">
        <v>7</v>
      </c>
      <c r="H237" s="7" t="str">
        <f t="shared" si="24"/>
        <v>hold</v>
      </c>
      <c r="I237" s="7" t="str">
        <f t="shared" si="25"/>
        <v>True</v>
      </c>
      <c r="J237" s="5">
        <f t="shared" si="27"/>
        <v>36.299999</v>
      </c>
      <c r="K237" s="5">
        <f t="shared" si="28"/>
        <v>34.709999000000003</v>
      </c>
      <c r="L237" s="5">
        <f t="shared" si="29"/>
        <v>1069484.6533107047</v>
      </c>
      <c r="M237" s="11">
        <f t="shared" si="26"/>
        <v>0</v>
      </c>
      <c r="N237" s="5">
        <f t="shared" si="30"/>
        <v>0</v>
      </c>
      <c r="P237" s="9">
        <f t="shared" si="31"/>
        <v>-1.9707611047169692E-2</v>
      </c>
      <c r="Q237"/>
    </row>
    <row r="238" spans="1:17" s="5" customFormat="1" x14ac:dyDescent="0.25">
      <c r="A238" s="1">
        <v>44323</v>
      </c>
      <c r="B238" s="5">
        <v>39.580002</v>
      </c>
      <c r="C238" s="5">
        <v>39.481802914080603</v>
      </c>
      <c r="D238" s="5">
        <v>38.561901301708353</v>
      </c>
      <c r="E238" s="5">
        <v>37.163068937403992</v>
      </c>
      <c r="F238" s="5" t="s">
        <v>7</v>
      </c>
      <c r="G238" s="5" t="s">
        <v>7</v>
      </c>
      <c r="H238" s="7" t="str">
        <f t="shared" si="24"/>
        <v>hold</v>
      </c>
      <c r="I238" s="7" t="str">
        <f t="shared" si="25"/>
        <v>True</v>
      </c>
      <c r="J238" s="5">
        <f t="shared" si="27"/>
        <v>36.299999</v>
      </c>
      <c r="K238" s="5">
        <f t="shared" si="28"/>
        <v>34.709999000000003</v>
      </c>
      <c r="L238" s="5">
        <f t="shared" si="29"/>
        <v>1069484.6533107047</v>
      </c>
      <c r="M238" s="11">
        <f t="shared" si="26"/>
        <v>0</v>
      </c>
      <c r="N238" s="5">
        <f t="shared" si="30"/>
        <v>0</v>
      </c>
      <c r="P238" s="9">
        <f t="shared" si="31"/>
        <v>9.9024040101631117E-3</v>
      </c>
      <c r="Q238"/>
    </row>
    <row r="239" spans="1:17" s="5" customFormat="1" x14ac:dyDescent="0.25">
      <c r="A239" s="1">
        <v>44326</v>
      </c>
      <c r="B239" s="5">
        <v>39.860000999999997</v>
      </c>
      <c r="C239" s="5">
        <v>39.607868942720401</v>
      </c>
      <c r="D239" s="5">
        <v>38.679910365189407</v>
      </c>
      <c r="E239" s="5">
        <v>37.247348064360118</v>
      </c>
      <c r="F239" s="5" t="s">
        <v>7</v>
      </c>
      <c r="G239" s="5" t="s">
        <v>7</v>
      </c>
      <c r="H239" s="7" t="str">
        <f t="shared" si="24"/>
        <v>hold</v>
      </c>
      <c r="I239" s="7" t="str">
        <f t="shared" si="25"/>
        <v>True</v>
      </c>
      <c r="J239" s="5">
        <f t="shared" si="27"/>
        <v>36.299999</v>
      </c>
      <c r="K239" s="5">
        <f t="shared" si="28"/>
        <v>34.709999000000003</v>
      </c>
      <c r="L239" s="5">
        <f t="shared" si="29"/>
        <v>1069484.6533107047</v>
      </c>
      <c r="M239" s="11">
        <f t="shared" si="26"/>
        <v>0</v>
      </c>
      <c r="N239" s="5">
        <f t="shared" si="30"/>
        <v>0</v>
      </c>
      <c r="P239" s="9">
        <f t="shared" si="31"/>
        <v>7.0493491674661502E-3</v>
      </c>
      <c r="Q239"/>
    </row>
    <row r="240" spans="1:17" s="5" customFormat="1" x14ac:dyDescent="0.25">
      <c r="A240" s="1">
        <v>44327</v>
      </c>
      <c r="B240" s="5">
        <v>39.349997999999999</v>
      </c>
      <c r="C240" s="5">
        <v>39.521911961813601</v>
      </c>
      <c r="D240" s="5">
        <v>38.740827422899457</v>
      </c>
      <c r="E240" s="5">
        <v>37.313055874848857</v>
      </c>
      <c r="F240" s="5" t="s">
        <v>7</v>
      </c>
      <c r="G240" s="5" t="s">
        <v>7</v>
      </c>
      <c r="H240" s="7" t="str">
        <f t="shared" si="24"/>
        <v>hold</v>
      </c>
      <c r="I240" s="7" t="str">
        <f t="shared" si="25"/>
        <v>True</v>
      </c>
      <c r="J240" s="5">
        <f t="shared" si="27"/>
        <v>36.299999</v>
      </c>
      <c r="K240" s="5">
        <f t="shared" si="28"/>
        <v>34.709999000000003</v>
      </c>
      <c r="L240" s="5">
        <f t="shared" si="29"/>
        <v>1069484.6533107047</v>
      </c>
      <c r="M240" s="11">
        <f t="shared" si="26"/>
        <v>0</v>
      </c>
      <c r="N240" s="5">
        <f t="shared" si="30"/>
        <v>0</v>
      </c>
      <c r="P240" s="9">
        <f t="shared" si="31"/>
        <v>-1.2877415834965935E-2</v>
      </c>
      <c r="Q240"/>
    </row>
    <row r="241" spans="1:17" s="5" customFormat="1" x14ac:dyDescent="0.25">
      <c r="A241" s="1">
        <v>44328</v>
      </c>
      <c r="B241" s="5">
        <v>39.689999</v>
      </c>
      <c r="C241" s="5">
        <v>39.5779409745424</v>
      </c>
      <c r="D241" s="5">
        <v>38.827115748090421</v>
      </c>
      <c r="E241" s="5">
        <v>37.387335347509833</v>
      </c>
      <c r="F241" s="5" t="s">
        <v>7</v>
      </c>
      <c r="G241" s="5" t="s">
        <v>7</v>
      </c>
      <c r="H241" s="7" t="str">
        <f t="shared" si="24"/>
        <v>hold</v>
      </c>
      <c r="I241" s="7" t="str">
        <f t="shared" si="25"/>
        <v>True</v>
      </c>
      <c r="J241" s="5">
        <f t="shared" si="27"/>
        <v>36.299999</v>
      </c>
      <c r="K241" s="5">
        <f t="shared" si="28"/>
        <v>34.709999000000003</v>
      </c>
      <c r="L241" s="5">
        <f t="shared" si="29"/>
        <v>1069484.6533107047</v>
      </c>
      <c r="M241" s="11">
        <f t="shared" si="26"/>
        <v>0</v>
      </c>
      <c r="N241" s="5">
        <f t="shared" si="30"/>
        <v>0</v>
      </c>
      <c r="P241" s="9">
        <f t="shared" si="31"/>
        <v>8.6033175622207917E-3</v>
      </c>
      <c r="Q241"/>
    </row>
    <row r="242" spans="1:17" s="5" customFormat="1" x14ac:dyDescent="0.25">
      <c r="A242" s="1">
        <v>44329</v>
      </c>
      <c r="B242" s="5">
        <v>40.099997999999999</v>
      </c>
      <c r="C242" s="5">
        <v>39.751959983028271</v>
      </c>
      <c r="D242" s="5">
        <v>38.942832316445831</v>
      </c>
      <c r="E242" s="5">
        <v>37.472106055400147</v>
      </c>
      <c r="F242" s="5" t="s">
        <v>7</v>
      </c>
      <c r="G242" s="5" t="s">
        <v>7</v>
      </c>
      <c r="H242" s="7" t="str">
        <f t="shared" si="24"/>
        <v>hold</v>
      </c>
      <c r="I242" s="7" t="str">
        <f t="shared" si="25"/>
        <v>True</v>
      </c>
      <c r="J242" s="5">
        <f t="shared" si="27"/>
        <v>36.299999</v>
      </c>
      <c r="K242" s="5">
        <f t="shared" si="28"/>
        <v>34.709999000000003</v>
      </c>
      <c r="L242" s="5">
        <f t="shared" si="29"/>
        <v>1069484.6533107047</v>
      </c>
      <c r="M242" s="11">
        <f t="shared" si="26"/>
        <v>0</v>
      </c>
      <c r="N242" s="5">
        <f t="shared" si="30"/>
        <v>0</v>
      </c>
      <c r="P242" s="9">
        <f t="shared" si="31"/>
        <v>1.0277042837500023E-2</v>
      </c>
      <c r="Q242"/>
    </row>
    <row r="243" spans="1:17" s="5" customFormat="1" x14ac:dyDescent="0.25">
      <c r="A243" s="1">
        <v>44330</v>
      </c>
      <c r="B243" s="5">
        <v>40.020000000000003</v>
      </c>
      <c r="C243" s="5">
        <v>39.841306655352177</v>
      </c>
      <c r="D243" s="5">
        <v>39.040756651314389</v>
      </c>
      <c r="E243" s="5">
        <v>37.551727741168889</v>
      </c>
      <c r="F243" s="5" t="s">
        <v>7</v>
      </c>
      <c r="G243" s="5" t="s">
        <v>7</v>
      </c>
      <c r="H243" s="7" t="str">
        <f t="shared" si="24"/>
        <v>hold</v>
      </c>
      <c r="I243" s="7" t="str">
        <f t="shared" si="25"/>
        <v>True</v>
      </c>
      <c r="J243" s="5">
        <f t="shared" si="27"/>
        <v>36.299999</v>
      </c>
      <c r="K243" s="5">
        <f t="shared" si="28"/>
        <v>34.709999000000003</v>
      </c>
      <c r="L243" s="5">
        <f t="shared" si="29"/>
        <v>1069484.6533107047</v>
      </c>
      <c r="M243" s="11">
        <f t="shared" si="26"/>
        <v>0</v>
      </c>
      <c r="N243" s="5">
        <f t="shared" si="30"/>
        <v>0</v>
      </c>
      <c r="P243" s="9">
        <f t="shared" si="31"/>
        <v>-1.9969552816230581E-3</v>
      </c>
      <c r="Q243"/>
    </row>
    <row r="244" spans="1:17" s="5" customFormat="1" x14ac:dyDescent="0.25">
      <c r="A244" s="1">
        <v>44333</v>
      </c>
      <c r="B244" s="5">
        <v>40.110000999999997</v>
      </c>
      <c r="C244" s="5">
        <v>39.930871436901462</v>
      </c>
      <c r="D244" s="5">
        <v>39.137960683013077</v>
      </c>
      <c r="E244" s="5">
        <v>37.631673780507363</v>
      </c>
      <c r="F244" s="5" t="s">
        <v>7</v>
      </c>
      <c r="G244" s="5" t="s">
        <v>7</v>
      </c>
      <c r="H244" s="7" t="str">
        <f t="shared" si="24"/>
        <v>hold</v>
      </c>
      <c r="I244" s="7" t="str">
        <f t="shared" si="25"/>
        <v>True</v>
      </c>
      <c r="J244" s="5">
        <f t="shared" si="27"/>
        <v>36.299999</v>
      </c>
      <c r="K244" s="5">
        <f t="shared" si="28"/>
        <v>34.709999000000003</v>
      </c>
      <c r="L244" s="5">
        <f t="shared" si="29"/>
        <v>1069484.6533107047</v>
      </c>
      <c r="M244" s="11">
        <f t="shared" si="26"/>
        <v>0</v>
      </c>
      <c r="N244" s="5">
        <f t="shared" si="30"/>
        <v>0</v>
      </c>
      <c r="P244" s="9">
        <f t="shared" si="31"/>
        <v>2.2463755578122878E-3</v>
      </c>
      <c r="Q244"/>
    </row>
    <row r="245" spans="1:17" s="5" customFormat="1" x14ac:dyDescent="0.25">
      <c r="A245" s="1">
        <v>44334</v>
      </c>
      <c r="B245" s="5">
        <v>40.049999</v>
      </c>
      <c r="C245" s="5">
        <v>39.97058062460097</v>
      </c>
      <c r="D245" s="5">
        <v>39.220873257284623</v>
      </c>
      <c r="E245" s="5">
        <v>37.707246443616512</v>
      </c>
      <c r="F245" s="5" t="s">
        <v>7</v>
      </c>
      <c r="G245" s="5" t="s">
        <v>7</v>
      </c>
      <c r="H245" s="7" t="str">
        <f t="shared" si="24"/>
        <v>hold</v>
      </c>
      <c r="I245" s="7" t="str">
        <f t="shared" si="25"/>
        <v>True</v>
      </c>
      <c r="J245" s="5">
        <f t="shared" si="27"/>
        <v>36.299999</v>
      </c>
      <c r="K245" s="5">
        <f t="shared" si="28"/>
        <v>34.709999000000003</v>
      </c>
      <c r="L245" s="5">
        <f t="shared" si="29"/>
        <v>1069484.6533107047</v>
      </c>
      <c r="M245" s="11">
        <f t="shared" si="26"/>
        <v>0</v>
      </c>
      <c r="N245" s="5">
        <f t="shared" si="30"/>
        <v>0</v>
      </c>
      <c r="P245" s="9">
        <f t="shared" si="31"/>
        <v>-1.4970561678207546E-3</v>
      </c>
      <c r="Q245"/>
    </row>
    <row r="246" spans="1:17" s="5" customFormat="1" x14ac:dyDescent="0.25">
      <c r="A246" s="1">
        <v>44335</v>
      </c>
      <c r="B246" s="5">
        <v>39.830002</v>
      </c>
      <c r="C246" s="5">
        <v>39.923721083067313</v>
      </c>
      <c r="D246" s="5">
        <v>39.276248597531477</v>
      </c>
      <c r="E246" s="5">
        <v>37.773582554753503</v>
      </c>
      <c r="F246" s="5" t="s">
        <v>7</v>
      </c>
      <c r="G246" s="5" t="s">
        <v>7</v>
      </c>
      <c r="H246" s="7" t="str">
        <f t="shared" si="24"/>
        <v>hold</v>
      </c>
      <c r="I246" s="7" t="str">
        <f t="shared" si="25"/>
        <v>True</v>
      </c>
      <c r="J246" s="5">
        <f t="shared" si="27"/>
        <v>36.299999</v>
      </c>
      <c r="K246" s="5">
        <f t="shared" si="28"/>
        <v>34.709999000000003</v>
      </c>
      <c r="L246" s="5">
        <f t="shared" si="29"/>
        <v>1069484.6533107047</v>
      </c>
      <c r="M246" s="11">
        <f t="shared" si="26"/>
        <v>0</v>
      </c>
      <c r="N246" s="5">
        <f t="shared" si="30"/>
        <v>0</v>
      </c>
      <c r="P246" s="9">
        <f t="shared" si="31"/>
        <v>-5.5082011386203538E-3</v>
      </c>
      <c r="Q246"/>
    </row>
    <row r="247" spans="1:17" s="5" customFormat="1" x14ac:dyDescent="0.25">
      <c r="A247" s="1">
        <v>44336</v>
      </c>
      <c r="B247" s="5">
        <v>40.119999</v>
      </c>
      <c r="C247" s="5">
        <v>39.989147055378211</v>
      </c>
      <c r="D247" s="5">
        <v>39.352953179574072</v>
      </c>
      <c r="E247" s="5">
        <v>37.846908068667453</v>
      </c>
      <c r="F247" s="5" t="s">
        <v>7</v>
      </c>
      <c r="G247" s="5" t="s">
        <v>7</v>
      </c>
      <c r="H247" s="7" t="str">
        <f t="shared" si="24"/>
        <v>hold</v>
      </c>
      <c r="I247" s="7" t="str">
        <f t="shared" si="25"/>
        <v>True</v>
      </c>
      <c r="J247" s="5">
        <f t="shared" si="27"/>
        <v>36.299999</v>
      </c>
      <c r="K247" s="5">
        <f t="shared" si="28"/>
        <v>34.709999000000003</v>
      </c>
      <c r="L247" s="5">
        <f t="shared" si="29"/>
        <v>1069484.6533107047</v>
      </c>
      <c r="M247" s="11">
        <f t="shared" si="26"/>
        <v>0</v>
      </c>
      <c r="N247" s="5">
        <f t="shared" si="30"/>
        <v>0</v>
      </c>
      <c r="P247" s="9">
        <f t="shared" si="31"/>
        <v>7.2544907615514718E-3</v>
      </c>
      <c r="Q247"/>
    </row>
    <row r="248" spans="1:17" s="5" customFormat="1" x14ac:dyDescent="0.25">
      <c r="A248" s="1">
        <v>44337</v>
      </c>
      <c r="B248" s="5">
        <v>39.950001</v>
      </c>
      <c r="C248" s="5">
        <v>39.976098370252153</v>
      </c>
      <c r="D248" s="5">
        <v>39.407230254158243</v>
      </c>
      <c r="E248" s="5">
        <v>37.912629722771577</v>
      </c>
      <c r="F248" s="5" t="s">
        <v>7</v>
      </c>
      <c r="G248" s="5" t="s">
        <v>7</v>
      </c>
      <c r="H248" s="7" t="str">
        <f t="shared" si="24"/>
        <v>hold</v>
      </c>
      <c r="I248" s="7" t="str">
        <f t="shared" si="25"/>
        <v>True</v>
      </c>
      <c r="J248" s="5">
        <f t="shared" si="27"/>
        <v>36.299999</v>
      </c>
      <c r="K248" s="5">
        <f t="shared" si="28"/>
        <v>34.709999000000003</v>
      </c>
      <c r="L248" s="5">
        <f t="shared" si="29"/>
        <v>1069484.6533107047</v>
      </c>
      <c r="M248" s="11">
        <f t="shared" si="26"/>
        <v>0</v>
      </c>
      <c r="N248" s="5">
        <f t="shared" si="30"/>
        <v>0</v>
      </c>
      <c r="P248" s="9">
        <f t="shared" si="31"/>
        <v>-4.2462409249376127E-3</v>
      </c>
      <c r="Q248"/>
    </row>
    <row r="249" spans="1:17" s="5" customFormat="1" x14ac:dyDescent="0.25">
      <c r="A249" s="1">
        <v>44340</v>
      </c>
      <c r="B249" s="5">
        <v>39.810001</v>
      </c>
      <c r="C249" s="5">
        <v>39.920732580168099</v>
      </c>
      <c r="D249" s="5">
        <v>39.443845776507487</v>
      </c>
      <c r="E249" s="5">
        <v>37.971922575184983</v>
      </c>
      <c r="F249" s="5" t="s">
        <v>7</v>
      </c>
      <c r="G249" s="5" t="s">
        <v>7</v>
      </c>
      <c r="H249" s="7" t="str">
        <f t="shared" si="24"/>
        <v>hold</v>
      </c>
      <c r="I249" s="7" t="str">
        <f t="shared" si="25"/>
        <v>True</v>
      </c>
      <c r="J249" s="5">
        <f t="shared" si="27"/>
        <v>36.299999</v>
      </c>
      <c r="K249" s="5">
        <f t="shared" si="28"/>
        <v>34.709999000000003</v>
      </c>
      <c r="L249" s="5">
        <f t="shared" si="29"/>
        <v>1069484.6533107047</v>
      </c>
      <c r="M249" s="11">
        <f t="shared" si="26"/>
        <v>0</v>
      </c>
      <c r="N249" s="5">
        <f t="shared" si="30"/>
        <v>0</v>
      </c>
      <c r="P249" s="9">
        <f t="shared" si="31"/>
        <v>-3.5105351120302375E-3</v>
      </c>
      <c r="Q249"/>
    </row>
    <row r="250" spans="1:17" s="5" customFormat="1" x14ac:dyDescent="0.25">
      <c r="A250" s="1">
        <v>44341</v>
      </c>
      <c r="B250" s="5">
        <v>39.330002</v>
      </c>
      <c r="C250" s="5">
        <v>39.723822386778743</v>
      </c>
      <c r="D250" s="5">
        <v>39.433496342279533</v>
      </c>
      <c r="E250" s="5">
        <v>38.01436255721044</v>
      </c>
      <c r="F250" s="5" t="s">
        <v>7</v>
      </c>
      <c r="G250" s="5" t="s">
        <v>7</v>
      </c>
      <c r="H250" s="7" t="str">
        <f t="shared" si="24"/>
        <v>hold</v>
      </c>
      <c r="I250" s="7" t="str">
        <f t="shared" si="25"/>
        <v>True</v>
      </c>
      <c r="J250" s="5">
        <f t="shared" si="27"/>
        <v>36.299999</v>
      </c>
      <c r="K250" s="5">
        <f t="shared" si="28"/>
        <v>34.709999000000003</v>
      </c>
      <c r="L250" s="5">
        <f t="shared" si="29"/>
        <v>1069484.6533107047</v>
      </c>
      <c r="M250" s="11">
        <f t="shared" si="26"/>
        <v>0</v>
      </c>
      <c r="N250" s="5">
        <f t="shared" si="30"/>
        <v>0</v>
      </c>
      <c r="P250" s="9">
        <f t="shared" si="31"/>
        <v>-1.2130524836058238E-2</v>
      </c>
      <c r="Q250"/>
    </row>
    <row r="251" spans="1:17" s="5" customFormat="1" x14ac:dyDescent="0.25">
      <c r="A251" s="1">
        <v>44342</v>
      </c>
      <c r="B251" s="5">
        <v>38.919998</v>
      </c>
      <c r="C251" s="5">
        <v>39.455880924519157</v>
      </c>
      <c r="D251" s="5">
        <v>39.386814674799567</v>
      </c>
      <c r="E251" s="5">
        <v>38.042663664797622</v>
      </c>
      <c r="F251" s="5" t="s">
        <v>7</v>
      </c>
      <c r="G251" s="5" t="s">
        <v>7</v>
      </c>
      <c r="H251" s="7" t="str">
        <f t="shared" si="24"/>
        <v>hold</v>
      </c>
      <c r="I251" s="7" t="str">
        <f t="shared" si="25"/>
        <v>True</v>
      </c>
      <c r="J251" s="5">
        <f t="shared" si="27"/>
        <v>36.299999</v>
      </c>
      <c r="K251" s="5">
        <f t="shared" si="28"/>
        <v>34.709999000000003</v>
      </c>
      <c r="L251" s="5">
        <f t="shared" si="29"/>
        <v>1069484.6533107047</v>
      </c>
      <c r="M251" s="11">
        <f t="shared" si="26"/>
        <v>0</v>
      </c>
      <c r="N251" s="5">
        <f t="shared" si="30"/>
        <v>0</v>
      </c>
      <c r="P251" s="9">
        <f t="shared" si="31"/>
        <v>-1.0479431365142467E-2</v>
      </c>
      <c r="Q251"/>
    </row>
    <row r="252" spans="1:17" s="5" customFormat="1" x14ac:dyDescent="0.25">
      <c r="A252" s="1">
        <v>44343</v>
      </c>
      <c r="B252" s="5">
        <v>38.650002000000001</v>
      </c>
      <c r="C252" s="5">
        <v>39.18725461634611</v>
      </c>
      <c r="D252" s="5">
        <v>39.319831704363253</v>
      </c>
      <c r="E252" s="5">
        <v>38.061642987772693</v>
      </c>
      <c r="F252" s="5" t="s">
        <v>7</v>
      </c>
      <c r="G252" s="5">
        <v>38.650002000000001</v>
      </c>
      <c r="H252" s="7" t="str">
        <f t="shared" si="24"/>
        <v>sell</v>
      </c>
      <c r="I252" s="7" t="str">
        <f t="shared" si="25"/>
        <v>False</v>
      </c>
      <c r="J252" s="5">
        <f t="shared" si="27"/>
        <v>36.299999</v>
      </c>
      <c r="K252" s="5">
        <f t="shared" si="28"/>
        <v>38.650002000000001</v>
      </c>
      <c r="L252" s="5">
        <f t="shared" si="29"/>
        <v>1137651.8687392347</v>
      </c>
      <c r="M252" s="11">
        <f t="shared" si="26"/>
        <v>1E-3</v>
      </c>
      <c r="N252" s="5">
        <f t="shared" si="30"/>
        <v>68167.215428529991</v>
      </c>
      <c r="P252" s="9">
        <f t="shared" si="31"/>
        <v>-6.9613791504694747E-3</v>
      </c>
      <c r="Q252"/>
    </row>
    <row r="253" spans="1:17" s="5" customFormat="1" x14ac:dyDescent="0.25">
      <c r="A253" s="1">
        <v>44344</v>
      </c>
      <c r="B253" s="5">
        <v>38.729999999999997</v>
      </c>
      <c r="C253" s="5">
        <v>39.034836410897412</v>
      </c>
      <c r="D253" s="5">
        <v>39.266210640330222</v>
      </c>
      <c r="E253" s="5">
        <v>38.082529144404788</v>
      </c>
      <c r="F253" s="5" t="s">
        <v>7</v>
      </c>
      <c r="G253" s="5" t="s">
        <v>7</v>
      </c>
      <c r="H253" s="7" t="str">
        <f t="shared" si="24"/>
        <v>hold</v>
      </c>
      <c r="I253" s="7" t="str">
        <f t="shared" si="25"/>
        <v>True</v>
      </c>
      <c r="J253" s="5">
        <f t="shared" si="27"/>
        <v>36.299999</v>
      </c>
      <c r="K253" s="5">
        <f t="shared" si="28"/>
        <v>38.650002000000001</v>
      </c>
      <c r="L253" s="5">
        <f t="shared" si="29"/>
        <v>1137651.8687392347</v>
      </c>
      <c r="M253" s="11">
        <f t="shared" si="26"/>
        <v>0</v>
      </c>
      <c r="N253" s="5">
        <f t="shared" si="30"/>
        <v>0</v>
      </c>
      <c r="P253" s="9">
        <f t="shared" si="31"/>
        <v>2.0676667467885881E-3</v>
      </c>
      <c r="Q25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2" max="2" width="9.28515625" style="5" bestFit="1" customWidth="1"/>
    <col min="3" max="3" width="13.5703125" style="5" bestFit="1" customWidth="1"/>
    <col min="4" max="5" width="14.28515625" style="5" bestFit="1" customWidth="1"/>
    <col min="6" max="7" width="9.28515625" style="5" bestFit="1" customWidth="1"/>
    <col min="8" max="11" width="9.140625" style="5"/>
    <col min="12" max="12" width="11.42578125" style="5" bestFit="1" customWidth="1"/>
    <col min="13" max="13" width="9.140625" style="5"/>
    <col min="14" max="14" width="10" style="5" bestFit="1" customWidth="1"/>
    <col min="15" max="15" width="2.7109375" style="5" customWidth="1"/>
    <col min="16" max="16" width="10.85546875" style="5" bestFit="1" customWidth="1"/>
    <col min="17" max="17" width="19.5703125" style="5" bestFit="1" customWidth="1"/>
    <col min="18" max="16384" width="9.140625" style="5"/>
  </cols>
  <sheetData>
    <row r="1" spans="1:17" customForma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17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44</v>
      </c>
      <c r="Q1" s="25" t="s">
        <v>43</v>
      </c>
    </row>
    <row r="2" spans="1:17" x14ac:dyDescent="0.25">
      <c r="A2" s="1">
        <v>43983</v>
      </c>
      <c r="B2" s="5">
        <v>33.643265</v>
      </c>
      <c r="C2" s="5">
        <v>76884979</v>
      </c>
      <c r="D2" s="5">
        <v>0</v>
      </c>
      <c r="E2" s="5">
        <v>0</v>
      </c>
      <c r="F2" s="5" t="s">
        <v>7</v>
      </c>
      <c r="G2" s="5" t="s">
        <v>7</v>
      </c>
      <c r="H2" s="5" t="str">
        <f>IF((AND(F2="nan",G2="nan")),"hold",IF(F2&lt;&gt;"nan","buy","sell"))</f>
        <v>hold</v>
      </c>
      <c r="I2" s="5" t="str">
        <f>IF(H2="hold","True","False")</f>
        <v>True</v>
      </c>
      <c r="J2" s="5" t="s">
        <v>7</v>
      </c>
      <c r="K2" s="5" t="s">
        <v>7</v>
      </c>
      <c r="L2" s="5">
        <f>1000000</f>
        <v>1000000</v>
      </c>
      <c r="M2" s="11">
        <f>IF((AND(F3="nan",G3="nan")), 0, 0.001)</f>
        <v>1E-3</v>
      </c>
      <c r="N2" s="5">
        <v>0</v>
      </c>
      <c r="P2" s="5" t="s">
        <v>7</v>
      </c>
      <c r="Q2" s="23">
        <f>_xlfn.STDEV.S(P2:P253)*SQRT(252)</f>
        <v>5.947373773925011</v>
      </c>
    </row>
    <row r="3" spans="1:17" x14ac:dyDescent="0.25">
      <c r="A3" s="1">
        <v>43984</v>
      </c>
      <c r="B3" s="5">
        <v>34.307400000000001</v>
      </c>
      <c r="C3" s="5">
        <v>42690900</v>
      </c>
      <c r="D3" s="5">
        <v>42690900</v>
      </c>
      <c r="E3" s="5">
        <v>22412722.5</v>
      </c>
      <c r="F3" s="5">
        <v>34.307400000000001</v>
      </c>
      <c r="G3" s="5" t="s">
        <v>7</v>
      </c>
      <c r="H3" s="5" t="str">
        <f t="shared" ref="H3:H66" si="0">IF((AND(F3="nan",G3="nan")),"hold",IF(F3&lt;&gt;"nan","buy","sell"))</f>
        <v>buy</v>
      </c>
      <c r="I3" s="5" t="str">
        <f t="shared" ref="I3:I66" si="1">IF(H3="hold","True","False")</f>
        <v>False</v>
      </c>
      <c r="J3" s="5">
        <f>IF(F3="nan",J2,F3)</f>
        <v>34.307400000000001</v>
      </c>
      <c r="K3" s="5" t="str">
        <f>IF(G3="nan",K2,G3)</f>
        <v>nan</v>
      </c>
      <c r="L3" s="5">
        <f>L2+N3</f>
        <v>1000000</v>
      </c>
      <c r="M3" s="11">
        <f t="shared" ref="M3:M66" si="2">IF((AND(F4="nan",G4="nan")), 0, 0.001)</f>
        <v>0</v>
      </c>
      <c r="N3" s="5">
        <f>IF(I3="True",0,IF(H3="buy",-L2*M3,L2*((K3-J3)/J3)-(L2*M3)))</f>
        <v>0</v>
      </c>
      <c r="P3" s="23">
        <f>LN(C3/C2)</f>
        <v>-0.58832474306411253</v>
      </c>
    </row>
    <row r="4" spans="1:17" x14ac:dyDescent="0.25">
      <c r="A4" s="1">
        <v>43985</v>
      </c>
      <c r="B4" s="5">
        <v>34.307400000000001</v>
      </c>
      <c r="C4" s="5">
        <v>38751996</v>
      </c>
      <c r="D4" s="5">
        <v>42690900</v>
      </c>
      <c r="E4" s="5">
        <v>29858747.71024147</v>
      </c>
      <c r="F4" s="5" t="s">
        <v>7</v>
      </c>
      <c r="G4" s="5" t="s">
        <v>7</v>
      </c>
      <c r="H4" s="5" t="str">
        <f t="shared" si="0"/>
        <v>hold</v>
      </c>
      <c r="I4" s="5" t="str">
        <f t="shared" si="1"/>
        <v>True</v>
      </c>
      <c r="J4" s="5">
        <f t="shared" ref="J4:K19" si="3">IF(F4="nan",J3,F4)</f>
        <v>34.307400000000001</v>
      </c>
      <c r="K4" s="5" t="str">
        <f t="shared" si="3"/>
        <v>nan</v>
      </c>
      <c r="L4" s="5">
        <f t="shared" ref="L4:L67" si="4">L3+N4</f>
        <v>1000000</v>
      </c>
      <c r="M4" s="11">
        <f t="shared" si="2"/>
        <v>1E-3</v>
      </c>
      <c r="N4" s="5">
        <f t="shared" ref="N4:N67" si="5">IF(I4="True",0,IF(H4="buy",-L3*M4,L3*((K4-J4)/J4)-(L3*M4)))</f>
        <v>0</v>
      </c>
      <c r="P4" s="23">
        <f t="shared" ref="P4:P67" si="6">LN(C4/C3)</f>
        <v>-9.6803518618106904E-2</v>
      </c>
    </row>
    <row r="5" spans="1:17" x14ac:dyDescent="0.25">
      <c r="A5" s="1">
        <v>43986</v>
      </c>
      <c r="B5" s="5">
        <v>34.165084999999998</v>
      </c>
      <c r="C5" s="5">
        <v>27013388</v>
      </c>
      <c r="D5" s="5">
        <v>15677512</v>
      </c>
      <c r="E5" s="5">
        <v>25764844.221695758</v>
      </c>
      <c r="F5" s="5" t="s">
        <v>7</v>
      </c>
      <c r="G5" s="5">
        <v>34.165084999999998</v>
      </c>
      <c r="H5" s="5" t="str">
        <f t="shared" si="0"/>
        <v>sell</v>
      </c>
      <c r="I5" s="5" t="str">
        <f t="shared" si="1"/>
        <v>False</v>
      </c>
      <c r="J5" s="5">
        <f t="shared" si="3"/>
        <v>34.307400000000001</v>
      </c>
      <c r="K5" s="5">
        <f t="shared" si="3"/>
        <v>34.165084999999998</v>
      </c>
      <c r="L5" s="5">
        <f t="shared" si="4"/>
        <v>995851.76958906814</v>
      </c>
      <c r="M5" s="11">
        <f t="shared" si="2"/>
        <v>0</v>
      </c>
      <c r="N5" s="5">
        <f t="shared" si="5"/>
        <v>-4148.2304109318547</v>
      </c>
      <c r="P5" s="23">
        <f t="shared" si="6"/>
        <v>-0.36084966918792288</v>
      </c>
    </row>
    <row r="6" spans="1:17" x14ac:dyDescent="0.25">
      <c r="A6" s="1">
        <v>43987</v>
      </c>
      <c r="B6" s="5">
        <v>34.146110999999998</v>
      </c>
      <c r="C6" s="5">
        <v>36705655</v>
      </c>
      <c r="D6" s="5">
        <v>-21028143</v>
      </c>
      <c r="E6" s="5">
        <v>14446018.81244551</v>
      </c>
      <c r="F6" s="5" t="s">
        <v>7</v>
      </c>
      <c r="G6" s="5" t="s">
        <v>7</v>
      </c>
      <c r="H6" s="5" t="str">
        <f t="shared" si="0"/>
        <v>hold</v>
      </c>
      <c r="I6" s="5" t="str">
        <f t="shared" si="1"/>
        <v>True</v>
      </c>
      <c r="J6" s="5">
        <f t="shared" si="3"/>
        <v>34.307400000000001</v>
      </c>
      <c r="K6" s="5">
        <f t="shared" si="3"/>
        <v>34.165084999999998</v>
      </c>
      <c r="L6" s="5">
        <f t="shared" si="4"/>
        <v>995851.76958906814</v>
      </c>
      <c r="M6" s="11">
        <f t="shared" si="2"/>
        <v>0</v>
      </c>
      <c r="N6" s="5">
        <f t="shared" si="5"/>
        <v>0</v>
      </c>
      <c r="P6" s="23">
        <f t="shared" si="6"/>
        <v>0.30659823542149822</v>
      </c>
    </row>
    <row r="7" spans="1:17" x14ac:dyDescent="0.25">
      <c r="A7" s="1">
        <v>43990</v>
      </c>
      <c r="B7" s="5">
        <v>34.71537</v>
      </c>
      <c r="C7" s="5">
        <v>30194149</v>
      </c>
      <c r="D7" s="5">
        <v>9166006</v>
      </c>
      <c r="E7" s="5">
        <v>13332177.28629167</v>
      </c>
      <c r="F7" s="5" t="s">
        <v>7</v>
      </c>
      <c r="G7" s="5" t="s">
        <v>7</v>
      </c>
      <c r="H7" s="5" t="str">
        <f t="shared" si="0"/>
        <v>hold</v>
      </c>
      <c r="I7" s="5" t="str">
        <f t="shared" si="1"/>
        <v>True</v>
      </c>
      <c r="J7" s="5">
        <f t="shared" si="3"/>
        <v>34.307400000000001</v>
      </c>
      <c r="K7" s="5">
        <f t="shared" si="3"/>
        <v>34.165084999999998</v>
      </c>
      <c r="L7" s="5">
        <f t="shared" si="4"/>
        <v>995851.76958906814</v>
      </c>
      <c r="M7" s="11">
        <f t="shared" si="2"/>
        <v>0</v>
      </c>
      <c r="N7" s="5">
        <f t="shared" si="5"/>
        <v>0</v>
      </c>
      <c r="P7" s="23">
        <f t="shared" si="6"/>
        <v>-0.19528266649515497</v>
      </c>
    </row>
    <row r="8" spans="1:17" x14ac:dyDescent="0.25">
      <c r="A8" s="1">
        <v>43991</v>
      </c>
      <c r="B8" s="5">
        <v>34.354838999999998</v>
      </c>
      <c r="C8" s="5">
        <v>21675088</v>
      </c>
      <c r="D8" s="5">
        <v>-12509082</v>
      </c>
      <c r="E8" s="5">
        <v>8446234.7732021324</v>
      </c>
      <c r="F8" s="5" t="s">
        <v>7</v>
      </c>
      <c r="G8" s="5" t="s">
        <v>7</v>
      </c>
      <c r="H8" s="5" t="str">
        <f t="shared" si="0"/>
        <v>hold</v>
      </c>
      <c r="I8" s="5" t="str">
        <f t="shared" si="1"/>
        <v>True</v>
      </c>
      <c r="J8" s="5">
        <f t="shared" si="3"/>
        <v>34.307400000000001</v>
      </c>
      <c r="K8" s="5">
        <f t="shared" si="3"/>
        <v>34.165084999999998</v>
      </c>
      <c r="L8" s="5">
        <f t="shared" si="4"/>
        <v>995851.76958906814</v>
      </c>
      <c r="M8" s="11">
        <f t="shared" si="2"/>
        <v>0</v>
      </c>
      <c r="N8" s="5">
        <f t="shared" si="5"/>
        <v>0</v>
      </c>
      <c r="P8" s="23">
        <f t="shared" si="6"/>
        <v>-0.33148458125332192</v>
      </c>
    </row>
    <row r="9" spans="1:17" x14ac:dyDescent="0.25">
      <c r="A9" s="1">
        <v>43992</v>
      </c>
      <c r="B9" s="5">
        <v>34.079697000000003</v>
      </c>
      <c r="C9" s="5">
        <v>29557217</v>
      </c>
      <c r="D9" s="5">
        <v>-42066299</v>
      </c>
      <c r="E9" s="5">
        <v>-285110.50437102688</v>
      </c>
      <c r="F9" s="5" t="s">
        <v>7</v>
      </c>
      <c r="G9" s="5" t="s">
        <v>7</v>
      </c>
      <c r="H9" s="5" t="str">
        <f t="shared" si="0"/>
        <v>hold</v>
      </c>
      <c r="I9" s="5" t="str">
        <f t="shared" si="1"/>
        <v>True</v>
      </c>
      <c r="J9" s="5">
        <f t="shared" si="3"/>
        <v>34.307400000000001</v>
      </c>
      <c r="K9" s="5">
        <f t="shared" si="3"/>
        <v>34.165084999999998</v>
      </c>
      <c r="L9" s="5">
        <f t="shared" si="4"/>
        <v>995851.76958906814</v>
      </c>
      <c r="M9" s="11">
        <f t="shared" si="2"/>
        <v>0</v>
      </c>
      <c r="N9" s="5">
        <f t="shared" si="5"/>
        <v>0</v>
      </c>
      <c r="P9" s="23">
        <f t="shared" si="6"/>
        <v>0.31016436151593441</v>
      </c>
    </row>
    <row r="10" spans="1:17" x14ac:dyDescent="0.25">
      <c r="A10" s="1">
        <v>43993</v>
      </c>
      <c r="B10" s="5">
        <v>31.593927000000001</v>
      </c>
      <c r="C10" s="5">
        <v>63166642</v>
      </c>
      <c r="D10" s="5">
        <v>-105232941</v>
      </c>
      <c r="E10" s="5">
        <v>-17119255.685741741</v>
      </c>
      <c r="F10" s="5" t="s">
        <v>7</v>
      </c>
      <c r="G10" s="5" t="s">
        <v>7</v>
      </c>
      <c r="H10" s="5" t="str">
        <f t="shared" si="0"/>
        <v>hold</v>
      </c>
      <c r="I10" s="5" t="str">
        <f t="shared" si="1"/>
        <v>True</v>
      </c>
      <c r="J10" s="5">
        <f t="shared" si="3"/>
        <v>34.307400000000001</v>
      </c>
      <c r="K10" s="5">
        <f t="shared" si="3"/>
        <v>34.165084999999998</v>
      </c>
      <c r="L10" s="5">
        <f t="shared" si="4"/>
        <v>995851.76958906814</v>
      </c>
      <c r="M10" s="11">
        <f t="shared" si="2"/>
        <v>0</v>
      </c>
      <c r="N10" s="5">
        <f t="shared" si="5"/>
        <v>0</v>
      </c>
      <c r="P10" s="23">
        <f t="shared" si="6"/>
        <v>0.75944840120174562</v>
      </c>
    </row>
    <row r="11" spans="1:17" x14ac:dyDescent="0.25">
      <c r="A11" s="1">
        <v>43994</v>
      </c>
      <c r="B11" s="5">
        <v>32.020873999999999</v>
      </c>
      <c r="C11" s="5">
        <v>37902472</v>
      </c>
      <c r="D11" s="5">
        <v>-67330469</v>
      </c>
      <c r="E11" s="5">
        <v>-24680629.339032199</v>
      </c>
      <c r="F11" s="5" t="s">
        <v>7</v>
      </c>
      <c r="G11" s="5" t="s">
        <v>7</v>
      </c>
      <c r="H11" s="5" t="str">
        <f t="shared" si="0"/>
        <v>hold</v>
      </c>
      <c r="I11" s="5" t="str">
        <f t="shared" si="1"/>
        <v>True</v>
      </c>
      <c r="J11" s="5">
        <f t="shared" si="3"/>
        <v>34.307400000000001</v>
      </c>
      <c r="K11" s="5">
        <f t="shared" si="3"/>
        <v>34.165084999999998</v>
      </c>
      <c r="L11" s="5">
        <f t="shared" si="4"/>
        <v>995851.76958906814</v>
      </c>
      <c r="M11" s="11">
        <f t="shared" si="2"/>
        <v>0</v>
      </c>
      <c r="N11" s="5">
        <f t="shared" si="5"/>
        <v>0</v>
      </c>
      <c r="P11" s="23">
        <f t="shared" si="6"/>
        <v>-0.51076001111719926</v>
      </c>
    </row>
    <row r="12" spans="1:17" x14ac:dyDescent="0.25">
      <c r="A12" s="1">
        <v>43997</v>
      </c>
      <c r="B12" s="5">
        <v>31.650853999999999</v>
      </c>
      <c r="C12" s="5">
        <v>36247482</v>
      </c>
      <c r="D12" s="5">
        <v>-103577951</v>
      </c>
      <c r="E12" s="5">
        <v>-35938711.050845288</v>
      </c>
      <c r="F12" s="5" t="s">
        <v>7</v>
      </c>
      <c r="G12" s="5" t="s">
        <v>7</v>
      </c>
      <c r="H12" s="5" t="str">
        <f t="shared" si="0"/>
        <v>hold</v>
      </c>
      <c r="I12" s="5" t="str">
        <f t="shared" si="1"/>
        <v>True</v>
      </c>
      <c r="J12" s="5">
        <f t="shared" si="3"/>
        <v>34.307400000000001</v>
      </c>
      <c r="K12" s="5">
        <f t="shared" si="3"/>
        <v>34.165084999999998</v>
      </c>
      <c r="L12" s="5">
        <f t="shared" si="4"/>
        <v>995851.76958906814</v>
      </c>
      <c r="M12" s="11">
        <f t="shared" si="2"/>
        <v>0</v>
      </c>
      <c r="N12" s="5">
        <f t="shared" si="5"/>
        <v>0</v>
      </c>
      <c r="P12" s="23">
        <f t="shared" si="6"/>
        <v>-4.464641741665952E-2</v>
      </c>
    </row>
    <row r="13" spans="1:17" x14ac:dyDescent="0.25">
      <c r="A13" s="1">
        <v>43998</v>
      </c>
      <c r="B13" s="5">
        <v>31.688804999999999</v>
      </c>
      <c r="C13" s="5">
        <v>55616945</v>
      </c>
      <c r="D13" s="5">
        <v>-47961006</v>
      </c>
      <c r="E13" s="5">
        <v>-37576486.107287519</v>
      </c>
      <c r="F13" s="5" t="s">
        <v>7</v>
      </c>
      <c r="G13" s="5" t="s">
        <v>7</v>
      </c>
      <c r="H13" s="5" t="str">
        <f t="shared" si="0"/>
        <v>hold</v>
      </c>
      <c r="I13" s="5" t="str">
        <f t="shared" si="1"/>
        <v>True</v>
      </c>
      <c r="J13" s="5">
        <f t="shared" si="3"/>
        <v>34.307400000000001</v>
      </c>
      <c r="K13" s="5">
        <f t="shared" si="3"/>
        <v>34.165084999999998</v>
      </c>
      <c r="L13" s="5">
        <f t="shared" si="4"/>
        <v>995851.76958906814</v>
      </c>
      <c r="M13" s="11">
        <f t="shared" si="2"/>
        <v>1E-3</v>
      </c>
      <c r="N13" s="5">
        <f t="shared" si="5"/>
        <v>0</v>
      </c>
      <c r="P13" s="23">
        <f t="shared" si="6"/>
        <v>0.42811800419268931</v>
      </c>
    </row>
    <row r="14" spans="1:17" x14ac:dyDescent="0.25">
      <c r="A14" s="1">
        <v>43999</v>
      </c>
      <c r="B14" s="5">
        <v>31.840606999999999</v>
      </c>
      <c r="C14" s="5">
        <v>27509822</v>
      </c>
      <c r="D14" s="5">
        <v>-20451184</v>
      </c>
      <c r="E14" s="5">
        <v>-35335400.052841127</v>
      </c>
      <c r="F14" s="5">
        <v>31.840606999999999</v>
      </c>
      <c r="G14" s="5" t="s">
        <v>7</v>
      </c>
      <c r="H14" s="5" t="str">
        <f t="shared" si="0"/>
        <v>buy</v>
      </c>
      <c r="I14" s="5" t="str">
        <f t="shared" si="1"/>
        <v>False</v>
      </c>
      <c r="J14" s="5">
        <f t="shared" si="3"/>
        <v>31.840606999999999</v>
      </c>
      <c r="K14" s="5">
        <f t="shared" si="3"/>
        <v>34.165084999999998</v>
      </c>
      <c r="L14" s="5">
        <f t="shared" si="4"/>
        <v>994855.91781947901</v>
      </c>
      <c r="M14" s="11">
        <f t="shared" si="2"/>
        <v>1E-3</v>
      </c>
      <c r="N14" s="5">
        <f t="shared" si="5"/>
        <v>-995.85176958906811</v>
      </c>
      <c r="P14" s="23">
        <f t="shared" si="6"/>
        <v>-0.70394481647066542</v>
      </c>
    </row>
    <row r="15" spans="1:17" x14ac:dyDescent="0.25">
      <c r="A15" s="1">
        <v>44000</v>
      </c>
      <c r="B15" s="5">
        <v>31.537002999999999</v>
      </c>
      <c r="C15" s="5">
        <v>32278855</v>
      </c>
      <c r="D15" s="5">
        <v>-52730039</v>
      </c>
      <c r="E15" s="5">
        <v>-37533425.885999359</v>
      </c>
      <c r="F15" s="5" t="s">
        <v>7</v>
      </c>
      <c r="G15" s="5">
        <v>31.537002999999999</v>
      </c>
      <c r="H15" s="5" t="str">
        <f t="shared" si="0"/>
        <v>sell</v>
      </c>
      <c r="I15" s="5" t="str">
        <f t="shared" si="1"/>
        <v>False</v>
      </c>
      <c r="J15" s="5">
        <f t="shared" si="3"/>
        <v>31.840606999999999</v>
      </c>
      <c r="K15" s="5">
        <f t="shared" si="3"/>
        <v>31.537002999999999</v>
      </c>
      <c r="L15" s="5">
        <f t="shared" si="4"/>
        <v>984374.991611804</v>
      </c>
      <c r="M15" s="11">
        <f t="shared" si="2"/>
        <v>1E-3</v>
      </c>
      <c r="N15" s="5">
        <f t="shared" si="5"/>
        <v>-10480.92620767498</v>
      </c>
      <c r="P15" s="23">
        <f t="shared" si="6"/>
        <v>0.15986926735169893</v>
      </c>
    </row>
    <row r="16" spans="1:17" x14ac:dyDescent="0.25">
      <c r="A16" s="1">
        <v>44001</v>
      </c>
      <c r="B16" s="5">
        <v>31.707781000000001</v>
      </c>
      <c r="C16" s="5">
        <v>43986266</v>
      </c>
      <c r="D16" s="5">
        <v>-8743773</v>
      </c>
      <c r="E16" s="5">
        <v>-34005310.023565918</v>
      </c>
      <c r="F16" s="5">
        <v>31.707781000000001</v>
      </c>
      <c r="G16" s="5" t="s">
        <v>7</v>
      </c>
      <c r="H16" s="5" t="str">
        <f t="shared" si="0"/>
        <v>buy</v>
      </c>
      <c r="I16" s="5" t="str">
        <f t="shared" si="1"/>
        <v>False</v>
      </c>
      <c r="J16" s="5">
        <f t="shared" si="3"/>
        <v>31.707781000000001</v>
      </c>
      <c r="K16" s="5">
        <f t="shared" si="3"/>
        <v>31.537002999999999</v>
      </c>
      <c r="L16" s="5">
        <f t="shared" si="4"/>
        <v>984374.991611804</v>
      </c>
      <c r="M16" s="11">
        <f t="shared" si="2"/>
        <v>0</v>
      </c>
      <c r="N16" s="5">
        <f t="shared" si="5"/>
        <v>0</v>
      </c>
      <c r="P16" s="23">
        <f t="shared" si="6"/>
        <v>0.30946507693709085</v>
      </c>
    </row>
    <row r="17" spans="1:16" x14ac:dyDescent="0.25">
      <c r="A17" s="1">
        <v>44004</v>
      </c>
      <c r="B17" s="5">
        <v>31.413661999999999</v>
      </c>
      <c r="C17" s="5">
        <v>23332503</v>
      </c>
      <c r="D17" s="5">
        <v>-32076276</v>
      </c>
      <c r="E17" s="5">
        <v>-33775195.091553517</v>
      </c>
      <c r="F17" s="5" t="s">
        <v>7</v>
      </c>
      <c r="G17" s="5" t="s">
        <v>7</v>
      </c>
      <c r="H17" s="5" t="str">
        <f t="shared" si="0"/>
        <v>hold</v>
      </c>
      <c r="I17" s="5" t="str">
        <f t="shared" si="1"/>
        <v>True</v>
      </c>
      <c r="J17" s="5">
        <f t="shared" si="3"/>
        <v>31.707781000000001</v>
      </c>
      <c r="K17" s="5">
        <f t="shared" si="3"/>
        <v>31.537002999999999</v>
      </c>
      <c r="L17" s="5">
        <f t="shared" si="4"/>
        <v>984374.991611804</v>
      </c>
      <c r="M17" s="11">
        <f t="shared" si="2"/>
        <v>1E-3</v>
      </c>
      <c r="N17" s="5">
        <f t="shared" si="5"/>
        <v>0</v>
      </c>
      <c r="P17" s="23">
        <f t="shared" si="6"/>
        <v>-0.63403008179615372</v>
      </c>
    </row>
    <row r="18" spans="1:16" x14ac:dyDescent="0.25">
      <c r="A18" s="1">
        <v>44005</v>
      </c>
      <c r="B18" s="5">
        <v>31.091082</v>
      </c>
      <c r="C18" s="5">
        <v>37690408</v>
      </c>
      <c r="D18" s="5">
        <v>-69766684</v>
      </c>
      <c r="E18" s="5">
        <v>-37967787.605476372</v>
      </c>
      <c r="F18" s="5" t="s">
        <v>7</v>
      </c>
      <c r="G18" s="5">
        <v>31.091082</v>
      </c>
      <c r="H18" s="5" t="str">
        <f t="shared" si="0"/>
        <v>sell</v>
      </c>
      <c r="I18" s="5" t="str">
        <f t="shared" si="1"/>
        <v>False</v>
      </c>
      <c r="J18" s="5">
        <f t="shared" si="3"/>
        <v>31.707781000000001</v>
      </c>
      <c r="K18" s="5">
        <f t="shared" si="3"/>
        <v>31.091082</v>
      </c>
      <c r="L18" s="5">
        <f t="shared" si="4"/>
        <v>965229.43636301486</v>
      </c>
      <c r="M18" s="11">
        <f t="shared" si="2"/>
        <v>0</v>
      </c>
      <c r="N18" s="5">
        <f t="shared" si="5"/>
        <v>-19145.555248789198</v>
      </c>
      <c r="P18" s="23">
        <f t="shared" si="6"/>
        <v>0.4795582653392359</v>
      </c>
    </row>
    <row r="19" spans="1:16" x14ac:dyDescent="0.25">
      <c r="A19" s="1">
        <v>44006</v>
      </c>
      <c r="B19" s="5">
        <v>30.540796</v>
      </c>
      <c r="C19" s="5">
        <v>30817695</v>
      </c>
      <c r="D19" s="5">
        <v>-100584379</v>
      </c>
      <c r="E19" s="5">
        <v>-45110119.814705521</v>
      </c>
      <c r="F19" s="5" t="s">
        <v>7</v>
      </c>
      <c r="G19" s="5" t="s">
        <v>7</v>
      </c>
      <c r="H19" s="5" t="str">
        <f t="shared" si="0"/>
        <v>hold</v>
      </c>
      <c r="I19" s="5" t="str">
        <f t="shared" si="1"/>
        <v>True</v>
      </c>
      <c r="J19" s="5">
        <f t="shared" si="3"/>
        <v>31.707781000000001</v>
      </c>
      <c r="K19" s="5">
        <f t="shared" si="3"/>
        <v>31.091082</v>
      </c>
      <c r="L19" s="5">
        <f t="shared" si="4"/>
        <v>965229.43636301486</v>
      </c>
      <c r="M19" s="11">
        <f t="shared" si="2"/>
        <v>0</v>
      </c>
      <c r="N19" s="5">
        <f t="shared" si="5"/>
        <v>0</v>
      </c>
      <c r="P19" s="23">
        <f t="shared" si="6"/>
        <v>-0.20131659437587557</v>
      </c>
    </row>
    <row r="20" spans="1:16" x14ac:dyDescent="0.25">
      <c r="A20" s="1">
        <v>44007</v>
      </c>
      <c r="B20" s="5">
        <v>30.664137</v>
      </c>
      <c r="C20" s="5">
        <v>27418651</v>
      </c>
      <c r="D20" s="5">
        <v>-73165728</v>
      </c>
      <c r="E20" s="5">
        <v>-48251135.505580589</v>
      </c>
      <c r="F20" s="5" t="s">
        <v>7</v>
      </c>
      <c r="G20" s="5" t="s">
        <v>7</v>
      </c>
      <c r="H20" s="5" t="str">
        <f t="shared" si="0"/>
        <v>hold</v>
      </c>
      <c r="I20" s="5" t="str">
        <f t="shared" si="1"/>
        <v>True</v>
      </c>
      <c r="J20" s="5">
        <f t="shared" ref="J20:K35" si="7">IF(F20="nan",J19,F20)</f>
        <v>31.707781000000001</v>
      </c>
      <c r="K20" s="5">
        <f t="shared" si="7"/>
        <v>31.091082</v>
      </c>
      <c r="L20" s="5">
        <f t="shared" si="4"/>
        <v>965229.43636301486</v>
      </c>
      <c r="M20" s="11">
        <f t="shared" si="2"/>
        <v>0</v>
      </c>
      <c r="N20" s="5">
        <f t="shared" si="5"/>
        <v>0</v>
      </c>
      <c r="P20" s="23">
        <f t="shared" si="6"/>
        <v>-0.11686556273915116</v>
      </c>
    </row>
    <row r="21" spans="1:16" x14ac:dyDescent="0.25">
      <c r="A21" s="1">
        <v>44008</v>
      </c>
      <c r="B21" s="5">
        <v>30.398481</v>
      </c>
      <c r="C21" s="5">
        <v>42153992</v>
      </c>
      <c r="D21" s="5">
        <v>-115319720</v>
      </c>
      <c r="E21" s="5">
        <v>-55636445.881217912</v>
      </c>
      <c r="F21" s="5" t="s">
        <v>7</v>
      </c>
      <c r="G21" s="5" t="s">
        <v>7</v>
      </c>
      <c r="H21" s="5" t="str">
        <f t="shared" si="0"/>
        <v>hold</v>
      </c>
      <c r="I21" s="5" t="str">
        <f t="shared" si="1"/>
        <v>True</v>
      </c>
      <c r="J21" s="5">
        <f t="shared" si="7"/>
        <v>31.707781000000001</v>
      </c>
      <c r="K21" s="5">
        <f t="shared" si="7"/>
        <v>31.091082</v>
      </c>
      <c r="L21" s="5">
        <f t="shared" si="4"/>
        <v>965229.43636301486</v>
      </c>
      <c r="M21" s="11">
        <f t="shared" si="2"/>
        <v>0</v>
      </c>
      <c r="N21" s="5">
        <f t="shared" si="5"/>
        <v>0</v>
      </c>
      <c r="P21" s="23">
        <f t="shared" si="6"/>
        <v>0.43010591407652193</v>
      </c>
    </row>
    <row r="22" spans="1:16" x14ac:dyDescent="0.25">
      <c r="A22" s="1">
        <v>44011</v>
      </c>
      <c r="B22" s="5">
        <v>30.967742999999999</v>
      </c>
      <c r="C22" s="5">
        <v>23956261</v>
      </c>
      <c r="D22" s="5">
        <v>-91363459</v>
      </c>
      <c r="E22" s="5">
        <v>-59512881.824069217</v>
      </c>
      <c r="F22" s="5" t="s">
        <v>7</v>
      </c>
      <c r="G22" s="5" t="s">
        <v>7</v>
      </c>
      <c r="H22" s="5" t="str">
        <f t="shared" si="0"/>
        <v>hold</v>
      </c>
      <c r="I22" s="5" t="str">
        <f t="shared" si="1"/>
        <v>True</v>
      </c>
      <c r="J22" s="5">
        <f t="shared" si="7"/>
        <v>31.707781000000001</v>
      </c>
      <c r="K22" s="5">
        <f t="shared" si="7"/>
        <v>31.091082</v>
      </c>
      <c r="L22" s="5">
        <f t="shared" si="4"/>
        <v>965229.43636301486</v>
      </c>
      <c r="M22" s="11">
        <f t="shared" si="2"/>
        <v>0</v>
      </c>
      <c r="N22" s="5">
        <f t="shared" si="5"/>
        <v>0</v>
      </c>
      <c r="P22" s="23">
        <f t="shared" si="6"/>
        <v>-0.56509968001752287</v>
      </c>
    </row>
    <row r="23" spans="1:16" x14ac:dyDescent="0.25">
      <c r="A23" s="1">
        <v>44012</v>
      </c>
      <c r="B23" s="5">
        <v>31.024667999999998</v>
      </c>
      <c r="C23" s="5">
        <v>25451676</v>
      </c>
      <c r="D23" s="5">
        <v>-65911783</v>
      </c>
      <c r="E23" s="5">
        <v>-60198084.310612664</v>
      </c>
      <c r="F23" s="5" t="s">
        <v>7</v>
      </c>
      <c r="G23" s="5" t="s">
        <v>7</v>
      </c>
      <c r="H23" s="5" t="str">
        <f t="shared" si="0"/>
        <v>hold</v>
      </c>
      <c r="I23" s="5" t="str">
        <f t="shared" si="1"/>
        <v>True</v>
      </c>
      <c r="J23" s="5">
        <f t="shared" si="7"/>
        <v>31.707781000000001</v>
      </c>
      <c r="K23" s="5">
        <f t="shared" si="7"/>
        <v>31.091082</v>
      </c>
      <c r="L23" s="5">
        <f t="shared" si="4"/>
        <v>965229.43636301486</v>
      </c>
      <c r="M23" s="11">
        <f t="shared" si="2"/>
        <v>1E-3</v>
      </c>
      <c r="N23" s="5">
        <f t="shared" si="5"/>
        <v>0</v>
      </c>
      <c r="P23" s="23">
        <f t="shared" si="6"/>
        <v>6.0551886128122089E-2</v>
      </c>
    </row>
    <row r="24" spans="1:16" x14ac:dyDescent="0.25">
      <c r="A24" s="1">
        <v>44013</v>
      </c>
      <c r="B24" s="5">
        <v>32.011386999999999</v>
      </c>
      <c r="C24" s="5">
        <v>73503009</v>
      </c>
      <c r="D24" s="5">
        <v>7591226</v>
      </c>
      <c r="E24" s="5">
        <v>-53024081.629035451</v>
      </c>
      <c r="F24" s="5">
        <v>32.011386999999999</v>
      </c>
      <c r="G24" s="5" t="s">
        <v>7</v>
      </c>
      <c r="H24" s="5" t="str">
        <f t="shared" si="0"/>
        <v>buy</v>
      </c>
      <c r="I24" s="5" t="str">
        <f t="shared" si="1"/>
        <v>False</v>
      </c>
      <c r="J24" s="5">
        <f t="shared" si="7"/>
        <v>32.011386999999999</v>
      </c>
      <c r="K24" s="5">
        <f t="shared" si="7"/>
        <v>31.091082</v>
      </c>
      <c r="L24" s="5">
        <f t="shared" si="4"/>
        <v>965229.43636301486</v>
      </c>
      <c r="M24" s="11">
        <f t="shared" si="2"/>
        <v>0</v>
      </c>
      <c r="N24" s="5">
        <f t="shared" si="5"/>
        <v>0</v>
      </c>
      <c r="P24" s="23">
        <f t="shared" si="6"/>
        <v>1.0605447487112247</v>
      </c>
    </row>
    <row r="25" spans="1:16" x14ac:dyDescent="0.25">
      <c r="A25" s="1">
        <v>44014</v>
      </c>
      <c r="B25" s="5">
        <v>32.741936000000003</v>
      </c>
      <c r="C25" s="5">
        <v>45270881</v>
      </c>
      <c r="D25" s="5">
        <v>52862107</v>
      </c>
      <c r="E25" s="5">
        <v>-41935788.252561763</v>
      </c>
      <c r="F25" s="5" t="s">
        <v>7</v>
      </c>
      <c r="G25" s="5" t="s">
        <v>7</v>
      </c>
      <c r="H25" s="5" t="str">
        <f t="shared" si="0"/>
        <v>hold</v>
      </c>
      <c r="I25" s="5" t="str">
        <f t="shared" si="1"/>
        <v>True</v>
      </c>
      <c r="J25" s="5">
        <f t="shared" si="7"/>
        <v>32.011386999999999</v>
      </c>
      <c r="K25" s="5">
        <f t="shared" si="7"/>
        <v>31.091082</v>
      </c>
      <c r="L25" s="5">
        <f t="shared" si="4"/>
        <v>965229.43636301486</v>
      </c>
      <c r="M25" s="11">
        <f t="shared" si="2"/>
        <v>0</v>
      </c>
      <c r="N25" s="5">
        <f t="shared" si="5"/>
        <v>0</v>
      </c>
      <c r="P25" s="23">
        <f t="shared" si="6"/>
        <v>-0.48466232188612068</v>
      </c>
    </row>
    <row r="26" spans="1:16" x14ac:dyDescent="0.25">
      <c r="A26" s="1">
        <v>44018</v>
      </c>
      <c r="B26" s="5">
        <v>32.741936000000003</v>
      </c>
      <c r="C26" s="5">
        <v>27150935</v>
      </c>
      <c r="D26" s="5">
        <v>52862107</v>
      </c>
      <c r="E26" s="5">
        <v>-32101883.70631177</v>
      </c>
      <c r="F26" s="5" t="s">
        <v>7</v>
      </c>
      <c r="G26" s="5" t="s">
        <v>7</v>
      </c>
      <c r="H26" s="5" t="str">
        <f t="shared" si="0"/>
        <v>hold</v>
      </c>
      <c r="I26" s="5" t="str">
        <f t="shared" si="1"/>
        <v>True</v>
      </c>
      <c r="J26" s="5">
        <f t="shared" si="7"/>
        <v>32.011386999999999</v>
      </c>
      <c r="K26" s="5">
        <f t="shared" si="7"/>
        <v>31.091082</v>
      </c>
      <c r="L26" s="5">
        <f t="shared" si="4"/>
        <v>965229.43636301486</v>
      </c>
      <c r="M26" s="11">
        <f t="shared" si="2"/>
        <v>0</v>
      </c>
      <c r="N26" s="5">
        <f t="shared" si="5"/>
        <v>0</v>
      </c>
      <c r="P26" s="23">
        <f t="shared" si="6"/>
        <v>-0.51125253817754313</v>
      </c>
    </row>
    <row r="27" spans="1:16" x14ac:dyDescent="0.25">
      <c r="A27" s="1">
        <v>44019</v>
      </c>
      <c r="B27" s="5">
        <v>32.286529999999999</v>
      </c>
      <c r="C27" s="5">
        <v>25148018</v>
      </c>
      <c r="D27" s="5">
        <v>27714089</v>
      </c>
      <c r="E27" s="5">
        <v>-25949127.752047479</v>
      </c>
      <c r="F27" s="5" t="s">
        <v>7</v>
      </c>
      <c r="G27" s="5" t="s">
        <v>7</v>
      </c>
      <c r="H27" s="5" t="str">
        <f t="shared" si="0"/>
        <v>hold</v>
      </c>
      <c r="I27" s="5" t="str">
        <f t="shared" si="1"/>
        <v>True</v>
      </c>
      <c r="J27" s="5">
        <f t="shared" si="7"/>
        <v>32.011386999999999</v>
      </c>
      <c r="K27" s="5">
        <f t="shared" si="7"/>
        <v>31.091082</v>
      </c>
      <c r="L27" s="5">
        <f t="shared" si="4"/>
        <v>965229.43636301486</v>
      </c>
      <c r="M27" s="11">
        <f t="shared" si="2"/>
        <v>0</v>
      </c>
      <c r="N27" s="5">
        <f t="shared" si="5"/>
        <v>0</v>
      </c>
      <c r="P27" s="23">
        <f t="shared" si="6"/>
        <v>-7.6632397809425282E-2</v>
      </c>
    </row>
    <row r="28" spans="1:16" x14ac:dyDescent="0.25">
      <c r="A28" s="1">
        <v>44020</v>
      </c>
      <c r="B28" s="5">
        <v>32.020873999999999</v>
      </c>
      <c r="C28" s="5">
        <v>24256545</v>
      </c>
      <c r="D28" s="5">
        <v>3457544</v>
      </c>
      <c r="E28" s="5">
        <v>-22947200.37762934</v>
      </c>
      <c r="F28" s="5" t="s">
        <v>7</v>
      </c>
      <c r="G28" s="5" t="s">
        <v>7</v>
      </c>
      <c r="H28" s="5" t="str">
        <f t="shared" si="0"/>
        <v>hold</v>
      </c>
      <c r="I28" s="5" t="str">
        <f t="shared" si="1"/>
        <v>True</v>
      </c>
      <c r="J28" s="5">
        <f t="shared" si="7"/>
        <v>32.011386999999999</v>
      </c>
      <c r="K28" s="5">
        <f t="shared" si="7"/>
        <v>31.091082</v>
      </c>
      <c r="L28" s="5">
        <f t="shared" si="4"/>
        <v>965229.43636301486</v>
      </c>
      <c r="M28" s="11">
        <f t="shared" si="2"/>
        <v>0</v>
      </c>
      <c r="N28" s="5">
        <f t="shared" si="5"/>
        <v>0</v>
      </c>
      <c r="P28" s="23">
        <f t="shared" si="6"/>
        <v>-3.6092608408152843E-2</v>
      </c>
    </row>
    <row r="29" spans="1:16" x14ac:dyDescent="0.25">
      <c r="A29" s="1">
        <v>44021</v>
      </c>
      <c r="B29" s="5">
        <v>31.745730999999999</v>
      </c>
      <c r="C29" s="5">
        <v>20363702</v>
      </c>
      <c r="D29" s="5">
        <v>-16906158</v>
      </c>
      <c r="E29" s="5">
        <v>-22334704.001519158</v>
      </c>
      <c r="F29" s="5" t="s">
        <v>7</v>
      </c>
      <c r="G29" s="5" t="s">
        <v>7</v>
      </c>
      <c r="H29" s="5" t="str">
        <f t="shared" si="0"/>
        <v>hold</v>
      </c>
      <c r="I29" s="5" t="str">
        <f t="shared" si="1"/>
        <v>True</v>
      </c>
      <c r="J29" s="5">
        <f t="shared" si="7"/>
        <v>32.011386999999999</v>
      </c>
      <c r="K29" s="5">
        <f t="shared" si="7"/>
        <v>31.091082</v>
      </c>
      <c r="L29" s="5">
        <f t="shared" si="4"/>
        <v>965229.43636301486</v>
      </c>
      <c r="M29" s="11">
        <f t="shared" si="2"/>
        <v>0</v>
      </c>
      <c r="N29" s="5">
        <f t="shared" si="5"/>
        <v>0</v>
      </c>
      <c r="P29" s="23">
        <f t="shared" si="6"/>
        <v>-0.17493247560933012</v>
      </c>
    </row>
    <row r="30" spans="1:16" x14ac:dyDescent="0.25">
      <c r="A30" s="1">
        <v>44022</v>
      </c>
      <c r="B30" s="5">
        <v>32.096775000000001</v>
      </c>
      <c r="C30" s="5">
        <v>24459019</v>
      </c>
      <c r="D30" s="5">
        <v>7552861</v>
      </c>
      <c r="E30" s="5">
        <v>-19322953.633878149</v>
      </c>
      <c r="F30" s="5" t="s">
        <v>7</v>
      </c>
      <c r="G30" s="5" t="s">
        <v>7</v>
      </c>
      <c r="H30" s="5" t="str">
        <f t="shared" si="0"/>
        <v>hold</v>
      </c>
      <c r="I30" s="5" t="str">
        <f t="shared" si="1"/>
        <v>True</v>
      </c>
      <c r="J30" s="5">
        <f t="shared" si="7"/>
        <v>32.011386999999999</v>
      </c>
      <c r="K30" s="5">
        <f t="shared" si="7"/>
        <v>31.091082</v>
      </c>
      <c r="L30" s="5">
        <f t="shared" si="4"/>
        <v>965229.43636301486</v>
      </c>
      <c r="M30" s="11">
        <f t="shared" si="2"/>
        <v>0</v>
      </c>
      <c r="N30" s="5">
        <f t="shared" si="5"/>
        <v>0</v>
      </c>
      <c r="P30" s="23">
        <f t="shared" si="6"/>
        <v>0.18324502089299327</v>
      </c>
    </row>
    <row r="31" spans="1:16" x14ac:dyDescent="0.25">
      <c r="A31" s="1">
        <v>44025</v>
      </c>
      <c r="B31" s="5">
        <v>33.406070999999997</v>
      </c>
      <c r="C31" s="5">
        <v>56569129</v>
      </c>
      <c r="D31" s="5">
        <v>64121990</v>
      </c>
      <c r="E31" s="5">
        <v>-10960516.00426692</v>
      </c>
      <c r="F31" s="5" t="s">
        <v>7</v>
      </c>
      <c r="G31" s="5" t="s">
        <v>7</v>
      </c>
      <c r="H31" s="5" t="str">
        <f t="shared" si="0"/>
        <v>hold</v>
      </c>
      <c r="I31" s="5" t="str">
        <f t="shared" si="1"/>
        <v>True</v>
      </c>
      <c r="J31" s="5">
        <f t="shared" si="7"/>
        <v>32.011386999999999</v>
      </c>
      <c r="K31" s="5">
        <f t="shared" si="7"/>
        <v>31.091082</v>
      </c>
      <c r="L31" s="5">
        <f t="shared" si="4"/>
        <v>965229.43636301486</v>
      </c>
      <c r="M31" s="11">
        <f t="shared" si="2"/>
        <v>0</v>
      </c>
      <c r="N31" s="5">
        <f t="shared" si="5"/>
        <v>0</v>
      </c>
      <c r="P31" s="23">
        <f t="shared" si="6"/>
        <v>0.83846438922432176</v>
      </c>
    </row>
    <row r="32" spans="1:16" x14ac:dyDescent="0.25">
      <c r="A32" s="1">
        <v>44026</v>
      </c>
      <c r="B32" s="5">
        <v>33.425049000000001</v>
      </c>
      <c r="C32" s="5">
        <v>32854129</v>
      </c>
      <c r="D32" s="5">
        <v>96976119</v>
      </c>
      <c r="E32" s="5">
        <v>-197211.03940304311</v>
      </c>
      <c r="F32" s="5" t="s">
        <v>7</v>
      </c>
      <c r="G32" s="5" t="s">
        <v>7</v>
      </c>
      <c r="H32" s="5" t="str">
        <f t="shared" si="0"/>
        <v>hold</v>
      </c>
      <c r="I32" s="5" t="str">
        <f t="shared" si="1"/>
        <v>True</v>
      </c>
      <c r="J32" s="5">
        <f t="shared" si="7"/>
        <v>32.011386999999999</v>
      </c>
      <c r="K32" s="5">
        <f t="shared" si="7"/>
        <v>31.091082</v>
      </c>
      <c r="L32" s="5">
        <f t="shared" si="4"/>
        <v>965229.43636301486</v>
      </c>
      <c r="M32" s="11">
        <f t="shared" si="2"/>
        <v>0</v>
      </c>
      <c r="N32" s="5">
        <f t="shared" si="5"/>
        <v>0</v>
      </c>
      <c r="P32" s="23">
        <f t="shared" si="6"/>
        <v>-0.54338598280924488</v>
      </c>
    </row>
    <row r="33" spans="1:16" x14ac:dyDescent="0.25">
      <c r="A33" s="1">
        <v>44027</v>
      </c>
      <c r="B33" s="5">
        <v>33.889941999999998</v>
      </c>
      <c r="C33" s="5">
        <v>26294454</v>
      </c>
      <c r="D33" s="5">
        <v>123270573</v>
      </c>
      <c r="E33" s="5">
        <v>12059920.67655731</v>
      </c>
      <c r="F33" s="5" t="s">
        <v>7</v>
      </c>
      <c r="G33" s="5" t="s">
        <v>7</v>
      </c>
      <c r="H33" s="5" t="str">
        <f t="shared" si="0"/>
        <v>hold</v>
      </c>
      <c r="I33" s="5" t="str">
        <f t="shared" si="1"/>
        <v>True</v>
      </c>
      <c r="J33" s="5">
        <f t="shared" si="7"/>
        <v>32.011386999999999</v>
      </c>
      <c r="K33" s="5">
        <f t="shared" si="7"/>
        <v>31.091082</v>
      </c>
      <c r="L33" s="5">
        <f t="shared" si="4"/>
        <v>965229.43636301486</v>
      </c>
      <c r="M33" s="11">
        <f t="shared" si="2"/>
        <v>0</v>
      </c>
      <c r="N33" s="5">
        <f t="shared" si="5"/>
        <v>0</v>
      </c>
      <c r="P33" s="23">
        <f t="shared" si="6"/>
        <v>-0.2227193871519855</v>
      </c>
    </row>
    <row r="34" spans="1:16" x14ac:dyDescent="0.25">
      <c r="A34" s="1">
        <v>44028</v>
      </c>
      <c r="B34" s="5">
        <v>33.776093000000003</v>
      </c>
      <c r="C34" s="5">
        <v>18421812</v>
      </c>
      <c r="D34" s="5">
        <v>104848761</v>
      </c>
      <c r="E34" s="5">
        <v>21234406.5128204</v>
      </c>
      <c r="F34" s="5" t="s">
        <v>7</v>
      </c>
      <c r="G34" s="5" t="s">
        <v>7</v>
      </c>
      <c r="H34" s="5" t="str">
        <f t="shared" si="0"/>
        <v>hold</v>
      </c>
      <c r="I34" s="5" t="str">
        <f t="shared" si="1"/>
        <v>True</v>
      </c>
      <c r="J34" s="5">
        <f t="shared" si="7"/>
        <v>32.011386999999999</v>
      </c>
      <c r="K34" s="5">
        <f t="shared" si="7"/>
        <v>31.091082</v>
      </c>
      <c r="L34" s="5">
        <f t="shared" si="4"/>
        <v>965229.43636301486</v>
      </c>
      <c r="M34" s="11">
        <f t="shared" si="2"/>
        <v>0</v>
      </c>
      <c r="N34" s="5">
        <f t="shared" si="5"/>
        <v>0</v>
      </c>
      <c r="P34" s="23">
        <f t="shared" si="6"/>
        <v>-0.35582264509732209</v>
      </c>
    </row>
    <row r="35" spans="1:16" x14ac:dyDescent="0.25">
      <c r="A35" s="1">
        <v>44029</v>
      </c>
      <c r="B35" s="5">
        <v>34.392788000000003</v>
      </c>
      <c r="C35" s="5">
        <v>23347365</v>
      </c>
      <c r="D35" s="5">
        <v>128196126</v>
      </c>
      <c r="E35" s="5">
        <v>31771911.453298971</v>
      </c>
      <c r="F35" s="5" t="s">
        <v>7</v>
      </c>
      <c r="G35" s="5" t="s">
        <v>7</v>
      </c>
      <c r="H35" s="5" t="str">
        <f t="shared" si="0"/>
        <v>hold</v>
      </c>
      <c r="I35" s="5" t="str">
        <f t="shared" si="1"/>
        <v>True</v>
      </c>
      <c r="J35" s="5">
        <f t="shared" si="7"/>
        <v>32.011386999999999</v>
      </c>
      <c r="K35" s="5">
        <f t="shared" si="7"/>
        <v>31.091082</v>
      </c>
      <c r="L35" s="5">
        <f t="shared" si="4"/>
        <v>965229.43636301486</v>
      </c>
      <c r="M35" s="11">
        <f t="shared" si="2"/>
        <v>0</v>
      </c>
      <c r="N35" s="5">
        <f t="shared" si="5"/>
        <v>0</v>
      </c>
      <c r="P35" s="23">
        <f t="shared" si="6"/>
        <v>0.23694873245683365</v>
      </c>
    </row>
    <row r="36" spans="1:16" x14ac:dyDescent="0.25">
      <c r="A36" s="1">
        <v>44032</v>
      </c>
      <c r="B36" s="5">
        <v>34.629981999999998</v>
      </c>
      <c r="C36" s="5">
        <v>36815693</v>
      </c>
      <c r="D36" s="5">
        <v>165011819</v>
      </c>
      <c r="E36" s="5">
        <v>44855359.988034353</v>
      </c>
      <c r="F36" s="5" t="s">
        <v>7</v>
      </c>
      <c r="G36" s="5" t="s">
        <v>7</v>
      </c>
      <c r="H36" s="5" t="str">
        <f t="shared" si="0"/>
        <v>hold</v>
      </c>
      <c r="I36" s="5" t="str">
        <f t="shared" si="1"/>
        <v>True</v>
      </c>
      <c r="J36" s="5">
        <f t="shared" ref="J36:K51" si="8">IF(F36="nan",J35,F36)</f>
        <v>32.011386999999999</v>
      </c>
      <c r="K36" s="5">
        <f t="shared" si="8"/>
        <v>31.091082</v>
      </c>
      <c r="L36" s="5">
        <f t="shared" si="4"/>
        <v>965229.43636301486</v>
      </c>
      <c r="M36" s="11">
        <f t="shared" si="2"/>
        <v>0</v>
      </c>
      <c r="N36" s="5">
        <f t="shared" si="5"/>
        <v>0</v>
      </c>
      <c r="P36" s="23">
        <f t="shared" si="6"/>
        <v>0.45544006471113152</v>
      </c>
    </row>
    <row r="37" spans="1:16" x14ac:dyDescent="0.25">
      <c r="A37" s="1">
        <v>44033</v>
      </c>
      <c r="B37" s="5">
        <v>34.810245999999999</v>
      </c>
      <c r="C37" s="5">
        <v>23588520</v>
      </c>
      <c r="D37" s="5">
        <v>188600339</v>
      </c>
      <c r="E37" s="5">
        <v>58928741.549716592</v>
      </c>
      <c r="F37" s="5" t="s">
        <v>7</v>
      </c>
      <c r="G37" s="5" t="s">
        <v>7</v>
      </c>
      <c r="H37" s="5" t="str">
        <f t="shared" si="0"/>
        <v>hold</v>
      </c>
      <c r="I37" s="5" t="str">
        <f t="shared" si="1"/>
        <v>True</v>
      </c>
      <c r="J37" s="5">
        <f t="shared" si="8"/>
        <v>32.011386999999999</v>
      </c>
      <c r="K37" s="5">
        <f t="shared" si="8"/>
        <v>31.091082</v>
      </c>
      <c r="L37" s="5">
        <f t="shared" si="4"/>
        <v>965229.43636301486</v>
      </c>
      <c r="M37" s="11">
        <f t="shared" si="2"/>
        <v>0</v>
      </c>
      <c r="N37" s="5">
        <f t="shared" si="5"/>
        <v>0</v>
      </c>
      <c r="P37" s="23">
        <f t="shared" si="6"/>
        <v>-0.44516404148953864</v>
      </c>
    </row>
    <row r="38" spans="1:16" x14ac:dyDescent="0.25">
      <c r="A38" s="1">
        <v>44034</v>
      </c>
      <c r="B38" s="5">
        <v>36.584437999999999</v>
      </c>
      <c r="C38" s="5">
        <v>90705554</v>
      </c>
      <c r="D38" s="5">
        <v>279305893</v>
      </c>
      <c r="E38" s="5">
        <v>80447418.959766194</v>
      </c>
      <c r="F38" s="5" t="s">
        <v>7</v>
      </c>
      <c r="G38" s="5" t="s">
        <v>7</v>
      </c>
      <c r="H38" s="5" t="str">
        <f t="shared" si="0"/>
        <v>hold</v>
      </c>
      <c r="I38" s="5" t="str">
        <f t="shared" si="1"/>
        <v>True</v>
      </c>
      <c r="J38" s="5">
        <f t="shared" si="8"/>
        <v>32.011386999999999</v>
      </c>
      <c r="K38" s="5">
        <f t="shared" si="8"/>
        <v>31.091082</v>
      </c>
      <c r="L38" s="5">
        <f t="shared" si="4"/>
        <v>965229.43636301486</v>
      </c>
      <c r="M38" s="11">
        <f t="shared" si="2"/>
        <v>0</v>
      </c>
      <c r="N38" s="5">
        <f t="shared" si="5"/>
        <v>0</v>
      </c>
      <c r="P38" s="23">
        <f t="shared" si="6"/>
        <v>1.3468584370834971</v>
      </c>
    </row>
    <row r="39" spans="1:16" x14ac:dyDescent="0.25">
      <c r="A39" s="1">
        <v>44035</v>
      </c>
      <c r="B39" s="5">
        <v>36.442123000000002</v>
      </c>
      <c r="C39" s="5">
        <v>59639536</v>
      </c>
      <c r="D39" s="5">
        <v>219666357</v>
      </c>
      <c r="E39" s="5">
        <v>94008783.003744423</v>
      </c>
      <c r="F39" s="5" t="s">
        <v>7</v>
      </c>
      <c r="G39" s="5" t="s">
        <v>7</v>
      </c>
      <c r="H39" s="5" t="str">
        <f t="shared" si="0"/>
        <v>hold</v>
      </c>
      <c r="I39" s="5" t="str">
        <f t="shared" si="1"/>
        <v>True</v>
      </c>
      <c r="J39" s="5">
        <f t="shared" si="8"/>
        <v>32.011386999999999</v>
      </c>
      <c r="K39" s="5">
        <f t="shared" si="8"/>
        <v>31.091082</v>
      </c>
      <c r="L39" s="5">
        <f t="shared" si="4"/>
        <v>965229.43636301486</v>
      </c>
      <c r="M39" s="11">
        <f t="shared" si="2"/>
        <v>0</v>
      </c>
      <c r="N39" s="5">
        <f t="shared" si="5"/>
        <v>0</v>
      </c>
      <c r="P39" s="23">
        <f t="shared" si="6"/>
        <v>-0.41929988023358761</v>
      </c>
    </row>
    <row r="40" spans="1:16" x14ac:dyDescent="0.25">
      <c r="A40" s="1">
        <v>44036</v>
      </c>
      <c r="B40" s="5">
        <v>35.730549000000003</v>
      </c>
      <c r="C40" s="5">
        <v>33870501</v>
      </c>
      <c r="D40" s="5">
        <v>185795856</v>
      </c>
      <c r="E40" s="5">
        <v>102930413.0011242</v>
      </c>
      <c r="F40" s="5" t="s">
        <v>7</v>
      </c>
      <c r="G40" s="5" t="s">
        <v>7</v>
      </c>
      <c r="H40" s="5" t="str">
        <f t="shared" si="0"/>
        <v>hold</v>
      </c>
      <c r="I40" s="5" t="str">
        <f t="shared" si="1"/>
        <v>True</v>
      </c>
      <c r="J40" s="5">
        <f t="shared" si="8"/>
        <v>32.011386999999999</v>
      </c>
      <c r="K40" s="5">
        <f t="shared" si="8"/>
        <v>31.091082</v>
      </c>
      <c r="L40" s="5">
        <f t="shared" si="4"/>
        <v>965229.43636301486</v>
      </c>
      <c r="M40" s="11">
        <f t="shared" si="2"/>
        <v>0</v>
      </c>
      <c r="N40" s="5">
        <f t="shared" si="5"/>
        <v>0</v>
      </c>
      <c r="P40" s="23">
        <f t="shared" si="6"/>
        <v>-0.56577425128138159</v>
      </c>
    </row>
    <row r="41" spans="1:16" x14ac:dyDescent="0.25">
      <c r="A41" s="1">
        <v>44039</v>
      </c>
      <c r="B41" s="5">
        <v>35.616698999999997</v>
      </c>
      <c r="C41" s="5">
        <v>27640307</v>
      </c>
      <c r="D41" s="5">
        <v>158155549</v>
      </c>
      <c r="E41" s="5">
        <v>108287745.71236309</v>
      </c>
      <c r="F41" s="5" t="s">
        <v>7</v>
      </c>
      <c r="G41" s="5" t="s">
        <v>7</v>
      </c>
      <c r="H41" s="5" t="str">
        <f t="shared" si="0"/>
        <v>hold</v>
      </c>
      <c r="I41" s="5" t="str">
        <f t="shared" si="1"/>
        <v>True</v>
      </c>
      <c r="J41" s="5">
        <f t="shared" si="8"/>
        <v>32.011386999999999</v>
      </c>
      <c r="K41" s="5">
        <f t="shared" si="8"/>
        <v>31.091082</v>
      </c>
      <c r="L41" s="5">
        <f t="shared" si="4"/>
        <v>965229.43636301486</v>
      </c>
      <c r="M41" s="11">
        <f t="shared" si="2"/>
        <v>0</v>
      </c>
      <c r="N41" s="5">
        <f t="shared" si="5"/>
        <v>0</v>
      </c>
      <c r="P41" s="23">
        <f t="shared" si="6"/>
        <v>-0.20326935264251969</v>
      </c>
    </row>
    <row r="42" spans="1:16" x14ac:dyDescent="0.25">
      <c r="A42" s="1">
        <v>44040</v>
      </c>
      <c r="B42" s="5">
        <v>37.020873999999999</v>
      </c>
      <c r="C42" s="5">
        <v>56393954</v>
      </c>
      <c r="D42" s="5">
        <v>214549503</v>
      </c>
      <c r="E42" s="5">
        <v>118577865.346706</v>
      </c>
      <c r="F42" s="5" t="s">
        <v>7</v>
      </c>
      <c r="G42" s="5" t="s">
        <v>7</v>
      </c>
      <c r="H42" s="5" t="str">
        <f t="shared" si="0"/>
        <v>hold</v>
      </c>
      <c r="I42" s="5" t="str">
        <f t="shared" si="1"/>
        <v>True</v>
      </c>
      <c r="J42" s="5">
        <f t="shared" si="8"/>
        <v>32.011386999999999</v>
      </c>
      <c r="K42" s="5">
        <f t="shared" si="8"/>
        <v>31.091082</v>
      </c>
      <c r="L42" s="5">
        <f t="shared" si="4"/>
        <v>965229.43636301486</v>
      </c>
      <c r="M42" s="11">
        <f t="shared" si="2"/>
        <v>0</v>
      </c>
      <c r="N42" s="5">
        <f t="shared" si="5"/>
        <v>0</v>
      </c>
      <c r="P42" s="23">
        <f t="shared" si="6"/>
        <v>0.71308684824731638</v>
      </c>
    </row>
    <row r="43" spans="1:16" x14ac:dyDescent="0.25">
      <c r="A43" s="1">
        <v>44041</v>
      </c>
      <c r="B43" s="5">
        <v>37.248576999999997</v>
      </c>
      <c r="C43" s="5">
        <v>37033660</v>
      </c>
      <c r="D43" s="5">
        <v>251583163</v>
      </c>
      <c r="E43" s="5">
        <v>131437194.86885481</v>
      </c>
      <c r="F43" s="5" t="s">
        <v>7</v>
      </c>
      <c r="G43" s="5" t="s">
        <v>7</v>
      </c>
      <c r="H43" s="5" t="str">
        <f t="shared" si="0"/>
        <v>hold</v>
      </c>
      <c r="I43" s="5" t="str">
        <f t="shared" si="1"/>
        <v>True</v>
      </c>
      <c r="J43" s="5">
        <f t="shared" si="8"/>
        <v>32.011386999999999</v>
      </c>
      <c r="K43" s="5">
        <f t="shared" si="8"/>
        <v>31.091082</v>
      </c>
      <c r="L43" s="5">
        <f t="shared" si="4"/>
        <v>965229.43636301486</v>
      </c>
      <c r="M43" s="11">
        <f t="shared" si="2"/>
        <v>0</v>
      </c>
      <c r="N43" s="5">
        <f t="shared" si="5"/>
        <v>0</v>
      </c>
      <c r="P43" s="23">
        <f t="shared" si="6"/>
        <v>-0.42053472535561531</v>
      </c>
    </row>
    <row r="44" spans="1:16" x14ac:dyDescent="0.25">
      <c r="A44" s="1">
        <v>44042</v>
      </c>
      <c r="B44" s="5">
        <v>36.755218999999997</v>
      </c>
      <c r="C44" s="5">
        <v>32273796</v>
      </c>
      <c r="D44" s="5">
        <v>219309367</v>
      </c>
      <c r="E44" s="5">
        <v>139920669.33936399</v>
      </c>
      <c r="F44" s="5" t="s">
        <v>7</v>
      </c>
      <c r="G44" s="5" t="s">
        <v>7</v>
      </c>
      <c r="H44" s="5" t="str">
        <f t="shared" si="0"/>
        <v>hold</v>
      </c>
      <c r="I44" s="5" t="str">
        <f t="shared" si="1"/>
        <v>True</v>
      </c>
      <c r="J44" s="5">
        <f t="shared" si="8"/>
        <v>32.011386999999999</v>
      </c>
      <c r="K44" s="5">
        <f t="shared" si="8"/>
        <v>31.091082</v>
      </c>
      <c r="L44" s="5">
        <f t="shared" si="4"/>
        <v>965229.43636301486</v>
      </c>
      <c r="M44" s="11">
        <f t="shared" si="2"/>
        <v>0</v>
      </c>
      <c r="N44" s="5">
        <f t="shared" si="5"/>
        <v>0</v>
      </c>
      <c r="P44" s="23">
        <f t="shared" si="6"/>
        <v>-0.13757159719896195</v>
      </c>
    </row>
    <row r="45" spans="1:16" x14ac:dyDescent="0.25">
      <c r="A45" s="1">
        <v>44043</v>
      </c>
      <c r="B45" s="5">
        <v>36.508536999999997</v>
      </c>
      <c r="C45" s="5">
        <v>28472124</v>
      </c>
      <c r="D45" s="5">
        <v>190837243</v>
      </c>
      <c r="E45" s="5">
        <v>144829918.4251036</v>
      </c>
      <c r="F45" s="5" t="s">
        <v>7</v>
      </c>
      <c r="G45" s="5" t="s">
        <v>7</v>
      </c>
      <c r="H45" s="5" t="str">
        <f t="shared" si="0"/>
        <v>hold</v>
      </c>
      <c r="I45" s="5" t="str">
        <f t="shared" si="1"/>
        <v>True</v>
      </c>
      <c r="J45" s="5">
        <f t="shared" si="8"/>
        <v>32.011386999999999</v>
      </c>
      <c r="K45" s="5">
        <f t="shared" si="8"/>
        <v>31.091082</v>
      </c>
      <c r="L45" s="5">
        <f t="shared" si="4"/>
        <v>965229.43636301486</v>
      </c>
      <c r="M45" s="11">
        <f t="shared" si="2"/>
        <v>0</v>
      </c>
      <c r="N45" s="5">
        <f t="shared" si="5"/>
        <v>0</v>
      </c>
      <c r="P45" s="23">
        <f t="shared" si="6"/>
        <v>-0.12533012826734663</v>
      </c>
    </row>
    <row r="46" spans="1:16" x14ac:dyDescent="0.25">
      <c r="A46" s="1">
        <v>44046</v>
      </c>
      <c r="B46" s="5">
        <v>36.385201000000002</v>
      </c>
      <c r="C46" s="5">
        <v>31036400</v>
      </c>
      <c r="D46" s="5">
        <v>159800843</v>
      </c>
      <c r="E46" s="5">
        <v>146271677.21973741</v>
      </c>
      <c r="F46" s="5" t="s">
        <v>7</v>
      </c>
      <c r="G46" s="5" t="s">
        <v>7</v>
      </c>
      <c r="H46" s="5" t="str">
        <f t="shared" si="0"/>
        <v>hold</v>
      </c>
      <c r="I46" s="5" t="str">
        <f t="shared" si="1"/>
        <v>True</v>
      </c>
      <c r="J46" s="5">
        <f t="shared" si="8"/>
        <v>32.011386999999999</v>
      </c>
      <c r="K46" s="5">
        <f t="shared" si="8"/>
        <v>31.091082</v>
      </c>
      <c r="L46" s="5">
        <f t="shared" si="4"/>
        <v>965229.43636301486</v>
      </c>
      <c r="M46" s="11">
        <f t="shared" si="2"/>
        <v>0</v>
      </c>
      <c r="N46" s="5">
        <f t="shared" si="5"/>
        <v>0</v>
      </c>
      <c r="P46" s="23">
        <f t="shared" si="6"/>
        <v>8.6235205853095534E-2</v>
      </c>
    </row>
    <row r="47" spans="1:16" x14ac:dyDescent="0.25">
      <c r="A47" s="1">
        <v>44047</v>
      </c>
      <c r="B47" s="5">
        <v>36.423149000000002</v>
      </c>
      <c r="C47" s="5">
        <v>29448549</v>
      </c>
      <c r="D47" s="5">
        <v>189249392</v>
      </c>
      <c r="E47" s="5">
        <v>150406193.14320031</v>
      </c>
      <c r="F47" s="5" t="s">
        <v>7</v>
      </c>
      <c r="G47" s="5" t="s">
        <v>7</v>
      </c>
      <c r="H47" s="5" t="str">
        <f t="shared" si="0"/>
        <v>hold</v>
      </c>
      <c r="I47" s="5" t="str">
        <f t="shared" si="1"/>
        <v>True</v>
      </c>
      <c r="J47" s="5">
        <f t="shared" si="8"/>
        <v>32.011386999999999</v>
      </c>
      <c r="K47" s="5">
        <f t="shared" si="8"/>
        <v>31.091082</v>
      </c>
      <c r="L47" s="5">
        <f t="shared" si="4"/>
        <v>965229.43636301486</v>
      </c>
      <c r="M47" s="11">
        <f t="shared" si="2"/>
        <v>0</v>
      </c>
      <c r="N47" s="5">
        <f t="shared" si="5"/>
        <v>0</v>
      </c>
      <c r="P47" s="23">
        <f t="shared" si="6"/>
        <v>-5.2516070272720539E-2</v>
      </c>
    </row>
    <row r="48" spans="1:16" x14ac:dyDescent="0.25">
      <c r="A48" s="1">
        <v>44048</v>
      </c>
      <c r="B48" s="5">
        <v>36.480075999999997</v>
      </c>
      <c r="C48" s="5">
        <v>24292697</v>
      </c>
      <c r="D48" s="5">
        <v>213542089</v>
      </c>
      <c r="E48" s="5">
        <v>156474108.92201471</v>
      </c>
      <c r="F48" s="5" t="s">
        <v>7</v>
      </c>
      <c r="G48" s="5" t="s">
        <v>7</v>
      </c>
      <c r="H48" s="5" t="str">
        <f t="shared" si="0"/>
        <v>hold</v>
      </c>
      <c r="I48" s="5" t="str">
        <f t="shared" si="1"/>
        <v>True</v>
      </c>
      <c r="J48" s="5">
        <f t="shared" si="8"/>
        <v>32.011386999999999</v>
      </c>
      <c r="K48" s="5">
        <f t="shared" si="8"/>
        <v>31.091082</v>
      </c>
      <c r="L48" s="5">
        <f t="shared" si="4"/>
        <v>965229.43636301486</v>
      </c>
      <c r="M48" s="11">
        <f t="shared" si="2"/>
        <v>0</v>
      </c>
      <c r="N48" s="5">
        <f t="shared" si="5"/>
        <v>0</v>
      </c>
      <c r="P48" s="23">
        <f t="shared" si="6"/>
        <v>-0.19246886873733401</v>
      </c>
    </row>
    <row r="49" spans="1:16" x14ac:dyDescent="0.25">
      <c r="A49" s="1">
        <v>44049</v>
      </c>
      <c r="B49" s="5">
        <v>36.309299000000003</v>
      </c>
      <c r="C49" s="5">
        <v>20922111</v>
      </c>
      <c r="D49" s="5">
        <v>192619978</v>
      </c>
      <c r="E49" s="5">
        <v>159945023.18838719</v>
      </c>
      <c r="F49" s="5" t="s">
        <v>7</v>
      </c>
      <c r="G49" s="5" t="s">
        <v>7</v>
      </c>
      <c r="H49" s="5" t="str">
        <f t="shared" si="0"/>
        <v>hold</v>
      </c>
      <c r="I49" s="5" t="str">
        <f t="shared" si="1"/>
        <v>True</v>
      </c>
      <c r="J49" s="5">
        <f t="shared" si="8"/>
        <v>32.011386999999999</v>
      </c>
      <c r="K49" s="5">
        <f t="shared" si="8"/>
        <v>31.091082</v>
      </c>
      <c r="L49" s="5">
        <f t="shared" si="4"/>
        <v>965229.43636301486</v>
      </c>
      <c r="M49" s="11">
        <f t="shared" si="2"/>
        <v>0</v>
      </c>
      <c r="N49" s="5">
        <f t="shared" si="5"/>
        <v>0</v>
      </c>
      <c r="P49" s="23">
        <f t="shared" si="6"/>
        <v>-0.14936922786976442</v>
      </c>
    </row>
    <row r="50" spans="1:16" x14ac:dyDescent="0.25">
      <c r="A50" s="1">
        <v>44050</v>
      </c>
      <c r="B50" s="5">
        <v>36.480075999999997</v>
      </c>
      <c r="C50" s="5">
        <v>23097251</v>
      </c>
      <c r="D50" s="5">
        <v>215717229</v>
      </c>
      <c r="E50" s="5">
        <v>165296348.29520181</v>
      </c>
      <c r="F50" s="5" t="s">
        <v>7</v>
      </c>
      <c r="G50" s="5" t="s">
        <v>7</v>
      </c>
      <c r="H50" s="5" t="str">
        <f t="shared" si="0"/>
        <v>hold</v>
      </c>
      <c r="I50" s="5" t="str">
        <f t="shared" si="1"/>
        <v>True</v>
      </c>
      <c r="J50" s="5">
        <f t="shared" si="8"/>
        <v>32.011386999999999</v>
      </c>
      <c r="K50" s="5">
        <f t="shared" si="8"/>
        <v>31.091082</v>
      </c>
      <c r="L50" s="5">
        <f t="shared" si="4"/>
        <v>965229.43636301486</v>
      </c>
      <c r="M50" s="11">
        <f t="shared" si="2"/>
        <v>0</v>
      </c>
      <c r="N50" s="5">
        <f t="shared" si="5"/>
        <v>0</v>
      </c>
      <c r="P50" s="23">
        <f t="shared" si="6"/>
        <v>9.8907063789539243E-2</v>
      </c>
    </row>
    <row r="51" spans="1:16" x14ac:dyDescent="0.25">
      <c r="A51" s="1">
        <v>44053</v>
      </c>
      <c r="B51" s="5">
        <v>36.423149000000002</v>
      </c>
      <c r="C51" s="5">
        <v>19964552</v>
      </c>
      <c r="D51" s="5">
        <v>195752677</v>
      </c>
      <c r="E51" s="5">
        <v>168216545.2251285</v>
      </c>
      <c r="F51" s="5" t="s">
        <v>7</v>
      </c>
      <c r="G51" s="5" t="s">
        <v>7</v>
      </c>
      <c r="H51" s="5" t="str">
        <f t="shared" si="0"/>
        <v>hold</v>
      </c>
      <c r="I51" s="5" t="str">
        <f t="shared" si="1"/>
        <v>True</v>
      </c>
      <c r="J51" s="5">
        <f t="shared" si="8"/>
        <v>32.011386999999999</v>
      </c>
      <c r="K51" s="5">
        <f t="shared" si="8"/>
        <v>31.091082</v>
      </c>
      <c r="L51" s="5">
        <f t="shared" si="4"/>
        <v>965229.43636301486</v>
      </c>
      <c r="M51" s="11">
        <f t="shared" si="2"/>
        <v>0</v>
      </c>
      <c r="N51" s="5">
        <f t="shared" si="5"/>
        <v>0</v>
      </c>
      <c r="P51" s="23">
        <f t="shared" si="6"/>
        <v>-0.14575530512246634</v>
      </c>
    </row>
    <row r="52" spans="1:16" x14ac:dyDescent="0.25">
      <c r="A52" s="1">
        <v>44054</v>
      </c>
      <c r="B52" s="5">
        <v>35.853889000000002</v>
      </c>
      <c r="C52" s="5">
        <v>21326847</v>
      </c>
      <c r="D52" s="5">
        <v>174425830</v>
      </c>
      <c r="E52" s="5">
        <v>168811517.6692957</v>
      </c>
      <c r="F52" s="5" t="s">
        <v>7</v>
      </c>
      <c r="G52" s="5" t="s">
        <v>7</v>
      </c>
      <c r="H52" s="5" t="str">
        <f t="shared" si="0"/>
        <v>hold</v>
      </c>
      <c r="I52" s="5" t="str">
        <f t="shared" si="1"/>
        <v>True</v>
      </c>
      <c r="J52" s="5">
        <f t="shared" ref="J52:K67" si="9">IF(F52="nan",J51,F52)</f>
        <v>32.011386999999999</v>
      </c>
      <c r="K52" s="5">
        <f t="shared" si="9"/>
        <v>31.091082</v>
      </c>
      <c r="L52" s="5">
        <f t="shared" si="4"/>
        <v>965229.43636301486</v>
      </c>
      <c r="M52" s="11">
        <f t="shared" si="2"/>
        <v>0</v>
      </c>
      <c r="N52" s="5">
        <f t="shared" si="5"/>
        <v>0</v>
      </c>
      <c r="P52" s="23">
        <f t="shared" si="6"/>
        <v>6.600840059023963E-2</v>
      </c>
    </row>
    <row r="53" spans="1:16" x14ac:dyDescent="0.25">
      <c r="A53" s="1">
        <v>44055</v>
      </c>
      <c r="B53" s="5">
        <v>36.366222</v>
      </c>
      <c r="C53" s="5">
        <v>19957595</v>
      </c>
      <c r="D53" s="5">
        <v>194383425</v>
      </c>
      <c r="E53" s="5">
        <v>171260388.2660225</v>
      </c>
      <c r="F53" s="5" t="s">
        <v>7</v>
      </c>
      <c r="G53" s="5" t="s">
        <v>7</v>
      </c>
      <c r="H53" s="5" t="str">
        <f t="shared" si="0"/>
        <v>hold</v>
      </c>
      <c r="I53" s="5" t="str">
        <f t="shared" si="1"/>
        <v>True</v>
      </c>
      <c r="J53" s="5">
        <f t="shared" si="9"/>
        <v>32.011386999999999</v>
      </c>
      <c r="K53" s="5">
        <f t="shared" si="9"/>
        <v>31.091082</v>
      </c>
      <c r="L53" s="5">
        <f t="shared" si="4"/>
        <v>965229.43636301486</v>
      </c>
      <c r="M53" s="11">
        <f t="shared" si="2"/>
        <v>0</v>
      </c>
      <c r="N53" s="5">
        <f t="shared" si="5"/>
        <v>0</v>
      </c>
      <c r="P53" s="23">
        <f t="shared" si="6"/>
        <v>-6.6356928943207258E-2</v>
      </c>
    </row>
    <row r="54" spans="1:16" x14ac:dyDescent="0.25">
      <c r="A54" s="1">
        <v>44056</v>
      </c>
      <c r="B54" s="5">
        <v>36.214419999999997</v>
      </c>
      <c r="C54" s="5">
        <v>15340021</v>
      </c>
      <c r="D54" s="5">
        <v>179043404</v>
      </c>
      <c r="E54" s="5">
        <v>172005329.89433509</v>
      </c>
      <c r="F54" s="5" t="s">
        <v>7</v>
      </c>
      <c r="G54" s="5" t="s">
        <v>7</v>
      </c>
      <c r="H54" s="5" t="str">
        <f t="shared" si="0"/>
        <v>hold</v>
      </c>
      <c r="I54" s="5" t="str">
        <f t="shared" si="1"/>
        <v>True</v>
      </c>
      <c r="J54" s="5">
        <f t="shared" si="9"/>
        <v>32.011386999999999</v>
      </c>
      <c r="K54" s="5">
        <f t="shared" si="9"/>
        <v>31.091082</v>
      </c>
      <c r="L54" s="5">
        <f t="shared" si="4"/>
        <v>965229.43636301486</v>
      </c>
      <c r="M54" s="11">
        <f t="shared" si="2"/>
        <v>1E-3</v>
      </c>
      <c r="N54" s="5">
        <f t="shared" si="5"/>
        <v>0</v>
      </c>
      <c r="P54" s="23">
        <f t="shared" si="6"/>
        <v>-0.26314460773354631</v>
      </c>
    </row>
    <row r="55" spans="1:16" x14ac:dyDescent="0.25">
      <c r="A55" s="1">
        <v>44057</v>
      </c>
      <c r="B55" s="5">
        <v>36.110058000000002</v>
      </c>
      <c r="C55" s="5">
        <v>12901276</v>
      </c>
      <c r="D55" s="5">
        <v>166142128</v>
      </c>
      <c r="E55" s="5">
        <v>171444407.6551964</v>
      </c>
      <c r="F55" s="5" t="s">
        <v>7</v>
      </c>
      <c r="G55" s="5">
        <v>36.110058000000002</v>
      </c>
      <c r="H55" s="5" t="str">
        <f t="shared" si="0"/>
        <v>sell</v>
      </c>
      <c r="I55" s="5" t="str">
        <f t="shared" si="1"/>
        <v>False</v>
      </c>
      <c r="J55" s="5">
        <f t="shared" si="9"/>
        <v>32.011386999999999</v>
      </c>
      <c r="K55" s="5">
        <f t="shared" si="9"/>
        <v>36.110058000000002</v>
      </c>
      <c r="L55" s="5">
        <f t="shared" si="4"/>
        <v>1087850.1639852272</v>
      </c>
      <c r="M55" s="11">
        <f t="shared" si="2"/>
        <v>1E-3</v>
      </c>
      <c r="N55" s="5">
        <f t="shared" si="5"/>
        <v>122620.72762221235</v>
      </c>
      <c r="P55" s="23">
        <f t="shared" si="6"/>
        <v>-0.17313894370361671</v>
      </c>
    </row>
    <row r="56" spans="1:16" x14ac:dyDescent="0.25">
      <c r="A56" s="1">
        <v>44060</v>
      </c>
      <c r="B56" s="5">
        <v>36.385201000000002</v>
      </c>
      <c r="C56" s="5">
        <v>17494187</v>
      </c>
      <c r="D56" s="5">
        <v>183636315</v>
      </c>
      <c r="E56" s="5">
        <v>172610284.5396089</v>
      </c>
      <c r="F56" s="5">
        <v>36.385201000000002</v>
      </c>
      <c r="G56" s="5" t="s">
        <v>7</v>
      </c>
      <c r="H56" s="5" t="str">
        <f t="shared" si="0"/>
        <v>buy</v>
      </c>
      <c r="I56" s="5" t="str">
        <f t="shared" si="1"/>
        <v>False</v>
      </c>
      <c r="J56" s="5">
        <f t="shared" si="9"/>
        <v>36.385201000000002</v>
      </c>
      <c r="K56" s="5">
        <f t="shared" si="9"/>
        <v>36.110058000000002</v>
      </c>
      <c r="L56" s="5">
        <f t="shared" si="4"/>
        <v>1087850.1639852272</v>
      </c>
      <c r="M56" s="11">
        <f t="shared" si="2"/>
        <v>0</v>
      </c>
      <c r="N56" s="5">
        <f t="shared" si="5"/>
        <v>0</v>
      </c>
      <c r="P56" s="23">
        <f t="shared" si="6"/>
        <v>0.30454243311517848</v>
      </c>
    </row>
    <row r="57" spans="1:16" x14ac:dyDescent="0.25">
      <c r="A57" s="1">
        <v>44061</v>
      </c>
      <c r="B57" s="5">
        <v>36.394688000000002</v>
      </c>
      <c r="C57" s="5">
        <v>10846398</v>
      </c>
      <c r="D57" s="5">
        <v>194482713</v>
      </c>
      <c r="E57" s="5">
        <v>174701068.34806061</v>
      </c>
      <c r="F57" s="5" t="s">
        <v>7</v>
      </c>
      <c r="G57" s="5" t="s">
        <v>7</v>
      </c>
      <c r="H57" s="5" t="str">
        <f t="shared" si="0"/>
        <v>hold</v>
      </c>
      <c r="I57" s="5" t="str">
        <f t="shared" si="1"/>
        <v>True</v>
      </c>
      <c r="J57" s="5">
        <f t="shared" si="9"/>
        <v>36.385201000000002</v>
      </c>
      <c r="K57" s="5">
        <f t="shared" si="9"/>
        <v>36.110058000000002</v>
      </c>
      <c r="L57" s="5">
        <f t="shared" si="4"/>
        <v>1087850.1639852272</v>
      </c>
      <c r="M57" s="11">
        <f t="shared" si="2"/>
        <v>0</v>
      </c>
      <c r="N57" s="5">
        <f t="shared" si="5"/>
        <v>0</v>
      </c>
      <c r="P57" s="23">
        <f t="shared" si="6"/>
        <v>-0.4780356110181791</v>
      </c>
    </row>
    <row r="58" spans="1:16" x14ac:dyDescent="0.25">
      <c r="A58" s="1">
        <v>44062</v>
      </c>
      <c r="B58" s="5">
        <v>36.299809000000003</v>
      </c>
      <c r="C58" s="5">
        <v>15690055</v>
      </c>
      <c r="D58" s="5">
        <v>178792658</v>
      </c>
      <c r="E58" s="5">
        <v>175092045.54069811</v>
      </c>
      <c r="F58" s="5" t="s">
        <v>7</v>
      </c>
      <c r="G58" s="5" t="s">
        <v>7</v>
      </c>
      <c r="H58" s="5" t="str">
        <f t="shared" si="0"/>
        <v>hold</v>
      </c>
      <c r="I58" s="5" t="str">
        <f t="shared" si="1"/>
        <v>True</v>
      </c>
      <c r="J58" s="5">
        <f t="shared" si="9"/>
        <v>36.385201000000002</v>
      </c>
      <c r="K58" s="5">
        <f t="shared" si="9"/>
        <v>36.110058000000002</v>
      </c>
      <c r="L58" s="5">
        <f t="shared" si="4"/>
        <v>1087850.1639852272</v>
      </c>
      <c r="M58" s="11">
        <f t="shared" si="2"/>
        <v>0</v>
      </c>
      <c r="N58" s="5">
        <f t="shared" si="5"/>
        <v>0</v>
      </c>
      <c r="P58" s="23">
        <f t="shared" si="6"/>
        <v>0.36919402885469188</v>
      </c>
    </row>
    <row r="59" spans="1:16" x14ac:dyDescent="0.25">
      <c r="A59" s="1">
        <v>44063</v>
      </c>
      <c r="B59" s="5">
        <v>36.736243999999999</v>
      </c>
      <c r="C59" s="5">
        <v>21957455</v>
      </c>
      <c r="D59" s="5">
        <v>200750113</v>
      </c>
      <c r="E59" s="5">
        <v>177543055.7474198</v>
      </c>
      <c r="F59" s="5" t="s">
        <v>7</v>
      </c>
      <c r="G59" s="5" t="s">
        <v>7</v>
      </c>
      <c r="H59" s="5" t="str">
        <f t="shared" si="0"/>
        <v>hold</v>
      </c>
      <c r="I59" s="5" t="str">
        <f t="shared" si="1"/>
        <v>True</v>
      </c>
      <c r="J59" s="5">
        <f t="shared" si="9"/>
        <v>36.385201000000002</v>
      </c>
      <c r="K59" s="5">
        <f t="shared" si="9"/>
        <v>36.110058000000002</v>
      </c>
      <c r="L59" s="5">
        <f t="shared" si="4"/>
        <v>1087850.1639852272</v>
      </c>
      <c r="M59" s="11">
        <f t="shared" si="2"/>
        <v>0</v>
      </c>
      <c r="N59" s="5">
        <f t="shared" si="5"/>
        <v>0</v>
      </c>
      <c r="P59" s="23">
        <f t="shared" si="6"/>
        <v>0.33607964523713468</v>
      </c>
    </row>
    <row r="60" spans="1:16" x14ac:dyDescent="0.25">
      <c r="A60" s="1">
        <v>44064</v>
      </c>
      <c r="B60" s="5">
        <v>36.888046000000003</v>
      </c>
      <c r="C60" s="5">
        <v>25467170</v>
      </c>
      <c r="D60" s="5">
        <v>226217283</v>
      </c>
      <c r="E60" s="5">
        <v>182191367.6844137</v>
      </c>
      <c r="F60" s="5" t="s">
        <v>7</v>
      </c>
      <c r="G60" s="5" t="s">
        <v>7</v>
      </c>
      <c r="H60" s="5" t="str">
        <f t="shared" si="0"/>
        <v>hold</v>
      </c>
      <c r="I60" s="5" t="str">
        <f t="shared" si="1"/>
        <v>True</v>
      </c>
      <c r="J60" s="5">
        <f t="shared" si="9"/>
        <v>36.385201000000002</v>
      </c>
      <c r="K60" s="5">
        <f t="shared" si="9"/>
        <v>36.110058000000002</v>
      </c>
      <c r="L60" s="5">
        <f t="shared" si="4"/>
        <v>1087850.1639852272</v>
      </c>
      <c r="M60" s="11">
        <f t="shared" si="2"/>
        <v>0</v>
      </c>
      <c r="N60" s="5">
        <f t="shared" si="5"/>
        <v>0</v>
      </c>
      <c r="P60" s="23">
        <f t="shared" si="6"/>
        <v>0.1482834543135623</v>
      </c>
    </row>
    <row r="61" spans="1:16" x14ac:dyDescent="0.25">
      <c r="A61" s="1">
        <v>44067</v>
      </c>
      <c r="B61" s="5">
        <v>36.850093999999999</v>
      </c>
      <c r="C61" s="5">
        <v>25011947</v>
      </c>
      <c r="D61" s="5">
        <v>201205336</v>
      </c>
      <c r="E61" s="5">
        <v>184006699.09011099</v>
      </c>
      <c r="F61" s="5" t="s">
        <v>7</v>
      </c>
      <c r="G61" s="5" t="s">
        <v>7</v>
      </c>
      <c r="H61" s="5" t="str">
        <f t="shared" si="0"/>
        <v>hold</v>
      </c>
      <c r="I61" s="5" t="str">
        <f t="shared" si="1"/>
        <v>True</v>
      </c>
      <c r="J61" s="5">
        <f t="shared" si="9"/>
        <v>36.385201000000002</v>
      </c>
      <c r="K61" s="5">
        <f t="shared" si="9"/>
        <v>36.110058000000002</v>
      </c>
      <c r="L61" s="5">
        <f t="shared" si="4"/>
        <v>1087850.1639852272</v>
      </c>
      <c r="M61" s="11">
        <f t="shared" si="2"/>
        <v>1E-3</v>
      </c>
      <c r="N61" s="5">
        <f t="shared" si="5"/>
        <v>0</v>
      </c>
      <c r="P61" s="23">
        <f t="shared" si="6"/>
        <v>-1.8036580987039565E-2</v>
      </c>
    </row>
    <row r="62" spans="1:16" x14ac:dyDescent="0.25">
      <c r="A62" s="1">
        <v>44068</v>
      </c>
      <c r="B62" s="5">
        <v>36.442123000000002</v>
      </c>
      <c r="C62" s="5">
        <v>26221201</v>
      </c>
      <c r="D62" s="5">
        <v>174984135</v>
      </c>
      <c r="E62" s="5">
        <v>183145485.4924998</v>
      </c>
      <c r="F62" s="5" t="s">
        <v>7</v>
      </c>
      <c r="G62" s="5">
        <v>36.442123000000002</v>
      </c>
      <c r="H62" s="5" t="str">
        <f t="shared" si="0"/>
        <v>sell</v>
      </c>
      <c r="I62" s="5" t="str">
        <f t="shared" si="1"/>
        <v>False</v>
      </c>
      <c r="J62" s="5">
        <f t="shared" si="9"/>
        <v>36.385201000000002</v>
      </c>
      <c r="K62" s="5">
        <f t="shared" si="9"/>
        <v>36.442123000000002</v>
      </c>
      <c r="L62" s="5">
        <f t="shared" si="4"/>
        <v>1089552.0264274429</v>
      </c>
      <c r="M62" s="11">
        <f t="shared" si="2"/>
        <v>0</v>
      </c>
      <c r="N62" s="5">
        <f t="shared" si="5"/>
        <v>1701.8624422156483</v>
      </c>
      <c r="P62" s="23">
        <f t="shared" si="6"/>
        <v>4.7214691295845379E-2</v>
      </c>
    </row>
    <row r="63" spans="1:16" x14ac:dyDescent="0.25">
      <c r="A63" s="1">
        <v>44069</v>
      </c>
      <c r="B63" s="5">
        <v>36.100571000000002</v>
      </c>
      <c r="C63" s="5">
        <v>24083689</v>
      </c>
      <c r="D63" s="5">
        <v>150900446</v>
      </c>
      <c r="E63" s="5">
        <v>180068316.68004179</v>
      </c>
      <c r="F63" s="5" t="s">
        <v>7</v>
      </c>
      <c r="G63" s="5" t="s">
        <v>7</v>
      </c>
      <c r="H63" s="5" t="str">
        <f t="shared" si="0"/>
        <v>hold</v>
      </c>
      <c r="I63" s="5" t="str">
        <f t="shared" si="1"/>
        <v>True</v>
      </c>
      <c r="J63" s="5">
        <f t="shared" si="9"/>
        <v>36.385201000000002</v>
      </c>
      <c r="K63" s="5">
        <f t="shared" si="9"/>
        <v>36.442123000000002</v>
      </c>
      <c r="L63" s="5">
        <f t="shared" si="4"/>
        <v>1089552.0264274429</v>
      </c>
      <c r="M63" s="11">
        <f t="shared" si="2"/>
        <v>0</v>
      </c>
      <c r="N63" s="5">
        <f t="shared" si="5"/>
        <v>0</v>
      </c>
      <c r="P63" s="23">
        <f t="shared" si="6"/>
        <v>-8.5033475634289993E-2</v>
      </c>
    </row>
    <row r="64" spans="1:16" x14ac:dyDescent="0.25">
      <c r="A64" s="1">
        <v>44070</v>
      </c>
      <c r="B64" s="5">
        <v>35.920302999999997</v>
      </c>
      <c r="C64" s="5">
        <v>22156556</v>
      </c>
      <c r="D64" s="5">
        <v>128743890</v>
      </c>
      <c r="E64" s="5">
        <v>175171330.84210259</v>
      </c>
      <c r="F64" s="5" t="s">
        <v>7</v>
      </c>
      <c r="G64" s="5" t="s">
        <v>7</v>
      </c>
      <c r="H64" s="5" t="str">
        <f t="shared" si="0"/>
        <v>hold</v>
      </c>
      <c r="I64" s="5" t="str">
        <f t="shared" si="1"/>
        <v>True</v>
      </c>
      <c r="J64" s="5">
        <f t="shared" si="9"/>
        <v>36.385201000000002</v>
      </c>
      <c r="K64" s="5">
        <f t="shared" si="9"/>
        <v>36.442123000000002</v>
      </c>
      <c r="L64" s="5">
        <f t="shared" si="4"/>
        <v>1089552.0264274429</v>
      </c>
      <c r="M64" s="11">
        <f t="shared" si="2"/>
        <v>0</v>
      </c>
      <c r="N64" s="5">
        <f t="shared" si="5"/>
        <v>0</v>
      </c>
      <c r="P64" s="23">
        <f t="shared" si="6"/>
        <v>-8.3401371743033095E-2</v>
      </c>
    </row>
    <row r="65" spans="1:16" x14ac:dyDescent="0.25">
      <c r="A65" s="1">
        <v>44071</v>
      </c>
      <c r="B65" s="5">
        <v>35.967742999999999</v>
      </c>
      <c r="C65" s="5">
        <v>32830519</v>
      </c>
      <c r="D65" s="5">
        <v>161574409</v>
      </c>
      <c r="E65" s="5">
        <v>173874242.1986042</v>
      </c>
      <c r="F65" s="5" t="s">
        <v>7</v>
      </c>
      <c r="G65" s="5" t="s">
        <v>7</v>
      </c>
      <c r="H65" s="5" t="str">
        <f t="shared" si="0"/>
        <v>hold</v>
      </c>
      <c r="I65" s="5" t="str">
        <f t="shared" si="1"/>
        <v>True</v>
      </c>
      <c r="J65" s="5">
        <f t="shared" si="9"/>
        <v>36.385201000000002</v>
      </c>
      <c r="K65" s="5">
        <f t="shared" si="9"/>
        <v>36.442123000000002</v>
      </c>
      <c r="L65" s="5">
        <f t="shared" si="4"/>
        <v>1089552.0264274429</v>
      </c>
      <c r="M65" s="11">
        <f t="shared" si="2"/>
        <v>0</v>
      </c>
      <c r="N65" s="5">
        <f t="shared" si="5"/>
        <v>0</v>
      </c>
      <c r="P65" s="23">
        <f t="shared" si="6"/>
        <v>0.39322510546164879</v>
      </c>
    </row>
    <row r="66" spans="1:16" x14ac:dyDescent="0.25">
      <c r="A66" s="1">
        <v>44074</v>
      </c>
      <c r="B66" s="5">
        <v>35.853889000000002</v>
      </c>
      <c r="C66" s="5">
        <v>30032465</v>
      </c>
      <c r="D66" s="5">
        <v>131541944</v>
      </c>
      <c r="E66" s="5">
        <v>169836557.17886919</v>
      </c>
      <c r="F66" s="5" t="s">
        <v>7</v>
      </c>
      <c r="G66" s="5" t="s">
        <v>7</v>
      </c>
      <c r="H66" s="5" t="str">
        <f t="shared" si="0"/>
        <v>hold</v>
      </c>
      <c r="I66" s="5" t="str">
        <f t="shared" si="1"/>
        <v>True</v>
      </c>
      <c r="J66" s="5">
        <f t="shared" si="9"/>
        <v>36.385201000000002</v>
      </c>
      <c r="K66" s="5">
        <f t="shared" si="9"/>
        <v>36.442123000000002</v>
      </c>
      <c r="L66" s="5">
        <f t="shared" si="4"/>
        <v>1089552.0264274429</v>
      </c>
      <c r="M66" s="11">
        <f t="shared" si="2"/>
        <v>0</v>
      </c>
      <c r="N66" s="5">
        <f t="shared" si="5"/>
        <v>0</v>
      </c>
      <c r="P66" s="23">
        <f t="shared" si="6"/>
        <v>-8.9079576891520698E-2</v>
      </c>
    </row>
    <row r="67" spans="1:16" x14ac:dyDescent="0.25">
      <c r="A67" s="1">
        <v>44075</v>
      </c>
      <c r="B67" s="5">
        <v>34.990513</v>
      </c>
      <c r="C67" s="5">
        <v>36145560</v>
      </c>
      <c r="D67" s="5">
        <v>95396384</v>
      </c>
      <c r="E67" s="5">
        <v>162737412.4761216</v>
      </c>
      <c r="F67" s="5" t="s">
        <v>7</v>
      </c>
      <c r="G67" s="5" t="s">
        <v>7</v>
      </c>
      <c r="H67" s="5" t="str">
        <f t="shared" ref="H67:H130" si="10">IF((AND(F67="nan",G67="nan")),"hold",IF(F67&lt;&gt;"nan","buy","sell"))</f>
        <v>hold</v>
      </c>
      <c r="I67" s="5" t="str">
        <f t="shared" ref="I67:I130" si="11">IF(H67="hold","True","False")</f>
        <v>True</v>
      </c>
      <c r="J67" s="5">
        <f t="shared" si="9"/>
        <v>36.385201000000002</v>
      </c>
      <c r="K67" s="5">
        <f t="shared" si="9"/>
        <v>36.442123000000002</v>
      </c>
      <c r="L67" s="5">
        <f t="shared" si="4"/>
        <v>1089552.0264274429</v>
      </c>
      <c r="M67" s="11">
        <f t="shared" ref="M67:M130" si="12">IF((AND(F68="nan",G68="nan")), 0, 0.001)</f>
        <v>0</v>
      </c>
      <c r="N67" s="5">
        <f t="shared" si="5"/>
        <v>0</v>
      </c>
      <c r="P67" s="23">
        <f t="shared" si="6"/>
        <v>0.18527515627625424</v>
      </c>
    </row>
    <row r="68" spans="1:16" x14ac:dyDescent="0.25">
      <c r="A68" s="1">
        <v>44076</v>
      </c>
      <c r="B68" s="5">
        <v>35.294117</v>
      </c>
      <c r="C68" s="5">
        <v>29068688</v>
      </c>
      <c r="D68" s="5">
        <v>124465072</v>
      </c>
      <c r="E68" s="5">
        <v>159087960.56385779</v>
      </c>
      <c r="F68" s="5" t="s">
        <v>7</v>
      </c>
      <c r="G68" s="5" t="s">
        <v>7</v>
      </c>
      <c r="H68" s="5" t="str">
        <f t="shared" si="10"/>
        <v>hold</v>
      </c>
      <c r="I68" s="5" t="str">
        <f t="shared" si="11"/>
        <v>True</v>
      </c>
      <c r="J68" s="5">
        <f t="shared" ref="J68:K83" si="13">IF(F68="nan",J67,F68)</f>
        <v>36.385201000000002</v>
      </c>
      <c r="K68" s="5">
        <f t="shared" si="13"/>
        <v>36.442123000000002</v>
      </c>
      <c r="L68" s="5">
        <f t="shared" ref="L68:L131" si="14">L67+N68</f>
        <v>1089552.0264274429</v>
      </c>
      <c r="M68" s="11">
        <f t="shared" si="12"/>
        <v>0</v>
      </c>
      <c r="N68" s="5">
        <f t="shared" ref="N68:N131" si="15">IF(I68="True",0,IF(H68="buy",-L67*M68,L67*((K68-J68)/J68)-(L67*M68)))</f>
        <v>0</v>
      </c>
      <c r="P68" s="23">
        <f t="shared" ref="P68:P131" si="16">LN(C68/C67)</f>
        <v>-0.21789253837147785</v>
      </c>
    </row>
    <row r="69" spans="1:16" x14ac:dyDescent="0.25">
      <c r="A69" s="1">
        <v>44077</v>
      </c>
      <c r="B69" s="5">
        <v>34.535102999999999</v>
      </c>
      <c r="C69" s="5">
        <v>35956788</v>
      </c>
      <c r="D69" s="5">
        <v>88508284</v>
      </c>
      <c r="E69" s="5">
        <v>152358634.0635497</v>
      </c>
      <c r="F69" s="5" t="s">
        <v>7</v>
      </c>
      <c r="G69" s="5" t="s">
        <v>7</v>
      </c>
      <c r="H69" s="5" t="str">
        <f t="shared" si="10"/>
        <v>hold</v>
      </c>
      <c r="I69" s="5" t="str">
        <f t="shared" si="11"/>
        <v>True</v>
      </c>
      <c r="J69" s="5">
        <f t="shared" si="13"/>
        <v>36.385201000000002</v>
      </c>
      <c r="K69" s="5">
        <f t="shared" si="13"/>
        <v>36.442123000000002</v>
      </c>
      <c r="L69" s="5">
        <f t="shared" si="14"/>
        <v>1089552.0264274429</v>
      </c>
      <c r="M69" s="11">
        <f t="shared" si="12"/>
        <v>0</v>
      </c>
      <c r="N69" s="5">
        <f t="shared" si="15"/>
        <v>0</v>
      </c>
      <c r="P69" s="23">
        <f t="shared" si="16"/>
        <v>0.21265630303237654</v>
      </c>
    </row>
    <row r="70" spans="1:16" x14ac:dyDescent="0.25">
      <c r="A70" s="1">
        <v>44078</v>
      </c>
      <c r="B70" s="5">
        <v>34.497153999999988</v>
      </c>
      <c r="C70" s="5">
        <v>26872257</v>
      </c>
      <c r="D70" s="5">
        <v>61636027</v>
      </c>
      <c r="E70" s="5">
        <v>143709719.57128349</v>
      </c>
      <c r="F70" s="5" t="s">
        <v>7</v>
      </c>
      <c r="G70" s="5" t="s">
        <v>7</v>
      </c>
      <c r="H70" s="5" t="str">
        <f t="shared" si="10"/>
        <v>hold</v>
      </c>
      <c r="I70" s="5" t="str">
        <f t="shared" si="11"/>
        <v>True</v>
      </c>
      <c r="J70" s="5">
        <f t="shared" si="13"/>
        <v>36.385201000000002</v>
      </c>
      <c r="K70" s="5">
        <f t="shared" si="13"/>
        <v>36.442123000000002</v>
      </c>
      <c r="L70" s="5">
        <f t="shared" si="14"/>
        <v>1089552.0264274429</v>
      </c>
      <c r="M70" s="11">
        <f t="shared" si="12"/>
        <v>0</v>
      </c>
      <c r="N70" s="5">
        <f t="shared" si="15"/>
        <v>0</v>
      </c>
      <c r="P70" s="23">
        <f t="shared" si="16"/>
        <v>-0.29122346802317217</v>
      </c>
    </row>
    <row r="71" spans="1:16" x14ac:dyDescent="0.25">
      <c r="A71" s="1">
        <v>44082</v>
      </c>
      <c r="B71" s="5">
        <v>34.089184000000003</v>
      </c>
      <c r="C71" s="5">
        <v>26736818</v>
      </c>
      <c r="D71" s="5">
        <v>34899209</v>
      </c>
      <c r="E71" s="5">
        <v>133337410.5764339</v>
      </c>
      <c r="F71" s="5" t="s">
        <v>7</v>
      </c>
      <c r="G71" s="5" t="s">
        <v>7</v>
      </c>
      <c r="H71" s="5" t="str">
        <f t="shared" si="10"/>
        <v>hold</v>
      </c>
      <c r="I71" s="5" t="str">
        <f t="shared" si="11"/>
        <v>True</v>
      </c>
      <c r="J71" s="5">
        <f t="shared" si="13"/>
        <v>36.385201000000002</v>
      </c>
      <c r="K71" s="5">
        <f t="shared" si="13"/>
        <v>36.442123000000002</v>
      </c>
      <c r="L71" s="5">
        <f t="shared" si="14"/>
        <v>1089552.0264274429</v>
      </c>
      <c r="M71" s="11">
        <f t="shared" si="12"/>
        <v>0</v>
      </c>
      <c r="N71" s="5">
        <f t="shared" si="15"/>
        <v>0</v>
      </c>
      <c r="P71" s="23">
        <f t="shared" si="16"/>
        <v>-5.0528492857175684E-3</v>
      </c>
    </row>
    <row r="72" spans="1:16" x14ac:dyDescent="0.25">
      <c r="A72" s="1">
        <v>44083</v>
      </c>
      <c r="B72" s="5">
        <v>34.326378000000012</v>
      </c>
      <c r="C72" s="5">
        <v>27490533</v>
      </c>
      <c r="D72" s="5">
        <v>62389742</v>
      </c>
      <c r="E72" s="5">
        <v>126574942.9796596</v>
      </c>
      <c r="F72" s="5" t="s">
        <v>7</v>
      </c>
      <c r="G72" s="5" t="s">
        <v>7</v>
      </c>
      <c r="H72" s="5" t="str">
        <f t="shared" si="10"/>
        <v>hold</v>
      </c>
      <c r="I72" s="5" t="str">
        <f t="shared" si="11"/>
        <v>True</v>
      </c>
      <c r="J72" s="5">
        <f t="shared" si="13"/>
        <v>36.385201000000002</v>
      </c>
      <c r="K72" s="5">
        <f t="shared" si="13"/>
        <v>36.442123000000002</v>
      </c>
      <c r="L72" s="5">
        <f t="shared" si="14"/>
        <v>1089552.0264274429</v>
      </c>
      <c r="M72" s="11">
        <f t="shared" si="12"/>
        <v>0</v>
      </c>
      <c r="N72" s="5">
        <f t="shared" si="15"/>
        <v>0</v>
      </c>
      <c r="P72" s="23">
        <f t="shared" si="16"/>
        <v>2.7800124021040224E-2</v>
      </c>
    </row>
    <row r="73" spans="1:16" x14ac:dyDescent="0.25">
      <c r="A73" s="1">
        <v>44084</v>
      </c>
      <c r="B73" s="5">
        <v>33.823528000000003</v>
      </c>
      <c r="C73" s="5">
        <v>21650741</v>
      </c>
      <c r="D73" s="5">
        <v>40739001</v>
      </c>
      <c r="E73" s="5">
        <v>118394020.19328091</v>
      </c>
      <c r="F73" s="5" t="s">
        <v>7</v>
      </c>
      <c r="G73" s="5" t="s">
        <v>7</v>
      </c>
      <c r="H73" s="5" t="str">
        <f t="shared" si="10"/>
        <v>hold</v>
      </c>
      <c r="I73" s="5" t="str">
        <f t="shared" si="11"/>
        <v>True</v>
      </c>
      <c r="J73" s="5">
        <f t="shared" si="13"/>
        <v>36.385201000000002</v>
      </c>
      <c r="K73" s="5">
        <f t="shared" si="13"/>
        <v>36.442123000000002</v>
      </c>
      <c r="L73" s="5">
        <f t="shared" si="14"/>
        <v>1089552.0264274429</v>
      </c>
      <c r="M73" s="11">
        <f t="shared" si="12"/>
        <v>0</v>
      </c>
      <c r="N73" s="5">
        <f t="shared" si="15"/>
        <v>0</v>
      </c>
      <c r="P73" s="23">
        <f t="shared" si="16"/>
        <v>-0.23880201066713616</v>
      </c>
    </row>
    <row r="74" spans="1:16" x14ac:dyDescent="0.25">
      <c r="A74" s="1">
        <v>44085</v>
      </c>
      <c r="B74" s="5">
        <v>34.222011999999999</v>
      </c>
      <c r="C74" s="5">
        <v>24109301</v>
      </c>
      <c r="D74" s="5">
        <v>64848302</v>
      </c>
      <c r="E74" s="5">
        <v>113291001.6361504</v>
      </c>
      <c r="F74" s="5" t="s">
        <v>7</v>
      </c>
      <c r="G74" s="5" t="s">
        <v>7</v>
      </c>
      <c r="H74" s="5" t="str">
        <f t="shared" si="10"/>
        <v>hold</v>
      </c>
      <c r="I74" s="5" t="str">
        <f t="shared" si="11"/>
        <v>True</v>
      </c>
      <c r="J74" s="5">
        <f t="shared" si="13"/>
        <v>36.385201000000002</v>
      </c>
      <c r="K74" s="5">
        <f t="shared" si="13"/>
        <v>36.442123000000002</v>
      </c>
      <c r="L74" s="5">
        <f t="shared" si="14"/>
        <v>1089552.0264274429</v>
      </c>
      <c r="M74" s="11">
        <f t="shared" si="12"/>
        <v>0</v>
      </c>
      <c r="N74" s="5">
        <f t="shared" si="15"/>
        <v>0</v>
      </c>
      <c r="P74" s="23">
        <f t="shared" si="16"/>
        <v>0.10755801946261143</v>
      </c>
    </row>
    <row r="75" spans="1:16" x14ac:dyDescent="0.25">
      <c r="A75" s="1">
        <v>44088</v>
      </c>
      <c r="B75" s="5">
        <v>35.113853000000013</v>
      </c>
      <c r="C75" s="5">
        <v>29565543</v>
      </c>
      <c r="D75" s="5">
        <v>94413845</v>
      </c>
      <c r="E75" s="5">
        <v>111492084.3715537</v>
      </c>
      <c r="F75" s="5" t="s">
        <v>7</v>
      </c>
      <c r="G75" s="5" t="s">
        <v>7</v>
      </c>
      <c r="H75" s="5" t="str">
        <f t="shared" si="10"/>
        <v>hold</v>
      </c>
      <c r="I75" s="5" t="str">
        <f t="shared" si="11"/>
        <v>True</v>
      </c>
      <c r="J75" s="5">
        <f t="shared" si="13"/>
        <v>36.385201000000002</v>
      </c>
      <c r="K75" s="5">
        <f t="shared" si="13"/>
        <v>36.442123000000002</v>
      </c>
      <c r="L75" s="5">
        <f t="shared" si="14"/>
        <v>1089552.0264274429</v>
      </c>
      <c r="M75" s="11">
        <f t="shared" si="12"/>
        <v>0</v>
      </c>
      <c r="N75" s="5">
        <f t="shared" si="15"/>
        <v>0</v>
      </c>
      <c r="P75" s="23">
        <f t="shared" si="16"/>
        <v>0.20401189576230394</v>
      </c>
    </row>
    <row r="76" spans="1:16" x14ac:dyDescent="0.25">
      <c r="A76" s="1">
        <v>44089</v>
      </c>
      <c r="B76" s="5">
        <v>35.066414000000002</v>
      </c>
      <c r="C76" s="5">
        <v>22003726</v>
      </c>
      <c r="D76" s="5">
        <v>72410119</v>
      </c>
      <c r="E76" s="5">
        <v>107767945.5210121</v>
      </c>
      <c r="F76" s="5" t="s">
        <v>7</v>
      </c>
      <c r="G76" s="5" t="s">
        <v>7</v>
      </c>
      <c r="H76" s="5" t="str">
        <f t="shared" si="10"/>
        <v>hold</v>
      </c>
      <c r="I76" s="5" t="str">
        <f t="shared" si="11"/>
        <v>True</v>
      </c>
      <c r="J76" s="5">
        <f t="shared" si="13"/>
        <v>36.385201000000002</v>
      </c>
      <c r="K76" s="5">
        <f t="shared" si="13"/>
        <v>36.442123000000002</v>
      </c>
      <c r="L76" s="5">
        <f t="shared" si="14"/>
        <v>1089552.0264274429</v>
      </c>
      <c r="M76" s="11">
        <f t="shared" si="12"/>
        <v>0</v>
      </c>
      <c r="N76" s="5">
        <f t="shared" si="15"/>
        <v>0</v>
      </c>
      <c r="P76" s="23">
        <f t="shared" si="16"/>
        <v>-0.29539779276137357</v>
      </c>
    </row>
    <row r="77" spans="1:16" x14ac:dyDescent="0.25">
      <c r="A77" s="1">
        <v>44090</v>
      </c>
      <c r="B77" s="5">
        <v>34.895637999999998</v>
      </c>
      <c r="C77" s="5">
        <v>22208412</v>
      </c>
      <c r="D77" s="5">
        <v>50201707</v>
      </c>
      <c r="E77" s="5">
        <v>102282718.88130321</v>
      </c>
      <c r="F77" s="5" t="s">
        <v>7</v>
      </c>
      <c r="G77" s="5" t="s">
        <v>7</v>
      </c>
      <c r="H77" s="5" t="str">
        <f t="shared" si="10"/>
        <v>hold</v>
      </c>
      <c r="I77" s="5" t="str">
        <f t="shared" si="11"/>
        <v>True</v>
      </c>
      <c r="J77" s="5">
        <f t="shared" si="13"/>
        <v>36.385201000000002</v>
      </c>
      <c r="K77" s="5">
        <f t="shared" si="13"/>
        <v>36.442123000000002</v>
      </c>
      <c r="L77" s="5">
        <f t="shared" si="14"/>
        <v>1089552.0264274429</v>
      </c>
      <c r="M77" s="11">
        <f t="shared" si="12"/>
        <v>0</v>
      </c>
      <c r="N77" s="5">
        <f t="shared" si="15"/>
        <v>0</v>
      </c>
      <c r="P77" s="23">
        <f t="shared" si="16"/>
        <v>9.2593333712309937E-3</v>
      </c>
    </row>
    <row r="78" spans="1:16" x14ac:dyDescent="0.25">
      <c r="A78" s="1">
        <v>44091</v>
      </c>
      <c r="B78" s="5">
        <v>34.933585999999998</v>
      </c>
      <c r="C78" s="5">
        <v>17894390</v>
      </c>
      <c r="D78" s="5">
        <v>68096097</v>
      </c>
      <c r="E78" s="5">
        <v>99025384.569657683</v>
      </c>
      <c r="F78" s="5" t="s">
        <v>7</v>
      </c>
      <c r="G78" s="5" t="s">
        <v>7</v>
      </c>
      <c r="H78" s="5" t="str">
        <f t="shared" si="10"/>
        <v>hold</v>
      </c>
      <c r="I78" s="5" t="str">
        <f t="shared" si="11"/>
        <v>True</v>
      </c>
      <c r="J78" s="5">
        <f t="shared" si="13"/>
        <v>36.385201000000002</v>
      </c>
      <c r="K78" s="5">
        <f t="shared" si="13"/>
        <v>36.442123000000002</v>
      </c>
      <c r="L78" s="5">
        <f t="shared" si="14"/>
        <v>1089552.0264274429</v>
      </c>
      <c r="M78" s="11">
        <f t="shared" si="12"/>
        <v>0</v>
      </c>
      <c r="N78" s="5">
        <f t="shared" si="15"/>
        <v>0</v>
      </c>
      <c r="P78" s="23">
        <f t="shared" si="16"/>
        <v>-0.21598388012252376</v>
      </c>
    </row>
    <row r="79" spans="1:16" x14ac:dyDescent="0.25">
      <c r="A79" s="1">
        <v>44092</v>
      </c>
      <c r="B79" s="5">
        <v>34.753322999999988</v>
      </c>
      <c r="C79" s="5">
        <v>31694623</v>
      </c>
      <c r="D79" s="5">
        <v>36401474</v>
      </c>
      <c r="E79" s="5">
        <v>93058773.744411901</v>
      </c>
      <c r="F79" s="5" t="s">
        <v>7</v>
      </c>
      <c r="G79" s="5" t="s">
        <v>7</v>
      </c>
      <c r="H79" s="5" t="str">
        <f t="shared" si="10"/>
        <v>hold</v>
      </c>
      <c r="I79" s="5" t="str">
        <f t="shared" si="11"/>
        <v>True</v>
      </c>
      <c r="J79" s="5">
        <f t="shared" si="13"/>
        <v>36.385201000000002</v>
      </c>
      <c r="K79" s="5">
        <f t="shared" si="13"/>
        <v>36.442123000000002</v>
      </c>
      <c r="L79" s="5">
        <f t="shared" si="14"/>
        <v>1089552.0264274429</v>
      </c>
      <c r="M79" s="11">
        <f t="shared" si="12"/>
        <v>0</v>
      </c>
      <c r="N79" s="5">
        <f t="shared" si="15"/>
        <v>0</v>
      </c>
      <c r="P79" s="23">
        <f t="shared" si="16"/>
        <v>0.57165978914180038</v>
      </c>
    </row>
    <row r="80" spans="1:16" x14ac:dyDescent="0.25">
      <c r="A80" s="1">
        <v>44095</v>
      </c>
      <c r="B80" s="5">
        <v>34.174571999999998</v>
      </c>
      <c r="C80" s="5">
        <v>26608968</v>
      </c>
      <c r="D80" s="5">
        <v>9792506</v>
      </c>
      <c r="E80" s="5">
        <v>85125731.210284188</v>
      </c>
      <c r="F80" s="5" t="s">
        <v>7</v>
      </c>
      <c r="G80" s="5" t="s">
        <v>7</v>
      </c>
      <c r="H80" s="5" t="str">
        <f t="shared" si="10"/>
        <v>hold</v>
      </c>
      <c r="I80" s="5" t="str">
        <f t="shared" si="11"/>
        <v>True</v>
      </c>
      <c r="J80" s="5">
        <f t="shared" si="13"/>
        <v>36.385201000000002</v>
      </c>
      <c r="K80" s="5">
        <f t="shared" si="13"/>
        <v>36.442123000000002</v>
      </c>
      <c r="L80" s="5">
        <f t="shared" si="14"/>
        <v>1089552.0264274429</v>
      </c>
      <c r="M80" s="11">
        <f t="shared" si="12"/>
        <v>0</v>
      </c>
      <c r="N80" s="5">
        <f t="shared" si="15"/>
        <v>0</v>
      </c>
      <c r="P80" s="23">
        <f t="shared" si="16"/>
        <v>-0.1748987432198717</v>
      </c>
    </row>
    <row r="81" spans="1:16" x14ac:dyDescent="0.25">
      <c r="A81" s="1">
        <v>44096</v>
      </c>
      <c r="B81" s="5">
        <v>34.392788000000003</v>
      </c>
      <c r="C81" s="5">
        <v>22727297</v>
      </c>
      <c r="D81" s="5">
        <v>32519803</v>
      </c>
      <c r="E81" s="5">
        <v>80113972.739474431</v>
      </c>
      <c r="F81" s="5" t="s">
        <v>7</v>
      </c>
      <c r="G81" s="5" t="s">
        <v>7</v>
      </c>
      <c r="H81" s="5" t="str">
        <f t="shared" si="10"/>
        <v>hold</v>
      </c>
      <c r="I81" s="5" t="str">
        <f t="shared" si="11"/>
        <v>True</v>
      </c>
      <c r="J81" s="5">
        <f t="shared" si="13"/>
        <v>36.385201000000002</v>
      </c>
      <c r="K81" s="5">
        <f t="shared" si="13"/>
        <v>36.442123000000002</v>
      </c>
      <c r="L81" s="5">
        <f t="shared" si="14"/>
        <v>1089552.0264274429</v>
      </c>
      <c r="M81" s="11">
        <f t="shared" si="12"/>
        <v>0</v>
      </c>
      <c r="N81" s="5">
        <f t="shared" si="15"/>
        <v>0</v>
      </c>
      <c r="P81" s="23">
        <f t="shared" si="16"/>
        <v>-0.15768158876160823</v>
      </c>
    </row>
    <row r="82" spans="1:16" x14ac:dyDescent="0.25">
      <c r="A82" s="1">
        <v>44097</v>
      </c>
      <c r="B82" s="5">
        <v>34.155597999999998</v>
      </c>
      <c r="C82" s="5">
        <v>23102521</v>
      </c>
      <c r="D82" s="5">
        <v>9417282</v>
      </c>
      <c r="E82" s="5">
        <v>73378923.996416554</v>
      </c>
      <c r="F82" s="5" t="s">
        <v>7</v>
      </c>
      <c r="G82" s="5" t="s">
        <v>7</v>
      </c>
      <c r="H82" s="5" t="str">
        <f t="shared" si="10"/>
        <v>hold</v>
      </c>
      <c r="I82" s="5" t="str">
        <f t="shared" si="11"/>
        <v>True</v>
      </c>
      <c r="J82" s="5">
        <f t="shared" si="13"/>
        <v>36.385201000000002</v>
      </c>
      <c r="K82" s="5">
        <f t="shared" si="13"/>
        <v>36.442123000000002</v>
      </c>
      <c r="L82" s="5">
        <f t="shared" si="14"/>
        <v>1089552.0264274429</v>
      </c>
      <c r="M82" s="11">
        <f t="shared" si="12"/>
        <v>0</v>
      </c>
      <c r="N82" s="5">
        <f t="shared" si="15"/>
        <v>0</v>
      </c>
      <c r="P82" s="23">
        <f t="shared" si="16"/>
        <v>1.6375032708873027E-2</v>
      </c>
    </row>
    <row r="83" spans="1:16" x14ac:dyDescent="0.25">
      <c r="A83" s="1">
        <v>44098</v>
      </c>
      <c r="B83" s="5">
        <v>33.927894999999999</v>
      </c>
      <c r="C83" s="5">
        <v>20859925</v>
      </c>
      <c r="D83" s="5">
        <v>-11442643</v>
      </c>
      <c r="E83" s="5">
        <v>65298475.332812317</v>
      </c>
      <c r="F83" s="5" t="s">
        <v>7</v>
      </c>
      <c r="G83" s="5" t="s">
        <v>7</v>
      </c>
      <c r="H83" s="5" t="str">
        <f t="shared" si="10"/>
        <v>hold</v>
      </c>
      <c r="I83" s="5" t="str">
        <f t="shared" si="11"/>
        <v>True</v>
      </c>
      <c r="J83" s="5">
        <f t="shared" si="13"/>
        <v>36.385201000000002</v>
      </c>
      <c r="K83" s="5">
        <f t="shared" si="13"/>
        <v>36.442123000000002</v>
      </c>
      <c r="L83" s="5">
        <f t="shared" si="14"/>
        <v>1089552.0264274429</v>
      </c>
      <c r="M83" s="11">
        <f t="shared" si="12"/>
        <v>0</v>
      </c>
      <c r="N83" s="5">
        <f t="shared" si="15"/>
        <v>0</v>
      </c>
      <c r="P83" s="23">
        <f t="shared" si="16"/>
        <v>-0.10211189160390631</v>
      </c>
    </row>
    <row r="84" spans="1:16" x14ac:dyDescent="0.25">
      <c r="A84" s="1">
        <v>44099</v>
      </c>
      <c r="B84" s="5">
        <v>34.203037000000002</v>
      </c>
      <c r="C84" s="5">
        <v>14365598</v>
      </c>
      <c r="D84" s="5">
        <v>2922955</v>
      </c>
      <c r="E84" s="5">
        <v>59356483.095511928</v>
      </c>
      <c r="F84" s="5" t="s">
        <v>7</v>
      </c>
      <c r="G84" s="5" t="s">
        <v>7</v>
      </c>
      <c r="H84" s="5" t="str">
        <f t="shared" si="10"/>
        <v>hold</v>
      </c>
      <c r="I84" s="5" t="str">
        <f t="shared" si="11"/>
        <v>True</v>
      </c>
      <c r="J84" s="5">
        <f t="shared" ref="J84:K99" si="17">IF(F84="nan",J83,F84)</f>
        <v>36.385201000000002</v>
      </c>
      <c r="K84" s="5">
        <f t="shared" si="17"/>
        <v>36.442123000000002</v>
      </c>
      <c r="L84" s="5">
        <f t="shared" si="14"/>
        <v>1089552.0264274429</v>
      </c>
      <c r="M84" s="11">
        <f t="shared" si="12"/>
        <v>0</v>
      </c>
      <c r="N84" s="5">
        <f t="shared" si="15"/>
        <v>0</v>
      </c>
      <c r="P84" s="23">
        <f t="shared" si="16"/>
        <v>-0.37299353364420434</v>
      </c>
    </row>
    <row r="85" spans="1:16" x14ac:dyDescent="0.25">
      <c r="A85" s="1">
        <v>44102</v>
      </c>
      <c r="B85" s="5">
        <v>34.525615999999999</v>
      </c>
      <c r="C85" s="5">
        <v>15044269</v>
      </c>
      <c r="D85" s="5">
        <v>17967224</v>
      </c>
      <c r="E85" s="5">
        <v>55413768.501962401</v>
      </c>
      <c r="F85" s="5" t="s">
        <v>7</v>
      </c>
      <c r="G85" s="5" t="s">
        <v>7</v>
      </c>
      <c r="H85" s="5" t="str">
        <f t="shared" si="10"/>
        <v>hold</v>
      </c>
      <c r="I85" s="5" t="str">
        <f t="shared" si="11"/>
        <v>True</v>
      </c>
      <c r="J85" s="5">
        <f t="shared" si="17"/>
        <v>36.385201000000002</v>
      </c>
      <c r="K85" s="5">
        <f t="shared" si="17"/>
        <v>36.442123000000002</v>
      </c>
      <c r="L85" s="5">
        <f t="shared" si="14"/>
        <v>1089552.0264274429</v>
      </c>
      <c r="M85" s="11">
        <f t="shared" si="12"/>
        <v>0</v>
      </c>
      <c r="N85" s="5">
        <f t="shared" si="15"/>
        <v>0</v>
      </c>
      <c r="P85" s="23">
        <f t="shared" si="16"/>
        <v>4.6160800806905086E-2</v>
      </c>
    </row>
    <row r="86" spans="1:16" x14ac:dyDescent="0.25">
      <c r="A86" s="1">
        <v>44103</v>
      </c>
      <c r="B86" s="5">
        <v>34.316887000000001</v>
      </c>
      <c r="C86" s="5">
        <v>13512491</v>
      </c>
      <c r="D86" s="5">
        <v>4454733</v>
      </c>
      <c r="E86" s="5">
        <v>50559546.326706886</v>
      </c>
      <c r="F86" s="5" t="s">
        <v>7</v>
      </c>
      <c r="G86" s="5" t="s">
        <v>7</v>
      </c>
      <c r="H86" s="5" t="str">
        <f t="shared" si="10"/>
        <v>hold</v>
      </c>
      <c r="I86" s="5" t="str">
        <f t="shared" si="11"/>
        <v>True</v>
      </c>
      <c r="J86" s="5">
        <f t="shared" si="17"/>
        <v>36.385201000000002</v>
      </c>
      <c r="K86" s="5">
        <f t="shared" si="17"/>
        <v>36.442123000000002</v>
      </c>
      <c r="L86" s="5">
        <f t="shared" si="14"/>
        <v>1089552.0264274429</v>
      </c>
      <c r="M86" s="11">
        <f t="shared" si="12"/>
        <v>0</v>
      </c>
      <c r="N86" s="5">
        <f t="shared" si="15"/>
        <v>0</v>
      </c>
      <c r="P86" s="23">
        <f t="shared" si="16"/>
        <v>-0.10738260441582168</v>
      </c>
    </row>
    <row r="87" spans="1:16" x14ac:dyDescent="0.25">
      <c r="A87" s="1">
        <v>44104</v>
      </c>
      <c r="B87" s="5">
        <v>34.819732999999999</v>
      </c>
      <c r="C87" s="5">
        <v>22629275</v>
      </c>
      <c r="D87" s="5">
        <v>27084008</v>
      </c>
      <c r="E87" s="5">
        <v>48323372.023456149</v>
      </c>
      <c r="F87" s="5" t="s">
        <v>7</v>
      </c>
      <c r="G87" s="5" t="s">
        <v>7</v>
      </c>
      <c r="H87" s="5" t="str">
        <f t="shared" si="10"/>
        <v>hold</v>
      </c>
      <c r="I87" s="5" t="str">
        <f t="shared" si="11"/>
        <v>True</v>
      </c>
      <c r="J87" s="5">
        <f t="shared" si="17"/>
        <v>36.385201000000002</v>
      </c>
      <c r="K87" s="5">
        <f t="shared" si="17"/>
        <v>36.442123000000002</v>
      </c>
      <c r="L87" s="5">
        <f t="shared" si="14"/>
        <v>1089552.0264274429</v>
      </c>
      <c r="M87" s="11">
        <f t="shared" si="12"/>
        <v>0</v>
      </c>
      <c r="N87" s="5">
        <f t="shared" si="15"/>
        <v>0</v>
      </c>
      <c r="P87" s="23">
        <f t="shared" si="16"/>
        <v>0.51562990509822659</v>
      </c>
    </row>
    <row r="88" spans="1:16" x14ac:dyDescent="0.25">
      <c r="A88" s="1">
        <v>44105</v>
      </c>
      <c r="B88" s="5">
        <v>34.506640999999988</v>
      </c>
      <c r="C88" s="5">
        <v>22520396</v>
      </c>
      <c r="D88" s="5">
        <v>4563612</v>
      </c>
      <c r="E88" s="5">
        <v>44155086.477057859</v>
      </c>
      <c r="F88" s="5" t="s">
        <v>7</v>
      </c>
      <c r="G88" s="5" t="s">
        <v>7</v>
      </c>
      <c r="H88" s="5" t="str">
        <f t="shared" si="10"/>
        <v>hold</v>
      </c>
      <c r="I88" s="5" t="str">
        <f t="shared" si="11"/>
        <v>True</v>
      </c>
      <c r="J88" s="5">
        <f t="shared" si="17"/>
        <v>36.385201000000002</v>
      </c>
      <c r="K88" s="5">
        <f t="shared" si="17"/>
        <v>36.442123000000002</v>
      </c>
      <c r="L88" s="5">
        <f t="shared" si="14"/>
        <v>1089552.0264274429</v>
      </c>
      <c r="M88" s="11">
        <f t="shared" si="12"/>
        <v>0</v>
      </c>
      <c r="N88" s="5">
        <f t="shared" si="15"/>
        <v>0</v>
      </c>
      <c r="P88" s="23">
        <f t="shared" si="16"/>
        <v>-4.8230345270420189E-3</v>
      </c>
    </row>
    <row r="89" spans="1:16" x14ac:dyDescent="0.25">
      <c r="A89" s="1">
        <v>44106</v>
      </c>
      <c r="B89" s="5">
        <v>34.516128999999999</v>
      </c>
      <c r="C89" s="5">
        <v>21461759</v>
      </c>
      <c r="D89" s="5">
        <v>26025371</v>
      </c>
      <c r="E89" s="5">
        <v>42428188.511910297</v>
      </c>
      <c r="F89" s="5" t="s">
        <v>7</v>
      </c>
      <c r="G89" s="5" t="s">
        <v>7</v>
      </c>
      <c r="H89" s="5" t="str">
        <f t="shared" si="10"/>
        <v>hold</v>
      </c>
      <c r="I89" s="5" t="str">
        <f t="shared" si="11"/>
        <v>True</v>
      </c>
      <c r="J89" s="5">
        <f t="shared" si="17"/>
        <v>36.385201000000002</v>
      </c>
      <c r="K89" s="5">
        <f t="shared" si="17"/>
        <v>36.442123000000002</v>
      </c>
      <c r="L89" s="5">
        <f t="shared" si="14"/>
        <v>1089552.0264274429</v>
      </c>
      <c r="M89" s="11">
        <f t="shared" si="12"/>
        <v>1E-3</v>
      </c>
      <c r="N89" s="5">
        <f t="shared" si="15"/>
        <v>0</v>
      </c>
      <c r="P89" s="23">
        <f t="shared" si="16"/>
        <v>-4.814868719364139E-2</v>
      </c>
    </row>
    <row r="90" spans="1:16" x14ac:dyDescent="0.25">
      <c r="A90" s="1">
        <v>44109</v>
      </c>
      <c r="B90" s="5">
        <v>34.867171999999997</v>
      </c>
      <c r="C90" s="5">
        <v>19400029</v>
      </c>
      <c r="D90" s="5">
        <v>45425400</v>
      </c>
      <c r="E90" s="5">
        <v>42713675.874229006</v>
      </c>
      <c r="F90" s="5">
        <v>34.867171999999997</v>
      </c>
      <c r="G90" s="5" t="s">
        <v>7</v>
      </c>
      <c r="H90" s="5" t="str">
        <f t="shared" si="10"/>
        <v>buy</v>
      </c>
      <c r="I90" s="5" t="str">
        <f t="shared" si="11"/>
        <v>False</v>
      </c>
      <c r="J90" s="5">
        <f t="shared" si="17"/>
        <v>34.867171999999997</v>
      </c>
      <c r="K90" s="5">
        <f t="shared" si="17"/>
        <v>36.442123000000002</v>
      </c>
      <c r="L90" s="5">
        <f t="shared" si="14"/>
        <v>1088462.4744010156</v>
      </c>
      <c r="M90" s="11">
        <f t="shared" si="12"/>
        <v>1E-3</v>
      </c>
      <c r="N90" s="5">
        <f t="shared" si="15"/>
        <v>-1089.552026427443</v>
      </c>
      <c r="P90" s="23">
        <f t="shared" si="16"/>
        <v>-0.10099813937916846</v>
      </c>
    </row>
    <row r="91" spans="1:16" x14ac:dyDescent="0.25">
      <c r="A91" s="1">
        <v>44110</v>
      </c>
      <c r="B91" s="5">
        <v>34.316887000000001</v>
      </c>
      <c r="C91" s="5">
        <v>25233392</v>
      </c>
      <c r="D91" s="5">
        <v>20192008</v>
      </c>
      <c r="E91" s="5">
        <v>40568492.368685521</v>
      </c>
      <c r="F91" s="5" t="s">
        <v>7</v>
      </c>
      <c r="G91" s="5">
        <v>34.316887000000001</v>
      </c>
      <c r="H91" s="5" t="str">
        <f t="shared" si="10"/>
        <v>sell</v>
      </c>
      <c r="I91" s="5" t="str">
        <f t="shared" si="11"/>
        <v>False</v>
      </c>
      <c r="J91" s="5">
        <f t="shared" si="17"/>
        <v>34.867171999999997</v>
      </c>
      <c r="K91" s="5">
        <f t="shared" si="17"/>
        <v>34.316887000000001</v>
      </c>
      <c r="L91" s="5">
        <f t="shared" si="14"/>
        <v>1070195.5446644644</v>
      </c>
      <c r="M91" s="11">
        <f t="shared" si="12"/>
        <v>1E-3</v>
      </c>
      <c r="N91" s="5">
        <f t="shared" si="15"/>
        <v>-18266.929736551148</v>
      </c>
      <c r="P91" s="23">
        <f t="shared" si="16"/>
        <v>0.26289363582603953</v>
      </c>
    </row>
    <row r="92" spans="1:16" x14ac:dyDescent="0.25">
      <c r="A92" s="1">
        <v>44111</v>
      </c>
      <c r="B92" s="5">
        <v>34.601517000000001</v>
      </c>
      <c r="C92" s="5">
        <v>22160034</v>
      </c>
      <c r="D92" s="5">
        <v>42352042</v>
      </c>
      <c r="E92" s="5">
        <v>40738373.064674512</v>
      </c>
      <c r="F92" s="5">
        <v>34.601517000000001</v>
      </c>
      <c r="G92" s="5" t="s">
        <v>7</v>
      </c>
      <c r="H92" s="5" t="str">
        <f t="shared" si="10"/>
        <v>buy</v>
      </c>
      <c r="I92" s="5" t="str">
        <f t="shared" si="11"/>
        <v>False</v>
      </c>
      <c r="J92" s="5">
        <f t="shared" si="17"/>
        <v>34.601517000000001</v>
      </c>
      <c r="K92" s="5">
        <f t="shared" si="17"/>
        <v>34.316887000000001</v>
      </c>
      <c r="L92" s="5">
        <f t="shared" si="14"/>
        <v>1070195.5446644644</v>
      </c>
      <c r="M92" s="11">
        <f t="shared" si="12"/>
        <v>0</v>
      </c>
      <c r="N92" s="5">
        <f t="shared" si="15"/>
        <v>0</v>
      </c>
      <c r="P92" s="23">
        <f t="shared" si="16"/>
        <v>-0.1298778005656307</v>
      </c>
    </row>
    <row r="93" spans="1:16" x14ac:dyDescent="0.25">
      <c r="A93" s="1">
        <v>44112</v>
      </c>
      <c r="B93" s="5">
        <v>35</v>
      </c>
      <c r="C93" s="5">
        <v>17857395</v>
      </c>
      <c r="D93" s="5">
        <v>60209437</v>
      </c>
      <c r="E93" s="5">
        <v>42592946.057812758</v>
      </c>
      <c r="F93" s="5" t="s">
        <v>7</v>
      </c>
      <c r="G93" s="5" t="s">
        <v>7</v>
      </c>
      <c r="H93" s="5" t="str">
        <f t="shared" si="10"/>
        <v>hold</v>
      </c>
      <c r="I93" s="5" t="str">
        <f t="shared" si="11"/>
        <v>True</v>
      </c>
      <c r="J93" s="5">
        <f t="shared" si="17"/>
        <v>34.601517000000001</v>
      </c>
      <c r="K93" s="5">
        <f t="shared" si="17"/>
        <v>34.316887000000001</v>
      </c>
      <c r="L93" s="5">
        <f t="shared" si="14"/>
        <v>1070195.5446644644</v>
      </c>
      <c r="M93" s="11">
        <f t="shared" si="12"/>
        <v>1E-3</v>
      </c>
      <c r="N93" s="5">
        <f t="shared" si="15"/>
        <v>0</v>
      </c>
      <c r="P93" s="23">
        <f t="shared" si="16"/>
        <v>-0.21587268802663329</v>
      </c>
    </row>
    <row r="94" spans="1:16" x14ac:dyDescent="0.25">
      <c r="A94" s="1">
        <v>44113</v>
      </c>
      <c r="B94" s="5">
        <v>34.905124999999998</v>
      </c>
      <c r="C94" s="5">
        <v>23667465</v>
      </c>
      <c r="D94" s="5">
        <v>36541972</v>
      </c>
      <c r="E94" s="5">
        <v>42016610.530564994</v>
      </c>
      <c r="F94" s="5" t="s">
        <v>7</v>
      </c>
      <c r="G94" s="5">
        <v>34.905124999999998</v>
      </c>
      <c r="H94" s="5" t="str">
        <f t="shared" si="10"/>
        <v>sell</v>
      </c>
      <c r="I94" s="5" t="str">
        <f t="shared" si="11"/>
        <v>False</v>
      </c>
      <c r="J94" s="5">
        <f t="shared" si="17"/>
        <v>34.601517000000001</v>
      </c>
      <c r="K94" s="5">
        <f t="shared" si="17"/>
        <v>34.905124999999998</v>
      </c>
      <c r="L94" s="5">
        <f t="shared" si="14"/>
        <v>1078515.686801367</v>
      </c>
      <c r="M94" s="11">
        <f t="shared" si="12"/>
        <v>1E-3</v>
      </c>
      <c r="N94" s="5">
        <f t="shared" si="15"/>
        <v>8320.1421369026612</v>
      </c>
      <c r="P94" s="23">
        <f t="shared" si="16"/>
        <v>0.2816836120513459</v>
      </c>
    </row>
    <row r="95" spans="1:16" x14ac:dyDescent="0.25">
      <c r="A95" s="1">
        <v>44116</v>
      </c>
      <c r="B95" s="5">
        <v>34.933585999999998</v>
      </c>
      <c r="C95" s="5">
        <v>19413837</v>
      </c>
      <c r="D95" s="5">
        <v>55955809</v>
      </c>
      <c r="E95" s="5">
        <v>43344262.212437473</v>
      </c>
      <c r="F95" s="5">
        <v>34.933585999999998</v>
      </c>
      <c r="G95" s="5" t="s">
        <v>7</v>
      </c>
      <c r="H95" s="5" t="str">
        <f t="shared" si="10"/>
        <v>buy</v>
      </c>
      <c r="I95" s="5" t="str">
        <f t="shared" si="11"/>
        <v>False</v>
      </c>
      <c r="J95" s="5">
        <f t="shared" si="17"/>
        <v>34.933585999999998</v>
      </c>
      <c r="K95" s="5">
        <f t="shared" si="17"/>
        <v>34.905124999999998</v>
      </c>
      <c r="L95" s="5">
        <f t="shared" si="14"/>
        <v>1078515.686801367</v>
      </c>
      <c r="M95" s="11">
        <f t="shared" si="12"/>
        <v>0</v>
      </c>
      <c r="N95" s="5">
        <f t="shared" si="15"/>
        <v>0</v>
      </c>
      <c r="P95" s="23">
        <f t="shared" si="16"/>
        <v>-0.19811526094674412</v>
      </c>
    </row>
    <row r="96" spans="1:16" x14ac:dyDescent="0.25">
      <c r="A96" s="1">
        <v>44117</v>
      </c>
      <c r="B96" s="5">
        <v>35.009487</v>
      </c>
      <c r="C96" s="5">
        <v>21543233</v>
      </c>
      <c r="D96" s="5">
        <v>77499042</v>
      </c>
      <c r="E96" s="5">
        <v>46597339.958541103</v>
      </c>
      <c r="F96" s="5" t="s">
        <v>7</v>
      </c>
      <c r="G96" s="5" t="s">
        <v>7</v>
      </c>
      <c r="H96" s="5" t="str">
        <f t="shared" si="10"/>
        <v>hold</v>
      </c>
      <c r="I96" s="5" t="str">
        <f t="shared" si="11"/>
        <v>True</v>
      </c>
      <c r="J96" s="5">
        <f t="shared" si="17"/>
        <v>34.933585999999998</v>
      </c>
      <c r="K96" s="5">
        <f t="shared" si="17"/>
        <v>34.905124999999998</v>
      </c>
      <c r="L96" s="5">
        <f t="shared" si="14"/>
        <v>1078515.686801367</v>
      </c>
      <c r="M96" s="11">
        <f t="shared" si="12"/>
        <v>0</v>
      </c>
      <c r="N96" s="5">
        <f t="shared" si="15"/>
        <v>0</v>
      </c>
      <c r="P96" s="23">
        <f t="shared" si="16"/>
        <v>0.10407569406404477</v>
      </c>
    </row>
    <row r="97" spans="1:16" x14ac:dyDescent="0.25">
      <c r="A97" s="1">
        <v>44118</v>
      </c>
      <c r="B97" s="5">
        <v>34.971539</v>
      </c>
      <c r="C97" s="5">
        <v>22120298</v>
      </c>
      <c r="D97" s="5">
        <v>55378744</v>
      </c>
      <c r="E97" s="5">
        <v>47433720.347909182</v>
      </c>
      <c r="F97" s="5" t="s">
        <v>7</v>
      </c>
      <c r="G97" s="5" t="s">
        <v>7</v>
      </c>
      <c r="H97" s="5" t="str">
        <f t="shared" si="10"/>
        <v>hold</v>
      </c>
      <c r="I97" s="5" t="str">
        <f t="shared" si="11"/>
        <v>True</v>
      </c>
      <c r="J97" s="5">
        <f t="shared" si="17"/>
        <v>34.933585999999998</v>
      </c>
      <c r="K97" s="5">
        <f t="shared" si="17"/>
        <v>34.905124999999998</v>
      </c>
      <c r="L97" s="5">
        <f t="shared" si="14"/>
        <v>1078515.686801367</v>
      </c>
      <c r="M97" s="11">
        <f t="shared" si="12"/>
        <v>1E-3</v>
      </c>
      <c r="N97" s="5">
        <f t="shared" si="15"/>
        <v>0</v>
      </c>
      <c r="P97" s="23">
        <f t="shared" si="16"/>
        <v>2.6433895218506542E-2</v>
      </c>
    </row>
    <row r="98" spans="1:16" x14ac:dyDescent="0.25">
      <c r="A98" s="1">
        <v>44119</v>
      </c>
      <c r="B98" s="5">
        <v>34.677418000000003</v>
      </c>
      <c r="C98" s="5">
        <v>16089205</v>
      </c>
      <c r="D98" s="5">
        <v>39289539</v>
      </c>
      <c r="E98" s="5">
        <v>46658036.875744507</v>
      </c>
      <c r="F98" s="5" t="s">
        <v>7</v>
      </c>
      <c r="G98" s="5">
        <v>34.677418000000003</v>
      </c>
      <c r="H98" s="5" t="str">
        <f t="shared" si="10"/>
        <v>sell</v>
      </c>
      <c r="I98" s="5" t="str">
        <f t="shared" si="11"/>
        <v>False</v>
      </c>
      <c r="J98" s="5">
        <f t="shared" si="17"/>
        <v>34.933585999999998</v>
      </c>
      <c r="K98" s="5">
        <f t="shared" si="17"/>
        <v>34.677418000000003</v>
      </c>
      <c r="L98" s="5">
        <f t="shared" si="14"/>
        <v>1069528.4151552855</v>
      </c>
      <c r="M98" s="11">
        <f t="shared" si="12"/>
        <v>1E-3</v>
      </c>
      <c r="N98" s="5">
        <f t="shared" si="15"/>
        <v>-8987.27164608157</v>
      </c>
      <c r="P98" s="23">
        <f t="shared" si="16"/>
        <v>-0.31834709832201818</v>
      </c>
    </row>
    <row r="99" spans="1:16" x14ac:dyDescent="0.25">
      <c r="A99" s="1">
        <v>44120</v>
      </c>
      <c r="B99" s="5">
        <v>36.005692000000003</v>
      </c>
      <c r="C99" s="5">
        <v>42993503</v>
      </c>
      <c r="D99" s="5">
        <v>82283042</v>
      </c>
      <c r="E99" s="5">
        <v>50051081.123767413</v>
      </c>
      <c r="F99" s="5">
        <v>36.005692000000003</v>
      </c>
      <c r="G99" s="5" t="s">
        <v>7</v>
      </c>
      <c r="H99" s="5" t="str">
        <f t="shared" si="10"/>
        <v>buy</v>
      </c>
      <c r="I99" s="5" t="str">
        <f t="shared" si="11"/>
        <v>False</v>
      </c>
      <c r="J99" s="5">
        <f t="shared" si="17"/>
        <v>36.005692000000003</v>
      </c>
      <c r="K99" s="5">
        <f t="shared" si="17"/>
        <v>34.677418000000003</v>
      </c>
      <c r="L99" s="5">
        <f t="shared" si="14"/>
        <v>1069528.4151552855</v>
      </c>
      <c r="M99" s="11">
        <f t="shared" si="12"/>
        <v>0</v>
      </c>
      <c r="N99" s="5">
        <f t="shared" si="15"/>
        <v>0</v>
      </c>
      <c r="P99" s="23">
        <f t="shared" si="16"/>
        <v>0.98290046104216933</v>
      </c>
    </row>
    <row r="100" spans="1:16" x14ac:dyDescent="0.25">
      <c r="A100" s="1">
        <v>44123</v>
      </c>
      <c r="B100" s="5">
        <v>35.863377</v>
      </c>
      <c r="C100" s="5">
        <v>31931352</v>
      </c>
      <c r="D100" s="5">
        <v>50351690</v>
      </c>
      <c r="E100" s="5">
        <v>50079711.965274438</v>
      </c>
      <c r="F100" s="5" t="s">
        <v>7</v>
      </c>
      <c r="G100" s="5" t="s">
        <v>7</v>
      </c>
      <c r="H100" s="5" t="str">
        <f t="shared" si="10"/>
        <v>hold</v>
      </c>
      <c r="I100" s="5" t="str">
        <f t="shared" si="11"/>
        <v>True</v>
      </c>
      <c r="J100" s="5">
        <f t="shared" ref="J100:K115" si="18">IF(F100="nan",J99,F100)</f>
        <v>36.005692000000003</v>
      </c>
      <c r="K100" s="5">
        <f t="shared" si="18"/>
        <v>34.677418000000003</v>
      </c>
      <c r="L100" s="5">
        <f t="shared" si="14"/>
        <v>1069528.4151552855</v>
      </c>
      <c r="M100" s="11">
        <f t="shared" si="12"/>
        <v>1E-3</v>
      </c>
      <c r="N100" s="5">
        <f t="shared" si="15"/>
        <v>0</v>
      </c>
      <c r="P100" s="23">
        <f t="shared" si="16"/>
        <v>-0.29746066279984773</v>
      </c>
    </row>
    <row r="101" spans="1:16" x14ac:dyDescent="0.25">
      <c r="A101" s="1">
        <v>44124</v>
      </c>
      <c r="B101" s="5">
        <v>35.56926</v>
      </c>
      <c r="C101" s="5">
        <v>22384852</v>
      </c>
      <c r="D101" s="5">
        <v>27966838</v>
      </c>
      <c r="E101" s="5">
        <v>47973629.147246324</v>
      </c>
      <c r="F101" s="5" t="s">
        <v>7</v>
      </c>
      <c r="G101" s="5">
        <v>35.56926</v>
      </c>
      <c r="H101" s="5" t="str">
        <f t="shared" si="10"/>
        <v>sell</v>
      </c>
      <c r="I101" s="5" t="str">
        <f t="shared" si="11"/>
        <v>False</v>
      </c>
      <c r="J101" s="5">
        <f t="shared" si="18"/>
        <v>36.005692000000003</v>
      </c>
      <c r="K101" s="5">
        <f t="shared" si="18"/>
        <v>35.56926</v>
      </c>
      <c r="L101" s="5">
        <f t="shared" si="14"/>
        <v>1056564.453088314</v>
      </c>
      <c r="M101" s="11">
        <f t="shared" si="12"/>
        <v>0</v>
      </c>
      <c r="N101" s="5">
        <f t="shared" si="15"/>
        <v>-12963.96206697139</v>
      </c>
      <c r="P101" s="23">
        <f t="shared" si="16"/>
        <v>-0.35520386835393375</v>
      </c>
    </row>
    <row r="102" spans="1:16" x14ac:dyDescent="0.25">
      <c r="A102" s="1">
        <v>44125</v>
      </c>
      <c r="B102" s="5">
        <v>35.180267000000001</v>
      </c>
      <c r="C102" s="5">
        <v>18984859</v>
      </c>
      <c r="D102" s="5">
        <v>8981979</v>
      </c>
      <c r="E102" s="5">
        <v>44259987.382807821</v>
      </c>
      <c r="F102" s="5" t="s">
        <v>7</v>
      </c>
      <c r="G102" s="5" t="s">
        <v>7</v>
      </c>
      <c r="H102" s="5" t="str">
        <f t="shared" si="10"/>
        <v>hold</v>
      </c>
      <c r="I102" s="5" t="str">
        <f t="shared" si="11"/>
        <v>True</v>
      </c>
      <c r="J102" s="5">
        <f t="shared" si="18"/>
        <v>36.005692000000003</v>
      </c>
      <c r="K102" s="5">
        <f t="shared" si="18"/>
        <v>35.56926</v>
      </c>
      <c r="L102" s="5">
        <f t="shared" si="14"/>
        <v>1056564.453088314</v>
      </c>
      <c r="M102" s="11">
        <f t="shared" si="12"/>
        <v>0</v>
      </c>
      <c r="N102" s="5">
        <f t="shared" si="15"/>
        <v>0</v>
      </c>
      <c r="P102" s="23">
        <f t="shared" si="16"/>
        <v>-0.16474271336062479</v>
      </c>
    </row>
    <row r="103" spans="1:16" x14ac:dyDescent="0.25">
      <c r="A103" s="1">
        <v>44126</v>
      </c>
      <c r="B103" s="5">
        <v>35.512332999999998</v>
      </c>
      <c r="C103" s="5">
        <v>19243616</v>
      </c>
      <c r="D103" s="5">
        <v>28225595</v>
      </c>
      <c r="E103" s="5">
        <v>42732846.110812098</v>
      </c>
      <c r="F103" s="5" t="s">
        <v>7</v>
      </c>
      <c r="G103" s="5" t="s">
        <v>7</v>
      </c>
      <c r="H103" s="5" t="str">
        <f t="shared" si="10"/>
        <v>hold</v>
      </c>
      <c r="I103" s="5" t="str">
        <f t="shared" si="11"/>
        <v>True</v>
      </c>
      <c r="J103" s="5">
        <f t="shared" si="18"/>
        <v>36.005692000000003</v>
      </c>
      <c r="K103" s="5">
        <f t="shared" si="18"/>
        <v>35.56926</v>
      </c>
      <c r="L103" s="5">
        <f t="shared" si="14"/>
        <v>1056564.453088314</v>
      </c>
      <c r="M103" s="11">
        <f t="shared" si="12"/>
        <v>1E-3</v>
      </c>
      <c r="N103" s="5">
        <f t="shared" si="15"/>
        <v>0</v>
      </c>
      <c r="P103" s="23">
        <f t="shared" si="16"/>
        <v>1.3537602626457253E-2</v>
      </c>
    </row>
    <row r="104" spans="1:16" x14ac:dyDescent="0.25">
      <c r="A104" s="1">
        <v>44127</v>
      </c>
      <c r="B104" s="5">
        <v>36.223906999999997</v>
      </c>
      <c r="C104" s="5">
        <v>30557884</v>
      </c>
      <c r="D104" s="5">
        <v>58783479</v>
      </c>
      <c r="E104" s="5">
        <v>44261528.788799033</v>
      </c>
      <c r="F104" s="5">
        <v>36.223906999999997</v>
      </c>
      <c r="G104" s="5" t="s">
        <v>7</v>
      </c>
      <c r="H104" s="5" t="str">
        <f t="shared" si="10"/>
        <v>buy</v>
      </c>
      <c r="I104" s="5" t="str">
        <f t="shared" si="11"/>
        <v>False</v>
      </c>
      <c r="J104" s="5">
        <f t="shared" si="18"/>
        <v>36.223906999999997</v>
      </c>
      <c r="K104" s="5">
        <f t="shared" si="18"/>
        <v>35.56926</v>
      </c>
      <c r="L104" s="5">
        <f t="shared" si="14"/>
        <v>1055507.8886352258</v>
      </c>
      <c r="M104" s="11">
        <f t="shared" si="12"/>
        <v>1E-3</v>
      </c>
      <c r="N104" s="5">
        <f t="shared" si="15"/>
        <v>-1056.5644530883142</v>
      </c>
      <c r="P104" s="23">
        <f t="shared" si="16"/>
        <v>0.46244335169670908</v>
      </c>
    </row>
    <row r="105" spans="1:16" x14ac:dyDescent="0.25">
      <c r="A105" s="1">
        <v>44130</v>
      </c>
      <c r="B105" s="5">
        <v>35.977229999999999</v>
      </c>
      <c r="C105" s="5">
        <v>33783124</v>
      </c>
      <c r="D105" s="5">
        <v>25000355</v>
      </c>
      <c r="E105" s="5">
        <v>42427075.940612547</v>
      </c>
      <c r="F105" s="5" t="s">
        <v>7</v>
      </c>
      <c r="G105" s="5">
        <v>35.977229999999999</v>
      </c>
      <c r="H105" s="5" t="str">
        <f t="shared" si="10"/>
        <v>sell</v>
      </c>
      <c r="I105" s="5" t="str">
        <f t="shared" si="11"/>
        <v>False</v>
      </c>
      <c r="J105" s="5">
        <f t="shared" si="18"/>
        <v>36.223906999999997</v>
      </c>
      <c r="K105" s="5">
        <f t="shared" si="18"/>
        <v>35.977229999999999</v>
      </c>
      <c r="L105" s="5">
        <f t="shared" si="14"/>
        <v>1048320.1073877511</v>
      </c>
      <c r="M105" s="11">
        <f t="shared" si="12"/>
        <v>0</v>
      </c>
      <c r="N105" s="5">
        <f t="shared" si="15"/>
        <v>-7187.7812474747625</v>
      </c>
      <c r="P105" s="23">
        <f t="shared" si="16"/>
        <v>0.10033866679805128</v>
      </c>
    </row>
    <row r="106" spans="1:16" x14ac:dyDescent="0.25">
      <c r="A106" s="1">
        <v>44131</v>
      </c>
      <c r="B106" s="5">
        <v>35.512332999999998</v>
      </c>
      <c r="C106" s="5">
        <v>36851529</v>
      </c>
      <c r="D106" s="5">
        <v>-11851174</v>
      </c>
      <c r="E106" s="5">
        <v>37257577.695765913</v>
      </c>
      <c r="F106" s="5" t="s">
        <v>7</v>
      </c>
      <c r="G106" s="5" t="s">
        <v>7</v>
      </c>
      <c r="H106" s="5" t="str">
        <f t="shared" si="10"/>
        <v>hold</v>
      </c>
      <c r="I106" s="5" t="str">
        <f t="shared" si="11"/>
        <v>True</v>
      </c>
      <c r="J106" s="5">
        <f t="shared" si="18"/>
        <v>36.223906999999997</v>
      </c>
      <c r="K106" s="5">
        <f t="shared" si="18"/>
        <v>35.977229999999999</v>
      </c>
      <c r="L106" s="5">
        <f t="shared" si="14"/>
        <v>1048320.1073877511</v>
      </c>
      <c r="M106" s="11">
        <f t="shared" si="12"/>
        <v>0</v>
      </c>
      <c r="N106" s="5">
        <f t="shared" si="15"/>
        <v>0</v>
      </c>
      <c r="P106" s="23">
        <f t="shared" si="16"/>
        <v>8.6935722450450281E-2</v>
      </c>
    </row>
    <row r="107" spans="1:16" x14ac:dyDescent="0.25">
      <c r="A107" s="1">
        <v>44132</v>
      </c>
      <c r="B107" s="5">
        <v>33.633778</v>
      </c>
      <c r="C107" s="5">
        <v>33857537</v>
      </c>
      <c r="D107" s="5">
        <v>-45708711</v>
      </c>
      <c r="E107" s="5">
        <v>29355831.245454229</v>
      </c>
      <c r="F107" s="5" t="s">
        <v>7</v>
      </c>
      <c r="G107" s="5" t="s">
        <v>7</v>
      </c>
      <c r="H107" s="5" t="str">
        <f t="shared" si="10"/>
        <v>hold</v>
      </c>
      <c r="I107" s="5" t="str">
        <f t="shared" si="11"/>
        <v>True</v>
      </c>
      <c r="J107" s="5">
        <f t="shared" si="18"/>
        <v>36.223906999999997</v>
      </c>
      <c r="K107" s="5">
        <f t="shared" si="18"/>
        <v>35.977229999999999</v>
      </c>
      <c r="L107" s="5">
        <f t="shared" si="14"/>
        <v>1048320.1073877511</v>
      </c>
      <c r="M107" s="11">
        <f t="shared" si="12"/>
        <v>0</v>
      </c>
      <c r="N107" s="5">
        <f t="shared" si="15"/>
        <v>0</v>
      </c>
      <c r="P107" s="23">
        <f t="shared" si="16"/>
        <v>-8.473547694959864E-2</v>
      </c>
    </row>
    <row r="108" spans="1:16" x14ac:dyDescent="0.25">
      <c r="A108" s="1">
        <v>44133</v>
      </c>
      <c r="B108" s="5">
        <v>33.472484999999999</v>
      </c>
      <c r="C108" s="5">
        <v>27545341</v>
      </c>
      <c r="D108" s="5">
        <v>-73254052</v>
      </c>
      <c r="E108" s="5">
        <v>19583243.04889429</v>
      </c>
      <c r="F108" s="5" t="s">
        <v>7</v>
      </c>
      <c r="G108" s="5" t="s">
        <v>7</v>
      </c>
      <c r="H108" s="5" t="str">
        <f t="shared" si="10"/>
        <v>hold</v>
      </c>
      <c r="I108" s="5" t="str">
        <f t="shared" si="11"/>
        <v>True</v>
      </c>
      <c r="J108" s="5">
        <f t="shared" si="18"/>
        <v>36.223906999999997</v>
      </c>
      <c r="K108" s="5">
        <f t="shared" si="18"/>
        <v>35.977229999999999</v>
      </c>
      <c r="L108" s="5">
        <f t="shared" si="14"/>
        <v>1048320.1073877511</v>
      </c>
      <c r="M108" s="11">
        <f t="shared" si="12"/>
        <v>0</v>
      </c>
      <c r="N108" s="5">
        <f t="shared" si="15"/>
        <v>0</v>
      </c>
      <c r="P108" s="23">
        <f t="shared" si="16"/>
        <v>-0.2063282227719774</v>
      </c>
    </row>
    <row r="109" spans="1:16" x14ac:dyDescent="0.25">
      <c r="A109" s="1">
        <v>44134</v>
      </c>
      <c r="B109" s="5">
        <v>33.662239</v>
      </c>
      <c r="C109" s="5">
        <v>25631067</v>
      </c>
      <c r="D109" s="5">
        <v>-47622985</v>
      </c>
      <c r="E109" s="5">
        <v>13182520.501440881</v>
      </c>
      <c r="F109" s="5" t="s">
        <v>7</v>
      </c>
      <c r="G109" s="5" t="s">
        <v>7</v>
      </c>
      <c r="H109" s="5" t="str">
        <f t="shared" si="10"/>
        <v>hold</v>
      </c>
      <c r="I109" s="5" t="str">
        <f t="shared" si="11"/>
        <v>True</v>
      </c>
      <c r="J109" s="5">
        <f t="shared" si="18"/>
        <v>36.223906999999997</v>
      </c>
      <c r="K109" s="5">
        <f t="shared" si="18"/>
        <v>35.977229999999999</v>
      </c>
      <c r="L109" s="5">
        <f t="shared" si="14"/>
        <v>1048320.1073877511</v>
      </c>
      <c r="M109" s="11">
        <f t="shared" si="12"/>
        <v>0</v>
      </c>
      <c r="N109" s="5">
        <f t="shared" si="15"/>
        <v>0</v>
      </c>
      <c r="P109" s="23">
        <f t="shared" si="16"/>
        <v>-7.2028240179566036E-2</v>
      </c>
    </row>
    <row r="110" spans="1:16" x14ac:dyDescent="0.25">
      <c r="A110" s="1">
        <v>44137</v>
      </c>
      <c r="B110" s="5">
        <v>34.373814000000003</v>
      </c>
      <c r="C110" s="5">
        <v>21430666</v>
      </c>
      <c r="D110" s="5">
        <v>-26192319</v>
      </c>
      <c r="E110" s="5">
        <v>9432467.1944883727</v>
      </c>
      <c r="F110" s="5" t="s">
        <v>7</v>
      </c>
      <c r="G110" s="5" t="s">
        <v>7</v>
      </c>
      <c r="H110" s="5" t="str">
        <f t="shared" si="10"/>
        <v>hold</v>
      </c>
      <c r="I110" s="5" t="str">
        <f t="shared" si="11"/>
        <v>True</v>
      </c>
      <c r="J110" s="5">
        <f t="shared" si="18"/>
        <v>36.223906999999997</v>
      </c>
      <c r="K110" s="5">
        <f t="shared" si="18"/>
        <v>35.977229999999999</v>
      </c>
      <c r="L110" s="5">
        <f t="shared" si="14"/>
        <v>1048320.1073877511</v>
      </c>
      <c r="M110" s="11">
        <f t="shared" si="12"/>
        <v>0</v>
      </c>
      <c r="N110" s="5">
        <f t="shared" si="15"/>
        <v>0</v>
      </c>
      <c r="P110" s="23">
        <f t="shared" si="16"/>
        <v>-0.17898228348001044</v>
      </c>
    </row>
    <row r="111" spans="1:16" x14ac:dyDescent="0.25">
      <c r="A111" s="1">
        <v>44138</v>
      </c>
      <c r="B111" s="5">
        <v>34.335861000000001</v>
      </c>
      <c r="C111" s="5">
        <v>21636617</v>
      </c>
      <c r="D111" s="5">
        <v>-47828936</v>
      </c>
      <c r="E111" s="5">
        <v>3978909.9722655639</v>
      </c>
      <c r="F111" s="5" t="s">
        <v>7</v>
      </c>
      <c r="G111" s="5" t="s">
        <v>7</v>
      </c>
      <c r="H111" s="5" t="str">
        <f t="shared" si="10"/>
        <v>hold</v>
      </c>
      <c r="I111" s="5" t="str">
        <f t="shared" si="11"/>
        <v>True</v>
      </c>
      <c r="J111" s="5">
        <f t="shared" si="18"/>
        <v>36.223906999999997</v>
      </c>
      <c r="K111" s="5">
        <f t="shared" si="18"/>
        <v>35.977229999999999</v>
      </c>
      <c r="L111" s="5">
        <f t="shared" si="14"/>
        <v>1048320.1073877511</v>
      </c>
      <c r="M111" s="11">
        <f t="shared" si="12"/>
        <v>0</v>
      </c>
      <c r="N111" s="5">
        <f t="shared" si="15"/>
        <v>0</v>
      </c>
      <c r="P111" s="23">
        <f t="shared" si="16"/>
        <v>9.5642239578602184E-3</v>
      </c>
    </row>
    <row r="112" spans="1:16" x14ac:dyDescent="0.25">
      <c r="A112" s="1">
        <v>44139</v>
      </c>
      <c r="B112" s="5">
        <v>35.417458000000003</v>
      </c>
      <c r="C112" s="5">
        <v>40870536</v>
      </c>
      <c r="D112" s="5">
        <v>-6958400</v>
      </c>
      <c r="E112" s="5">
        <v>2937245.806670777</v>
      </c>
      <c r="F112" s="5" t="s">
        <v>7</v>
      </c>
      <c r="G112" s="5" t="s">
        <v>7</v>
      </c>
      <c r="H112" s="5" t="str">
        <f t="shared" si="10"/>
        <v>hold</v>
      </c>
      <c r="I112" s="5" t="str">
        <f t="shared" si="11"/>
        <v>True</v>
      </c>
      <c r="J112" s="5">
        <f t="shared" si="18"/>
        <v>36.223906999999997</v>
      </c>
      <c r="K112" s="5">
        <f t="shared" si="18"/>
        <v>35.977229999999999</v>
      </c>
      <c r="L112" s="5">
        <f t="shared" si="14"/>
        <v>1048320.1073877511</v>
      </c>
      <c r="M112" s="11">
        <f t="shared" si="12"/>
        <v>0</v>
      </c>
      <c r="N112" s="5">
        <f t="shared" si="15"/>
        <v>0</v>
      </c>
      <c r="P112" s="23">
        <f t="shared" si="16"/>
        <v>0.63602230135571136</v>
      </c>
    </row>
    <row r="113" spans="1:16" x14ac:dyDescent="0.25">
      <c r="A113" s="1">
        <v>44140</v>
      </c>
      <c r="B113" s="5">
        <v>34.525615999999999</v>
      </c>
      <c r="C113" s="5">
        <v>33926995</v>
      </c>
      <c r="D113" s="5">
        <v>-40885395</v>
      </c>
      <c r="E113" s="5">
        <v>-1236395.5722709191</v>
      </c>
      <c r="F113" s="5" t="s">
        <v>7</v>
      </c>
      <c r="G113" s="5" t="s">
        <v>7</v>
      </c>
      <c r="H113" s="5" t="str">
        <f t="shared" si="10"/>
        <v>hold</v>
      </c>
      <c r="I113" s="5" t="str">
        <f t="shared" si="11"/>
        <v>True</v>
      </c>
      <c r="J113" s="5">
        <f t="shared" si="18"/>
        <v>36.223906999999997</v>
      </c>
      <c r="K113" s="5">
        <f t="shared" si="18"/>
        <v>35.977229999999999</v>
      </c>
      <c r="L113" s="5">
        <f t="shared" si="14"/>
        <v>1048320.1073877511</v>
      </c>
      <c r="M113" s="11">
        <f t="shared" si="12"/>
        <v>0</v>
      </c>
      <c r="N113" s="5">
        <f t="shared" si="15"/>
        <v>0</v>
      </c>
      <c r="P113" s="23">
        <f t="shared" si="16"/>
        <v>-0.18619840206224481</v>
      </c>
    </row>
    <row r="114" spans="1:16" x14ac:dyDescent="0.25">
      <c r="A114" s="1">
        <v>44141</v>
      </c>
      <c r="B114" s="5">
        <v>34.535102999999999</v>
      </c>
      <c r="C114" s="5">
        <v>23870676</v>
      </c>
      <c r="D114" s="5">
        <v>-17014719</v>
      </c>
      <c r="E114" s="5">
        <v>-2739111.4600454732</v>
      </c>
      <c r="F114" s="5" t="s">
        <v>7</v>
      </c>
      <c r="G114" s="5" t="s">
        <v>7</v>
      </c>
      <c r="H114" s="5" t="str">
        <f t="shared" si="10"/>
        <v>hold</v>
      </c>
      <c r="I114" s="5" t="str">
        <f t="shared" si="11"/>
        <v>True</v>
      </c>
      <c r="J114" s="5">
        <f t="shared" si="18"/>
        <v>36.223906999999997</v>
      </c>
      <c r="K114" s="5">
        <f t="shared" si="18"/>
        <v>35.977229999999999</v>
      </c>
      <c r="L114" s="5">
        <f t="shared" si="14"/>
        <v>1048320.1073877511</v>
      </c>
      <c r="M114" s="11">
        <f t="shared" si="12"/>
        <v>1E-3</v>
      </c>
      <c r="N114" s="5">
        <f t="shared" si="15"/>
        <v>0</v>
      </c>
      <c r="P114" s="23">
        <f t="shared" si="16"/>
        <v>-0.35156025016527892</v>
      </c>
    </row>
    <row r="115" spans="1:16" x14ac:dyDescent="0.25">
      <c r="A115" s="1">
        <v>44144</v>
      </c>
      <c r="B115" s="5">
        <v>37.191650000000003</v>
      </c>
      <c r="C115" s="5">
        <v>230153864</v>
      </c>
      <c r="D115" s="5">
        <v>213139145</v>
      </c>
      <c r="E115" s="5">
        <v>17820950.488782719</v>
      </c>
      <c r="F115" s="5">
        <v>37.191650000000003</v>
      </c>
      <c r="G115" s="5" t="s">
        <v>7</v>
      </c>
      <c r="H115" s="5" t="str">
        <f t="shared" si="10"/>
        <v>buy</v>
      </c>
      <c r="I115" s="5" t="str">
        <f t="shared" si="11"/>
        <v>False</v>
      </c>
      <c r="J115" s="5">
        <f t="shared" si="18"/>
        <v>37.191650000000003</v>
      </c>
      <c r="K115" s="5">
        <f t="shared" si="18"/>
        <v>35.977229999999999</v>
      </c>
      <c r="L115" s="5">
        <f t="shared" si="14"/>
        <v>1048320.1073877511</v>
      </c>
      <c r="M115" s="11">
        <f t="shared" si="12"/>
        <v>0</v>
      </c>
      <c r="N115" s="5">
        <f t="shared" si="15"/>
        <v>0</v>
      </c>
      <c r="P115" s="23">
        <f t="shared" si="16"/>
        <v>2.2660972991561721</v>
      </c>
    </row>
    <row r="116" spans="1:16" x14ac:dyDescent="0.25">
      <c r="A116" s="1">
        <v>44145</v>
      </c>
      <c r="B116" s="5">
        <v>36.698292000000002</v>
      </c>
      <c r="C116" s="5">
        <v>80091668</v>
      </c>
      <c r="D116" s="5">
        <v>133047477</v>
      </c>
      <c r="E116" s="5">
        <v>28795015.501058709</v>
      </c>
      <c r="F116" s="5" t="s">
        <v>7</v>
      </c>
      <c r="G116" s="5" t="s">
        <v>7</v>
      </c>
      <c r="H116" s="5" t="str">
        <f t="shared" si="10"/>
        <v>hold</v>
      </c>
      <c r="I116" s="5" t="str">
        <f t="shared" si="11"/>
        <v>True</v>
      </c>
      <c r="J116" s="5">
        <f t="shared" ref="J116:K131" si="19">IF(F116="nan",J115,F116)</f>
        <v>37.191650000000003</v>
      </c>
      <c r="K116" s="5">
        <f t="shared" si="19"/>
        <v>35.977229999999999</v>
      </c>
      <c r="L116" s="5">
        <f t="shared" si="14"/>
        <v>1048320.1073877511</v>
      </c>
      <c r="M116" s="11">
        <f t="shared" si="12"/>
        <v>0</v>
      </c>
      <c r="N116" s="5">
        <f t="shared" si="15"/>
        <v>0</v>
      </c>
      <c r="P116" s="23">
        <f t="shared" si="16"/>
        <v>-1.0555762304841056</v>
      </c>
    </row>
    <row r="117" spans="1:16" x14ac:dyDescent="0.25">
      <c r="A117" s="1">
        <v>44146</v>
      </c>
      <c r="B117" s="5">
        <v>36.527515000000001</v>
      </c>
      <c r="C117" s="5">
        <v>58980997</v>
      </c>
      <c r="D117" s="5">
        <v>74066480</v>
      </c>
      <c r="E117" s="5">
        <v>33106622.688386519</v>
      </c>
      <c r="F117" s="5" t="s">
        <v>7</v>
      </c>
      <c r="G117" s="5" t="s">
        <v>7</v>
      </c>
      <c r="H117" s="5" t="str">
        <f t="shared" si="10"/>
        <v>hold</v>
      </c>
      <c r="I117" s="5" t="str">
        <f t="shared" si="11"/>
        <v>True</v>
      </c>
      <c r="J117" s="5">
        <f t="shared" si="19"/>
        <v>37.191650000000003</v>
      </c>
      <c r="K117" s="5">
        <f t="shared" si="19"/>
        <v>35.977229999999999</v>
      </c>
      <c r="L117" s="5">
        <f t="shared" si="14"/>
        <v>1048320.1073877511</v>
      </c>
      <c r="M117" s="11">
        <f t="shared" si="12"/>
        <v>1E-3</v>
      </c>
      <c r="N117" s="5">
        <f t="shared" si="15"/>
        <v>0</v>
      </c>
      <c r="P117" s="23">
        <f t="shared" si="16"/>
        <v>-0.30595652140930479</v>
      </c>
    </row>
    <row r="118" spans="1:16" x14ac:dyDescent="0.25">
      <c r="A118" s="1">
        <v>44147</v>
      </c>
      <c r="B118" s="5">
        <v>35.626185999999997</v>
      </c>
      <c r="C118" s="5">
        <v>46767877</v>
      </c>
      <c r="D118" s="5">
        <v>27298603</v>
      </c>
      <c r="E118" s="5">
        <v>32553473.413018651</v>
      </c>
      <c r="F118" s="5" t="s">
        <v>7</v>
      </c>
      <c r="G118" s="5">
        <v>35.626185999999997</v>
      </c>
      <c r="H118" s="5" t="str">
        <f t="shared" si="10"/>
        <v>sell</v>
      </c>
      <c r="I118" s="5" t="str">
        <f t="shared" si="11"/>
        <v>False</v>
      </c>
      <c r="J118" s="5">
        <f t="shared" si="19"/>
        <v>37.191650000000003</v>
      </c>
      <c r="K118" s="5">
        <f t="shared" si="19"/>
        <v>35.626185999999997</v>
      </c>
      <c r="L118" s="5">
        <f t="shared" si="14"/>
        <v>1003146.092706671</v>
      </c>
      <c r="M118" s="11">
        <f t="shared" si="12"/>
        <v>1E-3</v>
      </c>
      <c r="N118" s="5">
        <f t="shared" si="15"/>
        <v>-45174.01468108008</v>
      </c>
      <c r="P118" s="23">
        <f t="shared" si="16"/>
        <v>-0.23201872891751429</v>
      </c>
    </row>
    <row r="119" spans="1:16" x14ac:dyDescent="0.25">
      <c r="A119" s="1">
        <v>44148</v>
      </c>
      <c r="B119" s="5">
        <v>36.641365</v>
      </c>
      <c r="C119" s="5">
        <v>40175634</v>
      </c>
      <c r="D119" s="5">
        <v>67474237</v>
      </c>
      <c r="E119" s="5">
        <v>35879285.135459147</v>
      </c>
      <c r="F119" s="5">
        <v>36.641365</v>
      </c>
      <c r="G119" s="5" t="s">
        <v>7</v>
      </c>
      <c r="H119" s="5" t="str">
        <f t="shared" si="10"/>
        <v>buy</v>
      </c>
      <c r="I119" s="5" t="str">
        <f t="shared" si="11"/>
        <v>False</v>
      </c>
      <c r="J119" s="5">
        <f t="shared" si="19"/>
        <v>36.641365</v>
      </c>
      <c r="K119" s="5">
        <f t="shared" si="19"/>
        <v>35.626185999999997</v>
      </c>
      <c r="L119" s="5">
        <f t="shared" si="14"/>
        <v>1002142.9466139643</v>
      </c>
      <c r="M119" s="11">
        <f t="shared" si="12"/>
        <v>1E-3</v>
      </c>
      <c r="N119" s="5">
        <f t="shared" si="15"/>
        <v>-1003.146092706671</v>
      </c>
      <c r="P119" s="23">
        <f t="shared" si="16"/>
        <v>-0.15193588590464491</v>
      </c>
    </row>
    <row r="120" spans="1:16" x14ac:dyDescent="0.25">
      <c r="A120" s="1">
        <v>44151</v>
      </c>
      <c r="B120" s="5">
        <v>35.417458000000003</v>
      </c>
      <c r="C120" s="5">
        <v>75530167</v>
      </c>
      <c r="D120" s="5">
        <v>-8055930</v>
      </c>
      <c r="E120" s="5">
        <v>31694950.799550299</v>
      </c>
      <c r="F120" s="5" t="s">
        <v>7</v>
      </c>
      <c r="G120" s="5">
        <v>35.417458000000003</v>
      </c>
      <c r="H120" s="5" t="str">
        <f t="shared" si="10"/>
        <v>sell</v>
      </c>
      <c r="I120" s="5" t="str">
        <f t="shared" si="11"/>
        <v>False</v>
      </c>
      <c r="J120" s="5">
        <f t="shared" si="19"/>
        <v>36.641365</v>
      </c>
      <c r="K120" s="5">
        <f t="shared" si="19"/>
        <v>35.417458000000003</v>
      </c>
      <c r="L120" s="5">
        <f t="shared" si="14"/>
        <v>967666.89331053221</v>
      </c>
      <c r="M120" s="11">
        <f t="shared" si="12"/>
        <v>1E-3</v>
      </c>
      <c r="N120" s="5">
        <f t="shared" si="15"/>
        <v>-34476.05330343212</v>
      </c>
      <c r="P120" s="23">
        <f t="shared" si="16"/>
        <v>0.63127144690751658</v>
      </c>
    </row>
    <row r="121" spans="1:16" x14ac:dyDescent="0.25">
      <c r="A121" s="1">
        <v>44152</v>
      </c>
      <c r="B121" s="5">
        <v>36.040000999999997</v>
      </c>
      <c r="C121" s="5">
        <v>46984500</v>
      </c>
      <c r="D121" s="5">
        <v>38928570</v>
      </c>
      <c r="E121" s="5">
        <v>32383871.104570739</v>
      </c>
      <c r="F121" s="5">
        <v>36.040000999999997</v>
      </c>
      <c r="G121" s="5" t="s">
        <v>7</v>
      </c>
      <c r="H121" s="5" t="str">
        <f t="shared" si="10"/>
        <v>buy</v>
      </c>
      <c r="I121" s="5" t="str">
        <f t="shared" si="11"/>
        <v>False</v>
      </c>
      <c r="J121" s="5">
        <f t="shared" si="19"/>
        <v>36.040000999999997</v>
      </c>
      <c r="K121" s="5">
        <f t="shared" si="19"/>
        <v>35.417458000000003</v>
      </c>
      <c r="L121" s="5">
        <f t="shared" si="14"/>
        <v>967666.89331053221</v>
      </c>
      <c r="M121" s="11">
        <f t="shared" si="12"/>
        <v>0</v>
      </c>
      <c r="N121" s="5">
        <f t="shared" si="15"/>
        <v>0</v>
      </c>
      <c r="P121" s="23">
        <f t="shared" si="16"/>
        <v>-0.47471437928063503</v>
      </c>
    </row>
    <row r="122" spans="1:16" x14ac:dyDescent="0.25">
      <c r="A122" s="1">
        <v>44153</v>
      </c>
      <c r="B122" s="5">
        <v>36.32</v>
      </c>
      <c r="C122" s="5">
        <v>63442700</v>
      </c>
      <c r="D122" s="5">
        <v>102371270</v>
      </c>
      <c r="E122" s="5">
        <v>39049374.350657821</v>
      </c>
      <c r="F122" s="5" t="s">
        <v>7</v>
      </c>
      <c r="G122" s="5" t="s">
        <v>7</v>
      </c>
      <c r="H122" s="5" t="str">
        <f t="shared" si="10"/>
        <v>hold</v>
      </c>
      <c r="I122" s="5" t="str">
        <f t="shared" si="11"/>
        <v>True</v>
      </c>
      <c r="J122" s="5">
        <f t="shared" si="19"/>
        <v>36.040000999999997</v>
      </c>
      <c r="K122" s="5">
        <f t="shared" si="19"/>
        <v>35.417458000000003</v>
      </c>
      <c r="L122" s="5">
        <f t="shared" si="14"/>
        <v>967666.89331053221</v>
      </c>
      <c r="M122" s="11">
        <f t="shared" si="12"/>
        <v>0</v>
      </c>
      <c r="N122" s="5">
        <f t="shared" si="15"/>
        <v>0</v>
      </c>
      <c r="P122" s="23">
        <f t="shared" si="16"/>
        <v>0.30031937623581567</v>
      </c>
    </row>
    <row r="123" spans="1:16" x14ac:dyDescent="0.25">
      <c r="A123" s="1">
        <v>44154</v>
      </c>
      <c r="B123" s="5">
        <v>36.189999</v>
      </c>
      <c r="C123" s="5">
        <v>43261800</v>
      </c>
      <c r="D123" s="5">
        <v>59109470</v>
      </c>
      <c r="E123" s="5">
        <v>40959869.163895823</v>
      </c>
      <c r="F123" s="5" t="s">
        <v>7</v>
      </c>
      <c r="G123" s="5" t="s">
        <v>7</v>
      </c>
      <c r="H123" s="5" t="str">
        <f t="shared" si="10"/>
        <v>hold</v>
      </c>
      <c r="I123" s="5" t="str">
        <f t="shared" si="11"/>
        <v>True</v>
      </c>
      <c r="J123" s="5">
        <f t="shared" si="19"/>
        <v>36.040000999999997</v>
      </c>
      <c r="K123" s="5">
        <f t="shared" si="19"/>
        <v>35.417458000000003</v>
      </c>
      <c r="L123" s="5">
        <f t="shared" si="14"/>
        <v>967666.89331053221</v>
      </c>
      <c r="M123" s="11">
        <f t="shared" si="12"/>
        <v>0</v>
      </c>
      <c r="N123" s="5">
        <f t="shared" si="15"/>
        <v>0</v>
      </c>
      <c r="P123" s="23">
        <f t="shared" si="16"/>
        <v>-0.38286710778421534</v>
      </c>
    </row>
    <row r="124" spans="1:16" x14ac:dyDescent="0.25">
      <c r="A124" s="1">
        <v>44155</v>
      </c>
      <c r="B124" s="5">
        <v>36.700001</v>
      </c>
      <c r="C124" s="5">
        <v>60633800</v>
      </c>
      <c r="D124" s="5">
        <v>119743270</v>
      </c>
      <c r="E124" s="5">
        <v>48463083.999824278</v>
      </c>
      <c r="F124" s="5" t="s">
        <v>7</v>
      </c>
      <c r="G124" s="5" t="s">
        <v>7</v>
      </c>
      <c r="H124" s="5" t="str">
        <f t="shared" si="10"/>
        <v>hold</v>
      </c>
      <c r="I124" s="5" t="str">
        <f t="shared" si="11"/>
        <v>True</v>
      </c>
      <c r="J124" s="5">
        <f t="shared" si="19"/>
        <v>36.040000999999997</v>
      </c>
      <c r="K124" s="5">
        <f t="shared" si="19"/>
        <v>35.417458000000003</v>
      </c>
      <c r="L124" s="5">
        <f t="shared" si="14"/>
        <v>967666.89331053221</v>
      </c>
      <c r="M124" s="11">
        <f t="shared" si="12"/>
        <v>0</v>
      </c>
      <c r="N124" s="5">
        <f t="shared" si="15"/>
        <v>0</v>
      </c>
      <c r="P124" s="23">
        <f t="shared" si="16"/>
        <v>0.3375824648270595</v>
      </c>
    </row>
    <row r="125" spans="1:16" x14ac:dyDescent="0.25">
      <c r="A125" s="1">
        <v>44158</v>
      </c>
      <c r="B125" s="5">
        <v>36.520000000000003</v>
      </c>
      <c r="C125" s="5">
        <v>43673100</v>
      </c>
      <c r="D125" s="5">
        <v>76070170</v>
      </c>
      <c r="E125" s="5">
        <v>51092341.002895348</v>
      </c>
      <c r="F125" s="5" t="s">
        <v>7</v>
      </c>
      <c r="G125" s="5" t="s">
        <v>7</v>
      </c>
      <c r="H125" s="5" t="str">
        <f t="shared" si="10"/>
        <v>hold</v>
      </c>
      <c r="I125" s="5" t="str">
        <f t="shared" si="11"/>
        <v>True</v>
      </c>
      <c r="J125" s="5">
        <f t="shared" si="19"/>
        <v>36.040000999999997</v>
      </c>
      <c r="K125" s="5">
        <f t="shared" si="19"/>
        <v>35.417458000000003</v>
      </c>
      <c r="L125" s="5">
        <f t="shared" si="14"/>
        <v>967666.89331053221</v>
      </c>
      <c r="M125" s="11">
        <f t="shared" si="12"/>
        <v>0</v>
      </c>
      <c r="N125" s="5">
        <f t="shared" si="15"/>
        <v>0</v>
      </c>
      <c r="P125" s="23">
        <f t="shared" si="16"/>
        <v>-0.32812014143733048</v>
      </c>
    </row>
    <row r="126" spans="1:16" x14ac:dyDescent="0.25">
      <c r="A126" s="1">
        <v>44159</v>
      </c>
      <c r="B126" s="5">
        <v>36.599997999999999</v>
      </c>
      <c r="C126" s="5">
        <v>42485300</v>
      </c>
      <c r="D126" s="5">
        <v>118555470</v>
      </c>
      <c r="E126" s="5">
        <v>57517424.60294605</v>
      </c>
      <c r="F126" s="5" t="s">
        <v>7</v>
      </c>
      <c r="G126" s="5" t="s">
        <v>7</v>
      </c>
      <c r="H126" s="5" t="str">
        <f t="shared" si="10"/>
        <v>hold</v>
      </c>
      <c r="I126" s="5" t="str">
        <f t="shared" si="11"/>
        <v>True</v>
      </c>
      <c r="J126" s="5">
        <f t="shared" si="19"/>
        <v>36.040000999999997</v>
      </c>
      <c r="K126" s="5">
        <f t="shared" si="19"/>
        <v>35.417458000000003</v>
      </c>
      <c r="L126" s="5">
        <f t="shared" si="14"/>
        <v>967666.89331053221</v>
      </c>
      <c r="M126" s="11">
        <f t="shared" si="12"/>
        <v>0</v>
      </c>
      <c r="N126" s="5">
        <f t="shared" si="15"/>
        <v>0</v>
      </c>
      <c r="P126" s="23">
        <f t="shared" si="16"/>
        <v>-2.7574218179244544E-2</v>
      </c>
    </row>
    <row r="127" spans="1:16" x14ac:dyDescent="0.25">
      <c r="A127" s="1">
        <v>44160</v>
      </c>
      <c r="B127" s="5">
        <v>36.529998999999997</v>
      </c>
      <c r="C127" s="5">
        <v>26955800</v>
      </c>
      <c r="D127" s="5">
        <v>91599670</v>
      </c>
      <c r="E127" s="5">
        <v>60763363.566858567</v>
      </c>
      <c r="F127" s="5" t="s">
        <v>7</v>
      </c>
      <c r="G127" s="5" t="s">
        <v>7</v>
      </c>
      <c r="H127" s="5" t="str">
        <f t="shared" si="10"/>
        <v>hold</v>
      </c>
      <c r="I127" s="5" t="str">
        <f t="shared" si="11"/>
        <v>True</v>
      </c>
      <c r="J127" s="5">
        <f t="shared" si="19"/>
        <v>36.040000999999997</v>
      </c>
      <c r="K127" s="5">
        <f t="shared" si="19"/>
        <v>35.417458000000003</v>
      </c>
      <c r="L127" s="5">
        <f t="shared" si="14"/>
        <v>967666.89331053221</v>
      </c>
      <c r="M127" s="11">
        <f t="shared" si="12"/>
        <v>0</v>
      </c>
      <c r="N127" s="5">
        <f t="shared" si="15"/>
        <v>0</v>
      </c>
      <c r="P127" s="23">
        <f t="shared" si="16"/>
        <v>-0.45495964618832807</v>
      </c>
    </row>
    <row r="128" spans="1:16" x14ac:dyDescent="0.25">
      <c r="A128" s="1">
        <v>44162</v>
      </c>
      <c r="B128" s="5">
        <v>37.229999999999997</v>
      </c>
      <c r="C128" s="5">
        <v>25277000</v>
      </c>
      <c r="D128" s="5">
        <v>116876670</v>
      </c>
      <c r="E128" s="5">
        <v>66107504.122791663</v>
      </c>
      <c r="F128" s="5" t="s">
        <v>7</v>
      </c>
      <c r="G128" s="5" t="s">
        <v>7</v>
      </c>
      <c r="H128" s="5" t="str">
        <f t="shared" si="10"/>
        <v>hold</v>
      </c>
      <c r="I128" s="5" t="str">
        <f t="shared" si="11"/>
        <v>True</v>
      </c>
      <c r="J128" s="5">
        <f t="shared" si="19"/>
        <v>36.040000999999997</v>
      </c>
      <c r="K128" s="5">
        <f t="shared" si="19"/>
        <v>35.417458000000003</v>
      </c>
      <c r="L128" s="5">
        <f t="shared" si="14"/>
        <v>967666.89331053221</v>
      </c>
      <c r="M128" s="11">
        <f t="shared" si="12"/>
        <v>0</v>
      </c>
      <c r="N128" s="5">
        <f t="shared" si="15"/>
        <v>0</v>
      </c>
      <c r="P128" s="23">
        <f t="shared" si="16"/>
        <v>-6.4303596207370042E-2</v>
      </c>
    </row>
    <row r="129" spans="1:16" x14ac:dyDescent="0.25">
      <c r="A129" s="1">
        <v>44165</v>
      </c>
      <c r="B129" s="5">
        <v>38.310001</v>
      </c>
      <c r="C129" s="5">
        <v>65425900</v>
      </c>
      <c r="D129" s="5">
        <v>182302570</v>
      </c>
      <c r="E129" s="5">
        <v>77173731.09970434</v>
      </c>
      <c r="F129" s="5" t="s">
        <v>7</v>
      </c>
      <c r="G129" s="5" t="s">
        <v>7</v>
      </c>
      <c r="H129" s="5" t="str">
        <f t="shared" si="10"/>
        <v>hold</v>
      </c>
      <c r="I129" s="5" t="str">
        <f t="shared" si="11"/>
        <v>True</v>
      </c>
      <c r="J129" s="5">
        <f t="shared" si="19"/>
        <v>36.040000999999997</v>
      </c>
      <c r="K129" s="5">
        <f t="shared" si="19"/>
        <v>35.417458000000003</v>
      </c>
      <c r="L129" s="5">
        <f t="shared" si="14"/>
        <v>967666.89331053221</v>
      </c>
      <c r="M129" s="11">
        <f t="shared" si="12"/>
        <v>0</v>
      </c>
      <c r="N129" s="5">
        <f t="shared" si="15"/>
        <v>0</v>
      </c>
      <c r="P129" s="23">
        <f t="shared" si="16"/>
        <v>0.95102331318035982</v>
      </c>
    </row>
    <row r="130" spans="1:16" x14ac:dyDescent="0.25">
      <c r="A130" s="1">
        <v>44166</v>
      </c>
      <c r="B130" s="5">
        <v>39.409999999999997</v>
      </c>
      <c r="C130" s="5">
        <v>72499700</v>
      </c>
      <c r="D130" s="5">
        <v>254802270</v>
      </c>
      <c r="E130" s="5">
        <v>94090776.611592159</v>
      </c>
      <c r="F130" s="5" t="s">
        <v>7</v>
      </c>
      <c r="G130" s="5" t="s">
        <v>7</v>
      </c>
      <c r="H130" s="5" t="str">
        <f t="shared" si="10"/>
        <v>hold</v>
      </c>
      <c r="I130" s="5" t="str">
        <f t="shared" si="11"/>
        <v>True</v>
      </c>
      <c r="J130" s="5">
        <f t="shared" si="19"/>
        <v>36.040000999999997</v>
      </c>
      <c r="K130" s="5">
        <f t="shared" si="19"/>
        <v>35.417458000000003</v>
      </c>
      <c r="L130" s="5">
        <f t="shared" si="14"/>
        <v>967666.89331053221</v>
      </c>
      <c r="M130" s="11">
        <f t="shared" si="12"/>
        <v>0</v>
      </c>
      <c r="N130" s="5">
        <f t="shared" si="15"/>
        <v>0</v>
      </c>
      <c r="P130" s="23">
        <f t="shared" si="16"/>
        <v>0.10266421939003946</v>
      </c>
    </row>
    <row r="131" spans="1:16" x14ac:dyDescent="0.25">
      <c r="A131" s="1">
        <v>44167</v>
      </c>
      <c r="B131" s="5">
        <v>40.799999</v>
      </c>
      <c r="C131" s="5">
        <v>84347500</v>
      </c>
      <c r="D131" s="5">
        <v>339149770</v>
      </c>
      <c r="E131" s="5">
        <v>117429780.5474411</v>
      </c>
      <c r="F131" s="5" t="s">
        <v>7</v>
      </c>
      <c r="G131" s="5" t="s">
        <v>7</v>
      </c>
      <c r="H131" s="5" t="str">
        <f t="shared" ref="H131:H194" si="20">IF((AND(F131="nan",G131="nan")),"hold",IF(F131&lt;&gt;"nan","buy","sell"))</f>
        <v>hold</v>
      </c>
      <c r="I131" s="5" t="str">
        <f t="shared" ref="I131:I194" si="21">IF(H131="hold","True","False")</f>
        <v>True</v>
      </c>
      <c r="J131" s="5">
        <f t="shared" si="19"/>
        <v>36.040000999999997</v>
      </c>
      <c r="K131" s="5">
        <f t="shared" si="19"/>
        <v>35.417458000000003</v>
      </c>
      <c r="L131" s="5">
        <f t="shared" si="14"/>
        <v>967666.89331053221</v>
      </c>
      <c r="M131" s="11">
        <f t="shared" ref="M131:M194" si="22">IF((AND(F132="nan",G132="nan")), 0, 0.001)</f>
        <v>0</v>
      </c>
      <c r="N131" s="5">
        <f t="shared" si="15"/>
        <v>0</v>
      </c>
      <c r="P131" s="23">
        <f t="shared" si="16"/>
        <v>0.15136274622033638</v>
      </c>
    </row>
    <row r="132" spans="1:16" x14ac:dyDescent="0.25">
      <c r="A132" s="1">
        <v>44168</v>
      </c>
      <c r="B132" s="5">
        <v>40.090000000000003</v>
      </c>
      <c r="C132" s="5">
        <v>68570100</v>
      </c>
      <c r="D132" s="5">
        <v>270579670</v>
      </c>
      <c r="E132" s="5">
        <v>132015513.8116459</v>
      </c>
      <c r="F132" s="5" t="s">
        <v>7</v>
      </c>
      <c r="G132" s="5" t="s">
        <v>7</v>
      </c>
      <c r="H132" s="5" t="str">
        <f t="shared" si="20"/>
        <v>hold</v>
      </c>
      <c r="I132" s="5" t="str">
        <f t="shared" si="21"/>
        <v>True</v>
      </c>
      <c r="J132" s="5">
        <f t="shared" ref="J132:K147" si="23">IF(F132="nan",J131,F132)</f>
        <v>36.040000999999997</v>
      </c>
      <c r="K132" s="5">
        <f t="shared" si="23"/>
        <v>35.417458000000003</v>
      </c>
      <c r="L132" s="5">
        <f t="shared" ref="L132:L195" si="24">L131+N132</f>
        <v>967666.89331053221</v>
      </c>
      <c r="M132" s="11">
        <f t="shared" si="22"/>
        <v>0</v>
      </c>
      <c r="N132" s="5">
        <f t="shared" ref="N132:N195" si="25">IF(I132="True",0,IF(H132="buy",-L131*M132,L131*((K132-J132)/J132)-(L131*M132)))</f>
        <v>0</v>
      </c>
      <c r="P132" s="23">
        <f t="shared" ref="P132:P195" si="26">LN(C132/C131)</f>
        <v>-0.20708859048244427</v>
      </c>
    </row>
    <row r="133" spans="1:16" x14ac:dyDescent="0.25">
      <c r="A133" s="1">
        <v>44169</v>
      </c>
      <c r="B133" s="5">
        <v>40.340000000000003</v>
      </c>
      <c r="C133" s="5">
        <v>35368100</v>
      </c>
      <c r="D133" s="5">
        <v>305947770</v>
      </c>
      <c r="E133" s="5">
        <v>148580520.91085041</v>
      </c>
      <c r="F133" s="5" t="s">
        <v>7</v>
      </c>
      <c r="G133" s="5" t="s">
        <v>7</v>
      </c>
      <c r="H133" s="5" t="str">
        <f t="shared" si="20"/>
        <v>hold</v>
      </c>
      <c r="I133" s="5" t="str">
        <f t="shared" si="21"/>
        <v>True</v>
      </c>
      <c r="J133" s="5">
        <f t="shared" si="23"/>
        <v>36.040000999999997</v>
      </c>
      <c r="K133" s="5">
        <f t="shared" si="23"/>
        <v>35.417458000000003</v>
      </c>
      <c r="L133" s="5">
        <f t="shared" si="24"/>
        <v>967666.89331053221</v>
      </c>
      <c r="M133" s="11">
        <f t="shared" si="22"/>
        <v>0</v>
      </c>
      <c r="N133" s="5">
        <f t="shared" si="25"/>
        <v>0</v>
      </c>
      <c r="P133" s="23">
        <f t="shared" si="26"/>
        <v>-0.66204629572436857</v>
      </c>
    </row>
    <row r="134" spans="1:16" x14ac:dyDescent="0.25">
      <c r="A134" s="1">
        <v>44172</v>
      </c>
      <c r="B134" s="5">
        <v>41.25</v>
      </c>
      <c r="C134" s="5">
        <v>48253700</v>
      </c>
      <c r="D134" s="5">
        <v>354201470</v>
      </c>
      <c r="E134" s="5">
        <v>168163500.87274399</v>
      </c>
      <c r="F134" s="5" t="s">
        <v>7</v>
      </c>
      <c r="G134" s="5" t="s">
        <v>7</v>
      </c>
      <c r="H134" s="5" t="str">
        <f t="shared" si="20"/>
        <v>hold</v>
      </c>
      <c r="I134" s="5" t="str">
        <f t="shared" si="21"/>
        <v>True</v>
      </c>
      <c r="J134" s="5">
        <f t="shared" si="23"/>
        <v>36.040000999999997</v>
      </c>
      <c r="K134" s="5">
        <f t="shared" si="23"/>
        <v>35.417458000000003</v>
      </c>
      <c r="L134" s="5">
        <f t="shared" si="24"/>
        <v>967666.89331053221</v>
      </c>
      <c r="M134" s="11">
        <f t="shared" si="22"/>
        <v>0</v>
      </c>
      <c r="N134" s="5">
        <f t="shared" si="25"/>
        <v>0</v>
      </c>
      <c r="P134" s="23">
        <f t="shared" si="26"/>
        <v>0.31066222484819889</v>
      </c>
    </row>
    <row r="135" spans="1:16" x14ac:dyDescent="0.25">
      <c r="A135" s="1">
        <v>44173</v>
      </c>
      <c r="B135" s="5">
        <v>42.560001</v>
      </c>
      <c r="C135" s="5">
        <v>87039300</v>
      </c>
      <c r="D135" s="5">
        <v>441240770</v>
      </c>
      <c r="E135" s="5">
        <v>194170898.80397221</v>
      </c>
      <c r="F135" s="5" t="s">
        <v>7</v>
      </c>
      <c r="G135" s="5" t="s">
        <v>7</v>
      </c>
      <c r="H135" s="5" t="str">
        <f t="shared" si="20"/>
        <v>hold</v>
      </c>
      <c r="I135" s="5" t="str">
        <f t="shared" si="21"/>
        <v>True</v>
      </c>
      <c r="J135" s="5">
        <f t="shared" si="23"/>
        <v>36.040000999999997</v>
      </c>
      <c r="K135" s="5">
        <f t="shared" si="23"/>
        <v>35.417458000000003</v>
      </c>
      <c r="L135" s="5">
        <f t="shared" si="24"/>
        <v>967666.89331053221</v>
      </c>
      <c r="M135" s="11">
        <f t="shared" si="22"/>
        <v>0</v>
      </c>
      <c r="N135" s="5">
        <f t="shared" si="25"/>
        <v>0</v>
      </c>
      <c r="P135" s="23">
        <f t="shared" si="26"/>
        <v>0.58988723201312554</v>
      </c>
    </row>
    <row r="136" spans="1:16" x14ac:dyDescent="0.25">
      <c r="A136" s="1">
        <v>44174</v>
      </c>
      <c r="B136" s="5">
        <v>41.849997999999999</v>
      </c>
      <c r="C136" s="5">
        <v>86118500</v>
      </c>
      <c r="D136" s="5">
        <v>355122270</v>
      </c>
      <c r="E136" s="5">
        <v>209499621.6022476</v>
      </c>
      <c r="F136" s="5" t="s">
        <v>7</v>
      </c>
      <c r="G136" s="5" t="s">
        <v>7</v>
      </c>
      <c r="H136" s="5" t="str">
        <f t="shared" si="20"/>
        <v>hold</v>
      </c>
      <c r="I136" s="5" t="str">
        <f t="shared" si="21"/>
        <v>True</v>
      </c>
      <c r="J136" s="5">
        <f t="shared" si="23"/>
        <v>36.040000999999997</v>
      </c>
      <c r="K136" s="5">
        <f t="shared" si="23"/>
        <v>35.417458000000003</v>
      </c>
      <c r="L136" s="5">
        <f t="shared" si="24"/>
        <v>967666.89331053221</v>
      </c>
      <c r="M136" s="11">
        <f t="shared" si="22"/>
        <v>0</v>
      </c>
      <c r="N136" s="5">
        <f t="shared" si="25"/>
        <v>0</v>
      </c>
      <c r="P136" s="23">
        <f t="shared" si="26"/>
        <v>-1.0635486008303907E-2</v>
      </c>
    </row>
    <row r="137" spans="1:16" x14ac:dyDescent="0.25">
      <c r="A137" s="1">
        <v>44175</v>
      </c>
      <c r="B137" s="5">
        <v>41.73</v>
      </c>
      <c r="C137" s="5">
        <v>57749200</v>
      </c>
      <c r="D137" s="5">
        <v>297373070</v>
      </c>
      <c r="E137" s="5">
        <v>217868531.7140758</v>
      </c>
      <c r="F137" s="5" t="s">
        <v>7</v>
      </c>
      <c r="G137" s="5" t="s">
        <v>7</v>
      </c>
      <c r="H137" s="5" t="str">
        <f t="shared" si="20"/>
        <v>hold</v>
      </c>
      <c r="I137" s="5" t="str">
        <f t="shared" si="21"/>
        <v>True</v>
      </c>
      <c r="J137" s="5">
        <f t="shared" si="23"/>
        <v>36.040000999999997</v>
      </c>
      <c r="K137" s="5">
        <f t="shared" si="23"/>
        <v>35.417458000000003</v>
      </c>
      <c r="L137" s="5">
        <f t="shared" si="24"/>
        <v>967666.89331053221</v>
      </c>
      <c r="M137" s="11">
        <f t="shared" si="22"/>
        <v>0</v>
      </c>
      <c r="N137" s="5">
        <f t="shared" si="25"/>
        <v>0</v>
      </c>
      <c r="P137" s="23">
        <f t="shared" si="26"/>
        <v>-0.39961475829547849</v>
      </c>
    </row>
    <row r="138" spans="1:16" x14ac:dyDescent="0.25">
      <c r="A138" s="1">
        <v>44176</v>
      </c>
      <c r="B138" s="5">
        <v>41.119999</v>
      </c>
      <c r="C138" s="5">
        <v>60737000</v>
      </c>
      <c r="D138" s="5">
        <v>236636070</v>
      </c>
      <c r="E138" s="5">
        <v>219655918.29617241</v>
      </c>
      <c r="F138" s="5" t="s">
        <v>7</v>
      </c>
      <c r="G138" s="5" t="s">
        <v>7</v>
      </c>
      <c r="H138" s="5" t="str">
        <f t="shared" si="20"/>
        <v>hold</v>
      </c>
      <c r="I138" s="5" t="str">
        <f t="shared" si="21"/>
        <v>True</v>
      </c>
      <c r="J138" s="5">
        <f t="shared" si="23"/>
        <v>36.040000999999997</v>
      </c>
      <c r="K138" s="5">
        <f t="shared" si="23"/>
        <v>35.417458000000003</v>
      </c>
      <c r="L138" s="5">
        <f t="shared" si="24"/>
        <v>967666.89331053221</v>
      </c>
      <c r="M138" s="11">
        <f t="shared" si="22"/>
        <v>1E-3</v>
      </c>
      <c r="N138" s="5">
        <f t="shared" si="25"/>
        <v>0</v>
      </c>
      <c r="P138" s="23">
        <f t="shared" si="26"/>
        <v>5.0443571059505775E-2</v>
      </c>
    </row>
    <row r="139" spans="1:16" x14ac:dyDescent="0.25">
      <c r="A139" s="1">
        <v>44179</v>
      </c>
      <c r="B139" s="5">
        <v>39.209999000000003</v>
      </c>
      <c r="C139" s="5">
        <v>94809700</v>
      </c>
      <c r="D139" s="5">
        <v>141826370</v>
      </c>
      <c r="E139" s="5">
        <v>212243572.9211995</v>
      </c>
      <c r="F139" s="5" t="s">
        <v>7</v>
      </c>
      <c r="G139" s="5">
        <v>39.209999000000003</v>
      </c>
      <c r="H139" s="5" t="str">
        <f t="shared" si="20"/>
        <v>sell</v>
      </c>
      <c r="I139" s="5" t="str">
        <f t="shared" si="21"/>
        <v>False</v>
      </c>
      <c r="J139" s="5">
        <f t="shared" si="23"/>
        <v>36.040000999999997</v>
      </c>
      <c r="K139" s="5">
        <f t="shared" si="23"/>
        <v>39.209999000000003</v>
      </c>
      <c r="L139" s="5">
        <f t="shared" si="24"/>
        <v>1052780.7121603321</v>
      </c>
      <c r="M139" s="11">
        <f t="shared" si="22"/>
        <v>0</v>
      </c>
      <c r="N139" s="5">
        <f t="shared" si="25"/>
        <v>85113.818849799907</v>
      </c>
      <c r="P139" s="23">
        <f t="shared" si="26"/>
        <v>0.44531865715007352</v>
      </c>
    </row>
    <row r="140" spans="1:16" x14ac:dyDescent="0.25">
      <c r="A140" s="1">
        <v>44180</v>
      </c>
      <c r="B140" s="5">
        <v>38.709999000000003</v>
      </c>
      <c r="C140" s="5">
        <v>65712800</v>
      </c>
      <c r="D140" s="5">
        <v>76113570</v>
      </c>
      <c r="E140" s="5">
        <v>199278798.9612596</v>
      </c>
      <c r="F140" s="5" t="s">
        <v>7</v>
      </c>
      <c r="G140" s="5" t="s">
        <v>7</v>
      </c>
      <c r="H140" s="5" t="str">
        <f t="shared" si="20"/>
        <v>hold</v>
      </c>
      <c r="I140" s="5" t="str">
        <f t="shared" si="21"/>
        <v>True</v>
      </c>
      <c r="J140" s="5">
        <f t="shared" si="23"/>
        <v>36.040000999999997</v>
      </c>
      <c r="K140" s="5">
        <f t="shared" si="23"/>
        <v>39.209999000000003</v>
      </c>
      <c r="L140" s="5">
        <f t="shared" si="24"/>
        <v>1052780.7121603321</v>
      </c>
      <c r="M140" s="11">
        <f t="shared" si="22"/>
        <v>0</v>
      </c>
      <c r="N140" s="5">
        <f t="shared" si="25"/>
        <v>0</v>
      </c>
      <c r="P140" s="23">
        <f t="shared" si="26"/>
        <v>-0.36657799322508361</v>
      </c>
    </row>
    <row r="141" spans="1:16" x14ac:dyDescent="0.25">
      <c r="A141" s="1">
        <v>44181</v>
      </c>
      <c r="B141" s="5">
        <v>37.840000000000003</v>
      </c>
      <c r="C141" s="5">
        <v>56515300</v>
      </c>
      <c r="D141" s="5">
        <v>19598270</v>
      </c>
      <c r="E141" s="5">
        <v>182166353.56741869</v>
      </c>
      <c r="F141" s="5" t="s">
        <v>7</v>
      </c>
      <c r="G141" s="5" t="s">
        <v>7</v>
      </c>
      <c r="H141" s="5" t="str">
        <f t="shared" si="20"/>
        <v>hold</v>
      </c>
      <c r="I141" s="5" t="str">
        <f t="shared" si="21"/>
        <v>True</v>
      </c>
      <c r="J141" s="5">
        <f t="shared" si="23"/>
        <v>36.040000999999997</v>
      </c>
      <c r="K141" s="5">
        <f t="shared" si="23"/>
        <v>39.209999000000003</v>
      </c>
      <c r="L141" s="5">
        <f t="shared" si="24"/>
        <v>1052780.7121603321</v>
      </c>
      <c r="M141" s="11">
        <f t="shared" si="22"/>
        <v>0</v>
      </c>
      <c r="N141" s="5">
        <f t="shared" si="25"/>
        <v>0</v>
      </c>
      <c r="P141" s="23">
        <f t="shared" si="26"/>
        <v>-0.15078233352276602</v>
      </c>
    </row>
    <row r="142" spans="1:16" x14ac:dyDescent="0.25">
      <c r="A142" s="1">
        <v>44182</v>
      </c>
      <c r="B142" s="5">
        <v>38.029998999999997</v>
      </c>
      <c r="C142" s="5">
        <v>52036400</v>
      </c>
      <c r="D142" s="5">
        <v>71634670</v>
      </c>
      <c r="E142" s="5">
        <v>171639518.73328319</v>
      </c>
      <c r="F142" s="5" t="s">
        <v>7</v>
      </c>
      <c r="G142" s="5" t="s">
        <v>7</v>
      </c>
      <c r="H142" s="5" t="str">
        <f t="shared" si="20"/>
        <v>hold</v>
      </c>
      <c r="I142" s="5" t="str">
        <f t="shared" si="21"/>
        <v>True</v>
      </c>
      <c r="J142" s="5">
        <f t="shared" si="23"/>
        <v>36.040000999999997</v>
      </c>
      <c r="K142" s="5">
        <f t="shared" si="23"/>
        <v>39.209999000000003</v>
      </c>
      <c r="L142" s="5">
        <f t="shared" si="24"/>
        <v>1052780.7121603321</v>
      </c>
      <c r="M142" s="11">
        <f t="shared" si="22"/>
        <v>0</v>
      </c>
      <c r="N142" s="5">
        <f t="shared" si="25"/>
        <v>0</v>
      </c>
      <c r="P142" s="23">
        <f t="shared" si="26"/>
        <v>-8.2567924258127978E-2</v>
      </c>
    </row>
    <row r="143" spans="1:16" x14ac:dyDescent="0.25">
      <c r="A143" s="1">
        <v>44183</v>
      </c>
      <c r="B143" s="5">
        <v>37.68</v>
      </c>
      <c r="C143" s="5">
        <v>60259200</v>
      </c>
      <c r="D143" s="5">
        <v>11375470</v>
      </c>
      <c r="E143" s="5">
        <v>156376265.72800621</v>
      </c>
      <c r="F143" s="5" t="s">
        <v>7</v>
      </c>
      <c r="G143" s="5" t="s">
        <v>7</v>
      </c>
      <c r="H143" s="5" t="str">
        <f t="shared" si="20"/>
        <v>hold</v>
      </c>
      <c r="I143" s="5" t="str">
        <f t="shared" si="21"/>
        <v>True</v>
      </c>
      <c r="J143" s="5">
        <f t="shared" si="23"/>
        <v>36.040000999999997</v>
      </c>
      <c r="K143" s="5">
        <f t="shared" si="23"/>
        <v>39.209999000000003</v>
      </c>
      <c r="L143" s="5">
        <f t="shared" si="24"/>
        <v>1052780.7121603321</v>
      </c>
      <c r="M143" s="11">
        <f t="shared" si="22"/>
        <v>0</v>
      </c>
      <c r="N143" s="5">
        <f t="shared" si="25"/>
        <v>0</v>
      </c>
      <c r="P143" s="23">
        <f t="shared" si="26"/>
        <v>0.14671178411348443</v>
      </c>
    </row>
    <row r="144" spans="1:16" x14ac:dyDescent="0.25">
      <c r="A144" s="1">
        <v>44186</v>
      </c>
      <c r="B144" s="5">
        <v>37.380001</v>
      </c>
      <c r="C144" s="5">
        <v>40891800</v>
      </c>
      <c r="D144" s="5">
        <v>-29516330</v>
      </c>
      <c r="E144" s="5">
        <v>138672198.215478</v>
      </c>
      <c r="F144" s="5" t="s">
        <v>7</v>
      </c>
      <c r="G144" s="5" t="s">
        <v>7</v>
      </c>
      <c r="H144" s="5" t="str">
        <f t="shared" si="20"/>
        <v>hold</v>
      </c>
      <c r="I144" s="5" t="str">
        <f t="shared" si="21"/>
        <v>True</v>
      </c>
      <c r="J144" s="5">
        <f t="shared" si="23"/>
        <v>36.040000999999997</v>
      </c>
      <c r="K144" s="5">
        <f t="shared" si="23"/>
        <v>39.209999000000003</v>
      </c>
      <c r="L144" s="5">
        <f t="shared" si="24"/>
        <v>1052780.7121603321</v>
      </c>
      <c r="M144" s="11">
        <f t="shared" si="22"/>
        <v>0</v>
      </c>
      <c r="N144" s="5">
        <f t="shared" si="25"/>
        <v>0</v>
      </c>
      <c r="P144" s="23">
        <f t="shared" si="26"/>
        <v>-0.38772570385859001</v>
      </c>
    </row>
    <row r="145" spans="1:16" x14ac:dyDescent="0.25">
      <c r="A145" s="1">
        <v>44187</v>
      </c>
      <c r="B145" s="5">
        <v>36.740001999999997</v>
      </c>
      <c r="C145" s="5">
        <v>33634400</v>
      </c>
      <c r="D145" s="5">
        <v>-63150730</v>
      </c>
      <c r="E145" s="5">
        <v>119450956.3711134</v>
      </c>
      <c r="F145" s="5" t="s">
        <v>7</v>
      </c>
      <c r="G145" s="5" t="s">
        <v>7</v>
      </c>
      <c r="H145" s="5" t="str">
        <f t="shared" si="20"/>
        <v>hold</v>
      </c>
      <c r="I145" s="5" t="str">
        <f t="shared" si="21"/>
        <v>True</v>
      </c>
      <c r="J145" s="5">
        <f t="shared" si="23"/>
        <v>36.040000999999997</v>
      </c>
      <c r="K145" s="5">
        <f t="shared" si="23"/>
        <v>39.209999000000003</v>
      </c>
      <c r="L145" s="5">
        <f t="shared" si="24"/>
        <v>1052780.7121603321</v>
      </c>
      <c r="M145" s="11">
        <f t="shared" si="22"/>
        <v>0</v>
      </c>
      <c r="N145" s="5">
        <f t="shared" si="25"/>
        <v>0</v>
      </c>
      <c r="P145" s="23">
        <f t="shared" si="26"/>
        <v>-0.19538020119315797</v>
      </c>
    </row>
    <row r="146" spans="1:16" x14ac:dyDescent="0.25">
      <c r="A146" s="1">
        <v>44188</v>
      </c>
      <c r="B146" s="5">
        <v>37.439999</v>
      </c>
      <c r="C146" s="5">
        <v>36182000</v>
      </c>
      <c r="D146" s="5">
        <v>-26968730</v>
      </c>
      <c r="E146" s="5">
        <v>105506217.3873696</v>
      </c>
      <c r="F146" s="5" t="s">
        <v>7</v>
      </c>
      <c r="G146" s="5" t="s">
        <v>7</v>
      </c>
      <c r="H146" s="5" t="str">
        <f t="shared" si="20"/>
        <v>hold</v>
      </c>
      <c r="I146" s="5" t="str">
        <f t="shared" si="21"/>
        <v>True</v>
      </c>
      <c r="J146" s="5">
        <f t="shared" si="23"/>
        <v>36.040000999999997</v>
      </c>
      <c r="K146" s="5">
        <f t="shared" si="23"/>
        <v>39.209999000000003</v>
      </c>
      <c r="L146" s="5">
        <f t="shared" si="24"/>
        <v>1052780.7121603321</v>
      </c>
      <c r="M146" s="11">
        <f t="shared" si="22"/>
        <v>0</v>
      </c>
      <c r="N146" s="5">
        <f t="shared" si="25"/>
        <v>0</v>
      </c>
      <c r="P146" s="23">
        <f t="shared" si="26"/>
        <v>7.3012404841632059E-2</v>
      </c>
    </row>
    <row r="147" spans="1:16" x14ac:dyDescent="0.25">
      <c r="A147" s="1">
        <v>44189</v>
      </c>
      <c r="B147" s="5">
        <v>37.270000000000003</v>
      </c>
      <c r="C147" s="5">
        <v>14790100</v>
      </c>
      <c r="D147" s="5">
        <v>-41758830</v>
      </c>
      <c r="E147" s="5">
        <v>91480968.456105381</v>
      </c>
      <c r="F147" s="5" t="s">
        <v>7</v>
      </c>
      <c r="G147" s="5" t="s">
        <v>7</v>
      </c>
      <c r="H147" s="5" t="str">
        <f t="shared" si="20"/>
        <v>hold</v>
      </c>
      <c r="I147" s="5" t="str">
        <f t="shared" si="21"/>
        <v>True</v>
      </c>
      <c r="J147" s="5">
        <f t="shared" si="23"/>
        <v>36.040000999999997</v>
      </c>
      <c r="K147" s="5">
        <f t="shared" si="23"/>
        <v>39.209999000000003</v>
      </c>
      <c r="L147" s="5">
        <f t="shared" si="24"/>
        <v>1052780.7121603321</v>
      </c>
      <c r="M147" s="11">
        <f t="shared" si="22"/>
        <v>0</v>
      </c>
      <c r="N147" s="5">
        <f t="shared" si="25"/>
        <v>0</v>
      </c>
      <c r="P147" s="23">
        <f t="shared" si="26"/>
        <v>-0.89460371957399887</v>
      </c>
    </row>
    <row r="148" spans="1:16" x14ac:dyDescent="0.25">
      <c r="A148" s="1">
        <v>44193</v>
      </c>
      <c r="B148" s="5">
        <v>36.82</v>
      </c>
      <c r="C148" s="5">
        <v>26993700</v>
      </c>
      <c r="D148" s="5">
        <v>-68752530</v>
      </c>
      <c r="E148" s="5">
        <v>76220629.045270428</v>
      </c>
      <c r="F148" s="5" t="s">
        <v>7</v>
      </c>
      <c r="G148" s="5" t="s">
        <v>7</v>
      </c>
      <c r="H148" s="5" t="str">
        <f t="shared" si="20"/>
        <v>hold</v>
      </c>
      <c r="I148" s="5" t="str">
        <f t="shared" si="21"/>
        <v>True</v>
      </c>
      <c r="J148" s="5">
        <f t="shared" ref="J148:K163" si="27">IF(F148="nan",J147,F148)</f>
        <v>36.040000999999997</v>
      </c>
      <c r="K148" s="5">
        <f t="shared" si="27"/>
        <v>39.209999000000003</v>
      </c>
      <c r="L148" s="5">
        <f t="shared" si="24"/>
        <v>1052780.7121603321</v>
      </c>
      <c r="M148" s="11">
        <f t="shared" si="22"/>
        <v>0</v>
      </c>
      <c r="N148" s="5">
        <f t="shared" si="25"/>
        <v>0</v>
      </c>
      <c r="P148" s="23">
        <f t="shared" si="26"/>
        <v>0.60164546741946778</v>
      </c>
    </row>
    <row r="149" spans="1:16" x14ac:dyDescent="0.25">
      <c r="A149" s="1">
        <v>44194</v>
      </c>
      <c r="B149" s="5">
        <v>37.049999</v>
      </c>
      <c r="C149" s="5">
        <v>23152100</v>
      </c>
      <c r="D149" s="5">
        <v>-45600430</v>
      </c>
      <c r="E149" s="5">
        <v>64618619.140267357</v>
      </c>
      <c r="F149" s="5" t="s">
        <v>7</v>
      </c>
      <c r="G149" s="5" t="s">
        <v>7</v>
      </c>
      <c r="H149" s="5" t="str">
        <f t="shared" si="20"/>
        <v>hold</v>
      </c>
      <c r="I149" s="5" t="str">
        <f t="shared" si="21"/>
        <v>True</v>
      </c>
      <c r="J149" s="5">
        <f t="shared" si="27"/>
        <v>36.040000999999997</v>
      </c>
      <c r="K149" s="5">
        <f t="shared" si="27"/>
        <v>39.209999000000003</v>
      </c>
      <c r="L149" s="5">
        <f t="shared" si="24"/>
        <v>1052780.7121603321</v>
      </c>
      <c r="M149" s="11">
        <f t="shared" si="22"/>
        <v>0</v>
      </c>
      <c r="N149" s="5">
        <f t="shared" si="25"/>
        <v>0</v>
      </c>
      <c r="P149" s="23">
        <f t="shared" si="26"/>
        <v>-0.15351801628346662</v>
      </c>
    </row>
    <row r="150" spans="1:16" x14ac:dyDescent="0.25">
      <c r="A150" s="1">
        <v>44195</v>
      </c>
      <c r="B150" s="5">
        <v>36.740001999999997</v>
      </c>
      <c r="C150" s="5">
        <v>24889800</v>
      </c>
      <c r="D150" s="5">
        <v>-70490230</v>
      </c>
      <c r="E150" s="5">
        <v>51751105.401921719</v>
      </c>
      <c r="F150" s="5" t="s">
        <v>7</v>
      </c>
      <c r="G150" s="5" t="s">
        <v>7</v>
      </c>
      <c r="H150" s="5" t="str">
        <f t="shared" si="20"/>
        <v>hold</v>
      </c>
      <c r="I150" s="5" t="str">
        <f t="shared" si="21"/>
        <v>True</v>
      </c>
      <c r="J150" s="5">
        <f t="shared" si="27"/>
        <v>36.040000999999997</v>
      </c>
      <c r="K150" s="5">
        <f t="shared" si="27"/>
        <v>39.209999000000003</v>
      </c>
      <c r="L150" s="5">
        <f t="shared" si="24"/>
        <v>1052780.7121603321</v>
      </c>
      <c r="M150" s="11">
        <f t="shared" si="22"/>
        <v>0</v>
      </c>
      <c r="N150" s="5">
        <f t="shared" si="25"/>
        <v>0</v>
      </c>
      <c r="P150" s="23">
        <f t="shared" si="26"/>
        <v>7.2372591830580868E-2</v>
      </c>
    </row>
    <row r="151" spans="1:16" x14ac:dyDescent="0.25">
      <c r="A151" s="1">
        <v>44196</v>
      </c>
      <c r="B151" s="5">
        <v>36.810001</v>
      </c>
      <c r="C151" s="5">
        <v>30796500</v>
      </c>
      <c r="D151" s="5">
        <v>-39693730</v>
      </c>
      <c r="E151" s="5">
        <v>43042070.827911243</v>
      </c>
      <c r="F151" s="5" t="s">
        <v>7</v>
      </c>
      <c r="G151" s="5" t="s">
        <v>7</v>
      </c>
      <c r="H151" s="5" t="str">
        <f t="shared" si="20"/>
        <v>hold</v>
      </c>
      <c r="I151" s="5" t="str">
        <f t="shared" si="21"/>
        <v>True</v>
      </c>
      <c r="J151" s="5">
        <f t="shared" si="27"/>
        <v>36.040000999999997</v>
      </c>
      <c r="K151" s="5">
        <f t="shared" si="27"/>
        <v>39.209999000000003</v>
      </c>
      <c r="L151" s="5">
        <f t="shared" si="24"/>
        <v>1052780.7121603321</v>
      </c>
      <c r="M151" s="11">
        <f t="shared" si="22"/>
        <v>0</v>
      </c>
      <c r="N151" s="5">
        <f t="shared" si="25"/>
        <v>0</v>
      </c>
      <c r="P151" s="23">
        <f t="shared" si="26"/>
        <v>0.21294296616713909</v>
      </c>
    </row>
    <row r="152" spans="1:16" x14ac:dyDescent="0.25">
      <c r="A152" s="1">
        <v>44200</v>
      </c>
      <c r="B152" s="5">
        <v>36.810001</v>
      </c>
      <c r="C152" s="5">
        <v>33565700</v>
      </c>
      <c r="D152" s="5">
        <v>-39693730</v>
      </c>
      <c r="E152" s="5">
        <v>35162468.595365897</v>
      </c>
      <c r="F152" s="5" t="s">
        <v>7</v>
      </c>
      <c r="G152" s="5" t="s">
        <v>7</v>
      </c>
      <c r="H152" s="5" t="str">
        <f t="shared" si="20"/>
        <v>hold</v>
      </c>
      <c r="I152" s="5" t="str">
        <f t="shared" si="21"/>
        <v>True</v>
      </c>
      <c r="J152" s="5">
        <f t="shared" si="27"/>
        <v>36.040000999999997</v>
      </c>
      <c r="K152" s="5">
        <f t="shared" si="27"/>
        <v>39.209999000000003</v>
      </c>
      <c r="L152" s="5">
        <f t="shared" si="24"/>
        <v>1052780.7121603321</v>
      </c>
      <c r="M152" s="11">
        <f t="shared" si="22"/>
        <v>0</v>
      </c>
      <c r="N152" s="5">
        <f t="shared" si="25"/>
        <v>0</v>
      </c>
      <c r="P152" s="23">
        <f t="shared" si="26"/>
        <v>8.6103665071810886E-2</v>
      </c>
    </row>
    <row r="153" spans="1:16" x14ac:dyDescent="0.25">
      <c r="A153" s="1">
        <v>44201</v>
      </c>
      <c r="B153" s="5">
        <v>37.189999</v>
      </c>
      <c r="C153" s="5">
        <v>29909400</v>
      </c>
      <c r="D153" s="5">
        <v>-9784330</v>
      </c>
      <c r="E153" s="5">
        <v>30881820.051511899</v>
      </c>
      <c r="F153" s="5" t="s">
        <v>7</v>
      </c>
      <c r="G153" s="5" t="s">
        <v>7</v>
      </c>
      <c r="H153" s="5" t="str">
        <f t="shared" si="20"/>
        <v>hold</v>
      </c>
      <c r="I153" s="5" t="str">
        <f t="shared" si="21"/>
        <v>True</v>
      </c>
      <c r="J153" s="5">
        <f t="shared" si="27"/>
        <v>36.040000999999997</v>
      </c>
      <c r="K153" s="5">
        <f t="shared" si="27"/>
        <v>39.209999000000003</v>
      </c>
      <c r="L153" s="5">
        <f t="shared" si="24"/>
        <v>1052780.7121603321</v>
      </c>
      <c r="M153" s="11">
        <f t="shared" si="22"/>
        <v>0</v>
      </c>
      <c r="N153" s="5">
        <f t="shared" si="25"/>
        <v>0</v>
      </c>
      <c r="P153" s="23">
        <f t="shared" si="26"/>
        <v>-0.1153318999704956</v>
      </c>
    </row>
    <row r="154" spans="1:16" x14ac:dyDescent="0.25">
      <c r="A154" s="1">
        <v>44202</v>
      </c>
      <c r="B154" s="5">
        <v>36.869999</v>
      </c>
      <c r="C154" s="5">
        <v>34962500</v>
      </c>
      <c r="D154" s="5">
        <v>-44746830</v>
      </c>
      <c r="E154" s="5">
        <v>23679089.86361922</v>
      </c>
      <c r="F154" s="5" t="s">
        <v>7</v>
      </c>
      <c r="G154" s="5" t="s">
        <v>7</v>
      </c>
      <c r="H154" s="5" t="str">
        <f t="shared" si="20"/>
        <v>hold</v>
      </c>
      <c r="I154" s="5" t="str">
        <f t="shared" si="21"/>
        <v>True</v>
      </c>
      <c r="J154" s="5">
        <f t="shared" si="27"/>
        <v>36.040000999999997</v>
      </c>
      <c r="K154" s="5">
        <f t="shared" si="27"/>
        <v>39.209999000000003</v>
      </c>
      <c r="L154" s="5">
        <f t="shared" si="24"/>
        <v>1052780.7121603321</v>
      </c>
      <c r="M154" s="11">
        <f t="shared" si="22"/>
        <v>0</v>
      </c>
      <c r="N154" s="5">
        <f t="shared" si="25"/>
        <v>0</v>
      </c>
      <c r="P154" s="23">
        <f t="shared" si="26"/>
        <v>0.15610324626797126</v>
      </c>
    </row>
    <row r="155" spans="1:16" x14ac:dyDescent="0.25">
      <c r="A155" s="1">
        <v>44203</v>
      </c>
      <c r="B155" s="5">
        <v>37.060001</v>
      </c>
      <c r="C155" s="5">
        <v>27809500</v>
      </c>
      <c r="D155" s="5">
        <v>-16937330</v>
      </c>
      <c r="E155" s="5">
        <v>19810858.617356401</v>
      </c>
      <c r="F155" s="5" t="s">
        <v>7</v>
      </c>
      <c r="G155" s="5" t="s">
        <v>7</v>
      </c>
      <c r="H155" s="5" t="str">
        <f t="shared" si="20"/>
        <v>hold</v>
      </c>
      <c r="I155" s="5" t="str">
        <f t="shared" si="21"/>
        <v>True</v>
      </c>
      <c r="J155" s="5">
        <f t="shared" si="27"/>
        <v>36.040000999999997</v>
      </c>
      <c r="K155" s="5">
        <f t="shared" si="27"/>
        <v>39.209999000000003</v>
      </c>
      <c r="L155" s="5">
        <f t="shared" si="24"/>
        <v>1052780.7121603321</v>
      </c>
      <c r="M155" s="11">
        <f t="shared" si="22"/>
        <v>0</v>
      </c>
      <c r="N155" s="5">
        <f t="shared" si="25"/>
        <v>0</v>
      </c>
      <c r="P155" s="23">
        <f t="shared" si="26"/>
        <v>-0.22889836958802415</v>
      </c>
    </row>
    <row r="156" spans="1:16" x14ac:dyDescent="0.25">
      <c r="A156" s="1">
        <v>44204</v>
      </c>
      <c r="B156" s="5">
        <v>37.130001</v>
      </c>
      <c r="C156" s="5">
        <v>33462400</v>
      </c>
      <c r="D156" s="5">
        <v>16525070</v>
      </c>
      <c r="E156" s="5">
        <v>19497926.31076942</v>
      </c>
      <c r="F156" s="5" t="s">
        <v>7</v>
      </c>
      <c r="G156" s="5" t="s">
        <v>7</v>
      </c>
      <c r="H156" s="5" t="str">
        <f t="shared" si="20"/>
        <v>hold</v>
      </c>
      <c r="I156" s="5" t="str">
        <f t="shared" si="21"/>
        <v>True</v>
      </c>
      <c r="J156" s="5">
        <f t="shared" si="27"/>
        <v>36.040000999999997</v>
      </c>
      <c r="K156" s="5">
        <f t="shared" si="27"/>
        <v>39.209999000000003</v>
      </c>
      <c r="L156" s="5">
        <f t="shared" si="24"/>
        <v>1052780.7121603321</v>
      </c>
      <c r="M156" s="11">
        <f t="shared" si="22"/>
        <v>1E-3</v>
      </c>
      <c r="N156" s="5">
        <f t="shared" si="25"/>
        <v>0</v>
      </c>
      <c r="P156" s="23">
        <f t="shared" si="26"/>
        <v>0.18504473148207856</v>
      </c>
    </row>
    <row r="157" spans="1:16" x14ac:dyDescent="0.25">
      <c r="A157" s="1">
        <v>44207</v>
      </c>
      <c r="B157" s="5">
        <v>37.770000000000003</v>
      </c>
      <c r="C157" s="5">
        <v>47286900</v>
      </c>
      <c r="D157" s="5">
        <v>63811970</v>
      </c>
      <c r="E157" s="5">
        <v>23718312.12339453</v>
      </c>
      <c r="F157" s="5">
        <v>37.770000000000003</v>
      </c>
      <c r="G157" s="5" t="s">
        <v>7</v>
      </c>
      <c r="H157" s="5" t="str">
        <f t="shared" si="20"/>
        <v>buy</v>
      </c>
      <c r="I157" s="5" t="str">
        <f t="shared" si="21"/>
        <v>False</v>
      </c>
      <c r="J157" s="5">
        <f t="shared" si="27"/>
        <v>37.770000000000003</v>
      </c>
      <c r="K157" s="5">
        <f t="shared" si="27"/>
        <v>39.209999000000003</v>
      </c>
      <c r="L157" s="5">
        <f t="shared" si="24"/>
        <v>1051727.9314481718</v>
      </c>
      <c r="M157" s="11">
        <f t="shared" si="22"/>
        <v>1E-3</v>
      </c>
      <c r="N157" s="5">
        <f t="shared" si="25"/>
        <v>-1052.7807121603321</v>
      </c>
      <c r="P157" s="23">
        <f t="shared" si="26"/>
        <v>0.34581088111393221</v>
      </c>
    </row>
    <row r="158" spans="1:16" x14ac:dyDescent="0.25">
      <c r="A158" s="1">
        <v>44208</v>
      </c>
      <c r="B158" s="5">
        <v>37.18</v>
      </c>
      <c r="C158" s="5">
        <v>47831100</v>
      </c>
      <c r="D158" s="5">
        <v>15980870</v>
      </c>
      <c r="E158" s="5">
        <v>22981412.763064731</v>
      </c>
      <c r="F158" s="5" t="s">
        <v>7</v>
      </c>
      <c r="G158" s="5">
        <v>37.18</v>
      </c>
      <c r="H158" s="5" t="str">
        <f t="shared" si="20"/>
        <v>sell</v>
      </c>
      <c r="I158" s="5" t="str">
        <f t="shared" si="21"/>
        <v>False</v>
      </c>
      <c r="J158" s="5">
        <f t="shared" si="27"/>
        <v>37.770000000000003</v>
      </c>
      <c r="K158" s="5">
        <f t="shared" si="27"/>
        <v>37.18</v>
      </c>
      <c r="L158" s="5">
        <f t="shared" si="24"/>
        <v>1035299.0333927198</v>
      </c>
      <c r="M158" s="11">
        <f t="shared" si="22"/>
        <v>0</v>
      </c>
      <c r="N158" s="5">
        <f t="shared" si="25"/>
        <v>-16428.898055452079</v>
      </c>
      <c r="P158" s="23">
        <f t="shared" si="26"/>
        <v>1.1442754010023891E-2</v>
      </c>
    </row>
    <row r="159" spans="1:16" x14ac:dyDescent="0.25">
      <c r="A159" s="1">
        <v>44209</v>
      </c>
      <c r="B159" s="5">
        <v>36.860000999999997</v>
      </c>
      <c r="C159" s="5">
        <v>31027900</v>
      </c>
      <c r="D159" s="5">
        <v>-15047030</v>
      </c>
      <c r="E159" s="5">
        <v>19359655.818147529</v>
      </c>
      <c r="F159" s="5" t="s">
        <v>7</v>
      </c>
      <c r="G159" s="5" t="s">
        <v>7</v>
      </c>
      <c r="H159" s="5" t="str">
        <f t="shared" si="20"/>
        <v>hold</v>
      </c>
      <c r="I159" s="5" t="str">
        <f t="shared" si="21"/>
        <v>True</v>
      </c>
      <c r="J159" s="5">
        <f t="shared" si="27"/>
        <v>37.770000000000003</v>
      </c>
      <c r="K159" s="5">
        <f t="shared" si="27"/>
        <v>37.18</v>
      </c>
      <c r="L159" s="5">
        <f t="shared" si="24"/>
        <v>1035299.0333927198</v>
      </c>
      <c r="M159" s="11">
        <f t="shared" si="22"/>
        <v>0</v>
      </c>
      <c r="N159" s="5">
        <f t="shared" si="25"/>
        <v>0</v>
      </c>
      <c r="P159" s="23">
        <f t="shared" si="26"/>
        <v>-0.43278925581810634</v>
      </c>
    </row>
    <row r="160" spans="1:16" x14ac:dyDescent="0.25">
      <c r="A160" s="1">
        <v>44210</v>
      </c>
      <c r="B160" s="5">
        <v>36.75</v>
      </c>
      <c r="C160" s="5">
        <v>30272000</v>
      </c>
      <c r="D160" s="5">
        <v>-45319030</v>
      </c>
      <c r="E160" s="5">
        <v>13199780.222315541</v>
      </c>
      <c r="F160" s="5" t="s">
        <v>7</v>
      </c>
      <c r="G160" s="5" t="s">
        <v>7</v>
      </c>
      <c r="H160" s="5" t="str">
        <f t="shared" si="20"/>
        <v>hold</v>
      </c>
      <c r="I160" s="5" t="str">
        <f t="shared" si="21"/>
        <v>True</v>
      </c>
      <c r="J160" s="5">
        <f t="shared" si="27"/>
        <v>37.770000000000003</v>
      </c>
      <c r="K160" s="5">
        <f t="shared" si="27"/>
        <v>37.18</v>
      </c>
      <c r="L160" s="5">
        <f t="shared" si="24"/>
        <v>1035299.0333927198</v>
      </c>
      <c r="M160" s="11">
        <f t="shared" si="22"/>
        <v>0</v>
      </c>
      <c r="N160" s="5">
        <f t="shared" si="25"/>
        <v>0</v>
      </c>
      <c r="P160" s="23">
        <f t="shared" si="26"/>
        <v>-2.4663606858514573E-2</v>
      </c>
    </row>
    <row r="161" spans="1:16" x14ac:dyDescent="0.25">
      <c r="A161" s="1">
        <v>44211</v>
      </c>
      <c r="B161" s="5">
        <v>36.700001</v>
      </c>
      <c r="C161" s="5">
        <v>34287800</v>
      </c>
      <c r="D161" s="5">
        <v>-79606830</v>
      </c>
      <c r="E161" s="5">
        <v>4361054.4577641999</v>
      </c>
      <c r="F161" s="5" t="s">
        <v>7</v>
      </c>
      <c r="G161" s="5" t="s">
        <v>7</v>
      </c>
      <c r="H161" s="5" t="str">
        <f t="shared" si="20"/>
        <v>hold</v>
      </c>
      <c r="I161" s="5" t="str">
        <f t="shared" si="21"/>
        <v>True</v>
      </c>
      <c r="J161" s="5">
        <f t="shared" si="27"/>
        <v>37.770000000000003</v>
      </c>
      <c r="K161" s="5">
        <f t="shared" si="27"/>
        <v>37.18</v>
      </c>
      <c r="L161" s="5">
        <f t="shared" si="24"/>
        <v>1035299.0333927198</v>
      </c>
      <c r="M161" s="11">
        <f t="shared" si="22"/>
        <v>0</v>
      </c>
      <c r="N161" s="5">
        <f t="shared" si="25"/>
        <v>0</v>
      </c>
      <c r="P161" s="23">
        <f t="shared" si="26"/>
        <v>0.12456641290027147</v>
      </c>
    </row>
    <row r="162" spans="1:16" x14ac:dyDescent="0.25">
      <c r="A162" s="1">
        <v>44215</v>
      </c>
      <c r="B162" s="5">
        <v>36.729999999999997</v>
      </c>
      <c r="C162" s="5">
        <v>33451300</v>
      </c>
      <c r="D162" s="5">
        <v>-46155530</v>
      </c>
      <c r="E162" s="5">
        <v>-450049.3072846423</v>
      </c>
      <c r="F162" s="5" t="s">
        <v>7</v>
      </c>
      <c r="G162" s="5" t="s">
        <v>7</v>
      </c>
      <c r="H162" s="5" t="str">
        <f t="shared" si="20"/>
        <v>hold</v>
      </c>
      <c r="I162" s="5" t="str">
        <f t="shared" si="21"/>
        <v>True</v>
      </c>
      <c r="J162" s="5">
        <f t="shared" si="27"/>
        <v>37.770000000000003</v>
      </c>
      <c r="K162" s="5">
        <f t="shared" si="27"/>
        <v>37.18</v>
      </c>
      <c r="L162" s="5">
        <f t="shared" si="24"/>
        <v>1035299.0333927198</v>
      </c>
      <c r="M162" s="11">
        <f t="shared" si="22"/>
        <v>0</v>
      </c>
      <c r="N162" s="5">
        <f t="shared" si="25"/>
        <v>0</v>
      </c>
      <c r="P162" s="23">
        <f t="shared" si="26"/>
        <v>-2.4698955974602727E-2</v>
      </c>
    </row>
    <row r="163" spans="1:16" x14ac:dyDescent="0.25">
      <c r="A163" s="1">
        <v>44216</v>
      </c>
      <c r="B163" s="5">
        <v>36.5</v>
      </c>
      <c r="C163" s="5">
        <v>35400100</v>
      </c>
      <c r="D163" s="5">
        <v>-81555630</v>
      </c>
      <c r="E163" s="5">
        <v>-8174391.0277710017</v>
      </c>
      <c r="F163" s="5" t="s">
        <v>7</v>
      </c>
      <c r="G163" s="5" t="s">
        <v>7</v>
      </c>
      <c r="H163" s="5" t="str">
        <f t="shared" si="20"/>
        <v>hold</v>
      </c>
      <c r="I163" s="5" t="str">
        <f t="shared" si="21"/>
        <v>True</v>
      </c>
      <c r="J163" s="5">
        <f t="shared" si="27"/>
        <v>37.770000000000003</v>
      </c>
      <c r="K163" s="5">
        <f t="shared" si="27"/>
        <v>37.18</v>
      </c>
      <c r="L163" s="5">
        <f t="shared" si="24"/>
        <v>1035299.0333927198</v>
      </c>
      <c r="M163" s="11">
        <f t="shared" si="22"/>
        <v>0</v>
      </c>
      <c r="N163" s="5">
        <f t="shared" si="25"/>
        <v>0</v>
      </c>
      <c r="P163" s="23">
        <f t="shared" si="26"/>
        <v>5.662399519935956E-2</v>
      </c>
    </row>
    <row r="164" spans="1:16" x14ac:dyDescent="0.25">
      <c r="A164" s="1">
        <v>44217</v>
      </c>
      <c r="B164" s="5">
        <v>36.479999999999997</v>
      </c>
      <c r="C164" s="5">
        <v>33829700</v>
      </c>
      <c r="D164" s="5">
        <v>-115385330</v>
      </c>
      <c r="E164" s="5">
        <v>-18384957.483907789</v>
      </c>
      <c r="F164" s="5" t="s">
        <v>7</v>
      </c>
      <c r="G164" s="5" t="s">
        <v>7</v>
      </c>
      <c r="H164" s="5" t="str">
        <f t="shared" si="20"/>
        <v>hold</v>
      </c>
      <c r="I164" s="5" t="str">
        <f t="shared" si="21"/>
        <v>True</v>
      </c>
      <c r="J164" s="5">
        <f t="shared" ref="J164:K179" si="28">IF(F164="nan",J163,F164)</f>
        <v>37.770000000000003</v>
      </c>
      <c r="K164" s="5">
        <f t="shared" si="28"/>
        <v>37.18</v>
      </c>
      <c r="L164" s="5">
        <f t="shared" si="24"/>
        <v>1035299.0333927198</v>
      </c>
      <c r="M164" s="11">
        <f t="shared" si="22"/>
        <v>0</v>
      </c>
      <c r="N164" s="5">
        <f t="shared" si="25"/>
        <v>0</v>
      </c>
      <c r="P164" s="23">
        <f t="shared" si="26"/>
        <v>-4.5375530109954196E-2</v>
      </c>
    </row>
    <row r="165" spans="1:16" x14ac:dyDescent="0.25">
      <c r="A165" s="1">
        <v>44218</v>
      </c>
      <c r="B165" s="5">
        <v>36.549999</v>
      </c>
      <c r="C165" s="5">
        <v>26271200</v>
      </c>
      <c r="D165" s="5">
        <v>-89114130</v>
      </c>
      <c r="E165" s="5">
        <v>-25121069.653335281</v>
      </c>
      <c r="F165" s="5" t="s">
        <v>7</v>
      </c>
      <c r="G165" s="5" t="s">
        <v>7</v>
      </c>
      <c r="H165" s="5" t="str">
        <f t="shared" si="20"/>
        <v>hold</v>
      </c>
      <c r="I165" s="5" t="str">
        <f t="shared" si="21"/>
        <v>True</v>
      </c>
      <c r="J165" s="5">
        <f t="shared" si="28"/>
        <v>37.770000000000003</v>
      </c>
      <c r="K165" s="5">
        <f t="shared" si="28"/>
        <v>37.18</v>
      </c>
      <c r="L165" s="5">
        <f t="shared" si="24"/>
        <v>1035299.0333927198</v>
      </c>
      <c r="M165" s="11">
        <f t="shared" si="22"/>
        <v>0</v>
      </c>
      <c r="N165" s="5">
        <f t="shared" si="25"/>
        <v>0</v>
      </c>
      <c r="P165" s="23">
        <f t="shared" si="26"/>
        <v>-0.2528658327480699</v>
      </c>
    </row>
    <row r="166" spans="1:16" x14ac:dyDescent="0.25">
      <c r="A166" s="1">
        <v>44221</v>
      </c>
      <c r="B166" s="5">
        <v>37.279998999999997</v>
      </c>
      <c r="C166" s="5">
        <v>31728500</v>
      </c>
      <c r="D166" s="5">
        <v>-57385630</v>
      </c>
      <c r="E166" s="5">
        <v>-28193885.131315961</v>
      </c>
      <c r="F166" s="5" t="s">
        <v>7</v>
      </c>
      <c r="G166" s="5" t="s">
        <v>7</v>
      </c>
      <c r="H166" s="5" t="str">
        <f t="shared" si="20"/>
        <v>hold</v>
      </c>
      <c r="I166" s="5" t="str">
        <f t="shared" si="21"/>
        <v>True</v>
      </c>
      <c r="J166" s="5">
        <f t="shared" si="28"/>
        <v>37.770000000000003</v>
      </c>
      <c r="K166" s="5">
        <f t="shared" si="28"/>
        <v>37.18</v>
      </c>
      <c r="L166" s="5">
        <f t="shared" si="24"/>
        <v>1035299.0333927198</v>
      </c>
      <c r="M166" s="11">
        <f t="shared" si="22"/>
        <v>0</v>
      </c>
      <c r="N166" s="5">
        <f t="shared" si="25"/>
        <v>0</v>
      </c>
      <c r="P166" s="23">
        <f t="shared" si="26"/>
        <v>0.1887420484678814</v>
      </c>
    </row>
    <row r="167" spans="1:16" x14ac:dyDescent="0.25">
      <c r="A167" s="1">
        <v>44222</v>
      </c>
      <c r="B167" s="5">
        <v>37.310001</v>
      </c>
      <c r="C167" s="5">
        <v>27718700</v>
      </c>
      <c r="D167" s="5">
        <v>-29666930</v>
      </c>
      <c r="E167" s="5">
        <v>-28334175.12735486</v>
      </c>
      <c r="F167" s="5" t="s">
        <v>7</v>
      </c>
      <c r="G167" s="5" t="s">
        <v>7</v>
      </c>
      <c r="H167" s="5" t="str">
        <f t="shared" si="20"/>
        <v>hold</v>
      </c>
      <c r="I167" s="5" t="str">
        <f t="shared" si="21"/>
        <v>True</v>
      </c>
      <c r="J167" s="5">
        <f t="shared" si="28"/>
        <v>37.770000000000003</v>
      </c>
      <c r="K167" s="5">
        <f t="shared" si="28"/>
        <v>37.18</v>
      </c>
      <c r="L167" s="5">
        <f t="shared" si="24"/>
        <v>1035299.0333927198</v>
      </c>
      <c r="M167" s="11">
        <f t="shared" si="22"/>
        <v>0</v>
      </c>
      <c r="N167" s="5">
        <f t="shared" si="25"/>
        <v>0</v>
      </c>
      <c r="P167" s="23">
        <f t="shared" si="26"/>
        <v>-0.13510805492927283</v>
      </c>
    </row>
    <row r="168" spans="1:16" x14ac:dyDescent="0.25">
      <c r="A168" s="1">
        <v>44223</v>
      </c>
      <c r="B168" s="5">
        <v>36.240001999999997</v>
      </c>
      <c r="C168" s="5">
        <v>50561200</v>
      </c>
      <c r="D168" s="5">
        <v>-80228130</v>
      </c>
      <c r="E168" s="5">
        <v>-33276456.8161656</v>
      </c>
      <c r="F168" s="5" t="s">
        <v>7</v>
      </c>
      <c r="G168" s="5" t="s">
        <v>7</v>
      </c>
      <c r="H168" s="5" t="str">
        <f t="shared" si="20"/>
        <v>hold</v>
      </c>
      <c r="I168" s="5" t="str">
        <f t="shared" si="21"/>
        <v>True</v>
      </c>
      <c r="J168" s="5">
        <f t="shared" si="28"/>
        <v>37.770000000000003</v>
      </c>
      <c r="K168" s="5">
        <f t="shared" si="28"/>
        <v>37.18</v>
      </c>
      <c r="L168" s="5">
        <f t="shared" si="24"/>
        <v>1035299.0333927198</v>
      </c>
      <c r="M168" s="11">
        <f t="shared" si="22"/>
        <v>0</v>
      </c>
      <c r="N168" s="5">
        <f t="shared" si="25"/>
        <v>0</v>
      </c>
      <c r="P168" s="23">
        <f t="shared" si="26"/>
        <v>0.60107720805908549</v>
      </c>
    </row>
    <row r="169" spans="1:16" x14ac:dyDescent="0.25">
      <c r="A169" s="1">
        <v>44224</v>
      </c>
      <c r="B169" s="5">
        <v>35.860000999999997</v>
      </c>
      <c r="C169" s="5">
        <v>39466700</v>
      </c>
      <c r="D169" s="5">
        <v>-119694830</v>
      </c>
      <c r="E169" s="5">
        <v>-41506778.482143268</v>
      </c>
      <c r="F169" s="5" t="s">
        <v>7</v>
      </c>
      <c r="G169" s="5" t="s">
        <v>7</v>
      </c>
      <c r="H169" s="5" t="str">
        <f t="shared" si="20"/>
        <v>hold</v>
      </c>
      <c r="I169" s="5" t="str">
        <f t="shared" si="21"/>
        <v>True</v>
      </c>
      <c r="J169" s="5">
        <f t="shared" si="28"/>
        <v>37.770000000000003</v>
      </c>
      <c r="K169" s="5">
        <f t="shared" si="28"/>
        <v>37.18</v>
      </c>
      <c r="L169" s="5">
        <f t="shared" si="24"/>
        <v>1035299.0333927198</v>
      </c>
      <c r="M169" s="11">
        <f t="shared" si="22"/>
        <v>0</v>
      </c>
      <c r="N169" s="5">
        <f t="shared" si="25"/>
        <v>0</v>
      </c>
      <c r="P169" s="23">
        <f t="shared" si="26"/>
        <v>-0.24772720535813247</v>
      </c>
    </row>
    <row r="170" spans="1:16" x14ac:dyDescent="0.25">
      <c r="A170" s="1">
        <v>44225</v>
      </c>
      <c r="B170" s="5">
        <v>35.900002000000001</v>
      </c>
      <c r="C170" s="5">
        <v>60251900</v>
      </c>
      <c r="D170" s="5">
        <v>-59442930</v>
      </c>
      <c r="E170" s="5">
        <v>-43214983.46566736</v>
      </c>
      <c r="F170" s="5" t="s">
        <v>7</v>
      </c>
      <c r="G170" s="5" t="s">
        <v>7</v>
      </c>
      <c r="H170" s="5" t="str">
        <f t="shared" si="20"/>
        <v>hold</v>
      </c>
      <c r="I170" s="5" t="str">
        <f t="shared" si="21"/>
        <v>True</v>
      </c>
      <c r="J170" s="5">
        <f t="shared" si="28"/>
        <v>37.770000000000003</v>
      </c>
      <c r="K170" s="5">
        <f t="shared" si="28"/>
        <v>37.18</v>
      </c>
      <c r="L170" s="5">
        <f t="shared" si="24"/>
        <v>1035299.0333927198</v>
      </c>
      <c r="M170" s="11">
        <f t="shared" si="22"/>
        <v>0</v>
      </c>
      <c r="N170" s="5">
        <f t="shared" si="25"/>
        <v>0</v>
      </c>
      <c r="P170" s="23">
        <f t="shared" si="26"/>
        <v>0.42307682876721414</v>
      </c>
    </row>
    <row r="171" spans="1:16" x14ac:dyDescent="0.25">
      <c r="A171" s="1">
        <v>44228</v>
      </c>
      <c r="B171" s="5">
        <v>35.799999</v>
      </c>
      <c r="C171" s="5">
        <v>40395800</v>
      </c>
      <c r="D171" s="5">
        <v>-99838730</v>
      </c>
      <c r="E171" s="5">
        <v>-48607721.450952709</v>
      </c>
      <c r="F171" s="5" t="s">
        <v>7</v>
      </c>
      <c r="G171" s="5" t="s">
        <v>7</v>
      </c>
      <c r="H171" s="5" t="str">
        <f t="shared" si="20"/>
        <v>hold</v>
      </c>
      <c r="I171" s="5" t="str">
        <f t="shared" si="21"/>
        <v>True</v>
      </c>
      <c r="J171" s="5">
        <f t="shared" si="28"/>
        <v>37.770000000000003</v>
      </c>
      <c r="K171" s="5">
        <f t="shared" si="28"/>
        <v>37.18</v>
      </c>
      <c r="L171" s="5">
        <f t="shared" si="24"/>
        <v>1035299.0333927198</v>
      </c>
      <c r="M171" s="11">
        <f t="shared" si="22"/>
        <v>0</v>
      </c>
      <c r="N171" s="5">
        <f t="shared" si="25"/>
        <v>0</v>
      </c>
      <c r="P171" s="23">
        <f t="shared" si="26"/>
        <v>-0.39980828797643947</v>
      </c>
    </row>
    <row r="172" spans="1:16" x14ac:dyDescent="0.25">
      <c r="A172" s="1">
        <v>44229</v>
      </c>
      <c r="B172" s="5">
        <v>34.990001999999997</v>
      </c>
      <c r="C172" s="5">
        <v>84062400</v>
      </c>
      <c r="D172" s="5">
        <v>-183901130</v>
      </c>
      <c r="E172" s="5">
        <v>-61492808.455265477</v>
      </c>
      <c r="F172" s="5" t="s">
        <v>7</v>
      </c>
      <c r="G172" s="5" t="s">
        <v>7</v>
      </c>
      <c r="H172" s="5" t="str">
        <f t="shared" si="20"/>
        <v>hold</v>
      </c>
      <c r="I172" s="5" t="str">
        <f t="shared" si="21"/>
        <v>True</v>
      </c>
      <c r="J172" s="5">
        <f t="shared" si="28"/>
        <v>37.770000000000003</v>
      </c>
      <c r="K172" s="5">
        <f t="shared" si="28"/>
        <v>37.18</v>
      </c>
      <c r="L172" s="5">
        <f t="shared" si="24"/>
        <v>1035299.0333927198</v>
      </c>
      <c r="M172" s="11">
        <f t="shared" si="22"/>
        <v>0</v>
      </c>
      <c r="N172" s="5">
        <f t="shared" si="25"/>
        <v>0</v>
      </c>
      <c r="P172" s="23">
        <f t="shared" si="26"/>
        <v>0.73283356103756436</v>
      </c>
    </row>
    <row r="173" spans="1:16" x14ac:dyDescent="0.25">
      <c r="A173" s="1">
        <v>44230</v>
      </c>
      <c r="B173" s="5">
        <v>34.840000000000003</v>
      </c>
      <c r="C173" s="5">
        <v>38524200</v>
      </c>
      <c r="D173" s="5">
        <v>-222425330</v>
      </c>
      <c r="E173" s="5">
        <v>-76819715.781150207</v>
      </c>
      <c r="F173" s="5" t="s">
        <v>7</v>
      </c>
      <c r="G173" s="5" t="s">
        <v>7</v>
      </c>
      <c r="H173" s="5" t="str">
        <f t="shared" si="20"/>
        <v>hold</v>
      </c>
      <c r="I173" s="5" t="str">
        <f t="shared" si="21"/>
        <v>True</v>
      </c>
      <c r="J173" s="5">
        <f t="shared" si="28"/>
        <v>37.770000000000003</v>
      </c>
      <c r="K173" s="5">
        <f t="shared" si="28"/>
        <v>37.18</v>
      </c>
      <c r="L173" s="5">
        <f t="shared" si="24"/>
        <v>1035299.0333927198</v>
      </c>
      <c r="M173" s="11">
        <f t="shared" si="22"/>
        <v>0</v>
      </c>
      <c r="N173" s="5">
        <f t="shared" si="25"/>
        <v>0</v>
      </c>
      <c r="P173" s="23">
        <f t="shared" si="26"/>
        <v>-0.7802727649503387</v>
      </c>
    </row>
    <row r="174" spans="1:16" x14ac:dyDescent="0.25">
      <c r="A174" s="1">
        <v>44231</v>
      </c>
      <c r="B174" s="5">
        <v>34.889999000000003</v>
      </c>
      <c r="C174" s="5">
        <v>34284900</v>
      </c>
      <c r="D174" s="5">
        <v>-188140430</v>
      </c>
      <c r="E174" s="5">
        <v>-87421688.884393111</v>
      </c>
      <c r="F174" s="5" t="s">
        <v>7</v>
      </c>
      <c r="G174" s="5" t="s">
        <v>7</v>
      </c>
      <c r="H174" s="5" t="str">
        <f t="shared" si="20"/>
        <v>hold</v>
      </c>
      <c r="I174" s="5" t="str">
        <f t="shared" si="21"/>
        <v>True</v>
      </c>
      <c r="J174" s="5">
        <f t="shared" si="28"/>
        <v>37.770000000000003</v>
      </c>
      <c r="K174" s="5">
        <f t="shared" si="28"/>
        <v>37.18</v>
      </c>
      <c r="L174" s="5">
        <f t="shared" si="24"/>
        <v>1035299.0333927198</v>
      </c>
      <c r="M174" s="11">
        <f t="shared" si="22"/>
        <v>0</v>
      </c>
      <c r="N174" s="5">
        <f t="shared" si="25"/>
        <v>0</v>
      </c>
      <c r="P174" s="23">
        <f t="shared" si="26"/>
        <v>-0.11658159124939159</v>
      </c>
    </row>
    <row r="175" spans="1:16" x14ac:dyDescent="0.25">
      <c r="A175" s="1">
        <v>44232</v>
      </c>
      <c r="B175" s="5">
        <v>34.919998</v>
      </c>
      <c r="C175" s="5">
        <v>31749600</v>
      </c>
      <c r="D175" s="5">
        <v>-156390830</v>
      </c>
      <c r="E175" s="5">
        <v>-93990178.694104046</v>
      </c>
      <c r="F175" s="5" t="s">
        <v>7</v>
      </c>
      <c r="G175" s="5" t="s">
        <v>7</v>
      </c>
      <c r="H175" s="5" t="str">
        <f t="shared" si="20"/>
        <v>hold</v>
      </c>
      <c r="I175" s="5" t="str">
        <f t="shared" si="21"/>
        <v>True</v>
      </c>
      <c r="J175" s="5">
        <f t="shared" si="28"/>
        <v>37.770000000000003</v>
      </c>
      <c r="K175" s="5">
        <f t="shared" si="28"/>
        <v>37.18</v>
      </c>
      <c r="L175" s="5">
        <f t="shared" si="24"/>
        <v>1035299.0333927198</v>
      </c>
      <c r="M175" s="11">
        <f t="shared" si="22"/>
        <v>0</v>
      </c>
      <c r="N175" s="5">
        <f t="shared" si="25"/>
        <v>0</v>
      </c>
      <c r="P175" s="23">
        <f t="shared" si="26"/>
        <v>-7.6824897170499257E-2</v>
      </c>
    </row>
    <row r="176" spans="1:16" x14ac:dyDescent="0.25">
      <c r="A176" s="1">
        <v>44235</v>
      </c>
      <c r="B176" s="5">
        <v>34.82</v>
      </c>
      <c r="C176" s="5">
        <v>31633900</v>
      </c>
      <c r="D176" s="5">
        <v>-188024730</v>
      </c>
      <c r="E176" s="5">
        <v>-102945850.4686628</v>
      </c>
      <c r="F176" s="5" t="s">
        <v>7</v>
      </c>
      <c r="G176" s="5" t="s">
        <v>7</v>
      </c>
      <c r="H176" s="5" t="str">
        <f t="shared" si="20"/>
        <v>hold</v>
      </c>
      <c r="I176" s="5" t="str">
        <f t="shared" si="21"/>
        <v>True</v>
      </c>
      <c r="J176" s="5">
        <f t="shared" si="28"/>
        <v>37.770000000000003</v>
      </c>
      <c r="K176" s="5">
        <f t="shared" si="28"/>
        <v>37.18</v>
      </c>
      <c r="L176" s="5">
        <f t="shared" si="24"/>
        <v>1035299.0333927198</v>
      </c>
      <c r="M176" s="11">
        <f t="shared" si="22"/>
        <v>0</v>
      </c>
      <c r="N176" s="5">
        <f t="shared" si="25"/>
        <v>0</v>
      </c>
      <c r="P176" s="23">
        <f t="shared" si="26"/>
        <v>-3.6507964535608855E-3</v>
      </c>
    </row>
    <row r="177" spans="1:16" x14ac:dyDescent="0.25">
      <c r="A177" s="1">
        <v>44236</v>
      </c>
      <c r="B177" s="5">
        <v>34.970001000000003</v>
      </c>
      <c r="C177" s="5">
        <v>30170200</v>
      </c>
      <c r="D177" s="5">
        <v>-157854530</v>
      </c>
      <c r="E177" s="5">
        <v>-108175248.6363482</v>
      </c>
      <c r="F177" s="5" t="s">
        <v>7</v>
      </c>
      <c r="G177" s="5" t="s">
        <v>7</v>
      </c>
      <c r="H177" s="5" t="str">
        <f t="shared" si="20"/>
        <v>hold</v>
      </c>
      <c r="I177" s="5" t="str">
        <f t="shared" si="21"/>
        <v>True</v>
      </c>
      <c r="J177" s="5">
        <f t="shared" si="28"/>
        <v>37.770000000000003</v>
      </c>
      <c r="K177" s="5">
        <f t="shared" si="28"/>
        <v>37.18</v>
      </c>
      <c r="L177" s="5">
        <f t="shared" si="24"/>
        <v>1035299.0333927198</v>
      </c>
      <c r="M177" s="11">
        <f t="shared" si="22"/>
        <v>0</v>
      </c>
      <c r="N177" s="5">
        <f t="shared" si="25"/>
        <v>0</v>
      </c>
      <c r="P177" s="23">
        <f t="shared" si="26"/>
        <v>-4.737464812982798E-2</v>
      </c>
    </row>
    <row r="178" spans="1:16" x14ac:dyDescent="0.25">
      <c r="A178" s="1">
        <v>44237</v>
      </c>
      <c r="B178" s="5">
        <v>34.740001999999997</v>
      </c>
      <c r="C178" s="5">
        <v>29039900</v>
      </c>
      <c r="D178" s="5">
        <v>-186894430</v>
      </c>
      <c r="E178" s="5">
        <v>-115672313.6799916</v>
      </c>
      <c r="F178" s="5" t="s">
        <v>7</v>
      </c>
      <c r="G178" s="5" t="s">
        <v>7</v>
      </c>
      <c r="H178" s="5" t="str">
        <f t="shared" si="20"/>
        <v>hold</v>
      </c>
      <c r="I178" s="5" t="str">
        <f t="shared" si="21"/>
        <v>True</v>
      </c>
      <c r="J178" s="5">
        <f t="shared" si="28"/>
        <v>37.770000000000003</v>
      </c>
      <c r="K178" s="5">
        <f t="shared" si="28"/>
        <v>37.18</v>
      </c>
      <c r="L178" s="5">
        <f t="shared" si="24"/>
        <v>1035299.0333927198</v>
      </c>
      <c r="M178" s="11">
        <f t="shared" si="22"/>
        <v>0</v>
      </c>
      <c r="N178" s="5">
        <f t="shared" si="25"/>
        <v>0</v>
      </c>
      <c r="P178" s="23">
        <f t="shared" si="26"/>
        <v>-3.8183935826258411E-2</v>
      </c>
    </row>
    <row r="179" spans="1:16" x14ac:dyDescent="0.25">
      <c r="A179" s="1">
        <v>44238</v>
      </c>
      <c r="B179" s="5">
        <v>34.43</v>
      </c>
      <c r="C179" s="5">
        <v>30885200</v>
      </c>
      <c r="D179" s="5">
        <v>-217779630</v>
      </c>
      <c r="E179" s="5">
        <v>-125396820.1744101</v>
      </c>
      <c r="F179" s="5" t="s">
        <v>7</v>
      </c>
      <c r="G179" s="5" t="s">
        <v>7</v>
      </c>
      <c r="H179" s="5" t="str">
        <f t="shared" si="20"/>
        <v>hold</v>
      </c>
      <c r="I179" s="5" t="str">
        <f t="shared" si="21"/>
        <v>True</v>
      </c>
      <c r="J179" s="5">
        <f t="shared" si="28"/>
        <v>37.770000000000003</v>
      </c>
      <c r="K179" s="5">
        <f t="shared" si="28"/>
        <v>37.18</v>
      </c>
      <c r="L179" s="5">
        <f t="shared" si="24"/>
        <v>1035299.0333927198</v>
      </c>
      <c r="M179" s="11">
        <f t="shared" si="22"/>
        <v>0</v>
      </c>
      <c r="N179" s="5">
        <f t="shared" si="25"/>
        <v>0</v>
      </c>
      <c r="P179" s="23">
        <f t="shared" si="26"/>
        <v>6.160635833782184E-2</v>
      </c>
    </row>
    <row r="180" spans="1:16" x14ac:dyDescent="0.25">
      <c r="A180" s="1">
        <v>44239</v>
      </c>
      <c r="B180" s="5">
        <v>34.720001000000003</v>
      </c>
      <c r="C180" s="5">
        <v>25578600</v>
      </c>
      <c r="D180" s="5">
        <v>-192201030</v>
      </c>
      <c r="E180" s="5">
        <v>-131759125.977586</v>
      </c>
      <c r="F180" s="5" t="s">
        <v>7</v>
      </c>
      <c r="G180" s="5" t="s">
        <v>7</v>
      </c>
      <c r="H180" s="5" t="str">
        <f t="shared" si="20"/>
        <v>hold</v>
      </c>
      <c r="I180" s="5" t="str">
        <f t="shared" si="21"/>
        <v>True</v>
      </c>
      <c r="J180" s="5">
        <f t="shared" ref="J180:K195" si="29">IF(F180="nan",J179,F180)</f>
        <v>37.770000000000003</v>
      </c>
      <c r="K180" s="5">
        <f t="shared" si="29"/>
        <v>37.18</v>
      </c>
      <c r="L180" s="5">
        <f t="shared" si="24"/>
        <v>1035299.0333927198</v>
      </c>
      <c r="M180" s="11">
        <f t="shared" si="22"/>
        <v>0</v>
      </c>
      <c r="N180" s="5">
        <f t="shared" si="25"/>
        <v>0</v>
      </c>
      <c r="P180" s="23">
        <f t="shared" si="26"/>
        <v>-0.18852104036739006</v>
      </c>
    </row>
    <row r="181" spans="1:16" x14ac:dyDescent="0.25">
      <c r="A181" s="1">
        <v>44243</v>
      </c>
      <c r="B181" s="5">
        <v>34.689999</v>
      </c>
      <c r="C181" s="5">
        <v>28730300</v>
      </c>
      <c r="D181" s="5">
        <v>-220931330</v>
      </c>
      <c r="E181" s="5">
        <v>-140251716.964277</v>
      </c>
      <c r="F181" s="5" t="s">
        <v>7</v>
      </c>
      <c r="G181" s="5" t="s">
        <v>7</v>
      </c>
      <c r="H181" s="5" t="str">
        <f t="shared" si="20"/>
        <v>hold</v>
      </c>
      <c r="I181" s="5" t="str">
        <f t="shared" si="21"/>
        <v>True</v>
      </c>
      <c r="J181" s="5">
        <f t="shared" si="29"/>
        <v>37.770000000000003</v>
      </c>
      <c r="K181" s="5">
        <f t="shared" si="29"/>
        <v>37.18</v>
      </c>
      <c r="L181" s="5">
        <f t="shared" si="24"/>
        <v>1035299.0333927198</v>
      </c>
      <c r="M181" s="11">
        <f t="shared" si="22"/>
        <v>0</v>
      </c>
      <c r="N181" s="5">
        <f t="shared" si="25"/>
        <v>0</v>
      </c>
      <c r="P181" s="23">
        <f t="shared" si="26"/>
        <v>0.11619625058839413</v>
      </c>
    </row>
    <row r="182" spans="1:16" x14ac:dyDescent="0.25">
      <c r="A182" s="1">
        <v>44244</v>
      </c>
      <c r="B182" s="5">
        <v>34.889999000000003</v>
      </c>
      <c r="C182" s="5">
        <v>26389400</v>
      </c>
      <c r="D182" s="5">
        <v>-194541930</v>
      </c>
      <c r="E182" s="5">
        <v>-145422213.5140543</v>
      </c>
      <c r="F182" s="5" t="s">
        <v>7</v>
      </c>
      <c r="G182" s="5" t="s">
        <v>7</v>
      </c>
      <c r="H182" s="5" t="str">
        <f t="shared" si="20"/>
        <v>hold</v>
      </c>
      <c r="I182" s="5" t="str">
        <f t="shared" si="21"/>
        <v>True</v>
      </c>
      <c r="J182" s="5">
        <f t="shared" si="29"/>
        <v>37.770000000000003</v>
      </c>
      <c r="K182" s="5">
        <f t="shared" si="29"/>
        <v>37.18</v>
      </c>
      <c r="L182" s="5">
        <f t="shared" si="24"/>
        <v>1035299.0333927198</v>
      </c>
      <c r="M182" s="11">
        <f t="shared" si="22"/>
        <v>0</v>
      </c>
      <c r="N182" s="5">
        <f t="shared" si="25"/>
        <v>0</v>
      </c>
      <c r="P182" s="23">
        <f t="shared" si="26"/>
        <v>-8.4989900611357805E-2</v>
      </c>
    </row>
    <row r="183" spans="1:16" x14ac:dyDescent="0.25">
      <c r="A183" s="1">
        <v>44245</v>
      </c>
      <c r="B183" s="5">
        <v>34.560001</v>
      </c>
      <c r="C183" s="5">
        <v>24052500</v>
      </c>
      <c r="D183" s="5">
        <v>-218594430</v>
      </c>
      <c r="E183" s="5">
        <v>-152390996.1221109</v>
      </c>
      <c r="F183" s="5" t="s">
        <v>7</v>
      </c>
      <c r="G183" s="5" t="s">
        <v>7</v>
      </c>
      <c r="H183" s="5" t="str">
        <f t="shared" si="20"/>
        <v>hold</v>
      </c>
      <c r="I183" s="5" t="str">
        <f t="shared" si="21"/>
        <v>True</v>
      </c>
      <c r="J183" s="5">
        <f t="shared" si="29"/>
        <v>37.770000000000003</v>
      </c>
      <c r="K183" s="5">
        <f t="shared" si="29"/>
        <v>37.18</v>
      </c>
      <c r="L183" s="5">
        <f t="shared" si="24"/>
        <v>1035299.0333927198</v>
      </c>
      <c r="M183" s="11">
        <f t="shared" si="22"/>
        <v>0</v>
      </c>
      <c r="N183" s="5">
        <f t="shared" si="25"/>
        <v>0</v>
      </c>
      <c r="P183" s="23">
        <f t="shared" si="26"/>
        <v>-9.2723473118681121E-2</v>
      </c>
    </row>
    <row r="184" spans="1:16" x14ac:dyDescent="0.25">
      <c r="A184" s="1">
        <v>44246</v>
      </c>
      <c r="B184" s="5">
        <v>34.439999</v>
      </c>
      <c r="C184" s="5">
        <v>28145300</v>
      </c>
      <c r="D184" s="5">
        <v>-246739730</v>
      </c>
      <c r="E184" s="5">
        <v>-161376589.9246116</v>
      </c>
      <c r="F184" s="5" t="s">
        <v>7</v>
      </c>
      <c r="G184" s="5" t="s">
        <v>7</v>
      </c>
      <c r="H184" s="5" t="str">
        <f t="shared" si="20"/>
        <v>hold</v>
      </c>
      <c r="I184" s="5" t="str">
        <f t="shared" si="21"/>
        <v>True</v>
      </c>
      <c r="J184" s="5">
        <f t="shared" si="29"/>
        <v>37.770000000000003</v>
      </c>
      <c r="K184" s="5">
        <f t="shared" si="29"/>
        <v>37.18</v>
      </c>
      <c r="L184" s="5">
        <f t="shared" si="24"/>
        <v>1035299.0333927198</v>
      </c>
      <c r="M184" s="11">
        <f t="shared" si="22"/>
        <v>0</v>
      </c>
      <c r="N184" s="5">
        <f t="shared" si="25"/>
        <v>0</v>
      </c>
      <c r="P184" s="23">
        <f t="shared" si="26"/>
        <v>0.15714143669277117</v>
      </c>
    </row>
    <row r="185" spans="1:16" x14ac:dyDescent="0.25">
      <c r="A185" s="1">
        <v>44249</v>
      </c>
      <c r="B185" s="5">
        <v>34.259998000000003</v>
      </c>
      <c r="C185" s="5">
        <v>34322500</v>
      </c>
      <c r="D185" s="5">
        <v>-281062230</v>
      </c>
      <c r="E185" s="5">
        <v>-172775222.42733869</v>
      </c>
      <c r="F185" s="5" t="s">
        <v>7</v>
      </c>
      <c r="G185" s="5" t="s">
        <v>7</v>
      </c>
      <c r="H185" s="5" t="str">
        <f t="shared" si="20"/>
        <v>hold</v>
      </c>
      <c r="I185" s="5" t="str">
        <f t="shared" si="21"/>
        <v>True</v>
      </c>
      <c r="J185" s="5">
        <f t="shared" si="29"/>
        <v>37.770000000000003</v>
      </c>
      <c r="K185" s="5">
        <f t="shared" si="29"/>
        <v>37.18</v>
      </c>
      <c r="L185" s="5">
        <f t="shared" si="24"/>
        <v>1035299.0333927198</v>
      </c>
      <c r="M185" s="11">
        <f t="shared" si="22"/>
        <v>0</v>
      </c>
      <c r="N185" s="5">
        <f t="shared" si="25"/>
        <v>0</v>
      </c>
      <c r="P185" s="23">
        <f t="shared" si="26"/>
        <v>0.19842073784356914</v>
      </c>
    </row>
    <row r="186" spans="1:16" x14ac:dyDescent="0.25">
      <c r="A186" s="1">
        <v>44250</v>
      </c>
      <c r="B186" s="5">
        <v>33.909999999999997</v>
      </c>
      <c r="C186" s="5">
        <v>37624200</v>
      </c>
      <c r="D186" s="5">
        <v>-318686430</v>
      </c>
      <c r="E186" s="5">
        <v>-186671528.03684899</v>
      </c>
      <c r="F186" s="5" t="s">
        <v>7</v>
      </c>
      <c r="G186" s="5" t="s">
        <v>7</v>
      </c>
      <c r="H186" s="5" t="str">
        <f t="shared" si="20"/>
        <v>hold</v>
      </c>
      <c r="I186" s="5" t="str">
        <f t="shared" si="21"/>
        <v>True</v>
      </c>
      <c r="J186" s="5">
        <f t="shared" si="29"/>
        <v>37.770000000000003</v>
      </c>
      <c r="K186" s="5">
        <f t="shared" si="29"/>
        <v>37.18</v>
      </c>
      <c r="L186" s="5">
        <f t="shared" si="24"/>
        <v>1035299.0333927198</v>
      </c>
      <c r="M186" s="11">
        <f t="shared" si="22"/>
        <v>0</v>
      </c>
      <c r="N186" s="5">
        <f t="shared" si="25"/>
        <v>0</v>
      </c>
      <c r="P186" s="23">
        <f t="shared" si="26"/>
        <v>9.1846344594895921E-2</v>
      </c>
    </row>
    <row r="187" spans="1:16" x14ac:dyDescent="0.25">
      <c r="A187" s="1">
        <v>44251</v>
      </c>
      <c r="B187" s="5">
        <v>33.75</v>
      </c>
      <c r="C187" s="5">
        <v>30686100</v>
      </c>
      <c r="D187" s="5">
        <v>-349372530</v>
      </c>
      <c r="E187" s="5">
        <v>-202166861.68467009</v>
      </c>
      <c r="F187" s="5" t="s">
        <v>7</v>
      </c>
      <c r="G187" s="5" t="s">
        <v>7</v>
      </c>
      <c r="H187" s="5" t="str">
        <f t="shared" si="20"/>
        <v>hold</v>
      </c>
      <c r="I187" s="5" t="str">
        <f t="shared" si="21"/>
        <v>True</v>
      </c>
      <c r="J187" s="5">
        <f t="shared" si="29"/>
        <v>37.770000000000003</v>
      </c>
      <c r="K187" s="5">
        <f t="shared" si="29"/>
        <v>37.18</v>
      </c>
      <c r="L187" s="5">
        <f t="shared" si="24"/>
        <v>1035299.0333927198</v>
      </c>
      <c r="M187" s="11">
        <f t="shared" si="22"/>
        <v>0</v>
      </c>
      <c r="N187" s="5">
        <f t="shared" si="25"/>
        <v>0</v>
      </c>
      <c r="P187" s="23">
        <f t="shared" si="26"/>
        <v>-0.20383767705171993</v>
      </c>
    </row>
    <row r="188" spans="1:16" x14ac:dyDescent="0.25">
      <c r="A188" s="1">
        <v>44252</v>
      </c>
      <c r="B188" s="5">
        <v>33.82</v>
      </c>
      <c r="C188" s="5">
        <v>37506100</v>
      </c>
      <c r="D188" s="5">
        <v>-311866430</v>
      </c>
      <c r="E188" s="5">
        <v>-212614439.69725469</v>
      </c>
      <c r="F188" s="5" t="s">
        <v>7</v>
      </c>
      <c r="G188" s="5" t="s">
        <v>7</v>
      </c>
      <c r="H188" s="5" t="str">
        <f t="shared" si="20"/>
        <v>hold</v>
      </c>
      <c r="I188" s="5" t="str">
        <f t="shared" si="21"/>
        <v>True</v>
      </c>
      <c r="J188" s="5">
        <f t="shared" si="29"/>
        <v>37.770000000000003</v>
      </c>
      <c r="K188" s="5">
        <f t="shared" si="29"/>
        <v>37.18</v>
      </c>
      <c r="L188" s="5">
        <f t="shared" si="24"/>
        <v>1035299.0333927198</v>
      </c>
      <c r="M188" s="11">
        <f t="shared" si="22"/>
        <v>0</v>
      </c>
      <c r="N188" s="5">
        <f t="shared" si="25"/>
        <v>0</v>
      </c>
      <c r="P188" s="23">
        <f t="shared" si="26"/>
        <v>0.20069380308144535</v>
      </c>
    </row>
    <row r="189" spans="1:16" x14ac:dyDescent="0.25">
      <c r="A189" s="1">
        <v>44253</v>
      </c>
      <c r="B189" s="5">
        <v>33.490001999999997</v>
      </c>
      <c r="C189" s="5">
        <v>41462800</v>
      </c>
      <c r="D189" s="5">
        <v>-353329230</v>
      </c>
      <c r="E189" s="5">
        <v>-226015848.38779789</v>
      </c>
      <c r="F189" s="5" t="s">
        <v>7</v>
      </c>
      <c r="G189" s="5" t="s">
        <v>7</v>
      </c>
      <c r="H189" s="5" t="str">
        <f t="shared" si="20"/>
        <v>hold</v>
      </c>
      <c r="I189" s="5" t="str">
        <f t="shared" si="21"/>
        <v>True</v>
      </c>
      <c r="J189" s="5">
        <f t="shared" si="29"/>
        <v>37.770000000000003</v>
      </c>
      <c r="K189" s="5">
        <f t="shared" si="29"/>
        <v>37.18</v>
      </c>
      <c r="L189" s="5">
        <f t="shared" si="24"/>
        <v>1035299.0333927198</v>
      </c>
      <c r="M189" s="11">
        <f t="shared" si="22"/>
        <v>0</v>
      </c>
      <c r="N189" s="5">
        <f t="shared" si="25"/>
        <v>0</v>
      </c>
      <c r="P189" s="23">
        <f t="shared" si="26"/>
        <v>0.10029305328647418</v>
      </c>
    </row>
    <row r="190" spans="1:16" x14ac:dyDescent="0.25">
      <c r="A190" s="1">
        <v>44256</v>
      </c>
      <c r="B190" s="5">
        <v>33.689999</v>
      </c>
      <c r="C190" s="5">
        <v>30407800</v>
      </c>
      <c r="D190" s="5">
        <v>-322921430</v>
      </c>
      <c r="E190" s="5">
        <v>-235244951.4547365</v>
      </c>
      <c r="F190" s="5" t="s">
        <v>7</v>
      </c>
      <c r="G190" s="5" t="s">
        <v>7</v>
      </c>
      <c r="H190" s="5" t="str">
        <f t="shared" si="20"/>
        <v>hold</v>
      </c>
      <c r="I190" s="5" t="str">
        <f t="shared" si="21"/>
        <v>True</v>
      </c>
      <c r="J190" s="5">
        <f t="shared" si="29"/>
        <v>37.770000000000003</v>
      </c>
      <c r="K190" s="5">
        <f t="shared" si="29"/>
        <v>37.18</v>
      </c>
      <c r="L190" s="5">
        <f t="shared" si="24"/>
        <v>1035299.0333927198</v>
      </c>
      <c r="M190" s="11">
        <f t="shared" si="22"/>
        <v>0</v>
      </c>
      <c r="N190" s="5">
        <f t="shared" si="25"/>
        <v>0</v>
      </c>
      <c r="P190" s="23">
        <f t="shared" si="26"/>
        <v>-0.31009748525192266</v>
      </c>
    </row>
    <row r="191" spans="1:16" x14ac:dyDescent="0.25">
      <c r="A191" s="1">
        <v>44257</v>
      </c>
      <c r="B191" s="5">
        <v>33.509998000000003</v>
      </c>
      <c r="C191" s="5">
        <v>27670400</v>
      </c>
      <c r="D191" s="5">
        <v>-350591830</v>
      </c>
      <c r="E191" s="5">
        <v>-246230368.51962811</v>
      </c>
      <c r="F191" s="5" t="s">
        <v>7</v>
      </c>
      <c r="G191" s="5" t="s">
        <v>7</v>
      </c>
      <c r="H191" s="5" t="str">
        <f t="shared" si="20"/>
        <v>hold</v>
      </c>
      <c r="I191" s="5" t="str">
        <f t="shared" si="21"/>
        <v>True</v>
      </c>
      <c r="J191" s="5">
        <f t="shared" si="29"/>
        <v>37.770000000000003</v>
      </c>
      <c r="K191" s="5">
        <f t="shared" si="29"/>
        <v>37.18</v>
      </c>
      <c r="L191" s="5">
        <f t="shared" si="24"/>
        <v>1035299.0333927198</v>
      </c>
      <c r="M191" s="11">
        <f t="shared" si="22"/>
        <v>0</v>
      </c>
      <c r="N191" s="5">
        <f t="shared" si="25"/>
        <v>0</v>
      </c>
      <c r="P191" s="23">
        <f t="shared" si="26"/>
        <v>-9.4335904664821571E-2</v>
      </c>
    </row>
    <row r="192" spans="1:16" x14ac:dyDescent="0.25">
      <c r="A192" s="1">
        <v>44258</v>
      </c>
      <c r="B192" s="5">
        <v>34.389999000000003</v>
      </c>
      <c r="C192" s="5">
        <v>46020200</v>
      </c>
      <c r="D192" s="5">
        <v>-304571630</v>
      </c>
      <c r="E192" s="5">
        <v>-251786679.16452929</v>
      </c>
      <c r="F192" s="5" t="s">
        <v>7</v>
      </c>
      <c r="G192" s="5" t="s">
        <v>7</v>
      </c>
      <c r="H192" s="5" t="str">
        <f t="shared" si="20"/>
        <v>hold</v>
      </c>
      <c r="I192" s="5" t="str">
        <f t="shared" si="21"/>
        <v>True</v>
      </c>
      <c r="J192" s="5">
        <f t="shared" si="29"/>
        <v>37.770000000000003</v>
      </c>
      <c r="K192" s="5">
        <f t="shared" si="29"/>
        <v>37.18</v>
      </c>
      <c r="L192" s="5">
        <f t="shared" si="24"/>
        <v>1035299.0333927198</v>
      </c>
      <c r="M192" s="11">
        <f t="shared" si="22"/>
        <v>0</v>
      </c>
      <c r="N192" s="5">
        <f t="shared" si="25"/>
        <v>0</v>
      </c>
      <c r="P192" s="23">
        <f t="shared" si="26"/>
        <v>0.50871718075035155</v>
      </c>
    </row>
    <row r="193" spans="1:16" x14ac:dyDescent="0.25">
      <c r="A193" s="1">
        <v>44259</v>
      </c>
      <c r="B193" s="5">
        <v>34.200001</v>
      </c>
      <c r="C193" s="5">
        <v>45449600</v>
      </c>
      <c r="D193" s="5">
        <v>-350021230</v>
      </c>
      <c r="E193" s="5">
        <v>-261142350.71490341</v>
      </c>
      <c r="F193" s="5" t="s">
        <v>7</v>
      </c>
      <c r="G193" s="5" t="s">
        <v>7</v>
      </c>
      <c r="H193" s="5" t="str">
        <f t="shared" si="20"/>
        <v>hold</v>
      </c>
      <c r="I193" s="5" t="str">
        <f t="shared" si="21"/>
        <v>True</v>
      </c>
      <c r="J193" s="5">
        <f t="shared" si="29"/>
        <v>37.770000000000003</v>
      </c>
      <c r="K193" s="5">
        <f t="shared" si="29"/>
        <v>37.18</v>
      </c>
      <c r="L193" s="5">
        <f t="shared" si="24"/>
        <v>1035299.0333927198</v>
      </c>
      <c r="M193" s="11">
        <f t="shared" si="22"/>
        <v>0</v>
      </c>
      <c r="N193" s="5">
        <f t="shared" si="25"/>
        <v>0</v>
      </c>
      <c r="P193" s="23">
        <f t="shared" si="26"/>
        <v>-1.2476410829653735E-2</v>
      </c>
    </row>
    <row r="194" spans="1:16" x14ac:dyDescent="0.25">
      <c r="A194" s="1">
        <v>44260</v>
      </c>
      <c r="B194" s="5">
        <v>34.389999000000003</v>
      </c>
      <c r="C194" s="5">
        <v>30589900</v>
      </c>
      <c r="D194" s="5">
        <v>-319431330</v>
      </c>
      <c r="E194" s="5">
        <v>-266693682.09806219</v>
      </c>
      <c r="F194" s="5" t="s">
        <v>7</v>
      </c>
      <c r="G194" s="5" t="s">
        <v>7</v>
      </c>
      <c r="H194" s="5" t="str">
        <f t="shared" si="20"/>
        <v>hold</v>
      </c>
      <c r="I194" s="5" t="str">
        <f t="shared" si="21"/>
        <v>True</v>
      </c>
      <c r="J194" s="5">
        <f t="shared" si="29"/>
        <v>37.770000000000003</v>
      </c>
      <c r="K194" s="5">
        <f t="shared" si="29"/>
        <v>37.18</v>
      </c>
      <c r="L194" s="5">
        <f t="shared" si="24"/>
        <v>1035299.0333927198</v>
      </c>
      <c r="M194" s="11">
        <f t="shared" si="22"/>
        <v>0</v>
      </c>
      <c r="N194" s="5">
        <f t="shared" si="25"/>
        <v>0</v>
      </c>
      <c r="P194" s="23">
        <f t="shared" si="26"/>
        <v>-0.39593413058937377</v>
      </c>
    </row>
    <row r="195" spans="1:16" x14ac:dyDescent="0.25">
      <c r="A195" s="1">
        <v>44263</v>
      </c>
      <c r="B195" s="5">
        <v>34.349997999999999</v>
      </c>
      <c r="C195" s="5">
        <v>24352300</v>
      </c>
      <c r="D195" s="5">
        <v>-343783630</v>
      </c>
      <c r="E195" s="5">
        <v>-274035581.92537773</v>
      </c>
      <c r="F195" s="5" t="s">
        <v>7</v>
      </c>
      <c r="G195" s="5" t="s">
        <v>7</v>
      </c>
      <c r="H195" s="5" t="str">
        <f t="shared" ref="H195:H253" si="30">IF((AND(F195="nan",G195="nan")),"hold",IF(F195&lt;&gt;"nan","buy","sell"))</f>
        <v>hold</v>
      </c>
      <c r="I195" s="5" t="str">
        <f t="shared" ref="I195:I253" si="31">IF(H195="hold","True","False")</f>
        <v>True</v>
      </c>
      <c r="J195" s="5">
        <f t="shared" si="29"/>
        <v>37.770000000000003</v>
      </c>
      <c r="K195" s="5">
        <f t="shared" si="29"/>
        <v>37.18</v>
      </c>
      <c r="L195" s="5">
        <f t="shared" si="24"/>
        <v>1035299.0333927198</v>
      </c>
      <c r="M195" s="11">
        <f t="shared" ref="M195:M253" si="32">IF((AND(F196="nan",G196="nan")), 0, 0.001)</f>
        <v>0</v>
      </c>
      <c r="N195" s="5">
        <f t="shared" si="25"/>
        <v>0</v>
      </c>
      <c r="P195" s="23">
        <f t="shared" si="26"/>
        <v>-0.22804358819521639</v>
      </c>
    </row>
    <row r="196" spans="1:16" x14ac:dyDescent="0.25">
      <c r="A196" s="1">
        <v>44264</v>
      </c>
      <c r="B196" s="5">
        <v>34.450001</v>
      </c>
      <c r="C196" s="5">
        <v>25167100</v>
      </c>
      <c r="D196" s="5">
        <v>-318616530</v>
      </c>
      <c r="E196" s="5">
        <v>-278281386.51810861</v>
      </c>
      <c r="F196" s="5" t="s">
        <v>7</v>
      </c>
      <c r="G196" s="5" t="s">
        <v>7</v>
      </c>
      <c r="H196" s="5" t="str">
        <f t="shared" si="30"/>
        <v>hold</v>
      </c>
      <c r="I196" s="5" t="str">
        <f t="shared" si="31"/>
        <v>True</v>
      </c>
      <c r="J196" s="5">
        <f t="shared" ref="J196:K211" si="33">IF(F196="nan",J195,F196)</f>
        <v>37.770000000000003</v>
      </c>
      <c r="K196" s="5">
        <f t="shared" si="33"/>
        <v>37.18</v>
      </c>
      <c r="L196" s="5">
        <f t="shared" ref="L196:L253" si="34">L195+N196</f>
        <v>1035299.0333927198</v>
      </c>
      <c r="M196" s="11">
        <f t="shared" si="32"/>
        <v>0</v>
      </c>
      <c r="N196" s="5">
        <f t="shared" ref="N196:N253" si="35">IF(I196="True",0,IF(H196="buy",-L195*M196,L195*((K196-J196)/J196)-(L195*M196)))</f>
        <v>0</v>
      </c>
      <c r="P196" s="23">
        <f t="shared" ref="P196:P253" si="36">LN(C196/C195)</f>
        <v>3.2911285061596428E-2</v>
      </c>
    </row>
    <row r="197" spans="1:16" x14ac:dyDescent="0.25">
      <c r="A197" s="1">
        <v>44265</v>
      </c>
      <c r="B197" s="5">
        <v>34.93</v>
      </c>
      <c r="C197" s="5">
        <v>33501800</v>
      </c>
      <c r="D197" s="5">
        <v>-285114730</v>
      </c>
      <c r="E197" s="5">
        <v>-278932181.13740033</v>
      </c>
      <c r="F197" s="5" t="s">
        <v>7</v>
      </c>
      <c r="G197" s="5" t="s">
        <v>7</v>
      </c>
      <c r="H197" s="5" t="str">
        <f t="shared" si="30"/>
        <v>hold</v>
      </c>
      <c r="I197" s="5" t="str">
        <f t="shared" si="31"/>
        <v>True</v>
      </c>
      <c r="J197" s="5">
        <f t="shared" si="33"/>
        <v>37.770000000000003</v>
      </c>
      <c r="K197" s="5">
        <f t="shared" si="33"/>
        <v>37.18</v>
      </c>
      <c r="L197" s="5">
        <f t="shared" si="34"/>
        <v>1035299.0333927198</v>
      </c>
      <c r="M197" s="11">
        <f t="shared" si="32"/>
        <v>0</v>
      </c>
      <c r="N197" s="5">
        <f t="shared" si="35"/>
        <v>0</v>
      </c>
      <c r="P197" s="23">
        <f t="shared" si="36"/>
        <v>0.28606158274914911</v>
      </c>
    </row>
    <row r="198" spans="1:16" x14ac:dyDescent="0.25">
      <c r="A198" s="1">
        <v>44266</v>
      </c>
      <c r="B198" s="5">
        <v>34.709999000000003</v>
      </c>
      <c r="C198" s="5">
        <v>24557900</v>
      </c>
      <c r="D198" s="5">
        <v>-309672630</v>
      </c>
      <c r="E198" s="5">
        <v>-281859842.94185108</v>
      </c>
      <c r="F198" s="5" t="s">
        <v>7</v>
      </c>
      <c r="G198" s="5" t="s">
        <v>7</v>
      </c>
      <c r="H198" s="5" t="str">
        <f t="shared" si="30"/>
        <v>hold</v>
      </c>
      <c r="I198" s="5" t="str">
        <f t="shared" si="31"/>
        <v>True</v>
      </c>
      <c r="J198" s="5">
        <f t="shared" si="33"/>
        <v>37.770000000000003</v>
      </c>
      <c r="K198" s="5">
        <f t="shared" si="33"/>
        <v>37.18</v>
      </c>
      <c r="L198" s="5">
        <f t="shared" si="34"/>
        <v>1035299.0333927198</v>
      </c>
      <c r="M198" s="11">
        <f t="shared" si="32"/>
        <v>0</v>
      </c>
      <c r="N198" s="5">
        <f t="shared" si="35"/>
        <v>0</v>
      </c>
      <c r="P198" s="23">
        <f t="shared" si="36"/>
        <v>-0.31056557399363027</v>
      </c>
    </row>
    <row r="199" spans="1:16" x14ac:dyDescent="0.25">
      <c r="A199" s="1">
        <v>44267</v>
      </c>
      <c r="B199" s="5">
        <v>34.939999</v>
      </c>
      <c r="C199" s="5">
        <v>16342400</v>
      </c>
      <c r="D199" s="5">
        <v>-293330230</v>
      </c>
      <c r="E199" s="5">
        <v>-282952260.75961792</v>
      </c>
      <c r="F199" s="5" t="s">
        <v>7</v>
      </c>
      <c r="G199" s="5" t="s">
        <v>7</v>
      </c>
      <c r="H199" s="5" t="str">
        <f t="shared" si="30"/>
        <v>hold</v>
      </c>
      <c r="I199" s="5" t="str">
        <f t="shared" si="31"/>
        <v>True</v>
      </c>
      <c r="J199" s="5">
        <f t="shared" si="33"/>
        <v>37.770000000000003</v>
      </c>
      <c r="K199" s="5">
        <f t="shared" si="33"/>
        <v>37.18</v>
      </c>
      <c r="L199" s="5">
        <f t="shared" si="34"/>
        <v>1035299.0333927198</v>
      </c>
      <c r="M199" s="11">
        <f t="shared" si="32"/>
        <v>1E-3</v>
      </c>
      <c r="N199" s="5">
        <f t="shared" si="35"/>
        <v>0</v>
      </c>
      <c r="P199" s="23">
        <f t="shared" si="36"/>
        <v>-0.40727063726600932</v>
      </c>
    </row>
    <row r="200" spans="1:16" x14ac:dyDescent="0.25">
      <c r="A200" s="1">
        <v>44270</v>
      </c>
      <c r="B200" s="5">
        <v>35.409999999999997</v>
      </c>
      <c r="C200" s="5">
        <v>21896100</v>
      </c>
      <c r="D200" s="5">
        <v>-271434130</v>
      </c>
      <c r="E200" s="5">
        <v>-281855295.92291099</v>
      </c>
      <c r="F200" s="5">
        <v>35.409999999999997</v>
      </c>
      <c r="G200" s="5" t="s">
        <v>7</v>
      </c>
      <c r="H200" s="5" t="str">
        <f t="shared" si="30"/>
        <v>buy</v>
      </c>
      <c r="I200" s="5" t="str">
        <f t="shared" si="31"/>
        <v>False</v>
      </c>
      <c r="J200" s="5">
        <f t="shared" si="33"/>
        <v>35.409999999999997</v>
      </c>
      <c r="K200" s="5">
        <f t="shared" si="33"/>
        <v>37.18</v>
      </c>
      <c r="L200" s="5">
        <f t="shared" si="34"/>
        <v>1035299.0333927198</v>
      </c>
      <c r="M200" s="11">
        <f t="shared" si="32"/>
        <v>0</v>
      </c>
      <c r="N200" s="5">
        <f t="shared" si="35"/>
        <v>0</v>
      </c>
      <c r="P200" s="23">
        <f t="shared" si="36"/>
        <v>0.29254558130097025</v>
      </c>
    </row>
    <row r="201" spans="1:16" x14ac:dyDescent="0.25">
      <c r="A201" s="1">
        <v>44271</v>
      </c>
      <c r="B201" s="5">
        <v>35.830002</v>
      </c>
      <c r="C201" s="5">
        <v>25022400</v>
      </c>
      <c r="D201" s="5">
        <v>-246411730</v>
      </c>
      <c r="E201" s="5">
        <v>-278479718.20912468</v>
      </c>
      <c r="F201" s="5" t="s">
        <v>7</v>
      </c>
      <c r="G201" s="5" t="s">
        <v>7</v>
      </c>
      <c r="H201" s="5" t="str">
        <f t="shared" si="30"/>
        <v>hold</v>
      </c>
      <c r="I201" s="5" t="str">
        <f t="shared" si="31"/>
        <v>True</v>
      </c>
      <c r="J201" s="5">
        <f t="shared" si="33"/>
        <v>35.409999999999997</v>
      </c>
      <c r="K201" s="5">
        <f t="shared" si="33"/>
        <v>37.18</v>
      </c>
      <c r="L201" s="5">
        <f t="shared" si="34"/>
        <v>1035299.0333927198</v>
      </c>
      <c r="M201" s="11">
        <f t="shared" si="32"/>
        <v>1E-3</v>
      </c>
      <c r="N201" s="5">
        <f t="shared" si="35"/>
        <v>0</v>
      </c>
      <c r="P201" s="23">
        <f t="shared" si="36"/>
        <v>0.13346288492765604</v>
      </c>
    </row>
    <row r="202" spans="1:16" x14ac:dyDescent="0.25">
      <c r="A202" s="1">
        <v>44272</v>
      </c>
      <c r="B202" s="5">
        <v>35.790000999999997</v>
      </c>
      <c r="C202" s="5">
        <v>42540100</v>
      </c>
      <c r="D202" s="5">
        <v>-288951830</v>
      </c>
      <c r="E202" s="5">
        <v>-279477062.19103718</v>
      </c>
      <c r="F202" s="5" t="s">
        <v>7</v>
      </c>
      <c r="G202" s="5">
        <v>35.790000999999997</v>
      </c>
      <c r="H202" s="5" t="str">
        <f t="shared" si="30"/>
        <v>sell</v>
      </c>
      <c r="I202" s="5" t="str">
        <f t="shared" si="31"/>
        <v>False</v>
      </c>
      <c r="J202" s="5">
        <f t="shared" si="33"/>
        <v>35.409999999999997</v>
      </c>
      <c r="K202" s="5">
        <f t="shared" si="33"/>
        <v>35.790000999999997</v>
      </c>
      <c r="L202" s="5">
        <f t="shared" si="34"/>
        <v>1046409.3035985449</v>
      </c>
      <c r="M202" s="11">
        <f t="shared" si="32"/>
        <v>0</v>
      </c>
      <c r="N202" s="5">
        <f t="shared" si="35"/>
        <v>11110.270205825105</v>
      </c>
      <c r="P202" s="23">
        <f t="shared" si="36"/>
        <v>0.53067573679823998</v>
      </c>
    </row>
    <row r="203" spans="1:16" x14ac:dyDescent="0.25">
      <c r="A203" s="1">
        <v>44273</v>
      </c>
      <c r="B203" s="5">
        <v>35.770000000000003</v>
      </c>
      <c r="C203" s="5">
        <v>24729800</v>
      </c>
      <c r="D203" s="5">
        <v>-313681630</v>
      </c>
      <c r="E203" s="5">
        <v>-282734640.08301038</v>
      </c>
      <c r="F203" s="5" t="s">
        <v>7</v>
      </c>
      <c r="G203" s="5" t="s">
        <v>7</v>
      </c>
      <c r="H203" s="5" t="str">
        <f t="shared" si="30"/>
        <v>hold</v>
      </c>
      <c r="I203" s="5" t="str">
        <f t="shared" si="31"/>
        <v>True</v>
      </c>
      <c r="J203" s="5">
        <f t="shared" si="33"/>
        <v>35.409999999999997</v>
      </c>
      <c r="K203" s="5">
        <f t="shared" si="33"/>
        <v>35.790000999999997</v>
      </c>
      <c r="L203" s="5">
        <f t="shared" si="34"/>
        <v>1046409.3035985449</v>
      </c>
      <c r="M203" s="11">
        <f t="shared" si="32"/>
        <v>0</v>
      </c>
      <c r="N203" s="5">
        <f t="shared" si="35"/>
        <v>0</v>
      </c>
      <c r="P203" s="23">
        <f t="shared" si="36"/>
        <v>-0.5424381663407396</v>
      </c>
    </row>
    <row r="204" spans="1:16" x14ac:dyDescent="0.25">
      <c r="A204" s="1">
        <v>44274</v>
      </c>
      <c r="B204" s="5">
        <v>35.529998999999997</v>
      </c>
      <c r="C204" s="5">
        <v>48348900</v>
      </c>
      <c r="D204" s="5">
        <v>-362030530</v>
      </c>
      <c r="E204" s="5">
        <v>-290286629.6102519</v>
      </c>
      <c r="F204" s="5" t="s">
        <v>7</v>
      </c>
      <c r="G204" s="5" t="s">
        <v>7</v>
      </c>
      <c r="H204" s="5" t="str">
        <f t="shared" si="30"/>
        <v>hold</v>
      </c>
      <c r="I204" s="5" t="str">
        <f t="shared" si="31"/>
        <v>True</v>
      </c>
      <c r="J204" s="5">
        <f t="shared" si="33"/>
        <v>35.409999999999997</v>
      </c>
      <c r="K204" s="5">
        <f t="shared" si="33"/>
        <v>35.790000999999997</v>
      </c>
      <c r="L204" s="5">
        <f t="shared" si="34"/>
        <v>1046409.3035985449</v>
      </c>
      <c r="M204" s="11">
        <f t="shared" si="32"/>
        <v>0</v>
      </c>
      <c r="N204" s="5">
        <f t="shared" si="35"/>
        <v>0</v>
      </c>
      <c r="P204" s="23">
        <f t="shared" si="36"/>
        <v>0.67043447670759149</v>
      </c>
    </row>
    <row r="205" spans="1:16" x14ac:dyDescent="0.25">
      <c r="A205" s="1">
        <v>44277</v>
      </c>
      <c r="B205" s="5">
        <v>36</v>
      </c>
      <c r="C205" s="5">
        <v>25427500</v>
      </c>
      <c r="D205" s="5">
        <v>-336603030</v>
      </c>
      <c r="E205" s="5">
        <v>-294697715.36764812</v>
      </c>
      <c r="F205" s="5" t="s">
        <v>7</v>
      </c>
      <c r="G205" s="5" t="s">
        <v>7</v>
      </c>
      <c r="H205" s="5" t="str">
        <f t="shared" si="30"/>
        <v>hold</v>
      </c>
      <c r="I205" s="5" t="str">
        <f t="shared" si="31"/>
        <v>True</v>
      </c>
      <c r="J205" s="5">
        <f t="shared" si="33"/>
        <v>35.409999999999997</v>
      </c>
      <c r="K205" s="5">
        <f t="shared" si="33"/>
        <v>35.790000999999997</v>
      </c>
      <c r="L205" s="5">
        <f t="shared" si="34"/>
        <v>1046409.3035985449</v>
      </c>
      <c r="M205" s="11">
        <f t="shared" si="32"/>
        <v>0</v>
      </c>
      <c r="N205" s="5">
        <f t="shared" si="35"/>
        <v>0</v>
      </c>
      <c r="P205" s="23">
        <f t="shared" si="36"/>
        <v>-0.64261220534729169</v>
      </c>
    </row>
    <row r="206" spans="1:16" x14ac:dyDescent="0.25">
      <c r="A206" s="1">
        <v>44278</v>
      </c>
      <c r="B206" s="5">
        <v>35.360000999999997</v>
      </c>
      <c r="C206" s="5">
        <v>27970500</v>
      </c>
      <c r="D206" s="5">
        <v>-364573530</v>
      </c>
      <c r="E206" s="5">
        <v>-301352554.864622</v>
      </c>
      <c r="F206" s="5" t="s">
        <v>7</v>
      </c>
      <c r="G206" s="5" t="s">
        <v>7</v>
      </c>
      <c r="H206" s="5" t="str">
        <f t="shared" si="30"/>
        <v>hold</v>
      </c>
      <c r="I206" s="5" t="str">
        <f t="shared" si="31"/>
        <v>True</v>
      </c>
      <c r="J206" s="5">
        <f t="shared" si="33"/>
        <v>35.409999999999997</v>
      </c>
      <c r="K206" s="5">
        <f t="shared" si="33"/>
        <v>35.790000999999997</v>
      </c>
      <c r="L206" s="5">
        <f t="shared" si="34"/>
        <v>1046409.3035985449</v>
      </c>
      <c r="M206" s="11">
        <f t="shared" si="32"/>
        <v>0</v>
      </c>
      <c r="N206" s="5">
        <f t="shared" si="35"/>
        <v>0</v>
      </c>
      <c r="P206" s="23">
        <f t="shared" si="36"/>
        <v>9.5319117832506475E-2</v>
      </c>
    </row>
    <row r="207" spans="1:16" x14ac:dyDescent="0.25">
      <c r="A207" s="1">
        <v>44279</v>
      </c>
      <c r="B207" s="5">
        <v>35.610000999999997</v>
      </c>
      <c r="C207" s="5">
        <v>22883400</v>
      </c>
      <c r="D207" s="5">
        <v>-341690130</v>
      </c>
      <c r="E207" s="5">
        <v>-305194228.69131052</v>
      </c>
      <c r="F207" s="5" t="s">
        <v>7</v>
      </c>
      <c r="G207" s="5" t="s">
        <v>7</v>
      </c>
      <c r="H207" s="5" t="str">
        <f t="shared" si="30"/>
        <v>hold</v>
      </c>
      <c r="I207" s="5" t="str">
        <f t="shared" si="31"/>
        <v>True</v>
      </c>
      <c r="J207" s="5">
        <f t="shared" si="33"/>
        <v>35.409999999999997</v>
      </c>
      <c r="K207" s="5">
        <f t="shared" si="33"/>
        <v>35.790000999999997</v>
      </c>
      <c r="L207" s="5">
        <f t="shared" si="34"/>
        <v>1046409.3035985449</v>
      </c>
      <c r="M207" s="11">
        <f t="shared" si="32"/>
        <v>0</v>
      </c>
      <c r="N207" s="5">
        <f t="shared" si="35"/>
        <v>0</v>
      </c>
      <c r="P207" s="23">
        <f t="shared" si="36"/>
        <v>-0.20073862648001631</v>
      </c>
    </row>
    <row r="208" spans="1:16" x14ac:dyDescent="0.25">
      <c r="A208" s="1">
        <v>44280</v>
      </c>
      <c r="B208" s="5">
        <v>35.669998</v>
      </c>
      <c r="C208" s="5">
        <v>24875300</v>
      </c>
      <c r="D208" s="5">
        <v>-316814830</v>
      </c>
      <c r="E208" s="5">
        <v>-306300952.62658483</v>
      </c>
      <c r="F208" s="5" t="s">
        <v>7</v>
      </c>
      <c r="G208" s="5" t="s">
        <v>7</v>
      </c>
      <c r="H208" s="5" t="str">
        <f t="shared" si="30"/>
        <v>hold</v>
      </c>
      <c r="I208" s="5" t="str">
        <f t="shared" si="31"/>
        <v>True</v>
      </c>
      <c r="J208" s="5">
        <f t="shared" si="33"/>
        <v>35.409999999999997</v>
      </c>
      <c r="K208" s="5">
        <f t="shared" si="33"/>
        <v>35.790000999999997</v>
      </c>
      <c r="L208" s="5">
        <f t="shared" si="34"/>
        <v>1046409.3035985449</v>
      </c>
      <c r="M208" s="11">
        <f t="shared" si="32"/>
        <v>1E-3</v>
      </c>
      <c r="N208" s="5">
        <f t="shared" si="35"/>
        <v>0</v>
      </c>
      <c r="P208" s="23">
        <f t="shared" si="36"/>
        <v>8.3463586403334636E-2</v>
      </c>
    </row>
    <row r="209" spans="1:16" x14ac:dyDescent="0.25">
      <c r="A209" s="1">
        <v>44281</v>
      </c>
      <c r="B209" s="5">
        <v>36.25</v>
      </c>
      <c r="C209" s="5">
        <v>27944500</v>
      </c>
      <c r="D209" s="5">
        <v>-288870330</v>
      </c>
      <c r="E209" s="5">
        <v>-304640893.32730383</v>
      </c>
      <c r="F209" s="5">
        <v>36.25</v>
      </c>
      <c r="G209" s="5" t="s">
        <v>7</v>
      </c>
      <c r="H209" s="5" t="str">
        <f t="shared" si="30"/>
        <v>buy</v>
      </c>
      <c r="I209" s="5" t="str">
        <f t="shared" si="31"/>
        <v>False</v>
      </c>
      <c r="J209" s="5">
        <f t="shared" si="33"/>
        <v>36.25</v>
      </c>
      <c r="K209" s="5">
        <f t="shared" si="33"/>
        <v>35.790000999999997</v>
      </c>
      <c r="L209" s="5">
        <f t="shared" si="34"/>
        <v>1046409.3035985449</v>
      </c>
      <c r="M209" s="11">
        <f t="shared" si="32"/>
        <v>0</v>
      </c>
      <c r="N209" s="5">
        <f t="shared" si="35"/>
        <v>0</v>
      </c>
      <c r="P209" s="23">
        <f t="shared" si="36"/>
        <v>0.11634505699972965</v>
      </c>
    </row>
    <row r="210" spans="1:16" x14ac:dyDescent="0.25">
      <c r="A210" s="1">
        <v>44284</v>
      </c>
      <c r="B210" s="5">
        <v>36.619999</v>
      </c>
      <c r="C210" s="5">
        <v>27004800</v>
      </c>
      <c r="D210" s="5">
        <v>-261865530</v>
      </c>
      <c r="E210" s="5">
        <v>-300567049.19753909</v>
      </c>
      <c r="F210" s="5" t="s">
        <v>7</v>
      </c>
      <c r="G210" s="5" t="s">
        <v>7</v>
      </c>
      <c r="H210" s="5" t="str">
        <f t="shared" si="30"/>
        <v>hold</v>
      </c>
      <c r="I210" s="5" t="str">
        <f t="shared" si="31"/>
        <v>True</v>
      </c>
      <c r="J210" s="5">
        <f t="shared" si="33"/>
        <v>36.25</v>
      </c>
      <c r="K210" s="5">
        <f t="shared" si="33"/>
        <v>35.790000999999997</v>
      </c>
      <c r="L210" s="5">
        <f t="shared" si="34"/>
        <v>1046409.3035985449</v>
      </c>
      <c r="M210" s="11">
        <f t="shared" si="32"/>
        <v>0</v>
      </c>
      <c r="N210" s="5">
        <f t="shared" si="35"/>
        <v>0</v>
      </c>
      <c r="P210" s="23">
        <f t="shared" si="36"/>
        <v>-3.4205772291658512E-2</v>
      </c>
    </row>
    <row r="211" spans="1:16" x14ac:dyDescent="0.25">
      <c r="A211" s="1">
        <v>44285</v>
      </c>
      <c r="B211" s="5">
        <v>36.110000999999997</v>
      </c>
      <c r="C211" s="5">
        <v>26303300</v>
      </c>
      <c r="D211" s="5">
        <v>-288168830</v>
      </c>
      <c r="E211" s="5">
        <v>-299386266.4159413</v>
      </c>
      <c r="F211" s="5" t="s">
        <v>7</v>
      </c>
      <c r="G211" s="5" t="s">
        <v>7</v>
      </c>
      <c r="H211" s="5" t="str">
        <f t="shared" si="30"/>
        <v>hold</v>
      </c>
      <c r="I211" s="5" t="str">
        <f t="shared" si="31"/>
        <v>True</v>
      </c>
      <c r="J211" s="5">
        <f t="shared" si="33"/>
        <v>36.25</v>
      </c>
      <c r="K211" s="5">
        <f t="shared" si="33"/>
        <v>35.790000999999997</v>
      </c>
      <c r="L211" s="5">
        <f t="shared" si="34"/>
        <v>1046409.3035985449</v>
      </c>
      <c r="M211" s="11">
        <f t="shared" si="32"/>
        <v>0</v>
      </c>
      <c r="N211" s="5">
        <f t="shared" si="35"/>
        <v>0</v>
      </c>
      <c r="P211" s="23">
        <f t="shared" si="36"/>
        <v>-2.6320221383985591E-2</v>
      </c>
    </row>
    <row r="212" spans="1:16" x14ac:dyDescent="0.25">
      <c r="A212" s="1">
        <v>44286</v>
      </c>
      <c r="B212" s="5">
        <v>36.229999999999997</v>
      </c>
      <c r="C212" s="5">
        <v>26582700</v>
      </c>
      <c r="D212" s="5">
        <v>-261586130</v>
      </c>
      <c r="E212" s="5">
        <v>-295786253.42152011</v>
      </c>
      <c r="F212" s="5" t="s">
        <v>7</v>
      </c>
      <c r="G212" s="5" t="s">
        <v>7</v>
      </c>
      <c r="H212" s="5" t="str">
        <f t="shared" si="30"/>
        <v>hold</v>
      </c>
      <c r="I212" s="5" t="str">
        <f t="shared" si="31"/>
        <v>True</v>
      </c>
      <c r="J212" s="5">
        <f t="shared" ref="J212:K227" si="37">IF(F212="nan",J211,F212)</f>
        <v>36.25</v>
      </c>
      <c r="K212" s="5">
        <f t="shared" si="37"/>
        <v>35.790000999999997</v>
      </c>
      <c r="L212" s="5">
        <f t="shared" si="34"/>
        <v>1046409.3035985449</v>
      </c>
      <c r="M212" s="11">
        <f t="shared" si="32"/>
        <v>0</v>
      </c>
      <c r="N212" s="5">
        <f t="shared" si="35"/>
        <v>0</v>
      </c>
      <c r="P212" s="23">
        <f t="shared" si="36"/>
        <v>1.0566221664102019E-2</v>
      </c>
    </row>
    <row r="213" spans="1:16" x14ac:dyDescent="0.25">
      <c r="A213" s="1">
        <v>44287</v>
      </c>
      <c r="B213" s="5">
        <v>36.299999</v>
      </c>
      <c r="C213" s="5">
        <v>21319900</v>
      </c>
      <c r="D213" s="5">
        <v>-240266230</v>
      </c>
      <c r="E213" s="5">
        <v>-290498632.14005512</v>
      </c>
      <c r="F213" s="5" t="s">
        <v>7</v>
      </c>
      <c r="G213" s="5" t="s">
        <v>7</v>
      </c>
      <c r="H213" s="5" t="str">
        <f t="shared" si="30"/>
        <v>hold</v>
      </c>
      <c r="I213" s="5" t="str">
        <f t="shared" si="31"/>
        <v>True</v>
      </c>
      <c r="J213" s="5">
        <f t="shared" si="37"/>
        <v>36.25</v>
      </c>
      <c r="K213" s="5">
        <f t="shared" si="37"/>
        <v>35.790000999999997</v>
      </c>
      <c r="L213" s="5">
        <f t="shared" si="34"/>
        <v>1046409.3035985449</v>
      </c>
      <c r="M213" s="11">
        <f t="shared" si="32"/>
        <v>0</v>
      </c>
      <c r="N213" s="5">
        <f t="shared" si="35"/>
        <v>0</v>
      </c>
      <c r="P213" s="23">
        <f t="shared" si="36"/>
        <v>-0.22061971940650293</v>
      </c>
    </row>
    <row r="214" spans="1:16" x14ac:dyDescent="0.25">
      <c r="A214" s="1">
        <v>44291</v>
      </c>
      <c r="B214" s="5">
        <v>36.279998999999997</v>
      </c>
      <c r="C214" s="5">
        <v>22096900</v>
      </c>
      <c r="D214" s="5">
        <v>-262363130</v>
      </c>
      <c r="E214" s="5">
        <v>-287819060.50619018</v>
      </c>
      <c r="F214" s="5" t="s">
        <v>7</v>
      </c>
      <c r="G214" s="5" t="s">
        <v>7</v>
      </c>
      <c r="H214" s="5" t="str">
        <f t="shared" si="30"/>
        <v>hold</v>
      </c>
      <c r="I214" s="5" t="str">
        <f t="shared" si="31"/>
        <v>True</v>
      </c>
      <c r="J214" s="5">
        <f t="shared" si="37"/>
        <v>36.25</v>
      </c>
      <c r="K214" s="5">
        <f t="shared" si="37"/>
        <v>35.790000999999997</v>
      </c>
      <c r="L214" s="5">
        <f t="shared" si="34"/>
        <v>1046409.3035985449</v>
      </c>
      <c r="M214" s="11">
        <f t="shared" si="32"/>
        <v>0</v>
      </c>
      <c r="N214" s="5">
        <f t="shared" si="35"/>
        <v>0</v>
      </c>
      <c r="P214" s="23">
        <f t="shared" si="36"/>
        <v>3.5796418336404547E-2</v>
      </c>
    </row>
    <row r="215" spans="1:16" x14ac:dyDescent="0.25">
      <c r="A215" s="1">
        <v>44292</v>
      </c>
      <c r="B215" s="5">
        <v>36.049999</v>
      </c>
      <c r="C215" s="5">
        <v>20722900</v>
      </c>
      <c r="D215" s="5">
        <v>-283086030</v>
      </c>
      <c r="E215" s="5">
        <v>-287368295.6958518</v>
      </c>
      <c r="F215" s="5" t="s">
        <v>7</v>
      </c>
      <c r="G215" s="5" t="s">
        <v>7</v>
      </c>
      <c r="H215" s="5" t="str">
        <f t="shared" si="30"/>
        <v>hold</v>
      </c>
      <c r="I215" s="5" t="str">
        <f t="shared" si="31"/>
        <v>True</v>
      </c>
      <c r="J215" s="5">
        <f t="shared" si="37"/>
        <v>36.25</v>
      </c>
      <c r="K215" s="5">
        <f t="shared" si="37"/>
        <v>35.790000999999997</v>
      </c>
      <c r="L215" s="5">
        <f t="shared" si="34"/>
        <v>1046409.3035985449</v>
      </c>
      <c r="M215" s="11">
        <f t="shared" si="32"/>
        <v>1E-3</v>
      </c>
      <c r="N215" s="5">
        <f t="shared" si="35"/>
        <v>0</v>
      </c>
      <c r="P215" s="23">
        <f t="shared" si="36"/>
        <v>-6.4197958203966288E-2</v>
      </c>
    </row>
    <row r="216" spans="1:16" x14ac:dyDescent="0.25">
      <c r="A216" s="1">
        <v>44293</v>
      </c>
      <c r="B216" s="5">
        <v>35.909999999999997</v>
      </c>
      <c r="C216" s="5">
        <v>21933800</v>
      </c>
      <c r="D216" s="5">
        <v>-305019830</v>
      </c>
      <c r="E216" s="5">
        <v>-289049394.20176822</v>
      </c>
      <c r="F216" s="5" t="s">
        <v>7</v>
      </c>
      <c r="G216" s="5">
        <v>35.909999999999997</v>
      </c>
      <c r="H216" s="5" t="str">
        <f t="shared" si="30"/>
        <v>sell</v>
      </c>
      <c r="I216" s="5" t="str">
        <f t="shared" si="31"/>
        <v>False</v>
      </c>
      <c r="J216" s="5">
        <f t="shared" si="37"/>
        <v>36.25</v>
      </c>
      <c r="K216" s="5">
        <f t="shared" si="37"/>
        <v>35.909999999999997</v>
      </c>
      <c r="L216" s="5">
        <f t="shared" si="34"/>
        <v>1035548.2966887807</v>
      </c>
      <c r="M216" s="11">
        <f t="shared" si="32"/>
        <v>1E-3</v>
      </c>
      <c r="N216" s="5">
        <f t="shared" si="35"/>
        <v>-10861.006909764306</v>
      </c>
      <c r="P216" s="23">
        <f t="shared" si="36"/>
        <v>5.6789457045000685E-2</v>
      </c>
    </row>
    <row r="217" spans="1:16" x14ac:dyDescent="0.25">
      <c r="A217" s="1">
        <v>44294</v>
      </c>
      <c r="B217" s="5">
        <v>35.959999000000003</v>
      </c>
      <c r="C217" s="5">
        <v>18129400</v>
      </c>
      <c r="D217" s="5">
        <v>-286890430</v>
      </c>
      <c r="E217" s="5">
        <v>-288843778.56342047</v>
      </c>
      <c r="F217" s="5">
        <v>35.959999000000003</v>
      </c>
      <c r="G217" s="5" t="s">
        <v>7</v>
      </c>
      <c r="H217" s="5" t="str">
        <f t="shared" si="30"/>
        <v>buy</v>
      </c>
      <c r="I217" s="5" t="str">
        <f t="shared" si="31"/>
        <v>False</v>
      </c>
      <c r="J217" s="5">
        <f t="shared" si="37"/>
        <v>35.959999000000003</v>
      </c>
      <c r="K217" s="5">
        <f t="shared" si="37"/>
        <v>35.909999999999997</v>
      </c>
      <c r="L217" s="5">
        <f t="shared" si="34"/>
        <v>1035548.2966887807</v>
      </c>
      <c r="M217" s="11">
        <f t="shared" si="32"/>
        <v>0</v>
      </c>
      <c r="N217" s="5">
        <f t="shared" si="35"/>
        <v>0</v>
      </c>
      <c r="P217" s="23">
        <f t="shared" si="36"/>
        <v>-0.19049389613224088</v>
      </c>
    </row>
    <row r="218" spans="1:16" x14ac:dyDescent="0.25">
      <c r="A218" s="1">
        <v>44295</v>
      </c>
      <c r="B218" s="5">
        <v>36.599997999999999</v>
      </c>
      <c r="C218" s="5">
        <v>31686700</v>
      </c>
      <c r="D218" s="5">
        <v>-255203730</v>
      </c>
      <c r="E218" s="5">
        <v>-285639964.4133386</v>
      </c>
      <c r="F218" s="5" t="s">
        <v>7</v>
      </c>
      <c r="G218" s="5" t="s">
        <v>7</v>
      </c>
      <c r="H218" s="5" t="str">
        <f t="shared" si="30"/>
        <v>hold</v>
      </c>
      <c r="I218" s="5" t="str">
        <f t="shared" si="31"/>
        <v>True</v>
      </c>
      <c r="J218" s="5">
        <f t="shared" si="37"/>
        <v>35.959999000000003</v>
      </c>
      <c r="K218" s="5">
        <f t="shared" si="37"/>
        <v>35.909999999999997</v>
      </c>
      <c r="L218" s="5">
        <f t="shared" si="34"/>
        <v>1035548.2966887807</v>
      </c>
      <c r="M218" s="11">
        <f t="shared" si="32"/>
        <v>0</v>
      </c>
      <c r="N218" s="5">
        <f t="shared" si="35"/>
        <v>0</v>
      </c>
      <c r="P218" s="23">
        <f t="shared" si="36"/>
        <v>0.558362104584057</v>
      </c>
    </row>
    <row r="219" spans="1:16" x14ac:dyDescent="0.25">
      <c r="A219" s="1">
        <v>44298</v>
      </c>
      <c r="B219" s="5">
        <v>36.970001000000003</v>
      </c>
      <c r="C219" s="5">
        <v>29944900</v>
      </c>
      <c r="D219" s="5">
        <v>-225258830</v>
      </c>
      <c r="E219" s="5">
        <v>-279889380.18157291</v>
      </c>
      <c r="F219" s="5" t="s">
        <v>7</v>
      </c>
      <c r="G219" s="5" t="s">
        <v>7</v>
      </c>
      <c r="H219" s="5" t="str">
        <f t="shared" si="30"/>
        <v>hold</v>
      </c>
      <c r="I219" s="5" t="str">
        <f t="shared" si="31"/>
        <v>True</v>
      </c>
      <c r="J219" s="5">
        <f t="shared" si="37"/>
        <v>35.959999000000003</v>
      </c>
      <c r="K219" s="5">
        <f t="shared" si="37"/>
        <v>35.909999999999997</v>
      </c>
      <c r="L219" s="5">
        <f t="shared" si="34"/>
        <v>1035548.2966887807</v>
      </c>
      <c r="M219" s="11">
        <f t="shared" si="32"/>
        <v>0</v>
      </c>
      <c r="N219" s="5">
        <f t="shared" si="35"/>
        <v>0</v>
      </c>
      <c r="P219" s="23">
        <f t="shared" si="36"/>
        <v>-5.6538008229198009E-2</v>
      </c>
    </row>
    <row r="220" spans="1:16" x14ac:dyDescent="0.25">
      <c r="A220" s="1">
        <v>44299</v>
      </c>
      <c r="B220" s="5">
        <v>37.159999999999997</v>
      </c>
      <c r="C220" s="5">
        <v>33967400</v>
      </c>
      <c r="D220" s="5">
        <v>-191291430</v>
      </c>
      <c r="E220" s="5">
        <v>-271451480.16172612</v>
      </c>
      <c r="F220" s="5" t="s">
        <v>7</v>
      </c>
      <c r="G220" s="5" t="s">
        <v>7</v>
      </c>
      <c r="H220" s="5" t="str">
        <f t="shared" si="30"/>
        <v>hold</v>
      </c>
      <c r="I220" s="5" t="str">
        <f t="shared" si="31"/>
        <v>True</v>
      </c>
      <c r="J220" s="5">
        <f t="shared" si="37"/>
        <v>35.959999000000003</v>
      </c>
      <c r="K220" s="5">
        <f t="shared" si="37"/>
        <v>35.909999999999997</v>
      </c>
      <c r="L220" s="5">
        <f t="shared" si="34"/>
        <v>1035548.2966887807</v>
      </c>
      <c r="M220" s="11">
        <f t="shared" si="32"/>
        <v>0</v>
      </c>
      <c r="N220" s="5">
        <f t="shared" si="35"/>
        <v>0</v>
      </c>
      <c r="P220" s="23">
        <f t="shared" si="36"/>
        <v>0.12604221486624789</v>
      </c>
    </row>
    <row r="221" spans="1:16" x14ac:dyDescent="0.25">
      <c r="A221" s="1">
        <v>44300</v>
      </c>
      <c r="B221" s="5">
        <v>37.169998</v>
      </c>
      <c r="C221" s="5">
        <v>23842900</v>
      </c>
      <c r="D221" s="5">
        <v>-167448530</v>
      </c>
      <c r="E221" s="5">
        <v>-261546437.28646809</v>
      </c>
      <c r="F221" s="5" t="s">
        <v>7</v>
      </c>
      <c r="G221" s="5" t="s">
        <v>7</v>
      </c>
      <c r="H221" s="5" t="str">
        <f t="shared" si="30"/>
        <v>hold</v>
      </c>
      <c r="I221" s="5" t="str">
        <f t="shared" si="31"/>
        <v>True</v>
      </c>
      <c r="J221" s="5">
        <f t="shared" si="37"/>
        <v>35.959999000000003</v>
      </c>
      <c r="K221" s="5">
        <f t="shared" si="37"/>
        <v>35.909999999999997</v>
      </c>
      <c r="L221" s="5">
        <f t="shared" si="34"/>
        <v>1035548.2966887807</v>
      </c>
      <c r="M221" s="11">
        <f t="shared" si="32"/>
        <v>0</v>
      </c>
      <c r="N221" s="5">
        <f t="shared" si="35"/>
        <v>0</v>
      </c>
      <c r="P221" s="23">
        <f t="shared" si="36"/>
        <v>-0.35391476202704514</v>
      </c>
    </row>
    <row r="222" spans="1:16" x14ac:dyDescent="0.25">
      <c r="A222" s="1">
        <v>44301</v>
      </c>
      <c r="B222" s="5">
        <v>37.599997999999999</v>
      </c>
      <c r="C222" s="5">
        <v>24945800</v>
      </c>
      <c r="D222" s="5">
        <v>-142502730</v>
      </c>
      <c r="E222" s="5">
        <v>-250208941.35161421</v>
      </c>
      <c r="F222" s="5" t="s">
        <v>7</v>
      </c>
      <c r="G222" s="5" t="s">
        <v>7</v>
      </c>
      <c r="H222" s="5" t="str">
        <f t="shared" si="30"/>
        <v>hold</v>
      </c>
      <c r="I222" s="5" t="str">
        <f t="shared" si="31"/>
        <v>True</v>
      </c>
      <c r="J222" s="5">
        <f t="shared" si="37"/>
        <v>35.959999000000003</v>
      </c>
      <c r="K222" s="5">
        <f t="shared" si="37"/>
        <v>35.909999999999997</v>
      </c>
      <c r="L222" s="5">
        <f t="shared" si="34"/>
        <v>1035548.2966887807</v>
      </c>
      <c r="M222" s="11">
        <f t="shared" si="32"/>
        <v>0</v>
      </c>
      <c r="N222" s="5">
        <f t="shared" si="35"/>
        <v>0</v>
      </c>
      <c r="P222" s="23">
        <f t="shared" si="36"/>
        <v>4.5218992259589308E-2</v>
      </c>
    </row>
    <row r="223" spans="1:16" x14ac:dyDescent="0.25">
      <c r="A223" s="1">
        <v>44302</v>
      </c>
      <c r="B223" s="5">
        <v>38.57</v>
      </c>
      <c r="C223" s="5">
        <v>52829500</v>
      </c>
      <c r="D223" s="5">
        <v>-89673230</v>
      </c>
      <c r="E223" s="5">
        <v>-234919825.9813661</v>
      </c>
      <c r="F223" s="5" t="s">
        <v>7</v>
      </c>
      <c r="G223" s="5" t="s">
        <v>7</v>
      </c>
      <c r="H223" s="5" t="str">
        <f t="shared" si="30"/>
        <v>hold</v>
      </c>
      <c r="I223" s="5" t="str">
        <f t="shared" si="31"/>
        <v>True</v>
      </c>
      <c r="J223" s="5">
        <f t="shared" si="37"/>
        <v>35.959999000000003</v>
      </c>
      <c r="K223" s="5">
        <f t="shared" si="37"/>
        <v>35.909999999999997</v>
      </c>
      <c r="L223" s="5">
        <f t="shared" si="34"/>
        <v>1035548.2966887807</v>
      </c>
      <c r="M223" s="11">
        <f t="shared" si="32"/>
        <v>0</v>
      </c>
      <c r="N223" s="5">
        <f t="shared" si="35"/>
        <v>0</v>
      </c>
      <c r="P223" s="23">
        <f t="shared" si="36"/>
        <v>0.75036427545794904</v>
      </c>
    </row>
    <row r="224" spans="1:16" x14ac:dyDescent="0.25">
      <c r="A224" s="1">
        <v>44305</v>
      </c>
      <c r="B224" s="5">
        <v>38.93</v>
      </c>
      <c r="C224" s="5">
        <v>30905100</v>
      </c>
      <c r="D224" s="5">
        <v>-58768130</v>
      </c>
      <c r="E224" s="5">
        <v>-218143473.97973791</v>
      </c>
      <c r="F224" s="5" t="s">
        <v>7</v>
      </c>
      <c r="G224" s="5" t="s">
        <v>7</v>
      </c>
      <c r="H224" s="5" t="str">
        <f t="shared" si="30"/>
        <v>hold</v>
      </c>
      <c r="I224" s="5" t="str">
        <f t="shared" si="31"/>
        <v>True</v>
      </c>
      <c r="J224" s="5">
        <f t="shared" si="37"/>
        <v>35.959999000000003</v>
      </c>
      <c r="K224" s="5">
        <f t="shared" si="37"/>
        <v>35.909999999999997</v>
      </c>
      <c r="L224" s="5">
        <f t="shared" si="34"/>
        <v>1035548.2966887807</v>
      </c>
      <c r="M224" s="11">
        <f t="shared" si="32"/>
        <v>0</v>
      </c>
      <c r="N224" s="5">
        <f t="shared" si="35"/>
        <v>0</v>
      </c>
      <c r="P224" s="23">
        <f t="shared" si="36"/>
        <v>-0.5361485279835454</v>
      </c>
    </row>
    <row r="225" spans="1:16" x14ac:dyDescent="0.25">
      <c r="A225" s="1">
        <v>44306</v>
      </c>
      <c r="B225" s="5">
        <v>39.029998999999997</v>
      </c>
      <c r="C225" s="5">
        <v>26459400</v>
      </c>
      <c r="D225" s="5">
        <v>-32308730</v>
      </c>
      <c r="E225" s="5">
        <v>-200444926.9308005</v>
      </c>
      <c r="F225" s="5" t="s">
        <v>7</v>
      </c>
      <c r="G225" s="5" t="s">
        <v>7</v>
      </c>
      <c r="H225" s="5" t="str">
        <f t="shared" si="30"/>
        <v>hold</v>
      </c>
      <c r="I225" s="5" t="str">
        <f t="shared" si="31"/>
        <v>True</v>
      </c>
      <c r="J225" s="5">
        <f t="shared" si="37"/>
        <v>35.959999000000003</v>
      </c>
      <c r="K225" s="5">
        <f t="shared" si="37"/>
        <v>35.909999999999997</v>
      </c>
      <c r="L225" s="5">
        <f t="shared" si="34"/>
        <v>1035548.2966887807</v>
      </c>
      <c r="M225" s="11">
        <f t="shared" si="32"/>
        <v>0</v>
      </c>
      <c r="N225" s="5">
        <f t="shared" si="35"/>
        <v>0</v>
      </c>
      <c r="P225" s="23">
        <f t="shared" si="36"/>
        <v>-0.15530973613562696</v>
      </c>
    </row>
    <row r="226" spans="1:16" x14ac:dyDescent="0.25">
      <c r="A226" s="1">
        <v>44307</v>
      </c>
      <c r="B226" s="5">
        <v>39.529998999999997</v>
      </c>
      <c r="C226" s="5">
        <v>29365000</v>
      </c>
      <c r="D226" s="5">
        <v>-2943730</v>
      </c>
      <c r="E226" s="5">
        <v>-181635289.124744</v>
      </c>
      <c r="F226" s="5" t="s">
        <v>7</v>
      </c>
      <c r="G226" s="5" t="s">
        <v>7</v>
      </c>
      <c r="H226" s="5" t="str">
        <f t="shared" si="30"/>
        <v>hold</v>
      </c>
      <c r="I226" s="5" t="str">
        <f t="shared" si="31"/>
        <v>True</v>
      </c>
      <c r="J226" s="5">
        <f t="shared" si="37"/>
        <v>35.959999000000003</v>
      </c>
      <c r="K226" s="5">
        <f t="shared" si="37"/>
        <v>35.909999999999997</v>
      </c>
      <c r="L226" s="5">
        <f t="shared" si="34"/>
        <v>1035548.2966887807</v>
      </c>
      <c r="M226" s="11">
        <f t="shared" si="32"/>
        <v>0</v>
      </c>
      <c r="N226" s="5">
        <f t="shared" si="35"/>
        <v>0</v>
      </c>
      <c r="P226" s="23">
        <f t="shared" si="36"/>
        <v>0.10419200628173297</v>
      </c>
    </row>
    <row r="227" spans="1:16" x14ac:dyDescent="0.25">
      <c r="A227" s="1">
        <v>44308</v>
      </c>
      <c r="B227" s="5">
        <v>38.639999000000003</v>
      </c>
      <c r="C227" s="5">
        <v>33373600</v>
      </c>
      <c r="D227" s="5">
        <v>-36317330</v>
      </c>
      <c r="E227" s="5">
        <v>-167795483.4917368</v>
      </c>
      <c r="F227" s="5" t="s">
        <v>7</v>
      </c>
      <c r="G227" s="5" t="s">
        <v>7</v>
      </c>
      <c r="H227" s="5" t="str">
        <f t="shared" si="30"/>
        <v>hold</v>
      </c>
      <c r="I227" s="5" t="str">
        <f t="shared" si="31"/>
        <v>True</v>
      </c>
      <c r="J227" s="5">
        <f t="shared" si="37"/>
        <v>35.959999000000003</v>
      </c>
      <c r="K227" s="5">
        <f t="shared" si="37"/>
        <v>35.909999999999997</v>
      </c>
      <c r="L227" s="5">
        <f t="shared" si="34"/>
        <v>1035548.2966887807</v>
      </c>
      <c r="M227" s="11">
        <f t="shared" si="32"/>
        <v>0</v>
      </c>
      <c r="N227" s="5">
        <f t="shared" si="35"/>
        <v>0</v>
      </c>
      <c r="P227" s="23">
        <f t="shared" si="36"/>
        <v>0.12796167930056399</v>
      </c>
    </row>
    <row r="228" spans="1:16" x14ac:dyDescent="0.25">
      <c r="A228" s="1">
        <v>44309</v>
      </c>
      <c r="B228" s="5">
        <v>38.659999999999997</v>
      </c>
      <c r="C228" s="5">
        <v>24375000</v>
      </c>
      <c r="D228" s="5">
        <v>-11942330</v>
      </c>
      <c r="E228" s="5">
        <v>-152952326.01431581</v>
      </c>
      <c r="F228" s="5" t="s">
        <v>7</v>
      </c>
      <c r="G228" s="5" t="s">
        <v>7</v>
      </c>
      <c r="H228" s="5" t="str">
        <f t="shared" si="30"/>
        <v>hold</v>
      </c>
      <c r="I228" s="5" t="str">
        <f t="shared" si="31"/>
        <v>True</v>
      </c>
      <c r="J228" s="5">
        <f t="shared" ref="J228:K243" si="38">IF(F228="nan",J227,F228)</f>
        <v>35.959999000000003</v>
      </c>
      <c r="K228" s="5">
        <f t="shared" si="38"/>
        <v>35.909999999999997</v>
      </c>
      <c r="L228" s="5">
        <f t="shared" si="34"/>
        <v>1035548.2966887807</v>
      </c>
      <c r="M228" s="11">
        <f t="shared" si="32"/>
        <v>0</v>
      </c>
      <c r="N228" s="5">
        <f t="shared" si="35"/>
        <v>0</v>
      </c>
      <c r="P228" s="23">
        <f t="shared" si="36"/>
        <v>-0.31420715139113586</v>
      </c>
    </row>
    <row r="229" spans="1:16" x14ac:dyDescent="0.25">
      <c r="A229" s="1">
        <v>44312</v>
      </c>
      <c r="B229" s="5">
        <v>38.68</v>
      </c>
      <c r="C229" s="5">
        <v>19773400</v>
      </c>
      <c r="D229" s="5">
        <v>7831070</v>
      </c>
      <c r="E229" s="5">
        <v>-137639621.63011691</v>
      </c>
      <c r="F229" s="5" t="s">
        <v>7</v>
      </c>
      <c r="G229" s="5" t="s">
        <v>7</v>
      </c>
      <c r="H229" s="5" t="str">
        <f t="shared" si="30"/>
        <v>hold</v>
      </c>
      <c r="I229" s="5" t="str">
        <f t="shared" si="31"/>
        <v>True</v>
      </c>
      <c r="J229" s="5">
        <f t="shared" si="38"/>
        <v>35.959999000000003</v>
      </c>
      <c r="K229" s="5">
        <f t="shared" si="38"/>
        <v>35.909999999999997</v>
      </c>
      <c r="L229" s="5">
        <f t="shared" si="34"/>
        <v>1035548.2966887807</v>
      </c>
      <c r="M229" s="11">
        <f t="shared" si="32"/>
        <v>0</v>
      </c>
      <c r="N229" s="5">
        <f t="shared" si="35"/>
        <v>0</v>
      </c>
      <c r="P229" s="23">
        <f t="shared" si="36"/>
        <v>-0.20922041674380568</v>
      </c>
    </row>
    <row r="230" spans="1:16" x14ac:dyDescent="0.25">
      <c r="A230" s="1">
        <v>44313</v>
      </c>
      <c r="B230" s="5">
        <v>38.450001</v>
      </c>
      <c r="C230" s="5">
        <v>19061500</v>
      </c>
      <c r="D230" s="5">
        <v>-11230430</v>
      </c>
      <c r="E230" s="5">
        <v>-125600650.9973377</v>
      </c>
      <c r="F230" s="5" t="s">
        <v>7</v>
      </c>
      <c r="G230" s="5" t="s">
        <v>7</v>
      </c>
      <c r="H230" s="5" t="str">
        <f t="shared" si="30"/>
        <v>hold</v>
      </c>
      <c r="I230" s="5" t="str">
        <f t="shared" si="31"/>
        <v>True</v>
      </c>
      <c r="J230" s="5">
        <f t="shared" si="38"/>
        <v>35.959999000000003</v>
      </c>
      <c r="K230" s="5">
        <f t="shared" si="38"/>
        <v>35.909999999999997</v>
      </c>
      <c r="L230" s="5">
        <f t="shared" si="34"/>
        <v>1035548.2966887807</v>
      </c>
      <c r="M230" s="11">
        <f t="shared" si="32"/>
        <v>0</v>
      </c>
      <c r="N230" s="5">
        <f t="shared" si="35"/>
        <v>0</v>
      </c>
      <c r="P230" s="23">
        <f t="shared" si="36"/>
        <v>-3.6667006164890568E-2</v>
      </c>
    </row>
    <row r="231" spans="1:16" x14ac:dyDescent="0.25">
      <c r="A231" s="1">
        <v>44314</v>
      </c>
      <c r="B231" s="5">
        <v>38.810001</v>
      </c>
      <c r="C231" s="5">
        <v>21963300</v>
      </c>
      <c r="D231" s="5">
        <v>10732870</v>
      </c>
      <c r="E231" s="5">
        <v>-112616506.13914131</v>
      </c>
      <c r="F231" s="5" t="s">
        <v>7</v>
      </c>
      <c r="G231" s="5" t="s">
        <v>7</v>
      </c>
      <c r="H231" s="5" t="str">
        <f t="shared" si="30"/>
        <v>hold</v>
      </c>
      <c r="I231" s="5" t="str">
        <f t="shared" si="31"/>
        <v>True</v>
      </c>
      <c r="J231" s="5">
        <f t="shared" si="38"/>
        <v>35.959999000000003</v>
      </c>
      <c r="K231" s="5">
        <f t="shared" si="38"/>
        <v>35.909999999999997</v>
      </c>
      <c r="L231" s="5">
        <f t="shared" si="34"/>
        <v>1035548.2966887807</v>
      </c>
      <c r="M231" s="11">
        <f t="shared" si="32"/>
        <v>0</v>
      </c>
      <c r="N231" s="5">
        <f t="shared" si="35"/>
        <v>0</v>
      </c>
      <c r="P231" s="23">
        <f t="shared" si="36"/>
        <v>0.1417022846002691</v>
      </c>
    </row>
    <row r="232" spans="1:16" x14ac:dyDescent="0.25">
      <c r="A232" s="1">
        <v>44315</v>
      </c>
      <c r="B232" s="5">
        <v>38.599997999999999</v>
      </c>
      <c r="C232" s="5">
        <v>23569400</v>
      </c>
      <c r="D232" s="5">
        <v>-12836530</v>
      </c>
      <c r="E232" s="5">
        <v>-103113651.26788139</v>
      </c>
      <c r="F232" s="5" t="s">
        <v>7</v>
      </c>
      <c r="G232" s="5" t="s">
        <v>7</v>
      </c>
      <c r="H232" s="5" t="str">
        <f t="shared" si="30"/>
        <v>hold</v>
      </c>
      <c r="I232" s="5" t="str">
        <f t="shared" si="31"/>
        <v>True</v>
      </c>
      <c r="J232" s="5">
        <f t="shared" si="38"/>
        <v>35.959999000000003</v>
      </c>
      <c r="K232" s="5">
        <f t="shared" si="38"/>
        <v>35.909999999999997</v>
      </c>
      <c r="L232" s="5">
        <f t="shared" si="34"/>
        <v>1035548.2966887807</v>
      </c>
      <c r="M232" s="11">
        <f t="shared" si="32"/>
        <v>0</v>
      </c>
      <c r="N232" s="5">
        <f t="shared" si="35"/>
        <v>0</v>
      </c>
      <c r="P232" s="23">
        <f t="shared" si="36"/>
        <v>7.0576381960296558E-2</v>
      </c>
    </row>
    <row r="233" spans="1:16" x14ac:dyDescent="0.25">
      <c r="A233" s="1">
        <v>44316</v>
      </c>
      <c r="B233" s="5">
        <v>38.650002000000001</v>
      </c>
      <c r="C233" s="5">
        <v>28403900</v>
      </c>
      <c r="D233" s="5">
        <v>15567370</v>
      </c>
      <c r="E233" s="5">
        <v>-91810696.860485062</v>
      </c>
      <c r="F233" s="5" t="s">
        <v>7</v>
      </c>
      <c r="G233" s="5" t="s">
        <v>7</v>
      </c>
      <c r="H233" s="5" t="str">
        <f t="shared" si="30"/>
        <v>hold</v>
      </c>
      <c r="I233" s="5" t="str">
        <f t="shared" si="31"/>
        <v>True</v>
      </c>
      <c r="J233" s="5">
        <f t="shared" si="38"/>
        <v>35.959999000000003</v>
      </c>
      <c r="K233" s="5">
        <f t="shared" si="38"/>
        <v>35.909999999999997</v>
      </c>
      <c r="L233" s="5">
        <f t="shared" si="34"/>
        <v>1035548.2966887807</v>
      </c>
      <c r="M233" s="11">
        <f t="shared" si="32"/>
        <v>0</v>
      </c>
      <c r="N233" s="5">
        <f t="shared" si="35"/>
        <v>0</v>
      </c>
      <c r="P233" s="23">
        <f t="shared" si="36"/>
        <v>0.18657719914697249</v>
      </c>
    </row>
    <row r="234" spans="1:16" x14ac:dyDescent="0.25">
      <c r="A234" s="1">
        <v>44319</v>
      </c>
      <c r="B234" s="5">
        <v>39.830002</v>
      </c>
      <c r="C234" s="5">
        <v>46638600</v>
      </c>
      <c r="D234" s="5">
        <v>62205970</v>
      </c>
      <c r="E234" s="5">
        <v>-77142442.872678563</v>
      </c>
      <c r="F234" s="5" t="s">
        <v>7</v>
      </c>
      <c r="G234" s="5" t="s">
        <v>7</v>
      </c>
      <c r="H234" s="5" t="str">
        <f t="shared" si="30"/>
        <v>hold</v>
      </c>
      <c r="I234" s="5" t="str">
        <f t="shared" si="31"/>
        <v>True</v>
      </c>
      <c r="J234" s="5">
        <f t="shared" si="38"/>
        <v>35.959999000000003</v>
      </c>
      <c r="K234" s="5">
        <f t="shared" si="38"/>
        <v>35.909999999999997</v>
      </c>
      <c r="L234" s="5">
        <f t="shared" si="34"/>
        <v>1035548.2966887807</v>
      </c>
      <c r="M234" s="11">
        <f t="shared" si="32"/>
        <v>0</v>
      </c>
      <c r="N234" s="5">
        <f t="shared" si="35"/>
        <v>0</v>
      </c>
      <c r="P234" s="23">
        <f t="shared" si="36"/>
        <v>0.49590206475630183</v>
      </c>
    </row>
    <row r="235" spans="1:16" x14ac:dyDescent="0.25">
      <c r="A235" s="1">
        <v>44320</v>
      </c>
      <c r="B235" s="5">
        <v>39.950001</v>
      </c>
      <c r="C235" s="5">
        <v>52802200</v>
      </c>
      <c r="D235" s="5">
        <v>115008170</v>
      </c>
      <c r="E235" s="5">
        <v>-58842384.502617568</v>
      </c>
      <c r="F235" s="5" t="s">
        <v>7</v>
      </c>
      <c r="G235" s="5" t="s">
        <v>7</v>
      </c>
      <c r="H235" s="5" t="str">
        <f t="shared" si="30"/>
        <v>hold</v>
      </c>
      <c r="I235" s="5" t="str">
        <f t="shared" si="31"/>
        <v>True</v>
      </c>
      <c r="J235" s="5">
        <f t="shared" si="38"/>
        <v>35.959999000000003</v>
      </c>
      <c r="K235" s="5">
        <f t="shared" si="38"/>
        <v>35.909999999999997</v>
      </c>
      <c r="L235" s="5">
        <f t="shared" si="34"/>
        <v>1035548.2966887807</v>
      </c>
      <c r="M235" s="11">
        <f t="shared" si="32"/>
        <v>0</v>
      </c>
      <c r="N235" s="5">
        <f t="shared" si="35"/>
        <v>0</v>
      </c>
      <c r="P235" s="23">
        <f t="shared" si="36"/>
        <v>0.12412433207179646</v>
      </c>
    </row>
    <row r="236" spans="1:16" x14ac:dyDescent="0.25">
      <c r="A236" s="1">
        <v>44321</v>
      </c>
      <c r="B236" s="5">
        <v>39.970001000000003</v>
      </c>
      <c r="C236" s="5">
        <v>54348400</v>
      </c>
      <c r="D236" s="5">
        <v>169356570</v>
      </c>
      <c r="E236" s="5">
        <v>-37109150.739137083</v>
      </c>
      <c r="F236" s="5" t="s">
        <v>7</v>
      </c>
      <c r="G236" s="5" t="s">
        <v>7</v>
      </c>
      <c r="H236" s="5" t="str">
        <f t="shared" si="30"/>
        <v>hold</v>
      </c>
      <c r="I236" s="5" t="str">
        <f t="shared" si="31"/>
        <v>True</v>
      </c>
      <c r="J236" s="5">
        <f t="shared" si="38"/>
        <v>35.959999000000003</v>
      </c>
      <c r="K236" s="5">
        <f t="shared" si="38"/>
        <v>35.909999999999997</v>
      </c>
      <c r="L236" s="5">
        <f t="shared" si="34"/>
        <v>1035548.2966887807</v>
      </c>
      <c r="M236" s="11">
        <f t="shared" si="32"/>
        <v>0</v>
      </c>
      <c r="N236" s="5">
        <f t="shared" si="35"/>
        <v>0</v>
      </c>
      <c r="P236" s="23">
        <f t="shared" si="36"/>
        <v>2.8862317800589794E-2</v>
      </c>
    </row>
    <row r="237" spans="1:16" x14ac:dyDescent="0.25">
      <c r="A237" s="1">
        <v>44322</v>
      </c>
      <c r="B237" s="5">
        <v>39.189999</v>
      </c>
      <c r="C237" s="5">
        <v>54944900</v>
      </c>
      <c r="D237" s="5">
        <v>114411670</v>
      </c>
      <c r="E237" s="5">
        <v>-22678596.382231928</v>
      </c>
      <c r="F237" s="5" t="s">
        <v>7</v>
      </c>
      <c r="G237" s="5" t="s">
        <v>7</v>
      </c>
      <c r="H237" s="5" t="str">
        <f t="shared" si="30"/>
        <v>hold</v>
      </c>
      <c r="I237" s="5" t="str">
        <f t="shared" si="31"/>
        <v>True</v>
      </c>
      <c r="J237" s="5">
        <f t="shared" si="38"/>
        <v>35.959999000000003</v>
      </c>
      <c r="K237" s="5">
        <f t="shared" si="38"/>
        <v>35.909999999999997</v>
      </c>
      <c r="L237" s="5">
        <f t="shared" si="34"/>
        <v>1035548.2966887807</v>
      </c>
      <c r="M237" s="11">
        <f t="shared" si="32"/>
        <v>0</v>
      </c>
      <c r="N237" s="5">
        <f t="shared" si="35"/>
        <v>0</v>
      </c>
      <c r="P237" s="23">
        <f t="shared" si="36"/>
        <v>1.0915690583970376E-2</v>
      </c>
    </row>
    <row r="238" spans="1:16" x14ac:dyDescent="0.25">
      <c r="A238" s="1">
        <v>44323</v>
      </c>
      <c r="B238" s="5">
        <v>39.580002</v>
      </c>
      <c r="C238" s="5">
        <v>33795200</v>
      </c>
      <c r="D238" s="5">
        <v>148206870</v>
      </c>
      <c r="E238" s="5">
        <v>-6403790.0593014974</v>
      </c>
      <c r="F238" s="5" t="s">
        <v>7</v>
      </c>
      <c r="G238" s="5" t="s">
        <v>7</v>
      </c>
      <c r="H238" s="5" t="str">
        <f t="shared" si="30"/>
        <v>hold</v>
      </c>
      <c r="I238" s="5" t="str">
        <f t="shared" si="31"/>
        <v>True</v>
      </c>
      <c r="J238" s="5">
        <f t="shared" si="38"/>
        <v>35.959999000000003</v>
      </c>
      <c r="K238" s="5">
        <f t="shared" si="38"/>
        <v>35.909999999999997</v>
      </c>
      <c r="L238" s="5">
        <f t="shared" si="34"/>
        <v>1035548.2966887807</v>
      </c>
      <c r="M238" s="11">
        <f t="shared" si="32"/>
        <v>0</v>
      </c>
      <c r="N238" s="5">
        <f t="shared" si="35"/>
        <v>0</v>
      </c>
      <c r="P238" s="23">
        <f t="shared" si="36"/>
        <v>-0.48601208432539289</v>
      </c>
    </row>
    <row r="239" spans="1:16" x14ac:dyDescent="0.25">
      <c r="A239" s="1">
        <v>44326</v>
      </c>
      <c r="B239" s="5">
        <v>39.860000999999997</v>
      </c>
      <c r="C239" s="5">
        <v>30831900</v>
      </c>
      <c r="D239" s="5">
        <v>179038770</v>
      </c>
      <c r="E239" s="5">
        <v>11257406.13762079</v>
      </c>
      <c r="F239" s="5" t="s">
        <v>7</v>
      </c>
      <c r="G239" s="5" t="s">
        <v>7</v>
      </c>
      <c r="H239" s="5" t="str">
        <f t="shared" si="30"/>
        <v>hold</v>
      </c>
      <c r="I239" s="5" t="str">
        <f t="shared" si="31"/>
        <v>True</v>
      </c>
      <c r="J239" s="5">
        <f t="shared" si="38"/>
        <v>35.959999000000003</v>
      </c>
      <c r="K239" s="5">
        <f t="shared" si="38"/>
        <v>35.909999999999997</v>
      </c>
      <c r="L239" s="5">
        <f t="shared" si="34"/>
        <v>1035548.2966887807</v>
      </c>
      <c r="M239" s="11">
        <f t="shared" si="32"/>
        <v>0</v>
      </c>
      <c r="N239" s="5">
        <f t="shared" si="35"/>
        <v>0</v>
      </c>
      <c r="P239" s="23">
        <f t="shared" si="36"/>
        <v>-9.1768912286765147E-2</v>
      </c>
    </row>
    <row r="240" spans="1:16" x14ac:dyDescent="0.25">
      <c r="A240" s="1">
        <v>44327</v>
      </c>
      <c r="B240" s="5">
        <v>39.349997999999999</v>
      </c>
      <c r="C240" s="5">
        <v>30568600</v>
      </c>
      <c r="D240" s="5">
        <v>148470170</v>
      </c>
      <c r="E240" s="5">
        <v>24325288.410762779</v>
      </c>
      <c r="F240" s="5" t="s">
        <v>7</v>
      </c>
      <c r="G240" s="5" t="s">
        <v>7</v>
      </c>
      <c r="H240" s="5" t="str">
        <f t="shared" si="30"/>
        <v>hold</v>
      </c>
      <c r="I240" s="5" t="str">
        <f t="shared" si="31"/>
        <v>True</v>
      </c>
      <c r="J240" s="5">
        <f t="shared" si="38"/>
        <v>35.959999000000003</v>
      </c>
      <c r="K240" s="5">
        <f t="shared" si="38"/>
        <v>35.909999999999997</v>
      </c>
      <c r="L240" s="5">
        <f t="shared" si="34"/>
        <v>1035548.2966887807</v>
      </c>
      <c r="M240" s="11">
        <f t="shared" si="32"/>
        <v>0</v>
      </c>
      <c r="N240" s="5">
        <f t="shared" si="35"/>
        <v>0</v>
      </c>
      <c r="P240" s="23">
        <f t="shared" si="36"/>
        <v>-8.5765299617514175E-3</v>
      </c>
    </row>
    <row r="241" spans="1:16" x14ac:dyDescent="0.25">
      <c r="A241" s="1">
        <v>44328</v>
      </c>
      <c r="B241" s="5">
        <v>39.689999</v>
      </c>
      <c r="C241" s="5">
        <v>26208600</v>
      </c>
      <c r="D241" s="5">
        <v>174678770</v>
      </c>
      <c r="E241" s="5">
        <v>38644667.610267609</v>
      </c>
      <c r="F241" s="5" t="s">
        <v>7</v>
      </c>
      <c r="G241" s="5" t="s">
        <v>7</v>
      </c>
      <c r="H241" s="5" t="str">
        <f t="shared" si="30"/>
        <v>hold</v>
      </c>
      <c r="I241" s="5" t="str">
        <f t="shared" si="31"/>
        <v>True</v>
      </c>
      <c r="J241" s="5">
        <f t="shared" si="38"/>
        <v>35.959999000000003</v>
      </c>
      <c r="K241" s="5">
        <f t="shared" si="38"/>
        <v>35.909999999999997</v>
      </c>
      <c r="L241" s="5">
        <f t="shared" si="34"/>
        <v>1035548.2966887807</v>
      </c>
      <c r="M241" s="11">
        <f t="shared" si="32"/>
        <v>0</v>
      </c>
      <c r="N241" s="5">
        <f t="shared" si="35"/>
        <v>0</v>
      </c>
      <c r="P241" s="23">
        <f t="shared" si="36"/>
        <v>-0.15388573714000739</v>
      </c>
    </row>
    <row r="242" spans="1:16" x14ac:dyDescent="0.25">
      <c r="A242" s="1">
        <v>44329</v>
      </c>
      <c r="B242" s="5">
        <v>40.099997999999999</v>
      </c>
      <c r="C242" s="5">
        <v>25415000</v>
      </c>
      <c r="D242" s="5">
        <v>200093770</v>
      </c>
      <c r="E242" s="5">
        <v>54020772.600280702</v>
      </c>
      <c r="F242" s="5" t="s">
        <v>7</v>
      </c>
      <c r="G242" s="5" t="s">
        <v>7</v>
      </c>
      <c r="H242" s="5" t="str">
        <f t="shared" si="30"/>
        <v>hold</v>
      </c>
      <c r="I242" s="5" t="str">
        <f t="shared" si="31"/>
        <v>True</v>
      </c>
      <c r="J242" s="5">
        <f t="shared" si="38"/>
        <v>35.959999000000003</v>
      </c>
      <c r="K242" s="5">
        <f t="shared" si="38"/>
        <v>35.909999999999997</v>
      </c>
      <c r="L242" s="5">
        <f t="shared" si="34"/>
        <v>1035548.2966887807</v>
      </c>
      <c r="M242" s="11">
        <f t="shared" si="32"/>
        <v>0</v>
      </c>
      <c r="N242" s="5">
        <f t="shared" si="35"/>
        <v>0</v>
      </c>
      <c r="P242" s="23">
        <f t="shared" si="36"/>
        <v>-3.074805028262844E-2</v>
      </c>
    </row>
    <row r="243" spans="1:16" x14ac:dyDescent="0.25">
      <c r="A243" s="1">
        <v>44330</v>
      </c>
      <c r="B243" s="5">
        <v>40.020000000000003</v>
      </c>
      <c r="C243" s="5">
        <v>18005400</v>
      </c>
      <c r="D243" s="5">
        <v>182088370</v>
      </c>
      <c r="E243" s="5">
        <v>66217686.638718657</v>
      </c>
      <c r="F243" s="5" t="s">
        <v>7</v>
      </c>
      <c r="G243" s="5" t="s">
        <v>7</v>
      </c>
      <c r="H243" s="5" t="str">
        <f t="shared" si="30"/>
        <v>hold</v>
      </c>
      <c r="I243" s="5" t="str">
        <f t="shared" si="31"/>
        <v>True</v>
      </c>
      <c r="J243" s="5">
        <f t="shared" si="38"/>
        <v>35.959999000000003</v>
      </c>
      <c r="K243" s="5">
        <f t="shared" si="38"/>
        <v>35.909999999999997</v>
      </c>
      <c r="L243" s="5">
        <f t="shared" si="34"/>
        <v>1035548.2966887807</v>
      </c>
      <c r="M243" s="11">
        <f t="shared" si="32"/>
        <v>0</v>
      </c>
      <c r="N243" s="5">
        <f t="shared" si="35"/>
        <v>0</v>
      </c>
      <c r="P243" s="23">
        <f t="shared" si="36"/>
        <v>-0.34466783799370321</v>
      </c>
    </row>
    <row r="244" spans="1:16" x14ac:dyDescent="0.25">
      <c r="A244" s="1">
        <v>44333</v>
      </c>
      <c r="B244" s="5">
        <v>40.110000999999997</v>
      </c>
      <c r="C244" s="5">
        <v>18095000</v>
      </c>
      <c r="D244" s="5">
        <v>200183370</v>
      </c>
      <c r="E244" s="5">
        <v>78976323.149666533</v>
      </c>
      <c r="F244" s="5" t="s">
        <v>7</v>
      </c>
      <c r="G244" s="5" t="s">
        <v>7</v>
      </c>
      <c r="H244" s="5" t="str">
        <f t="shared" si="30"/>
        <v>hold</v>
      </c>
      <c r="I244" s="5" t="str">
        <f t="shared" si="31"/>
        <v>True</v>
      </c>
      <c r="J244" s="5">
        <f t="shared" ref="J244:K253" si="39">IF(F244="nan",J243,F244)</f>
        <v>35.959999000000003</v>
      </c>
      <c r="K244" s="5">
        <f t="shared" si="39"/>
        <v>35.909999999999997</v>
      </c>
      <c r="L244" s="5">
        <f t="shared" si="34"/>
        <v>1035548.2966887807</v>
      </c>
      <c r="M244" s="11">
        <f t="shared" si="32"/>
        <v>0</v>
      </c>
      <c r="N244" s="5">
        <f t="shared" si="35"/>
        <v>0</v>
      </c>
      <c r="P244" s="23">
        <f t="shared" si="36"/>
        <v>4.9639441105430631E-3</v>
      </c>
    </row>
    <row r="245" spans="1:16" x14ac:dyDescent="0.25">
      <c r="A245" s="1">
        <v>44334</v>
      </c>
      <c r="B245" s="5">
        <v>40.049999</v>
      </c>
      <c r="C245" s="5">
        <v>15805500</v>
      </c>
      <c r="D245" s="5">
        <v>184377870</v>
      </c>
      <c r="E245" s="5">
        <v>89014565.70709005</v>
      </c>
      <c r="F245" s="5" t="s">
        <v>7</v>
      </c>
      <c r="G245" s="5" t="s">
        <v>7</v>
      </c>
      <c r="H245" s="5" t="str">
        <f t="shared" si="30"/>
        <v>hold</v>
      </c>
      <c r="I245" s="5" t="str">
        <f t="shared" si="31"/>
        <v>True</v>
      </c>
      <c r="J245" s="5">
        <f t="shared" si="39"/>
        <v>35.959999000000003</v>
      </c>
      <c r="K245" s="5">
        <f t="shared" si="39"/>
        <v>35.909999999999997</v>
      </c>
      <c r="L245" s="5">
        <f t="shared" si="34"/>
        <v>1035548.2966887807</v>
      </c>
      <c r="M245" s="11">
        <f t="shared" si="32"/>
        <v>0</v>
      </c>
      <c r="N245" s="5">
        <f t="shared" si="35"/>
        <v>0</v>
      </c>
      <c r="P245" s="23">
        <f t="shared" si="36"/>
        <v>-0.13527767629015078</v>
      </c>
    </row>
    <row r="246" spans="1:16" x14ac:dyDescent="0.25">
      <c r="A246" s="1">
        <v>44335</v>
      </c>
      <c r="B246" s="5">
        <v>39.830002</v>
      </c>
      <c r="C246" s="5">
        <v>20209500</v>
      </c>
      <c r="D246" s="5">
        <v>164168370</v>
      </c>
      <c r="E246" s="5">
        <v>96172070.878003955</v>
      </c>
      <c r="F246" s="5" t="s">
        <v>7</v>
      </c>
      <c r="G246" s="5" t="s">
        <v>7</v>
      </c>
      <c r="H246" s="5" t="str">
        <f t="shared" si="30"/>
        <v>hold</v>
      </c>
      <c r="I246" s="5" t="str">
        <f t="shared" si="31"/>
        <v>True</v>
      </c>
      <c r="J246" s="5">
        <f t="shared" si="39"/>
        <v>35.959999000000003</v>
      </c>
      <c r="K246" s="5">
        <f t="shared" si="39"/>
        <v>35.909999999999997</v>
      </c>
      <c r="L246" s="5">
        <f t="shared" si="34"/>
        <v>1035548.2966887807</v>
      </c>
      <c r="M246" s="11">
        <f t="shared" si="32"/>
        <v>0</v>
      </c>
      <c r="N246" s="5">
        <f t="shared" si="35"/>
        <v>0</v>
      </c>
      <c r="P246" s="23">
        <f t="shared" si="36"/>
        <v>0.24579481015632021</v>
      </c>
    </row>
    <row r="247" spans="1:16" x14ac:dyDescent="0.25">
      <c r="A247" s="1">
        <v>44336</v>
      </c>
      <c r="B247" s="5">
        <v>40.119999</v>
      </c>
      <c r="C247" s="5">
        <v>18621100</v>
      </c>
      <c r="D247" s="5">
        <v>182789470</v>
      </c>
      <c r="E247" s="5">
        <v>104421346.98502821</v>
      </c>
      <c r="F247" s="5" t="s">
        <v>7</v>
      </c>
      <c r="G247" s="5" t="s">
        <v>7</v>
      </c>
      <c r="H247" s="5" t="str">
        <f t="shared" si="30"/>
        <v>hold</v>
      </c>
      <c r="I247" s="5" t="str">
        <f t="shared" si="31"/>
        <v>True</v>
      </c>
      <c r="J247" s="5">
        <f t="shared" si="39"/>
        <v>35.959999000000003</v>
      </c>
      <c r="K247" s="5">
        <f t="shared" si="39"/>
        <v>35.909999999999997</v>
      </c>
      <c r="L247" s="5">
        <f t="shared" si="34"/>
        <v>1035548.2966887807</v>
      </c>
      <c r="M247" s="11">
        <f t="shared" si="32"/>
        <v>0</v>
      </c>
      <c r="N247" s="5">
        <f t="shared" si="35"/>
        <v>0</v>
      </c>
      <c r="P247" s="23">
        <f t="shared" si="36"/>
        <v>-8.1857444515803901E-2</v>
      </c>
    </row>
    <row r="248" spans="1:16" x14ac:dyDescent="0.25">
      <c r="A248" s="1">
        <v>44337</v>
      </c>
      <c r="B248" s="5">
        <v>39.950001</v>
      </c>
      <c r="C248" s="5">
        <v>21144800</v>
      </c>
      <c r="D248" s="5">
        <v>161644670</v>
      </c>
      <c r="E248" s="5">
        <v>109871187.2722684</v>
      </c>
      <c r="F248" s="5" t="s">
        <v>7</v>
      </c>
      <c r="G248" s="5" t="s">
        <v>7</v>
      </c>
      <c r="H248" s="5" t="str">
        <f t="shared" si="30"/>
        <v>hold</v>
      </c>
      <c r="I248" s="5" t="str">
        <f t="shared" si="31"/>
        <v>True</v>
      </c>
      <c r="J248" s="5">
        <f t="shared" si="39"/>
        <v>35.959999000000003</v>
      </c>
      <c r="K248" s="5">
        <f t="shared" si="39"/>
        <v>35.909999999999997</v>
      </c>
      <c r="L248" s="5">
        <f t="shared" si="34"/>
        <v>1035548.2966887807</v>
      </c>
      <c r="M248" s="11">
        <f t="shared" si="32"/>
        <v>0</v>
      </c>
      <c r="N248" s="5">
        <f t="shared" si="35"/>
        <v>0</v>
      </c>
      <c r="P248" s="23">
        <f t="shared" si="36"/>
        <v>0.12709866601282119</v>
      </c>
    </row>
    <row r="249" spans="1:16" x14ac:dyDescent="0.25">
      <c r="A249" s="1">
        <v>44340</v>
      </c>
      <c r="B249" s="5">
        <v>39.810001</v>
      </c>
      <c r="C249" s="5">
        <v>16922300</v>
      </c>
      <c r="D249" s="5">
        <v>144722370</v>
      </c>
      <c r="E249" s="5">
        <v>113190347.5321075</v>
      </c>
      <c r="F249" s="5" t="s">
        <v>7</v>
      </c>
      <c r="G249" s="5" t="s">
        <v>7</v>
      </c>
      <c r="H249" s="5" t="str">
        <f t="shared" si="30"/>
        <v>hold</v>
      </c>
      <c r="I249" s="5" t="str">
        <f t="shared" si="31"/>
        <v>True</v>
      </c>
      <c r="J249" s="5">
        <f t="shared" si="39"/>
        <v>35.959999000000003</v>
      </c>
      <c r="K249" s="5">
        <f t="shared" si="39"/>
        <v>35.909999999999997</v>
      </c>
      <c r="L249" s="5">
        <f t="shared" si="34"/>
        <v>1035548.2966887807</v>
      </c>
      <c r="M249" s="11">
        <f t="shared" si="32"/>
        <v>0</v>
      </c>
      <c r="N249" s="5">
        <f t="shared" si="35"/>
        <v>0</v>
      </c>
      <c r="P249" s="23">
        <f t="shared" si="36"/>
        <v>-0.22276173363283125</v>
      </c>
    </row>
    <row r="250" spans="1:16" x14ac:dyDescent="0.25">
      <c r="A250" s="1">
        <v>44341</v>
      </c>
      <c r="B250" s="5">
        <v>39.330002</v>
      </c>
      <c r="C250" s="5">
        <v>25916300</v>
      </c>
      <c r="D250" s="5">
        <v>118806070</v>
      </c>
      <c r="E250" s="5">
        <v>113725178.2433434</v>
      </c>
      <c r="F250" s="5" t="s">
        <v>7</v>
      </c>
      <c r="G250" s="5" t="s">
        <v>7</v>
      </c>
      <c r="H250" s="5" t="str">
        <f t="shared" si="30"/>
        <v>hold</v>
      </c>
      <c r="I250" s="5" t="str">
        <f t="shared" si="31"/>
        <v>True</v>
      </c>
      <c r="J250" s="5">
        <f t="shared" si="39"/>
        <v>35.959999000000003</v>
      </c>
      <c r="K250" s="5">
        <f t="shared" si="39"/>
        <v>35.909999999999997</v>
      </c>
      <c r="L250" s="5">
        <f t="shared" si="34"/>
        <v>1035548.2966887807</v>
      </c>
      <c r="M250" s="11">
        <f t="shared" si="32"/>
        <v>1E-3</v>
      </c>
      <c r="N250" s="5">
        <f t="shared" si="35"/>
        <v>0</v>
      </c>
      <c r="P250" s="23">
        <f t="shared" si="36"/>
        <v>0.42623983563512219</v>
      </c>
    </row>
    <row r="251" spans="1:16" x14ac:dyDescent="0.25">
      <c r="A251" s="1">
        <v>44342</v>
      </c>
      <c r="B251" s="5">
        <v>38.919998</v>
      </c>
      <c r="C251" s="5">
        <v>28036500</v>
      </c>
      <c r="D251" s="5">
        <v>90769570</v>
      </c>
      <c r="E251" s="5">
        <v>111538929.8391857</v>
      </c>
      <c r="F251" s="5" t="s">
        <v>7</v>
      </c>
      <c r="G251" s="5">
        <v>38.919998</v>
      </c>
      <c r="H251" s="5" t="str">
        <f t="shared" si="30"/>
        <v>sell</v>
      </c>
      <c r="I251" s="5" t="str">
        <f t="shared" si="31"/>
        <v>False</v>
      </c>
      <c r="J251" s="5">
        <f t="shared" si="39"/>
        <v>35.959999000000003</v>
      </c>
      <c r="K251" s="5">
        <f t="shared" si="39"/>
        <v>38.919998</v>
      </c>
      <c r="L251" s="5">
        <f t="shared" si="34"/>
        <v>1120788.0633153173</v>
      </c>
      <c r="M251" s="11">
        <f t="shared" si="32"/>
        <v>0</v>
      </c>
      <c r="N251" s="5">
        <f t="shared" si="35"/>
        <v>85239.766626536613</v>
      </c>
      <c r="P251" s="23">
        <f t="shared" si="36"/>
        <v>7.8635118311021809E-2</v>
      </c>
    </row>
    <row r="252" spans="1:16" x14ac:dyDescent="0.25">
      <c r="A252" s="1">
        <v>44343</v>
      </c>
      <c r="B252" s="5">
        <v>38.650002000000001</v>
      </c>
      <c r="C252" s="5">
        <v>38471200</v>
      </c>
      <c r="D252" s="5">
        <v>52298370</v>
      </c>
      <c r="E252" s="5">
        <v>105896971.7591939</v>
      </c>
      <c r="F252" s="5" t="s">
        <v>7</v>
      </c>
      <c r="G252" s="5" t="s">
        <v>7</v>
      </c>
      <c r="H252" s="5" t="str">
        <f t="shared" si="30"/>
        <v>hold</v>
      </c>
      <c r="I252" s="5" t="str">
        <f t="shared" si="31"/>
        <v>True</v>
      </c>
      <c r="J252" s="5">
        <f t="shared" si="39"/>
        <v>35.959999000000003</v>
      </c>
      <c r="K252" s="5">
        <f t="shared" si="39"/>
        <v>38.919998</v>
      </c>
      <c r="L252" s="5">
        <f t="shared" si="34"/>
        <v>1120788.0633153173</v>
      </c>
      <c r="M252" s="11">
        <f t="shared" si="32"/>
        <v>0</v>
      </c>
      <c r="N252" s="5">
        <f t="shared" si="35"/>
        <v>0</v>
      </c>
      <c r="P252" s="23">
        <f t="shared" si="36"/>
        <v>0.31640267672301253</v>
      </c>
    </row>
    <row r="253" spans="1:16" x14ac:dyDescent="0.25">
      <c r="A253" s="1">
        <v>44344</v>
      </c>
      <c r="B253" s="5">
        <v>38.729999999999997</v>
      </c>
      <c r="C253" s="5">
        <v>16154100</v>
      </c>
      <c r="D253" s="5">
        <v>68452470</v>
      </c>
      <c r="E253" s="5">
        <v>102330828.734469</v>
      </c>
      <c r="F253" s="5" t="s">
        <v>7</v>
      </c>
      <c r="G253" s="5" t="s">
        <v>7</v>
      </c>
      <c r="H253" s="5" t="str">
        <f t="shared" si="30"/>
        <v>hold</v>
      </c>
      <c r="I253" s="5" t="str">
        <f t="shared" si="31"/>
        <v>True</v>
      </c>
      <c r="J253" s="5">
        <f t="shared" si="39"/>
        <v>35.959999000000003</v>
      </c>
      <c r="K253" s="5">
        <f t="shared" si="39"/>
        <v>38.919998</v>
      </c>
      <c r="L253" s="5">
        <f t="shared" si="34"/>
        <v>1120788.0633153173</v>
      </c>
      <c r="M253" s="11">
        <f t="shared" si="32"/>
        <v>1E-3</v>
      </c>
      <c r="N253" s="5">
        <f t="shared" si="35"/>
        <v>0</v>
      </c>
      <c r="P253" s="23">
        <f t="shared" si="36"/>
        <v>-0.86773602199703959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12" max="12" width="12.42578125" bestFit="1" customWidth="1"/>
    <col min="13" max="13" width="9.140625" style="9"/>
    <col min="14" max="14" width="12.140625" bestFit="1" customWidth="1"/>
    <col min="15" max="15" width="2.7109375" customWidth="1"/>
    <col min="16" max="16" width="12.7109375" bestFit="1" customWidth="1"/>
    <col min="17" max="17" width="23.57031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30</v>
      </c>
      <c r="Q1" s="3" t="s">
        <v>42</v>
      </c>
    </row>
    <row r="2" spans="1:17" s="5" customFormat="1" x14ac:dyDescent="0.25">
      <c r="A2" s="6">
        <v>43983</v>
      </c>
      <c r="B2" s="7">
        <v>4.13</v>
      </c>
      <c r="C2" s="7">
        <v>4.13</v>
      </c>
      <c r="D2" s="7">
        <v>4.13</v>
      </c>
      <c r="E2" s="7">
        <v>4.13</v>
      </c>
      <c r="F2" s="7" t="s">
        <v>7</v>
      </c>
      <c r="G2" s="7" t="s">
        <v>7</v>
      </c>
      <c r="H2" s="7" t="str">
        <f>IF((AND(F2="nan",G2="nan")),"hold",IF(F2&lt;&gt;"nan","buy","sell"))</f>
        <v>hold</v>
      </c>
      <c r="I2" s="7" t="str">
        <f>IF(H2="hold","True","False")</f>
        <v>True</v>
      </c>
      <c r="J2" s="5" t="s">
        <v>7</v>
      </c>
      <c r="K2" s="5" t="s">
        <v>7</v>
      </c>
      <c r="L2" s="7">
        <f>1000000</f>
        <v>1000000</v>
      </c>
      <c r="M2" s="11">
        <f>IF((AND(F2="nan",G2="nan")), 0, 0.001)</f>
        <v>0</v>
      </c>
      <c r="N2" s="5">
        <v>0</v>
      </c>
      <c r="P2" s="12" t="s">
        <v>7</v>
      </c>
      <c r="Q2" s="9">
        <f>_xlfn.STDEV.S(P3:P253)*SQRT(252)</f>
        <v>2.4030435588697059</v>
      </c>
    </row>
    <row r="3" spans="1:17" s="5" customFormat="1" x14ac:dyDescent="0.25">
      <c r="A3" s="1">
        <v>43984</v>
      </c>
      <c r="B3" s="5">
        <v>4.18</v>
      </c>
      <c r="C3" s="5">
        <v>4.1466666666666674</v>
      </c>
      <c r="D3" s="5">
        <v>4.1345454545454547</v>
      </c>
      <c r="E3" s="5">
        <v>4.1315625000000002</v>
      </c>
      <c r="F3" s="5">
        <v>4.18</v>
      </c>
      <c r="G3" s="5" t="s">
        <v>7</v>
      </c>
      <c r="H3" s="7" t="str">
        <f t="shared" ref="H3:H66" si="0">IF((AND(F3="nan",G3="nan")),"hold",IF(F3&lt;&gt;"nan","buy","sell"))</f>
        <v>buy</v>
      </c>
      <c r="I3" s="7" t="str">
        <f t="shared" ref="I3:I66" si="1">IF(H3="hold","True","False")</f>
        <v>False</v>
      </c>
      <c r="J3" s="5">
        <f>IF(F3="nan",J2,F3)</f>
        <v>4.18</v>
      </c>
      <c r="K3" s="5" t="str">
        <f>IF(G3="nan",K2,G3)</f>
        <v>nan</v>
      </c>
      <c r="L3" s="5">
        <f>L2+N3</f>
        <v>999000</v>
      </c>
      <c r="M3" s="11">
        <f t="shared" ref="M3:M66" si="2">IF((AND(F3="nan",G3="nan")), 0, 0.001)</f>
        <v>1E-3</v>
      </c>
      <c r="N3" s="5">
        <f>IF(I3="True",0,IF(H3="buy",-L2*M3,L2*((K3-J3)/J3)-(L2*M3)))</f>
        <v>-1000</v>
      </c>
      <c r="P3" s="9">
        <f>LN(B3/B2)</f>
        <v>1.2033839563723463E-2</v>
      </c>
      <c r="Q3"/>
    </row>
    <row r="4" spans="1:17" s="5" customFormat="1" x14ac:dyDescent="0.25">
      <c r="A4" s="1">
        <v>43985</v>
      </c>
      <c r="B4" s="5">
        <v>4.4400000000000004</v>
      </c>
      <c r="C4" s="5">
        <v>4.2444444444444436</v>
      </c>
      <c r="D4" s="5">
        <v>4.1623140495867768</v>
      </c>
      <c r="E4" s="5">
        <v>4.1412011718750001</v>
      </c>
      <c r="F4" s="5" t="s">
        <v>7</v>
      </c>
      <c r="G4" s="5" t="s">
        <v>7</v>
      </c>
      <c r="H4" s="7" t="str">
        <f t="shared" si="0"/>
        <v>hold</v>
      </c>
      <c r="I4" s="7" t="str">
        <f t="shared" si="1"/>
        <v>True</v>
      </c>
      <c r="J4" s="5">
        <f t="shared" ref="J4:J67" si="3">IF(F4="nan",J3,F4)</f>
        <v>4.18</v>
      </c>
      <c r="K4" s="5" t="str">
        <f t="shared" ref="K4:K67" si="4">IF(G4="nan",K3,G4)</f>
        <v>nan</v>
      </c>
      <c r="L4" s="5">
        <f t="shared" ref="L4:L67" si="5">L3+N4</f>
        <v>999000</v>
      </c>
      <c r="M4" s="11">
        <f t="shared" si="2"/>
        <v>0</v>
      </c>
      <c r="N4" s="5">
        <f t="shared" ref="N4:N67" si="6">IF(I4="True",0,IF(H4="buy",-L3*M4,L3*((K4-J4)/J4)-(L3*M4)))</f>
        <v>0</v>
      </c>
      <c r="P4" s="9">
        <f t="shared" ref="P4:P67" si="7">LN(B4/B3)</f>
        <v>6.0343129907468644E-2</v>
      </c>
      <c r="Q4"/>
    </row>
    <row r="5" spans="1:17" s="5" customFormat="1" x14ac:dyDescent="0.25">
      <c r="A5" s="1">
        <v>43986</v>
      </c>
      <c r="B5" s="5">
        <v>4.47</v>
      </c>
      <c r="C5" s="5">
        <v>4.3196296296296293</v>
      </c>
      <c r="D5" s="5">
        <v>4.1902854996243422</v>
      </c>
      <c r="E5" s="5">
        <v>4.1514761352539056</v>
      </c>
      <c r="F5" s="5" t="s">
        <v>7</v>
      </c>
      <c r="G5" s="5" t="s">
        <v>7</v>
      </c>
      <c r="H5" s="7" t="str">
        <f t="shared" si="0"/>
        <v>hold</v>
      </c>
      <c r="I5" s="7" t="str">
        <f t="shared" si="1"/>
        <v>True</v>
      </c>
      <c r="J5" s="5">
        <f t="shared" si="3"/>
        <v>4.18</v>
      </c>
      <c r="K5" s="5" t="str">
        <f t="shared" si="4"/>
        <v>nan</v>
      </c>
      <c r="L5" s="5">
        <f t="shared" si="5"/>
        <v>999000</v>
      </c>
      <c r="M5" s="11">
        <f t="shared" si="2"/>
        <v>0</v>
      </c>
      <c r="N5" s="5">
        <f t="shared" si="6"/>
        <v>0</v>
      </c>
      <c r="P5" s="9">
        <f t="shared" si="7"/>
        <v>6.7340321813438991E-3</v>
      </c>
      <c r="Q5"/>
    </row>
    <row r="6" spans="1:17" s="5" customFormat="1" x14ac:dyDescent="0.25">
      <c r="A6" s="1">
        <v>43987</v>
      </c>
      <c r="B6" s="5">
        <v>4.1399999999999997</v>
      </c>
      <c r="C6" s="5">
        <v>4.259753086419753</v>
      </c>
      <c r="D6" s="5">
        <v>4.1857140905675836</v>
      </c>
      <c r="E6" s="5">
        <v>4.1511175060272212</v>
      </c>
      <c r="F6" s="5" t="s">
        <v>7</v>
      </c>
      <c r="G6" s="5" t="s">
        <v>7</v>
      </c>
      <c r="H6" s="7" t="str">
        <f t="shared" si="0"/>
        <v>hold</v>
      </c>
      <c r="I6" s="7" t="str">
        <f t="shared" si="1"/>
        <v>True</v>
      </c>
      <c r="J6" s="5">
        <f t="shared" si="3"/>
        <v>4.18</v>
      </c>
      <c r="K6" s="5" t="str">
        <f t="shared" si="4"/>
        <v>nan</v>
      </c>
      <c r="L6" s="5">
        <f t="shared" si="5"/>
        <v>999000</v>
      </c>
      <c r="M6" s="11">
        <f t="shared" si="2"/>
        <v>0</v>
      </c>
      <c r="N6" s="5">
        <f t="shared" si="6"/>
        <v>0</v>
      </c>
      <c r="P6" s="9">
        <f t="shared" si="7"/>
        <v>-7.6692620788254451E-2</v>
      </c>
      <c r="Q6"/>
    </row>
    <row r="7" spans="1:17" s="5" customFormat="1" x14ac:dyDescent="0.25">
      <c r="A7" s="1">
        <v>43990</v>
      </c>
      <c r="B7" s="5">
        <v>5.01</v>
      </c>
      <c r="C7" s="5">
        <v>4.5098353909465034</v>
      </c>
      <c r="D7" s="5">
        <v>4.2606491732432579</v>
      </c>
      <c r="E7" s="5">
        <v>4.1779575839638703</v>
      </c>
      <c r="F7" s="5" t="s">
        <v>7</v>
      </c>
      <c r="G7" s="5" t="s">
        <v>7</v>
      </c>
      <c r="H7" s="7" t="str">
        <f t="shared" si="0"/>
        <v>hold</v>
      </c>
      <c r="I7" s="7" t="str">
        <f t="shared" si="1"/>
        <v>True</v>
      </c>
      <c r="J7" s="5">
        <f t="shared" si="3"/>
        <v>4.18</v>
      </c>
      <c r="K7" s="5" t="str">
        <f t="shared" si="4"/>
        <v>nan</v>
      </c>
      <c r="L7" s="5">
        <f t="shared" si="5"/>
        <v>999000</v>
      </c>
      <c r="M7" s="11">
        <f t="shared" si="2"/>
        <v>0</v>
      </c>
      <c r="N7" s="5">
        <f t="shared" si="6"/>
        <v>0</v>
      </c>
      <c r="P7" s="9">
        <f t="shared" si="7"/>
        <v>0.19074012725955045</v>
      </c>
      <c r="Q7"/>
    </row>
    <row r="8" spans="1:17" s="5" customFormat="1" x14ac:dyDescent="0.25">
      <c r="A8" s="1">
        <v>43991</v>
      </c>
      <c r="B8" s="5">
        <v>4.96</v>
      </c>
      <c r="C8" s="5">
        <v>4.659890260631002</v>
      </c>
      <c r="D8" s="5">
        <v>4.3242265211302344</v>
      </c>
      <c r="E8" s="5">
        <v>4.2023964094649999</v>
      </c>
      <c r="F8" s="5" t="s">
        <v>7</v>
      </c>
      <c r="G8" s="5" t="s">
        <v>7</v>
      </c>
      <c r="H8" s="7" t="str">
        <f t="shared" si="0"/>
        <v>hold</v>
      </c>
      <c r="I8" s="7" t="str">
        <f t="shared" si="1"/>
        <v>True</v>
      </c>
      <c r="J8" s="5">
        <f t="shared" si="3"/>
        <v>4.18</v>
      </c>
      <c r="K8" s="5" t="str">
        <f t="shared" si="4"/>
        <v>nan</v>
      </c>
      <c r="L8" s="5">
        <f t="shared" si="5"/>
        <v>999000</v>
      </c>
      <c r="M8" s="11">
        <f t="shared" si="2"/>
        <v>0</v>
      </c>
      <c r="N8" s="5">
        <f t="shared" si="6"/>
        <v>0</v>
      </c>
      <c r="P8" s="9">
        <f t="shared" si="7"/>
        <v>-1.0030174359937244E-2</v>
      </c>
      <c r="Q8"/>
    </row>
    <row r="9" spans="1:17" s="5" customFormat="1" x14ac:dyDescent="0.25">
      <c r="A9" s="1">
        <v>43992</v>
      </c>
      <c r="B9" s="5">
        <v>5.07</v>
      </c>
      <c r="C9" s="5">
        <v>4.7965935070873353</v>
      </c>
      <c r="D9" s="5">
        <v>4.3920241101183954</v>
      </c>
      <c r="E9" s="5">
        <v>4.2295090216692186</v>
      </c>
      <c r="F9" s="5" t="s">
        <v>7</v>
      </c>
      <c r="G9" s="5" t="s">
        <v>7</v>
      </c>
      <c r="H9" s="7" t="str">
        <f t="shared" si="0"/>
        <v>hold</v>
      </c>
      <c r="I9" s="7" t="str">
        <f t="shared" si="1"/>
        <v>True</v>
      </c>
      <c r="J9" s="5">
        <f t="shared" si="3"/>
        <v>4.18</v>
      </c>
      <c r="K9" s="5" t="str">
        <f t="shared" si="4"/>
        <v>nan</v>
      </c>
      <c r="L9" s="5">
        <f t="shared" si="5"/>
        <v>999000</v>
      </c>
      <c r="M9" s="11">
        <f t="shared" si="2"/>
        <v>0</v>
      </c>
      <c r="N9" s="5">
        <f t="shared" si="6"/>
        <v>0</v>
      </c>
      <c r="P9" s="9">
        <f t="shared" si="7"/>
        <v>2.1935076866255714E-2</v>
      </c>
      <c r="Q9"/>
    </row>
    <row r="10" spans="1:17" s="5" customFormat="1" x14ac:dyDescent="0.25">
      <c r="A10" s="1">
        <v>43993</v>
      </c>
      <c r="B10" s="5">
        <v>4.37</v>
      </c>
      <c r="C10" s="5">
        <v>4.6543956713915566</v>
      </c>
      <c r="D10" s="5">
        <v>4.3900219182894507</v>
      </c>
      <c r="E10" s="5">
        <v>4.2338993647420553</v>
      </c>
      <c r="F10" s="5" t="s">
        <v>7</v>
      </c>
      <c r="G10" s="5" t="s">
        <v>7</v>
      </c>
      <c r="H10" s="7" t="str">
        <f t="shared" si="0"/>
        <v>hold</v>
      </c>
      <c r="I10" s="7" t="str">
        <f t="shared" si="1"/>
        <v>True</v>
      </c>
      <c r="J10" s="5">
        <f t="shared" si="3"/>
        <v>4.18</v>
      </c>
      <c r="K10" s="5" t="str">
        <f t="shared" si="4"/>
        <v>nan</v>
      </c>
      <c r="L10" s="5">
        <f t="shared" si="5"/>
        <v>999000</v>
      </c>
      <c r="M10" s="11">
        <f t="shared" si="2"/>
        <v>0</v>
      </c>
      <c r="N10" s="5">
        <f t="shared" si="6"/>
        <v>0</v>
      </c>
      <c r="P10" s="9">
        <f t="shared" si="7"/>
        <v>-0.14857780849559304</v>
      </c>
      <c r="Q10"/>
    </row>
    <row r="11" spans="1:17" s="5" customFormat="1" x14ac:dyDescent="0.25">
      <c r="A11" s="1">
        <v>43994</v>
      </c>
      <c r="B11" s="5">
        <v>4.72</v>
      </c>
      <c r="C11" s="5">
        <v>4.6762637809277052</v>
      </c>
      <c r="D11" s="5">
        <v>4.420019925717682</v>
      </c>
      <c r="E11" s="5">
        <v>4.249090009593866</v>
      </c>
      <c r="F11" s="5" t="s">
        <v>7</v>
      </c>
      <c r="G11" s="5" t="s">
        <v>7</v>
      </c>
      <c r="H11" s="7" t="str">
        <f t="shared" si="0"/>
        <v>hold</v>
      </c>
      <c r="I11" s="7" t="str">
        <f t="shared" si="1"/>
        <v>True</v>
      </c>
      <c r="J11" s="5">
        <f t="shared" si="3"/>
        <v>4.18</v>
      </c>
      <c r="K11" s="5" t="str">
        <f t="shared" si="4"/>
        <v>nan</v>
      </c>
      <c r="L11" s="5">
        <f t="shared" si="5"/>
        <v>999000</v>
      </c>
      <c r="M11" s="11">
        <f t="shared" si="2"/>
        <v>0</v>
      </c>
      <c r="N11" s="5">
        <f t="shared" si="6"/>
        <v>0</v>
      </c>
      <c r="P11" s="9">
        <f t="shared" si="7"/>
        <v>7.7045790489965085E-2</v>
      </c>
      <c r="Q11"/>
    </row>
    <row r="12" spans="1:17" s="5" customFormat="1" x14ac:dyDescent="0.25">
      <c r="A12" s="1">
        <v>43997</v>
      </c>
      <c r="B12" s="5">
        <v>4.6900000000000004</v>
      </c>
      <c r="C12" s="5">
        <v>4.6808425206184712</v>
      </c>
      <c r="D12" s="5">
        <v>4.4445635688342566</v>
      </c>
      <c r="E12" s="5">
        <v>4.2628684467940579</v>
      </c>
      <c r="F12" s="5" t="s">
        <v>7</v>
      </c>
      <c r="G12" s="5" t="s">
        <v>7</v>
      </c>
      <c r="H12" s="7" t="str">
        <f t="shared" si="0"/>
        <v>hold</v>
      </c>
      <c r="I12" s="7" t="str">
        <f t="shared" si="1"/>
        <v>True</v>
      </c>
      <c r="J12" s="5">
        <f t="shared" si="3"/>
        <v>4.18</v>
      </c>
      <c r="K12" s="5" t="str">
        <f t="shared" si="4"/>
        <v>nan</v>
      </c>
      <c r="L12" s="5">
        <f t="shared" si="5"/>
        <v>999000</v>
      </c>
      <c r="M12" s="11">
        <f t="shared" si="2"/>
        <v>0</v>
      </c>
      <c r="N12" s="5">
        <f t="shared" si="6"/>
        <v>0</v>
      </c>
      <c r="P12" s="9">
        <f t="shared" si="7"/>
        <v>-6.3762171392758851E-3</v>
      </c>
      <c r="Q12"/>
    </row>
    <row r="13" spans="1:17" s="5" customFormat="1" x14ac:dyDescent="0.25">
      <c r="A13" s="1">
        <v>43998</v>
      </c>
      <c r="B13" s="5">
        <v>4.6399999999999997</v>
      </c>
      <c r="C13" s="5">
        <v>4.6672283470789804</v>
      </c>
      <c r="D13" s="5">
        <v>4.4623305171220524</v>
      </c>
      <c r="E13" s="5">
        <v>4.2746538078317444</v>
      </c>
      <c r="F13" s="5" t="s">
        <v>7</v>
      </c>
      <c r="G13" s="5" t="s">
        <v>7</v>
      </c>
      <c r="H13" s="7" t="str">
        <f t="shared" si="0"/>
        <v>hold</v>
      </c>
      <c r="I13" s="7" t="str">
        <f t="shared" si="1"/>
        <v>True</v>
      </c>
      <c r="J13" s="5">
        <f t="shared" si="3"/>
        <v>4.18</v>
      </c>
      <c r="K13" s="5" t="str">
        <f t="shared" si="4"/>
        <v>nan</v>
      </c>
      <c r="L13" s="5">
        <f t="shared" si="5"/>
        <v>999000</v>
      </c>
      <c r="M13" s="11">
        <f t="shared" si="2"/>
        <v>0</v>
      </c>
      <c r="N13" s="5">
        <f t="shared" si="6"/>
        <v>0</v>
      </c>
      <c r="P13" s="9">
        <f t="shared" si="7"/>
        <v>-1.071821622002426E-2</v>
      </c>
      <c r="Q13"/>
    </row>
    <row r="14" spans="1:17" s="5" customFormat="1" x14ac:dyDescent="0.25">
      <c r="A14" s="1">
        <v>43999</v>
      </c>
      <c r="B14" s="5">
        <v>4.76</v>
      </c>
      <c r="C14" s="5">
        <v>4.6981522313859871</v>
      </c>
      <c r="D14" s="5">
        <v>4.4893913792018649</v>
      </c>
      <c r="E14" s="5">
        <v>4.2898208763370009</v>
      </c>
      <c r="F14" s="5" t="s">
        <v>7</v>
      </c>
      <c r="G14" s="5" t="s">
        <v>7</v>
      </c>
      <c r="H14" s="7" t="str">
        <f t="shared" si="0"/>
        <v>hold</v>
      </c>
      <c r="I14" s="7" t="str">
        <f t="shared" si="1"/>
        <v>True</v>
      </c>
      <c r="J14" s="5">
        <f t="shared" si="3"/>
        <v>4.18</v>
      </c>
      <c r="K14" s="5" t="str">
        <f t="shared" si="4"/>
        <v>nan</v>
      </c>
      <c r="L14" s="5">
        <f t="shared" si="5"/>
        <v>999000</v>
      </c>
      <c r="M14" s="11">
        <f t="shared" si="2"/>
        <v>0</v>
      </c>
      <c r="N14" s="5">
        <f t="shared" si="6"/>
        <v>0</v>
      </c>
      <c r="P14" s="9">
        <f t="shared" si="7"/>
        <v>2.5533302005164845E-2</v>
      </c>
      <c r="Q14"/>
    </row>
    <row r="15" spans="1:17" s="5" customFormat="1" x14ac:dyDescent="0.25">
      <c r="A15" s="1">
        <v>44000</v>
      </c>
      <c r="B15" s="5">
        <v>4.95</v>
      </c>
      <c r="C15" s="5">
        <v>4.7821014875906576</v>
      </c>
      <c r="D15" s="5">
        <v>4.5312648901835137</v>
      </c>
      <c r="E15" s="5">
        <v>4.3104514739514697</v>
      </c>
      <c r="F15" s="5" t="s">
        <v>7</v>
      </c>
      <c r="G15" s="5" t="s">
        <v>7</v>
      </c>
      <c r="H15" s="7" t="str">
        <f t="shared" si="0"/>
        <v>hold</v>
      </c>
      <c r="I15" s="7" t="str">
        <f t="shared" si="1"/>
        <v>True</v>
      </c>
      <c r="J15" s="5">
        <f t="shared" si="3"/>
        <v>4.18</v>
      </c>
      <c r="K15" s="5" t="str">
        <f t="shared" si="4"/>
        <v>nan</v>
      </c>
      <c r="L15" s="5">
        <f t="shared" si="5"/>
        <v>999000</v>
      </c>
      <c r="M15" s="11">
        <f t="shared" si="2"/>
        <v>0</v>
      </c>
      <c r="N15" s="5">
        <f t="shared" si="6"/>
        <v>0</v>
      </c>
      <c r="P15" s="9">
        <f t="shared" si="7"/>
        <v>3.9139908337270372E-2</v>
      </c>
      <c r="Q15"/>
    </row>
    <row r="16" spans="1:17" s="5" customFormat="1" x14ac:dyDescent="0.25">
      <c r="A16" s="1">
        <v>44001</v>
      </c>
      <c r="B16" s="5">
        <v>4.88</v>
      </c>
      <c r="C16" s="5">
        <v>4.8147343250604386</v>
      </c>
      <c r="D16" s="5">
        <v>4.5629680819850122</v>
      </c>
      <c r="E16" s="5">
        <v>4.328249865390486</v>
      </c>
      <c r="F16" s="5" t="s">
        <v>7</v>
      </c>
      <c r="G16" s="5" t="s">
        <v>7</v>
      </c>
      <c r="H16" s="7" t="str">
        <f t="shared" si="0"/>
        <v>hold</v>
      </c>
      <c r="I16" s="7" t="str">
        <f t="shared" si="1"/>
        <v>True</v>
      </c>
      <c r="J16" s="5">
        <f t="shared" si="3"/>
        <v>4.18</v>
      </c>
      <c r="K16" s="5" t="str">
        <f t="shared" si="4"/>
        <v>nan</v>
      </c>
      <c r="L16" s="5">
        <f t="shared" si="5"/>
        <v>999000</v>
      </c>
      <c r="M16" s="11">
        <f t="shared" si="2"/>
        <v>0</v>
      </c>
      <c r="N16" s="5">
        <f t="shared" si="6"/>
        <v>0</v>
      </c>
      <c r="P16" s="9">
        <f t="shared" si="7"/>
        <v>-1.4242356715543216E-2</v>
      </c>
      <c r="Q16"/>
    </row>
    <row r="17" spans="1:17" s="5" customFormat="1" x14ac:dyDescent="0.25">
      <c r="A17" s="1">
        <v>44004</v>
      </c>
      <c r="B17" s="5">
        <v>4.87</v>
      </c>
      <c r="C17" s="5">
        <v>4.8331562167069597</v>
      </c>
      <c r="D17" s="5">
        <v>4.590880074531829</v>
      </c>
      <c r="E17" s="5">
        <v>4.3451795570970333</v>
      </c>
      <c r="F17" s="5" t="s">
        <v>7</v>
      </c>
      <c r="G17" s="5" t="s">
        <v>7</v>
      </c>
      <c r="H17" s="7" t="str">
        <f t="shared" si="0"/>
        <v>hold</v>
      </c>
      <c r="I17" s="7" t="str">
        <f t="shared" si="1"/>
        <v>True</v>
      </c>
      <c r="J17" s="5">
        <f t="shared" si="3"/>
        <v>4.18</v>
      </c>
      <c r="K17" s="5" t="str">
        <f t="shared" si="4"/>
        <v>nan</v>
      </c>
      <c r="L17" s="5">
        <f t="shared" si="5"/>
        <v>999000</v>
      </c>
      <c r="M17" s="11">
        <f t="shared" si="2"/>
        <v>0</v>
      </c>
      <c r="N17" s="5">
        <f t="shared" si="6"/>
        <v>0</v>
      </c>
      <c r="P17" s="9">
        <f t="shared" si="7"/>
        <v>-2.0512827705573607E-3</v>
      </c>
      <c r="Q17"/>
    </row>
    <row r="18" spans="1:17" s="5" customFormat="1" x14ac:dyDescent="0.25">
      <c r="A18" s="1">
        <v>44005</v>
      </c>
      <c r="B18" s="5">
        <v>4.83</v>
      </c>
      <c r="C18" s="5">
        <v>4.8321041444713071</v>
      </c>
      <c r="D18" s="5">
        <v>4.6126182495743899</v>
      </c>
      <c r="E18" s="5">
        <v>4.3603301959377516</v>
      </c>
      <c r="F18" s="5" t="s">
        <v>7</v>
      </c>
      <c r="G18" s="5" t="s">
        <v>7</v>
      </c>
      <c r="H18" s="7" t="str">
        <f t="shared" si="0"/>
        <v>hold</v>
      </c>
      <c r="I18" s="7" t="str">
        <f t="shared" si="1"/>
        <v>True</v>
      </c>
      <c r="J18" s="5">
        <f t="shared" si="3"/>
        <v>4.18</v>
      </c>
      <c r="K18" s="5" t="str">
        <f t="shared" si="4"/>
        <v>nan</v>
      </c>
      <c r="L18" s="5">
        <f t="shared" si="5"/>
        <v>999000</v>
      </c>
      <c r="M18" s="11">
        <f t="shared" si="2"/>
        <v>0</v>
      </c>
      <c r="N18" s="5">
        <f t="shared" si="6"/>
        <v>0</v>
      </c>
      <c r="P18" s="9">
        <f t="shared" si="7"/>
        <v>-8.2474694300171143E-3</v>
      </c>
      <c r="Q18"/>
    </row>
    <row r="19" spans="1:17" s="5" customFormat="1" x14ac:dyDescent="0.25">
      <c r="A19" s="1">
        <v>44006</v>
      </c>
      <c r="B19" s="5">
        <v>4.41</v>
      </c>
      <c r="C19" s="5">
        <v>4.6914027629808714</v>
      </c>
      <c r="D19" s="5">
        <v>4.5941984087039911</v>
      </c>
      <c r="E19" s="5">
        <v>4.3618823773146964</v>
      </c>
      <c r="F19" s="5" t="s">
        <v>7</v>
      </c>
      <c r="G19" s="5" t="s">
        <v>7</v>
      </c>
      <c r="H19" s="7" t="str">
        <f t="shared" si="0"/>
        <v>hold</v>
      </c>
      <c r="I19" s="7" t="str">
        <f t="shared" si="1"/>
        <v>True</v>
      </c>
      <c r="J19" s="5">
        <f t="shared" si="3"/>
        <v>4.18</v>
      </c>
      <c r="K19" s="5" t="str">
        <f t="shared" si="4"/>
        <v>nan</v>
      </c>
      <c r="L19" s="5">
        <f t="shared" si="5"/>
        <v>999000</v>
      </c>
      <c r="M19" s="11">
        <f t="shared" si="2"/>
        <v>0</v>
      </c>
      <c r="N19" s="5">
        <f t="shared" si="6"/>
        <v>0</v>
      </c>
      <c r="P19" s="9">
        <f t="shared" si="7"/>
        <v>-9.0971778205726633E-2</v>
      </c>
      <c r="Q19"/>
    </row>
    <row r="20" spans="1:17" s="5" customFormat="1" x14ac:dyDescent="0.25">
      <c r="A20" s="1">
        <v>44007</v>
      </c>
      <c r="B20" s="5">
        <v>4.46</v>
      </c>
      <c r="C20" s="5">
        <v>4.6142685086539146</v>
      </c>
      <c r="D20" s="5">
        <v>4.5819985533672636</v>
      </c>
      <c r="E20" s="5">
        <v>4.3649485530236127</v>
      </c>
      <c r="F20" s="5" t="s">
        <v>7</v>
      </c>
      <c r="G20" s="5" t="s">
        <v>7</v>
      </c>
      <c r="H20" s="7" t="str">
        <f t="shared" si="0"/>
        <v>hold</v>
      </c>
      <c r="I20" s="7" t="str">
        <f t="shared" si="1"/>
        <v>True</v>
      </c>
      <c r="J20" s="5">
        <f t="shared" si="3"/>
        <v>4.18</v>
      </c>
      <c r="K20" s="5" t="str">
        <f t="shared" si="4"/>
        <v>nan</v>
      </c>
      <c r="L20" s="5">
        <f t="shared" si="5"/>
        <v>999000</v>
      </c>
      <c r="M20" s="11">
        <f t="shared" si="2"/>
        <v>0</v>
      </c>
      <c r="N20" s="5">
        <f t="shared" si="6"/>
        <v>0</v>
      </c>
      <c r="P20" s="9">
        <f t="shared" si="7"/>
        <v>1.1274076573217941E-2</v>
      </c>
      <c r="Q20"/>
    </row>
    <row r="21" spans="1:17" s="5" customFormat="1" x14ac:dyDescent="0.25">
      <c r="A21" s="1">
        <v>44008</v>
      </c>
      <c r="B21" s="5">
        <v>4.3499999999999996</v>
      </c>
      <c r="C21" s="5">
        <v>4.5261790057692766</v>
      </c>
      <c r="D21" s="5">
        <v>4.5609077757884222</v>
      </c>
      <c r="E21" s="5">
        <v>4.3644814107416243</v>
      </c>
      <c r="F21" s="5" t="s">
        <v>7</v>
      </c>
      <c r="G21" s="5">
        <v>4.3499999999999996</v>
      </c>
      <c r="H21" s="7" t="str">
        <f t="shared" si="0"/>
        <v>sell</v>
      </c>
      <c r="I21" s="7" t="str">
        <f t="shared" si="1"/>
        <v>False</v>
      </c>
      <c r="J21" s="5">
        <f t="shared" si="3"/>
        <v>4.18</v>
      </c>
      <c r="K21" s="5">
        <f t="shared" si="4"/>
        <v>4.3499999999999996</v>
      </c>
      <c r="L21" s="5">
        <f t="shared" si="5"/>
        <v>1038630.1866028708</v>
      </c>
      <c r="M21" s="11">
        <f t="shared" si="2"/>
        <v>1E-3</v>
      </c>
      <c r="N21" s="5">
        <f t="shared" si="6"/>
        <v>39630.186602870795</v>
      </c>
      <c r="P21" s="9">
        <f t="shared" si="7"/>
        <v>-2.4972920931380049E-2</v>
      </c>
      <c r="Q21"/>
    </row>
    <row r="22" spans="1:17" s="5" customFormat="1" x14ac:dyDescent="0.25">
      <c r="A22" s="1">
        <v>44011</v>
      </c>
      <c r="B22" s="5">
        <v>4.38</v>
      </c>
      <c r="C22" s="5">
        <v>4.4774526705128519</v>
      </c>
      <c r="D22" s="5">
        <v>4.5444616143531116</v>
      </c>
      <c r="E22" s="5">
        <v>4.3649663666559482</v>
      </c>
      <c r="F22" s="5" t="s">
        <v>7</v>
      </c>
      <c r="G22" s="5" t="s">
        <v>7</v>
      </c>
      <c r="H22" s="7" t="str">
        <f t="shared" si="0"/>
        <v>hold</v>
      </c>
      <c r="I22" s="7" t="str">
        <f t="shared" si="1"/>
        <v>True</v>
      </c>
      <c r="J22" s="5">
        <f t="shared" si="3"/>
        <v>4.18</v>
      </c>
      <c r="K22" s="5">
        <f t="shared" si="4"/>
        <v>4.3499999999999996</v>
      </c>
      <c r="L22" s="5">
        <f t="shared" si="5"/>
        <v>1038630.1866028708</v>
      </c>
      <c r="M22" s="11">
        <f t="shared" si="2"/>
        <v>0</v>
      </c>
      <c r="N22" s="5">
        <f t="shared" si="6"/>
        <v>0</v>
      </c>
      <c r="P22" s="9">
        <f t="shared" si="7"/>
        <v>6.8728792877620504E-3</v>
      </c>
      <c r="Q22"/>
    </row>
    <row r="23" spans="1:17" s="5" customFormat="1" x14ac:dyDescent="0.25">
      <c r="A23" s="1">
        <v>44012</v>
      </c>
      <c r="B23" s="5">
        <v>4.34</v>
      </c>
      <c r="C23" s="5">
        <v>4.4316351136752354</v>
      </c>
      <c r="D23" s="5">
        <v>4.5258741948664651</v>
      </c>
      <c r="E23" s="5">
        <v>4.3641861676979499</v>
      </c>
      <c r="F23" s="5" t="s">
        <v>7</v>
      </c>
      <c r="G23" s="5" t="s">
        <v>7</v>
      </c>
      <c r="H23" s="7" t="str">
        <f t="shared" si="0"/>
        <v>hold</v>
      </c>
      <c r="I23" s="7" t="str">
        <f t="shared" si="1"/>
        <v>True</v>
      </c>
      <c r="J23" s="5">
        <f t="shared" si="3"/>
        <v>4.18</v>
      </c>
      <c r="K23" s="5">
        <f t="shared" si="4"/>
        <v>4.3499999999999996</v>
      </c>
      <c r="L23" s="5">
        <f t="shared" si="5"/>
        <v>1038630.1866028708</v>
      </c>
      <c r="M23" s="11">
        <f t="shared" si="2"/>
        <v>0</v>
      </c>
      <c r="N23" s="5">
        <f t="shared" si="6"/>
        <v>0</v>
      </c>
      <c r="P23" s="9">
        <f t="shared" si="7"/>
        <v>-9.1743762760412694E-3</v>
      </c>
      <c r="Q23"/>
    </row>
    <row r="24" spans="1:17" s="5" customFormat="1" x14ac:dyDescent="0.25">
      <c r="A24" s="1">
        <v>44013</v>
      </c>
      <c r="B24" s="5">
        <v>4.4400000000000004</v>
      </c>
      <c r="C24" s="5">
        <v>4.4344234091168229</v>
      </c>
      <c r="D24" s="5">
        <v>4.518067449878604</v>
      </c>
      <c r="E24" s="5">
        <v>4.3665553499573893</v>
      </c>
      <c r="F24" s="5" t="s">
        <v>7</v>
      </c>
      <c r="G24" s="5" t="s">
        <v>7</v>
      </c>
      <c r="H24" s="7" t="str">
        <f t="shared" si="0"/>
        <v>hold</v>
      </c>
      <c r="I24" s="7" t="str">
        <f t="shared" si="1"/>
        <v>True</v>
      </c>
      <c r="J24" s="5">
        <f t="shared" si="3"/>
        <v>4.18</v>
      </c>
      <c r="K24" s="5">
        <f t="shared" si="4"/>
        <v>4.3499999999999996</v>
      </c>
      <c r="L24" s="5">
        <f t="shared" si="5"/>
        <v>1038630.1866028708</v>
      </c>
      <c r="M24" s="11">
        <f t="shared" si="2"/>
        <v>0</v>
      </c>
      <c r="N24" s="5">
        <f t="shared" si="6"/>
        <v>0</v>
      </c>
      <c r="P24" s="9">
        <f t="shared" si="7"/>
        <v>2.2780028331820121E-2</v>
      </c>
      <c r="Q24"/>
    </row>
    <row r="25" spans="1:17" s="5" customFormat="1" x14ac:dyDescent="0.25">
      <c r="A25" s="1">
        <v>44014</v>
      </c>
      <c r="B25" s="5">
        <v>4.29</v>
      </c>
      <c r="C25" s="5">
        <v>4.3862822727445492</v>
      </c>
      <c r="D25" s="5">
        <v>4.4973340453441848</v>
      </c>
      <c r="E25" s="5">
        <v>4.3641629952712204</v>
      </c>
      <c r="F25" s="5" t="s">
        <v>7</v>
      </c>
      <c r="G25" s="5" t="s">
        <v>7</v>
      </c>
      <c r="H25" s="7" t="str">
        <f t="shared" si="0"/>
        <v>hold</v>
      </c>
      <c r="I25" s="7" t="str">
        <f t="shared" si="1"/>
        <v>True</v>
      </c>
      <c r="J25" s="5">
        <f t="shared" si="3"/>
        <v>4.18</v>
      </c>
      <c r="K25" s="5">
        <f t="shared" si="4"/>
        <v>4.3499999999999996</v>
      </c>
      <c r="L25" s="5">
        <f t="shared" si="5"/>
        <v>1038630.1866028708</v>
      </c>
      <c r="M25" s="11">
        <f t="shared" si="2"/>
        <v>0</v>
      </c>
      <c r="N25" s="5">
        <f t="shared" si="6"/>
        <v>0</v>
      </c>
      <c r="P25" s="9">
        <f t="shared" si="7"/>
        <v>-3.4367643504207887E-2</v>
      </c>
      <c r="Q25"/>
    </row>
    <row r="26" spans="1:17" s="5" customFormat="1" x14ac:dyDescent="0.25">
      <c r="A26" s="1">
        <v>44018</v>
      </c>
      <c r="B26" s="5">
        <v>4.24</v>
      </c>
      <c r="C26" s="5">
        <v>4.3375215151630329</v>
      </c>
      <c r="D26" s="5">
        <v>4.4739400412219874</v>
      </c>
      <c r="E26" s="5">
        <v>4.3602829016689952</v>
      </c>
      <c r="F26" s="5" t="s">
        <v>7</v>
      </c>
      <c r="G26" s="5" t="s">
        <v>7</v>
      </c>
      <c r="H26" s="7" t="str">
        <f t="shared" si="0"/>
        <v>hold</v>
      </c>
      <c r="I26" s="7" t="str">
        <f t="shared" si="1"/>
        <v>True</v>
      </c>
      <c r="J26" s="5">
        <f t="shared" si="3"/>
        <v>4.18</v>
      </c>
      <c r="K26" s="5">
        <f t="shared" si="4"/>
        <v>4.3499999999999996</v>
      </c>
      <c r="L26" s="5">
        <f t="shared" si="5"/>
        <v>1038630.1866028708</v>
      </c>
      <c r="M26" s="11">
        <f t="shared" si="2"/>
        <v>0</v>
      </c>
      <c r="N26" s="5">
        <f t="shared" si="6"/>
        <v>0</v>
      </c>
      <c r="P26" s="9">
        <f t="shared" si="7"/>
        <v>-1.1723463696059146E-2</v>
      </c>
      <c r="Q26"/>
    </row>
    <row r="27" spans="1:17" s="5" customFormat="1" x14ac:dyDescent="0.25">
      <c r="A27" s="1">
        <v>44019</v>
      </c>
      <c r="B27" s="5">
        <v>4.09</v>
      </c>
      <c r="C27" s="5">
        <v>4.2550143434420216</v>
      </c>
      <c r="D27" s="5">
        <v>4.4390364011108971</v>
      </c>
      <c r="E27" s="5">
        <v>4.3518365609918392</v>
      </c>
      <c r="F27" s="5" t="s">
        <v>7</v>
      </c>
      <c r="G27" s="5" t="s">
        <v>7</v>
      </c>
      <c r="H27" s="7" t="str">
        <f t="shared" si="0"/>
        <v>hold</v>
      </c>
      <c r="I27" s="7" t="str">
        <f t="shared" si="1"/>
        <v>True</v>
      </c>
      <c r="J27" s="5">
        <f t="shared" si="3"/>
        <v>4.18</v>
      </c>
      <c r="K27" s="5">
        <f t="shared" si="4"/>
        <v>4.3499999999999996</v>
      </c>
      <c r="L27" s="5">
        <f t="shared" si="5"/>
        <v>1038630.1866028708</v>
      </c>
      <c r="M27" s="11">
        <f t="shared" si="2"/>
        <v>0</v>
      </c>
      <c r="N27" s="5">
        <f t="shared" si="6"/>
        <v>0</v>
      </c>
      <c r="P27" s="9">
        <f t="shared" si="7"/>
        <v>-3.6018299189156097E-2</v>
      </c>
      <c r="Q27"/>
    </row>
    <row r="28" spans="1:17" s="5" customFormat="1" x14ac:dyDescent="0.25">
      <c r="A28" s="1">
        <v>44020</v>
      </c>
      <c r="B28" s="5">
        <v>4.26</v>
      </c>
      <c r="C28" s="5">
        <v>4.2566762289613482</v>
      </c>
      <c r="D28" s="5">
        <v>4.4227603646462708</v>
      </c>
      <c r="E28" s="5">
        <v>4.3489666684608439</v>
      </c>
      <c r="F28" s="5" t="s">
        <v>7</v>
      </c>
      <c r="G28" s="5" t="s">
        <v>7</v>
      </c>
      <c r="H28" s="7" t="str">
        <f t="shared" si="0"/>
        <v>hold</v>
      </c>
      <c r="I28" s="7" t="str">
        <f t="shared" si="1"/>
        <v>True</v>
      </c>
      <c r="J28" s="5">
        <f t="shared" si="3"/>
        <v>4.18</v>
      </c>
      <c r="K28" s="5">
        <f t="shared" si="4"/>
        <v>4.3499999999999996</v>
      </c>
      <c r="L28" s="5">
        <f t="shared" si="5"/>
        <v>1038630.1866028708</v>
      </c>
      <c r="M28" s="11">
        <f t="shared" si="2"/>
        <v>0</v>
      </c>
      <c r="N28" s="5">
        <f t="shared" si="6"/>
        <v>0</v>
      </c>
      <c r="P28" s="9">
        <f t="shared" si="7"/>
        <v>4.0724190226568702E-2</v>
      </c>
      <c r="Q28"/>
    </row>
    <row r="29" spans="1:17" s="5" customFormat="1" x14ac:dyDescent="0.25">
      <c r="A29" s="1">
        <v>44021</v>
      </c>
      <c r="B29" s="5">
        <v>4.21</v>
      </c>
      <c r="C29" s="5">
        <v>4.2411174859742324</v>
      </c>
      <c r="D29" s="5">
        <v>4.4034185133147918</v>
      </c>
      <c r="E29" s="5">
        <v>4.3446239600714431</v>
      </c>
      <c r="F29" s="5" t="s">
        <v>7</v>
      </c>
      <c r="G29" s="5" t="s">
        <v>7</v>
      </c>
      <c r="H29" s="7" t="str">
        <f t="shared" si="0"/>
        <v>hold</v>
      </c>
      <c r="I29" s="7" t="str">
        <f t="shared" si="1"/>
        <v>True</v>
      </c>
      <c r="J29" s="5">
        <f t="shared" si="3"/>
        <v>4.18</v>
      </c>
      <c r="K29" s="5">
        <f t="shared" si="4"/>
        <v>4.3499999999999996</v>
      </c>
      <c r="L29" s="5">
        <f t="shared" si="5"/>
        <v>1038630.1866028708</v>
      </c>
      <c r="M29" s="11">
        <f t="shared" si="2"/>
        <v>0</v>
      </c>
      <c r="N29" s="5">
        <f t="shared" si="6"/>
        <v>0</v>
      </c>
      <c r="P29" s="9">
        <f t="shared" si="7"/>
        <v>-1.1806512586988952E-2</v>
      </c>
      <c r="Q29"/>
    </row>
    <row r="30" spans="1:17" s="5" customFormat="1" x14ac:dyDescent="0.25">
      <c r="A30" s="1">
        <v>44022</v>
      </c>
      <c r="B30" s="5">
        <v>4.34</v>
      </c>
      <c r="C30" s="5">
        <v>4.2740783239828222</v>
      </c>
      <c r="D30" s="5">
        <v>4.3976531939225376</v>
      </c>
      <c r="E30" s="5">
        <v>4.344479461319211</v>
      </c>
      <c r="F30" s="5" t="s">
        <v>7</v>
      </c>
      <c r="G30" s="5" t="s">
        <v>7</v>
      </c>
      <c r="H30" s="7" t="str">
        <f t="shared" si="0"/>
        <v>hold</v>
      </c>
      <c r="I30" s="7" t="str">
        <f t="shared" si="1"/>
        <v>True</v>
      </c>
      <c r="J30" s="5">
        <f t="shared" si="3"/>
        <v>4.18</v>
      </c>
      <c r="K30" s="5">
        <f t="shared" si="4"/>
        <v>4.3499999999999996</v>
      </c>
      <c r="L30" s="5">
        <f t="shared" si="5"/>
        <v>1038630.1866028708</v>
      </c>
      <c r="M30" s="11">
        <f t="shared" si="2"/>
        <v>0</v>
      </c>
      <c r="N30" s="5">
        <f t="shared" si="6"/>
        <v>0</v>
      </c>
      <c r="P30" s="9">
        <f t="shared" si="7"/>
        <v>3.0411700418023328E-2</v>
      </c>
      <c r="Q30"/>
    </row>
    <row r="31" spans="1:17" s="5" customFormat="1" x14ac:dyDescent="0.25">
      <c r="A31" s="1">
        <v>44025</v>
      </c>
      <c r="B31" s="5">
        <v>4.26</v>
      </c>
      <c r="C31" s="5">
        <v>4.269385549321882</v>
      </c>
      <c r="D31" s="5">
        <v>4.3851392672023071</v>
      </c>
      <c r="E31" s="5">
        <v>4.341839478152985</v>
      </c>
      <c r="F31" s="5" t="s">
        <v>7</v>
      </c>
      <c r="G31" s="5" t="s">
        <v>7</v>
      </c>
      <c r="H31" s="7" t="str">
        <f t="shared" si="0"/>
        <v>hold</v>
      </c>
      <c r="I31" s="7" t="str">
        <f t="shared" si="1"/>
        <v>True</v>
      </c>
      <c r="J31" s="5">
        <f t="shared" si="3"/>
        <v>4.18</v>
      </c>
      <c r="K31" s="5">
        <f t="shared" si="4"/>
        <v>4.3499999999999996</v>
      </c>
      <c r="L31" s="5">
        <f t="shared" si="5"/>
        <v>1038630.1866028708</v>
      </c>
      <c r="M31" s="11">
        <f t="shared" si="2"/>
        <v>0</v>
      </c>
      <c r="N31" s="5">
        <f t="shared" si="6"/>
        <v>0</v>
      </c>
      <c r="P31" s="9">
        <f t="shared" si="7"/>
        <v>-1.8605187831034469E-2</v>
      </c>
      <c r="Q31"/>
    </row>
    <row r="32" spans="1:17" s="5" customFormat="1" x14ac:dyDescent="0.25">
      <c r="A32" s="1">
        <v>44026</v>
      </c>
      <c r="B32" s="5">
        <v>4.08</v>
      </c>
      <c r="C32" s="5">
        <v>4.206257032881255</v>
      </c>
      <c r="D32" s="5">
        <v>4.357399333820279</v>
      </c>
      <c r="E32" s="5">
        <v>4.3336569944607044</v>
      </c>
      <c r="F32" s="5" t="s">
        <v>7</v>
      </c>
      <c r="G32" s="5" t="s">
        <v>7</v>
      </c>
      <c r="H32" s="7" t="str">
        <f t="shared" si="0"/>
        <v>hold</v>
      </c>
      <c r="I32" s="7" t="str">
        <f t="shared" si="1"/>
        <v>True</v>
      </c>
      <c r="J32" s="5">
        <f t="shared" si="3"/>
        <v>4.18</v>
      </c>
      <c r="K32" s="5">
        <f t="shared" si="4"/>
        <v>4.3499999999999996</v>
      </c>
      <c r="L32" s="5">
        <f t="shared" si="5"/>
        <v>1038630.1866028708</v>
      </c>
      <c r="M32" s="11">
        <f t="shared" si="2"/>
        <v>0</v>
      </c>
      <c r="N32" s="5">
        <f t="shared" si="6"/>
        <v>0</v>
      </c>
      <c r="P32" s="9">
        <f t="shared" si="7"/>
        <v>-4.3172171865208664E-2</v>
      </c>
      <c r="Q32"/>
    </row>
    <row r="33" spans="1:17" s="5" customFormat="1" x14ac:dyDescent="0.25">
      <c r="A33" s="1">
        <v>44027</v>
      </c>
      <c r="B33" s="5">
        <v>4.1900000000000004</v>
      </c>
      <c r="C33" s="5">
        <v>4.2008380219208368</v>
      </c>
      <c r="D33" s="5">
        <v>4.3421812125638901</v>
      </c>
      <c r="E33" s="5">
        <v>4.3291677133838071</v>
      </c>
      <c r="F33" s="5" t="s">
        <v>7</v>
      </c>
      <c r="G33" s="5" t="s">
        <v>7</v>
      </c>
      <c r="H33" s="7" t="str">
        <f t="shared" si="0"/>
        <v>hold</v>
      </c>
      <c r="I33" s="7" t="str">
        <f t="shared" si="1"/>
        <v>True</v>
      </c>
      <c r="J33" s="5">
        <f t="shared" si="3"/>
        <v>4.18</v>
      </c>
      <c r="K33" s="5">
        <f t="shared" si="4"/>
        <v>4.3499999999999996</v>
      </c>
      <c r="L33" s="5">
        <f t="shared" si="5"/>
        <v>1038630.1866028708</v>
      </c>
      <c r="M33" s="11">
        <f t="shared" si="2"/>
        <v>0</v>
      </c>
      <c r="N33" s="5">
        <f t="shared" si="6"/>
        <v>0</v>
      </c>
      <c r="P33" s="9">
        <f t="shared" si="7"/>
        <v>2.6603745517976153E-2</v>
      </c>
      <c r="Q33"/>
    </row>
    <row r="34" spans="1:17" s="5" customFormat="1" x14ac:dyDescent="0.25">
      <c r="A34" s="1">
        <v>44028</v>
      </c>
      <c r="B34" s="5">
        <v>4.17</v>
      </c>
      <c r="C34" s="5">
        <v>4.1905586812805584</v>
      </c>
      <c r="D34" s="5">
        <v>4.3265283750580821</v>
      </c>
      <c r="E34" s="5">
        <v>4.3241937223405627</v>
      </c>
      <c r="F34" s="5" t="s">
        <v>7</v>
      </c>
      <c r="G34" s="5" t="s">
        <v>7</v>
      </c>
      <c r="H34" s="7" t="str">
        <f t="shared" si="0"/>
        <v>hold</v>
      </c>
      <c r="I34" s="7" t="str">
        <f t="shared" si="1"/>
        <v>True</v>
      </c>
      <c r="J34" s="5">
        <f t="shared" si="3"/>
        <v>4.18</v>
      </c>
      <c r="K34" s="5">
        <f t="shared" si="4"/>
        <v>4.3499999999999996</v>
      </c>
      <c r="L34" s="5">
        <f t="shared" si="5"/>
        <v>1038630.1866028708</v>
      </c>
      <c r="M34" s="11">
        <f t="shared" si="2"/>
        <v>0</v>
      </c>
      <c r="N34" s="5">
        <f t="shared" si="6"/>
        <v>0</v>
      </c>
      <c r="P34" s="9">
        <f t="shared" si="7"/>
        <v>-4.7846981233363823E-3</v>
      </c>
      <c r="Q34"/>
    </row>
    <row r="35" spans="1:17" s="5" customFormat="1" x14ac:dyDescent="0.25">
      <c r="A35" s="1">
        <v>44029</v>
      </c>
      <c r="B35" s="5">
        <v>3.96</v>
      </c>
      <c r="C35" s="5">
        <v>4.113705787520372</v>
      </c>
      <c r="D35" s="5">
        <v>4.2932076136891659</v>
      </c>
      <c r="E35" s="5">
        <v>4.3128126685174202</v>
      </c>
      <c r="F35" s="5">
        <v>3.96</v>
      </c>
      <c r="G35" s="5" t="s">
        <v>7</v>
      </c>
      <c r="H35" s="7" t="str">
        <f t="shared" si="0"/>
        <v>buy</v>
      </c>
      <c r="I35" s="7" t="str">
        <f t="shared" si="1"/>
        <v>False</v>
      </c>
      <c r="J35" s="5">
        <f t="shared" si="3"/>
        <v>3.96</v>
      </c>
      <c r="K35" s="5">
        <f t="shared" si="4"/>
        <v>4.3499999999999996</v>
      </c>
      <c r="L35" s="5">
        <f t="shared" si="5"/>
        <v>1037591.556416268</v>
      </c>
      <c r="M35" s="11">
        <f t="shared" si="2"/>
        <v>1E-3</v>
      </c>
      <c r="N35" s="5">
        <f t="shared" si="6"/>
        <v>-1038.6301866028709</v>
      </c>
      <c r="P35" s="9">
        <f t="shared" si="7"/>
        <v>-5.1672010544320926E-2</v>
      </c>
      <c r="Q35"/>
    </row>
    <row r="36" spans="1:17" s="5" customFormat="1" x14ac:dyDescent="0.25">
      <c r="A36" s="1">
        <v>44032</v>
      </c>
      <c r="B36" s="5">
        <v>3.85</v>
      </c>
      <c r="C36" s="5">
        <v>4.0258038583469151</v>
      </c>
      <c r="D36" s="5">
        <v>4.2529160124446959</v>
      </c>
      <c r="E36" s="5">
        <v>4.298349772626251</v>
      </c>
      <c r="F36" s="5" t="s">
        <v>7</v>
      </c>
      <c r="G36" s="5" t="s">
        <v>7</v>
      </c>
      <c r="H36" s="7" t="str">
        <f t="shared" si="0"/>
        <v>hold</v>
      </c>
      <c r="I36" s="7" t="str">
        <f t="shared" si="1"/>
        <v>True</v>
      </c>
      <c r="J36" s="5">
        <f t="shared" si="3"/>
        <v>3.96</v>
      </c>
      <c r="K36" s="5">
        <f t="shared" si="4"/>
        <v>4.3499999999999996</v>
      </c>
      <c r="L36" s="5">
        <f t="shared" si="5"/>
        <v>1037591.556416268</v>
      </c>
      <c r="M36" s="11">
        <f t="shared" si="2"/>
        <v>0</v>
      </c>
      <c r="N36" s="5">
        <f t="shared" si="6"/>
        <v>0</v>
      </c>
      <c r="P36" s="9">
        <f t="shared" si="7"/>
        <v>-2.8170876966696335E-2</v>
      </c>
      <c r="Q36"/>
    </row>
    <row r="37" spans="1:17" s="5" customFormat="1" x14ac:dyDescent="0.25">
      <c r="A37" s="1">
        <v>44033</v>
      </c>
      <c r="B37" s="5">
        <v>4.01</v>
      </c>
      <c r="C37" s="5">
        <v>4.0205359055646106</v>
      </c>
      <c r="D37" s="5">
        <v>4.2308327385860869</v>
      </c>
      <c r="E37" s="5">
        <v>4.2893388422316807</v>
      </c>
      <c r="F37" s="5" t="s">
        <v>7</v>
      </c>
      <c r="G37" s="5" t="s">
        <v>7</v>
      </c>
      <c r="H37" s="7" t="str">
        <f t="shared" si="0"/>
        <v>hold</v>
      </c>
      <c r="I37" s="7" t="str">
        <f t="shared" si="1"/>
        <v>True</v>
      </c>
      <c r="J37" s="5">
        <f t="shared" si="3"/>
        <v>3.96</v>
      </c>
      <c r="K37" s="5">
        <f t="shared" si="4"/>
        <v>4.3499999999999996</v>
      </c>
      <c r="L37" s="5">
        <f t="shared" si="5"/>
        <v>1037591.556416268</v>
      </c>
      <c r="M37" s="11">
        <f t="shared" si="2"/>
        <v>0</v>
      </c>
      <c r="N37" s="5">
        <f t="shared" si="6"/>
        <v>0</v>
      </c>
      <c r="P37" s="9">
        <f t="shared" si="7"/>
        <v>4.0718093018784977E-2</v>
      </c>
      <c r="Q37"/>
    </row>
    <row r="38" spans="1:17" s="5" customFormat="1" x14ac:dyDescent="0.25">
      <c r="A38" s="1">
        <v>44034</v>
      </c>
      <c r="B38" s="5">
        <v>4.1100000000000003</v>
      </c>
      <c r="C38" s="5">
        <v>4.0503572703764066</v>
      </c>
      <c r="D38" s="5">
        <v>4.2198479441691701</v>
      </c>
      <c r="E38" s="5">
        <v>4.2837345034119414</v>
      </c>
      <c r="F38" s="5" t="s">
        <v>7</v>
      </c>
      <c r="G38" s="5" t="s">
        <v>7</v>
      </c>
      <c r="H38" s="7" t="str">
        <f t="shared" si="0"/>
        <v>hold</v>
      </c>
      <c r="I38" s="7" t="str">
        <f t="shared" si="1"/>
        <v>True</v>
      </c>
      <c r="J38" s="5">
        <f t="shared" si="3"/>
        <v>3.96</v>
      </c>
      <c r="K38" s="5">
        <f t="shared" si="4"/>
        <v>4.3499999999999996</v>
      </c>
      <c r="L38" s="5">
        <f t="shared" si="5"/>
        <v>1037591.556416268</v>
      </c>
      <c r="M38" s="11">
        <f t="shared" si="2"/>
        <v>0</v>
      </c>
      <c r="N38" s="5">
        <f t="shared" si="6"/>
        <v>0</v>
      </c>
      <c r="P38" s="9">
        <f t="shared" si="7"/>
        <v>2.463178718966564E-2</v>
      </c>
      <c r="Q38"/>
    </row>
    <row r="39" spans="1:17" s="5" customFormat="1" x14ac:dyDescent="0.25">
      <c r="A39" s="1">
        <v>44035</v>
      </c>
      <c r="B39" s="5">
        <v>4.1100000000000003</v>
      </c>
      <c r="C39" s="5">
        <v>4.0702381802509393</v>
      </c>
      <c r="D39" s="5">
        <v>4.209861767426518</v>
      </c>
      <c r="E39" s="5">
        <v>4.2783053001803184</v>
      </c>
      <c r="F39" s="5" t="s">
        <v>7</v>
      </c>
      <c r="G39" s="5" t="s">
        <v>7</v>
      </c>
      <c r="H39" s="7" t="str">
        <f t="shared" si="0"/>
        <v>hold</v>
      </c>
      <c r="I39" s="7" t="str">
        <f t="shared" si="1"/>
        <v>True</v>
      </c>
      <c r="J39" s="5">
        <f t="shared" si="3"/>
        <v>3.96</v>
      </c>
      <c r="K39" s="5">
        <f t="shared" si="4"/>
        <v>4.3499999999999996</v>
      </c>
      <c r="L39" s="5">
        <f t="shared" si="5"/>
        <v>1037591.556416268</v>
      </c>
      <c r="M39" s="11">
        <f t="shared" si="2"/>
        <v>0</v>
      </c>
      <c r="N39" s="5">
        <f t="shared" si="6"/>
        <v>0</v>
      </c>
      <c r="P39" s="9">
        <f t="shared" si="7"/>
        <v>0</v>
      </c>
      <c r="Q39"/>
    </row>
    <row r="40" spans="1:17" s="5" customFormat="1" x14ac:dyDescent="0.25">
      <c r="A40" s="1">
        <v>44036</v>
      </c>
      <c r="B40" s="5">
        <v>4.03</v>
      </c>
      <c r="C40" s="5">
        <v>4.0568254535006263</v>
      </c>
      <c r="D40" s="5">
        <v>4.1935106976604706</v>
      </c>
      <c r="E40" s="5">
        <v>4.2705457595496839</v>
      </c>
      <c r="F40" s="5" t="s">
        <v>7</v>
      </c>
      <c r="G40" s="5" t="s">
        <v>7</v>
      </c>
      <c r="H40" s="7" t="str">
        <f t="shared" si="0"/>
        <v>hold</v>
      </c>
      <c r="I40" s="7" t="str">
        <f t="shared" si="1"/>
        <v>True</v>
      </c>
      <c r="J40" s="5">
        <f t="shared" si="3"/>
        <v>3.96</v>
      </c>
      <c r="K40" s="5">
        <f t="shared" si="4"/>
        <v>4.3499999999999996</v>
      </c>
      <c r="L40" s="5">
        <f t="shared" si="5"/>
        <v>1037591.556416268</v>
      </c>
      <c r="M40" s="11">
        <f t="shared" si="2"/>
        <v>0</v>
      </c>
      <c r="N40" s="5">
        <f t="shared" si="6"/>
        <v>0</v>
      </c>
      <c r="P40" s="9">
        <f t="shared" si="7"/>
        <v>-1.9656652549551599E-2</v>
      </c>
      <c r="Q40"/>
    </row>
    <row r="41" spans="1:17" s="5" customFormat="1" x14ac:dyDescent="0.25">
      <c r="A41" s="1">
        <v>44039</v>
      </c>
      <c r="B41" s="5">
        <v>4.01</v>
      </c>
      <c r="C41" s="5">
        <v>4.041216969000418</v>
      </c>
      <c r="D41" s="5">
        <v>4.1768279069640641</v>
      </c>
      <c r="E41" s="5">
        <v>4.2624037045637557</v>
      </c>
      <c r="F41" s="5" t="s">
        <v>7</v>
      </c>
      <c r="G41" s="5" t="s">
        <v>7</v>
      </c>
      <c r="H41" s="7" t="str">
        <f t="shared" si="0"/>
        <v>hold</v>
      </c>
      <c r="I41" s="7" t="str">
        <f t="shared" si="1"/>
        <v>True</v>
      </c>
      <c r="J41" s="5">
        <f t="shared" si="3"/>
        <v>3.96</v>
      </c>
      <c r="K41" s="5">
        <f t="shared" si="4"/>
        <v>4.3499999999999996</v>
      </c>
      <c r="L41" s="5">
        <f t="shared" si="5"/>
        <v>1037591.556416268</v>
      </c>
      <c r="M41" s="11">
        <f t="shared" si="2"/>
        <v>0</v>
      </c>
      <c r="N41" s="5">
        <f t="shared" si="6"/>
        <v>0</v>
      </c>
      <c r="P41" s="9">
        <f t="shared" si="7"/>
        <v>-4.9751346401139549E-3</v>
      </c>
      <c r="Q41"/>
    </row>
    <row r="42" spans="1:17" s="5" customFormat="1" x14ac:dyDescent="0.25">
      <c r="A42" s="1">
        <v>44040</v>
      </c>
      <c r="B42" s="5">
        <v>3.94</v>
      </c>
      <c r="C42" s="5">
        <v>4.0074779793336122</v>
      </c>
      <c r="D42" s="5">
        <v>4.1552980972400579</v>
      </c>
      <c r="E42" s="5">
        <v>4.2523285887961384</v>
      </c>
      <c r="F42" s="5" t="s">
        <v>7</v>
      </c>
      <c r="G42" s="5" t="s">
        <v>7</v>
      </c>
      <c r="H42" s="7" t="str">
        <f t="shared" si="0"/>
        <v>hold</v>
      </c>
      <c r="I42" s="7" t="str">
        <f t="shared" si="1"/>
        <v>True</v>
      </c>
      <c r="J42" s="5">
        <f t="shared" si="3"/>
        <v>3.96</v>
      </c>
      <c r="K42" s="5">
        <f t="shared" si="4"/>
        <v>4.3499999999999996</v>
      </c>
      <c r="L42" s="5">
        <f t="shared" si="5"/>
        <v>1037591.556416268</v>
      </c>
      <c r="M42" s="11">
        <f t="shared" si="2"/>
        <v>0</v>
      </c>
      <c r="N42" s="5">
        <f t="shared" si="6"/>
        <v>0</v>
      </c>
      <c r="P42" s="9">
        <f t="shared" si="7"/>
        <v>-1.7610518008635279E-2</v>
      </c>
      <c r="Q42"/>
    </row>
    <row r="43" spans="1:17" s="5" customFormat="1" x14ac:dyDescent="0.25">
      <c r="A43" s="1">
        <v>44041</v>
      </c>
      <c r="B43" s="5">
        <v>4.0599999999999996</v>
      </c>
      <c r="C43" s="5">
        <v>4.024985319555741</v>
      </c>
      <c r="D43" s="5">
        <v>4.1466346338545979</v>
      </c>
      <c r="E43" s="5">
        <v>4.2463183203962593</v>
      </c>
      <c r="F43" s="5" t="s">
        <v>7</v>
      </c>
      <c r="G43" s="5" t="s">
        <v>7</v>
      </c>
      <c r="H43" s="7" t="str">
        <f t="shared" si="0"/>
        <v>hold</v>
      </c>
      <c r="I43" s="7" t="str">
        <f t="shared" si="1"/>
        <v>True</v>
      </c>
      <c r="J43" s="5">
        <f t="shared" si="3"/>
        <v>3.96</v>
      </c>
      <c r="K43" s="5">
        <f t="shared" si="4"/>
        <v>4.3499999999999996</v>
      </c>
      <c r="L43" s="5">
        <f t="shared" si="5"/>
        <v>1037591.556416268</v>
      </c>
      <c r="M43" s="11">
        <f t="shared" si="2"/>
        <v>0</v>
      </c>
      <c r="N43" s="5">
        <f t="shared" si="6"/>
        <v>0</v>
      </c>
      <c r="P43" s="9">
        <f t="shared" si="7"/>
        <v>3.0002250303798699E-2</v>
      </c>
      <c r="Q43"/>
    </row>
    <row r="44" spans="1:17" s="5" customFormat="1" x14ac:dyDescent="0.25">
      <c r="A44" s="1">
        <v>44042</v>
      </c>
      <c r="B44" s="5">
        <v>4.0999999999999996</v>
      </c>
      <c r="C44" s="5">
        <v>4.0499902130371606</v>
      </c>
      <c r="D44" s="5">
        <v>4.1423951216859978</v>
      </c>
      <c r="E44" s="5">
        <v>4.2417458728838762</v>
      </c>
      <c r="F44" s="5" t="s">
        <v>7</v>
      </c>
      <c r="G44" s="5" t="s">
        <v>7</v>
      </c>
      <c r="H44" s="7" t="str">
        <f t="shared" si="0"/>
        <v>hold</v>
      </c>
      <c r="I44" s="7" t="str">
        <f t="shared" si="1"/>
        <v>True</v>
      </c>
      <c r="J44" s="5">
        <f t="shared" si="3"/>
        <v>3.96</v>
      </c>
      <c r="K44" s="5">
        <f t="shared" si="4"/>
        <v>4.3499999999999996</v>
      </c>
      <c r="L44" s="5">
        <f t="shared" si="5"/>
        <v>1037591.556416268</v>
      </c>
      <c r="M44" s="11">
        <f t="shared" si="2"/>
        <v>0</v>
      </c>
      <c r="N44" s="5">
        <f t="shared" si="6"/>
        <v>0</v>
      </c>
      <c r="P44" s="9">
        <f t="shared" si="7"/>
        <v>9.8040000966208348E-3</v>
      </c>
      <c r="Q44"/>
    </row>
    <row r="45" spans="1:17" s="5" customFormat="1" x14ac:dyDescent="0.25">
      <c r="A45" s="1">
        <v>44043</v>
      </c>
      <c r="B45" s="5">
        <v>4.01</v>
      </c>
      <c r="C45" s="5">
        <v>4.0366601420247736</v>
      </c>
      <c r="D45" s="5">
        <v>4.1303592015327251</v>
      </c>
      <c r="E45" s="5">
        <v>4.2345038143562546</v>
      </c>
      <c r="F45" s="5" t="s">
        <v>7</v>
      </c>
      <c r="G45" s="5" t="s">
        <v>7</v>
      </c>
      <c r="H45" s="7" t="str">
        <f t="shared" si="0"/>
        <v>hold</v>
      </c>
      <c r="I45" s="7" t="str">
        <f t="shared" si="1"/>
        <v>True</v>
      </c>
      <c r="J45" s="5">
        <f t="shared" si="3"/>
        <v>3.96</v>
      </c>
      <c r="K45" s="5">
        <f t="shared" si="4"/>
        <v>4.3499999999999996</v>
      </c>
      <c r="L45" s="5">
        <f t="shared" si="5"/>
        <v>1037591.556416268</v>
      </c>
      <c r="M45" s="11">
        <f t="shared" si="2"/>
        <v>0</v>
      </c>
      <c r="N45" s="5">
        <f t="shared" si="6"/>
        <v>0</v>
      </c>
      <c r="P45" s="9">
        <f t="shared" si="7"/>
        <v>-2.2195732391784323E-2</v>
      </c>
      <c r="Q45"/>
    </row>
    <row r="46" spans="1:17" s="5" customFormat="1" x14ac:dyDescent="0.25">
      <c r="A46" s="1">
        <v>44046</v>
      </c>
      <c r="B46" s="5">
        <v>4.1500000000000004</v>
      </c>
      <c r="C46" s="5">
        <v>4.0744400946831831</v>
      </c>
      <c r="D46" s="5">
        <v>4.1321447286661126</v>
      </c>
      <c r="E46" s="5">
        <v>4.2318630701576216</v>
      </c>
      <c r="F46" s="5" t="s">
        <v>7</v>
      </c>
      <c r="G46" s="5" t="s">
        <v>7</v>
      </c>
      <c r="H46" s="7" t="str">
        <f t="shared" si="0"/>
        <v>hold</v>
      </c>
      <c r="I46" s="7" t="str">
        <f t="shared" si="1"/>
        <v>True</v>
      </c>
      <c r="J46" s="5">
        <f t="shared" si="3"/>
        <v>3.96</v>
      </c>
      <c r="K46" s="5">
        <f t="shared" si="4"/>
        <v>4.3499999999999996</v>
      </c>
      <c r="L46" s="5">
        <f t="shared" si="5"/>
        <v>1037591.556416268</v>
      </c>
      <c r="M46" s="11">
        <f t="shared" si="2"/>
        <v>0</v>
      </c>
      <c r="N46" s="5">
        <f t="shared" si="6"/>
        <v>0</v>
      </c>
      <c r="P46" s="9">
        <f t="shared" si="7"/>
        <v>3.4317092924129156E-2</v>
      </c>
      <c r="Q46"/>
    </row>
    <row r="47" spans="1:17" s="5" customFormat="1" x14ac:dyDescent="0.25">
      <c r="A47" s="1">
        <v>44047</v>
      </c>
      <c r="B47" s="5">
        <v>4.43</v>
      </c>
      <c r="C47" s="5">
        <v>4.192960063122122</v>
      </c>
      <c r="D47" s="5">
        <v>4.1592224806055578</v>
      </c>
      <c r="E47" s="5">
        <v>4.2380548492151959</v>
      </c>
      <c r="F47" s="5" t="s">
        <v>7</v>
      </c>
      <c r="G47" s="5">
        <v>4.43</v>
      </c>
      <c r="H47" s="7" t="str">
        <f t="shared" si="0"/>
        <v>sell</v>
      </c>
      <c r="I47" s="7" t="str">
        <f t="shared" si="1"/>
        <v>False</v>
      </c>
      <c r="J47" s="5">
        <f t="shared" si="3"/>
        <v>3.96</v>
      </c>
      <c r="K47" s="5">
        <f t="shared" si="4"/>
        <v>4.43</v>
      </c>
      <c r="L47" s="5">
        <f t="shared" si="5"/>
        <v>1159702.457666833</v>
      </c>
      <c r="M47" s="11">
        <f t="shared" si="2"/>
        <v>1E-3</v>
      </c>
      <c r="N47" s="5">
        <f t="shared" si="6"/>
        <v>122110.90125056496</v>
      </c>
      <c r="P47" s="9">
        <f t="shared" si="7"/>
        <v>6.5291249814437208E-2</v>
      </c>
      <c r="Q47"/>
    </row>
    <row r="48" spans="1:17" s="5" customFormat="1" x14ac:dyDescent="0.25">
      <c r="A48" s="1">
        <v>44048</v>
      </c>
      <c r="B48" s="5">
        <v>4.63</v>
      </c>
      <c r="C48" s="5">
        <v>4.3386400420814146</v>
      </c>
      <c r="D48" s="5">
        <v>4.2020204369141432</v>
      </c>
      <c r="E48" s="5">
        <v>4.2503031351772211</v>
      </c>
      <c r="F48" s="5" t="s">
        <v>7</v>
      </c>
      <c r="G48" s="5" t="s">
        <v>7</v>
      </c>
      <c r="H48" s="7" t="str">
        <f t="shared" si="0"/>
        <v>hold</v>
      </c>
      <c r="I48" s="7" t="str">
        <f t="shared" si="1"/>
        <v>True</v>
      </c>
      <c r="J48" s="5">
        <f t="shared" si="3"/>
        <v>3.96</v>
      </c>
      <c r="K48" s="5">
        <f t="shared" si="4"/>
        <v>4.43</v>
      </c>
      <c r="L48" s="5">
        <f t="shared" si="5"/>
        <v>1159702.457666833</v>
      </c>
      <c r="M48" s="11">
        <f t="shared" si="2"/>
        <v>0</v>
      </c>
      <c r="N48" s="5">
        <f t="shared" si="6"/>
        <v>0</v>
      </c>
      <c r="P48" s="9">
        <f t="shared" si="7"/>
        <v>4.4157284041098428E-2</v>
      </c>
      <c r="Q48"/>
    </row>
    <row r="49" spans="1:17" s="5" customFormat="1" x14ac:dyDescent="0.25">
      <c r="A49" s="1">
        <v>44049</v>
      </c>
      <c r="B49" s="5">
        <v>4.43</v>
      </c>
      <c r="C49" s="5">
        <v>4.36909336138761</v>
      </c>
      <c r="D49" s="5">
        <v>4.2227458517401297</v>
      </c>
      <c r="E49" s="5">
        <v>4.2559186622029328</v>
      </c>
      <c r="F49" s="5" t="s">
        <v>7</v>
      </c>
      <c r="G49" s="5" t="s">
        <v>7</v>
      </c>
      <c r="H49" s="7" t="str">
        <f t="shared" si="0"/>
        <v>hold</v>
      </c>
      <c r="I49" s="7" t="str">
        <f t="shared" si="1"/>
        <v>True</v>
      </c>
      <c r="J49" s="5">
        <f t="shared" si="3"/>
        <v>3.96</v>
      </c>
      <c r="K49" s="5">
        <f t="shared" si="4"/>
        <v>4.43</v>
      </c>
      <c r="L49" s="5">
        <f t="shared" si="5"/>
        <v>1159702.457666833</v>
      </c>
      <c r="M49" s="11">
        <f t="shared" si="2"/>
        <v>0</v>
      </c>
      <c r="N49" s="5">
        <f t="shared" si="6"/>
        <v>0</v>
      </c>
      <c r="P49" s="9">
        <f t="shared" si="7"/>
        <v>-4.415728404109847E-2</v>
      </c>
      <c r="Q49"/>
    </row>
    <row r="50" spans="1:17" s="5" customFormat="1" x14ac:dyDescent="0.25">
      <c r="A50" s="1">
        <v>44050</v>
      </c>
      <c r="B50" s="5">
        <v>4.16</v>
      </c>
      <c r="C50" s="5">
        <v>4.2993955742584067</v>
      </c>
      <c r="D50" s="5">
        <v>4.2170416834001179</v>
      </c>
      <c r="E50" s="5">
        <v>4.2529212040090911</v>
      </c>
      <c r="F50" s="5" t="s">
        <v>7</v>
      </c>
      <c r="G50" s="5" t="s">
        <v>7</v>
      </c>
      <c r="H50" s="7" t="str">
        <f t="shared" si="0"/>
        <v>hold</v>
      </c>
      <c r="I50" s="7" t="str">
        <f t="shared" si="1"/>
        <v>True</v>
      </c>
      <c r="J50" s="5">
        <f t="shared" si="3"/>
        <v>3.96</v>
      </c>
      <c r="K50" s="5">
        <f t="shared" si="4"/>
        <v>4.43</v>
      </c>
      <c r="L50" s="5">
        <f t="shared" si="5"/>
        <v>1159702.457666833</v>
      </c>
      <c r="M50" s="11">
        <f t="shared" si="2"/>
        <v>0</v>
      </c>
      <c r="N50" s="5">
        <f t="shared" si="6"/>
        <v>0</v>
      </c>
      <c r="P50" s="9">
        <f t="shared" si="7"/>
        <v>-6.2884509783872222E-2</v>
      </c>
      <c r="Q50"/>
    </row>
    <row r="51" spans="1:17" s="5" customFormat="1" x14ac:dyDescent="0.25">
      <c r="A51" s="1">
        <v>44053</v>
      </c>
      <c r="B51" s="5">
        <v>4.33</v>
      </c>
      <c r="C51" s="5">
        <v>4.3095970495056051</v>
      </c>
      <c r="D51" s="5">
        <v>4.2273106212728342</v>
      </c>
      <c r="E51" s="5">
        <v>4.2553299163838076</v>
      </c>
      <c r="F51" s="5" t="s">
        <v>7</v>
      </c>
      <c r="G51" s="5" t="s">
        <v>7</v>
      </c>
      <c r="H51" s="7" t="str">
        <f t="shared" si="0"/>
        <v>hold</v>
      </c>
      <c r="I51" s="7" t="str">
        <f t="shared" si="1"/>
        <v>True</v>
      </c>
      <c r="J51" s="5">
        <f t="shared" si="3"/>
        <v>3.96</v>
      </c>
      <c r="K51" s="5">
        <f t="shared" si="4"/>
        <v>4.43</v>
      </c>
      <c r="L51" s="5">
        <f t="shared" si="5"/>
        <v>1159702.457666833</v>
      </c>
      <c r="M51" s="11">
        <f t="shared" si="2"/>
        <v>0</v>
      </c>
      <c r="N51" s="5">
        <f t="shared" si="6"/>
        <v>0</v>
      </c>
      <c r="P51" s="9">
        <f t="shared" si="7"/>
        <v>4.0052467741226533E-2</v>
      </c>
      <c r="Q51"/>
    </row>
    <row r="52" spans="1:17" s="5" customFormat="1" x14ac:dyDescent="0.25">
      <c r="A52" s="1">
        <v>44054</v>
      </c>
      <c r="B52" s="5">
        <v>4.3499999999999996</v>
      </c>
      <c r="C52" s="5">
        <v>4.3230646996704039</v>
      </c>
      <c r="D52" s="5">
        <v>4.2384642011571216</v>
      </c>
      <c r="E52" s="5">
        <v>4.2582883564968137</v>
      </c>
      <c r="F52" s="5" t="s">
        <v>7</v>
      </c>
      <c r="G52" s="5" t="s">
        <v>7</v>
      </c>
      <c r="H52" s="7" t="str">
        <f t="shared" si="0"/>
        <v>hold</v>
      </c>
      <c r="I52" s="7" t="str">
        <f t="shared" si="1"/>
        <v>True</v>
      </c>
      <c r="J52" s="5">
        <f t="shared" si="3"/>
        <v>3.96</v>
      </c>
      <c r="K52" s="5">
        <f t="shared" si="4"/>
        <v>4.43</v>
      </c>
      <c r="L52" s="5">
        <f t="shared" si="5"/>
        <v>1159702.457666833</v>
      </c>
      <c r="M52" s="11">
        <f t="shared" si="2"/>
        <v>0</v>
      </c>
      <c r="N52" s="5">
        <f t="shared" si="6"/>
        <v>0</v>
      </c>
      <c r="P52" s="9">
        <f t="shared" si="7"/>
        <v>4.6083030861941814E-3</v>
      </c>
      <c r="Q52"/>
    </row>
    <row r="53" spans="1:17" s="5" customFormat="1" x14ac:dyDescent="0.25">
      <c r="A53" s="1">
        <v>44055</v>
      </c>
      <c r="B53" s="5">
        <v>4.5199999999999996</v>
      </c>
      <c r="C53" s="5">
        <v>4.3887097997802691</v>
      </c>
      <c r="D53" s="5">
        <v>4.2640583646882924</v>
      </c>
      <c r="E53" s="5">
        <v>4.2664668453562884</v>
      </c>
      <c r="F53" s="5" t="s">
        <v>7</v>
      </c>
      <c r="G53" s="5" t="s">
        <v>7</v>
      </c>
      <c r="H53" s="7" t="str">
        <f t="shared" si="0"/>
        <v>hold</v>
      </c>
      <c r="I53" s="7" t="str">
        <f t="shared" si="1"/>
        <v>True</v>
      </c>
      <c r="J53" s="5">
        <f t="shared" si="3"/>
        <v>3.96</v>
      </c>
      <c r="K53" s="5">
        <f t="shared" si="4"/>
        <v>4.43</v>
      </c>
      <c r="L53" s="5">
        <f t="shared" si="5"/>
        <v>1159702.457666833</v>
      </c>
      <c r="M53" s="11">
        <f t="shared" si="2"/>
        <v>0</v>
      </c>
      <c r="N53" s="5">
        <f t="shared" si="6"/>
        <v>0</v>
      </c>
      <c r="P53" s="9">
        <f t="shared" si="7"/>
        <v>3.833614874354703E-2</v>
      </c>
      <c r="Q53"/>
    </row>
    <row r="54" spans="1:17" s="5" customFormat="1" x14ac:dyDescent="0.25">
      <c r="A54" s="1">
        <v>44056</v>
      </c>
      <c r="B54" s="5">
        <v>4.6399999999999997</v>
      </c>
      <c r="C54" s="5">
        <v>4.4724731998535123</v>
      </c>
      <c r="D54" s="5">
        <v>4.2982348769893566</v>
      </c>
      <c r="E54" s="5">
        <v>4.2781397564389039</v>
      </c>
      <c r="F54" s="5">
        <v>4.6399999999999997</v>
      </c>
      <c r="G54" s="5" t="s">
        <v>7</v>
      </c>
      <c r="H54" s="7" t="str">
        <f t="shared" si="0"/>
        <v>buy</v>
      </c>
      <c r="I54" s="7" t="str">
        <f t="shared" si="1"/>
        <v>False</v>
      </c>
      <c r="J54" s="5">
        <f t="shared" si="3"/>
        <v>4.6399999999999997</v>
      </c>
      <c r="K54" s="5">
        <f t="shared" si="4"/>
        <v>4.43</v>
      </c>
      <c r="L54" s="5">
        <f t="shared" si="5"/>
        <v>1158542.7552091661</v>
      </c>
      <c r="M54" s="11">
        <f t="shared" si="2"/>
        <v>1E-3</v>
      </c>
      <c r="N54" s="5">
        <f t="shared" si="6"/>
        <v>-1159.702457666833</v>
      </c>
      <c r="P54" s="9">
        <f t="shared" si="7"/>
        <v>2.6202372394024117E-2</v>
      </c>
      <c r="Q54"/>
    </row>
    <row r="55" spans="1:17" s="5" customFormat="1" x14ac:dyDescent="0.25">
      <c r="A55" s="1">
        <v>44057</v>
      </c>
      <c r="B55" s="5">
        <v>4.75</v>
      </c>
      <c r="C55" s="5">
        <v>4.5649821332356746</v>
      </c>
      <c r="D55" s="5">
        <v>4.3393044336266877</v>
      </c>
      <c r="E55" s="5">
        <v>4.2928853890501877</v>
      </c>
      <c r="F55" s="5" t="s">
        <v>7</v>
      </c>
      <c r="G55" s="5" t="s">
        <v>7</v>
      </c>
      <c r="H55" s="7" t="str">
        <f t="shared" si="0"/>
        <v>hold</v>
      </c>
      <c r="I55" s="7" t="str">
        <f t="shared" si="1"/>
        <v>True</v>
      </c>
      <c r="J55" s="5">
        <f t="shared" si="3"/>
        <v>4.6399999999999997</v>
      </c>
      <c r="K55" s="5">
        <f t="shared" si="4"/>
        <v>4.43</v>
      </c>
      <c r="L55" s="5">
        <f t="shared" si="5"/>
        <v>1158542.7552091661</v>
      </c>
      <c r="M55" s="11">
        <f t="shared" si="2"/>
        <v>0</v>
      </c>
      <c r="N55" s="5">
        <f t="shared" si="6"/>
        <v>0</v>
      </c>
      <c r="P55" s="9">
        <f t="shared" si="7"/>
        <v>2.3430251808386003E-2</v>
      </c>
      <c r="Q55"/>
    </row>
    <row r="56" spans="1:17" s="5" customFormat="1" x14ac:dyDescent="0.25">
      <c r="A56" s="1">
        <v>44060</v>
      </c>
      <c r="B56" s="5">
        <v>4.63</v>
      </c>
      <c r="C56" s="5">
        <v>4.5866547554904509</v>
      </c>
      <c r="D56" s="5">
        <v>4.3657313032969887</v>
      </c>
      <c r="E56" s="5">
        <v>4.3034202206423693</v>
      </c>
      <c r="F56" s="5" t="s">
        <v>7</v>
      </c>
      <c r="G56" s="5" t="s">
        <v>7</v>
      </c>
      <c r="H56" s="7" t="str">
        <f t="shared" si="0"/>
        <v>hold</v>
      </c>
      <c r="I56" s="7" t="str">
        <f t="shared" si="1"/>
        <v>True</v>
      </c>
      <c r="J56" s="5">
        <f t="shared" si="3"/>
        <v>4.6399999999999997</v>
      </c>
      <c r="K56" s="5">
        <f t="shared" si="4"/>
        <v>4.43</v>
      </c>
      <c r="L56" s="5">
        <f t="shared" si="5"/>
        <v>1158542.7552091661</v>
      </c>
      <c r="M56" s="11">
        <f t="shared" si="2"/>
        <v>0</v>
      </c>
      <c r="N56" s="5">
        <f t="shared" si="6"/>
        <v>0</v>
      </c>
      <c r="P56" s="9">
        <f t="shared" si="7"/>
        <v>-2.5587749948407169E-2</v>
      </c>
      <c r="Q56"/>
    </row>
    <row r="57" spans="1:17" s="5" customFormat="1" x14ac:dyDescent="0.25">
      <c r="A57" s="1">
        <v>44061</v>
      </c>
      <c r="B57" s="5">
        <v>4.8099999999999996</v>
      </c>
      <c r="C57" s="5">
        <v>4.6611031703269674</v>
      </c>
      <c r="D57" s="5">
        <v>4.406119366633626</v>
      </c>
      <c r="E57" s="5">
        <v>4.319250838747295</v>
      </c>
      <c r="F57" s="5" t="s">
        <v>7</v>
      </c>
      <c r="G57" s="5" t="s">
        <v>7</v>
      </c>
      <c r="H57" s="7" t="str">
        <f t="shared" si="0"/>
        <v>hold</v>
      </c>
      <c r="I57" s="7" t="str">
        <f t="shared" si="1"/>
        <v>True</v>
      </c>
      <c r="J57" s="5">
        <f t="shared" si="3"/>
        <v>4.6399999999999997</v>
      </c>
      <c r="K57" s="5">
        <f t="shared" si="4"/>
        <v>4.43</v>
      </c>
      <c r="L57" s="5">
        <f t="shared" si="5"/>
        <v>1158542.7552091661</v>
      </c>
      <c r="M57" s="11">
        <f t="shared" si="2"/>
        <v>0</v>
      </c>
      <c r="N57" s="5">
        <f t="shared" si="6"/>
        <v>0</v>
      </c>
      <c r="P57" s="9">
        <f t="shared" si="7"/>
        <v>3.8140216019527114E-2</v>
      </c>
      <c r="Q57"/>
    </row>
    <row r="58" spans="1:17" s="5" customFormat="1" x14ac:dyDescent="0.25">
      <c r="A58" s="1">
        <v>44062</v>
      </c>
      <c r="B58" s="5">
        <v>4.72</v>
      </c>
      <c r="C58" s="5">
        <v>4.6807354468846452</v>
      </c>
      <c r="D58" s="5">
        <v>4.4346539696669316</v>
      </c>
      <c r="E58" s="5">
        <v>4.3317742500364416</v>
      </c>
      <c r="F58" s="5" t="s">
        <v>7</v>
      </c>
      <c r="G58" s="5" t="s">
        <v>7</v>
      </c>
      <c r="H58" s="7" t="str">
        <f t="shared" si="0"/>
        <v>hold</v>
      </c>
      <c r="I58" s="7" t="str">
        <f t="shared" si="1"/>
        <v>True</v>
      </c>
      <c r="J58" s="5">
        <f t="shared" si="3"/>
        <v>4.6399999999999997</v>
      </c>
      <c r="K58" s="5">
        <f t="shared" si="4"/>
        <v>4.43</v>
      </c>
      <c r="L58" s="5">
        <f t="shared" si="5"/>
        <v>1158542.7552091661</v>
      </c>
      <c r="M58" s="11">
        <f t="shared" si="2"/>
        <v>0</v>
      </c>
      <c r="N58" s="5">
        <f t="shared" si="6"/>
        <v>0</v>
      </c>
      <c r="P58" s="9">
        <f t="shared" si="7"/>
        <v>-1.8888284520205745E-2</v>
      </c>
      <c r="Q58"/>
    </row>
    <row r="59" spans="1:17" s="5" customFormat="1" x14ac:dyDescent="0.25">
      <c r="A59" s="1">
        <v>44063</v>
      </c>
      <c r="B59" s="5">
        <v>4.6100000000000003</v>
      </c>
      <c r="C59" s="5">
        <v>4.6571569645897632</v>
      </c>
      <c r="D59" s="5">
        <v>4.4505945178790292</v>
      </c>
      <c r="E59" s="5">
        <v>4.3404688047228026</v>
      </c>
      <c r="F59" s="5" t="s">
        <v>7</v>
      </c>
      <c r="G59" s="5" t="s">
        <v>7</v>
      </c>
      <c r="H59" s="7" t="str">
        <f t="shared" si="0"/>
        <v>hold</v>
      </c>
      <c r="I59" s="7" t="str">
        <f t="shared" si="1"/>
        <v>True</v>
      </c>
      <c r="J59" s="5">
        <f t="shared" si="3"/>
        <v>4.6399999999999997</v>
      </c>
      <c r="K59" s="5">
        <f t="shared" si="4"/>
        <v>4.43</v>
      </c>
      <c r="L59" s="5">
        <f t="shared" si="5"/>
        <v>1158542.7552091661</v>
      </c>
      <c r="M59" s="11">
        <f t="shared" si="2"/>
        <v>0</v>
      </c>
      <c r="N59" s="5">
        <f t="shared" si="6"/>
        <v>0</v>
      </c>
      <c r="P59" s="9">
        <f t="shared" si="7"/>
        <v>-2.3580942588906684E-2</v>
      </c>
      <c r="Q59"/>
    </row>
    <row r="60" spans="1:17" s="5" customFormat="1" x14ac:dyDescent="0.25">
      <c r="A60" s="1">
        <v>44064</v>
      </c>
      <c r="B60" s="5">
        <v>5.03</v>
      </c>
      <c r="C60" s="5">
        <v>4.7814379763931756</v>
      </c>
      <c r="D60" s="5">
        <v>4.5032677435263899</v>
      </c>
      <c r="E60" s="5">
        <v>4.3620166545752159</v>
      </c>
      <c r="F60" s="5" t="s">
        <v>7</v>
      </c>
      <c r="G60" s="5" t="s">
        <v>7</v>
      </c>
      <c r="H60" s="7" t="str">
        <f t="shared" si="0"/>
        <v>hold</v>
      </c>
      <c r="I60" s="7" t="str">
        <f t="shared" si="1"/>
        <v>True</v>
      </c>
      <c r="J60" s="5">
        <f t="shared" si="3"/>
        <v>4.6399999999999997</v>
      </c>
      <c r="K60" s="5">
        <f t="shared" si="4"/>
        <v>4.43</v>
      </c>
      <c r="L60" s="5">
        <f t="shared" si="5"/>
        <v>1158542.7552091661</v>
      </c>
      <c r="M60" s="11">
        <f t="shared" si="2"/>
        <v>0</v>
      </c>
      <c r="N60" s="5">
        <f t="shared" si="6"/>
        <v>0</v>
      </c>
      <c r="P60" s="9">
        <f t="shared" si="7"/>
        <v>8.7192127103090628E-2</v>
      </c>
      <c r="Q60"/>
    </row>
    <row r="61" spans="1:17" s="5" customFormat="1" x14ac:dyDescent="0.25">
      <c r="A61" s="1">
        <v>44067</v>
      </c>
      <c r="B61" s="5">
        <v>4.87</v>
      </c>
      <c r="C61" s="5">
        <v>4.8109586509287849</v>
      </c>
      <c r="D61" s="5">
        <v>4.5366070395694447</v>
      </c>
      <c r="E61" s="5">
        <v>4.3778911341197402</v>
      </c>
      <c r="F61" s="5" t="s">
        <v>7</v>
      </c>
      <c r="G61" s="5" t="s">
        <v>7</v>
      </c>
      <c r="H61" s="7" t="str">
        <f t="shared" si="0"/>
        <v>hold</v>
      </c>
      <c r="I61" s="7" t="str">
        <f t="shared" si="1"/>
        <v>True</v>
      </c>
      <c r="J61" s="5">
        <f t="shared" si="3"/>
        <v>4.6399999999999997</v>
      </c>
      <c r="K61" s="5">
        <f t="shared" si="4"/>
        <v>4.43</v>
      </c>
      <c r="L61" s="5">
        <f t="shared" si="5"/>
        <v>1158542.7552091661</v>
      </c>
      <c r="M61" s="11">
        <f t="shared" si="2"/>
        <v>0</v>
      </c>
      <c r="N61" s="5">
        <f t="shared" si="6"/>
        <v>0</v>
      </c>
      <c r="P61" s="9">
        <f t="shared" si="7"/>
        <v>-3.2326047017149494E-2</v>
      </c>
      <c r="Q61"/>
    </row>
    <row r="62" spans="1:17" s="5" customFormat="1" x14ac:dyDescent="0.25">
      <c r="A62" s="1">
        <v>44068</v>
      </c>
      <c r="B62" s="5">
        <v>4.9800000000000004</v>
      </c>
      <c r="C62" s="5">
        <v>4.8673057672858571</v>
      </c>
      <c r="D62" s="5">
        <v>4.5769154905176768</v>
      </c>
      <c r="E62" s="5">
        <v>4.3967070361784977</v>
      </c>
      <c r="F62" s="5" t="s">
        <v>7</v>
      </c>
      <c r="G62" s="5" t="s">
        <v>7</v>
      </c>
      <c r="H62" s="7" t="str">
        <f t="shared" si="0"/>
        <v>hold</v>
      </c>
      <c r="I62" s="7" t="str">
        <f t="shared" si="1"/>
        <v>True</v>
      </c>
      <c r="J62" s="5">
        <f t="shared" si="3"/>
        <v>4.6399999999999997</v>
      </c>
      <c r="K62" s="5">
        <f t="shared" si="4"/>
        <v>4.43</v>
      </c>
      <c r="L62" s="5">
        <f t="shared" si="5"/>
        <v>1158542.7552091661</v>
      </c>
      <c r="M62" s="11">
        <f t="shared" si="2"/>
        <v>0</v>
      </c>
      <c r="N62" s="5">
        <f t="shared" si="6"/>
        <v>0</v>
      </c>
      <c r="P62" s="9">
        <f t="shared" si="7"/>
        <v>2.2335953942063298E-2</v>
      </c>
      <c r="Q62"/>
    </row>
    <row r="63" spans="1:17" s="5" customFormat="1" x14ac:dyDescent="0.25">
      <c r="A63" s="1">
        <v>44069</v>
      </c>
      <c r="B63" s="5">
        <v>5.1100000000000003</v>
      </c>
      <c r="C63" s="5">
        <v>4.9482038448572387</v>
      </c>
      <c r="D63" s="5">
        <v>4.6253777186524339</v>
      </c>
      <c r="E63" s="5">
        <v>4.41899744129792</v>
      </c>
      <c r="F63" s="5" t="s">
        <v>7</v>
      </c>
      <c r="G63" s="5" t="s">
        <v>7</v>
      </c>
      <c r="H63" s="7" t="str">
        <f t="shared" si="0"/>
        <v>hold</v>
      </c>
      <c r="I63" s="7" t="str">
        <f t="shared" si="1"/>
        <v>True</v>
      </c>
      <c r="J63" s="5">
        <f t="shared" si="3"/>
        <v>4.6399999999999997</v>
      </c>
      <c r="K63" s="5">
        <f t="shared" si="4"/>
        <v>4.43</v>
      </c>
      <c r="L63" s="5">
        <f t="shared" si="5"/>
        <v>1158542.7552091661</v>
      </c>
      <c r="M63" s="11">
        <f t="shared" si="2"/>
        <v>0</v>
      </c>
      <c r="N63" s="5">
        <f t="shared" si="6"/>
        <v>0</v>
      </c>
      <c r="P63" s="9">
        <f t="shared" si="7"/>
        <v>2.5769513179051393E-2</v>
      </c>
      <c r="Q63"/>
    </row>
    <row r="64" spans="1:17" s="5" customFormat="1" x14ac:dyDescent="0.25">
      <c r="A64" s="1">
        <v>44070</v>
      </c>
      <c r="B64" s="5">
        <v>5.25</v>
      </c>
      <c r="C64" s="5">
        <v>5.0488025632381586</v>
      </c>
      <c r="D64" s="5">
        <v>4.682161562411304</v>
      </c>
      <c r="E64" s="5">
        <v>4.4449662712573597</v>
      </c>
      <c r="F64" s="5" t="s">
        <v>7</v>
      </c>
      <c r="G64" s="5" t="s">
        <v>7</v>
      </c>
      <c r="H64" s="7" t="str">
        <f t="shared" si="0"/>
        <v>hold</v>
      </c>
      <c r="I64" s="7" t="str">
        <f t="shared" si="1"/>
        <v>True</v>
      </c>
      <c r="J64" s="5">
        <f t="shared" si="3"/>
        <v>4.6399999999999997</v>
      </c>
      <c r="K64" s="5">
        <f t="shared" si="4"/>
        <v>4.43</v>
      </c>
      <c r="L64" s="5">
        <f t="shared" si="5"/>
        <v>1158542.7552091661</v>
      </c>
      <c r="M64" s="11">
        <f t="shared" si="2"/>
        <v>0</v>
      </c>
      <c r="N64" s="5">
        <f t="shared" si="6"/>
        <v>0</v>
      </c>
      <c r="P64" s="9">
        <f t="shared" si="7"/>
        <v>2.70286723879192E-2</v>
      </c>
      <c r="Q64"/>
    </row>
    <row r="65" spans="1:17" s="5" customFormat="1" x14ac:dyDescent="0.25">
      <c r="A65" s="1">
        <v>44071</v>
      </c>
      <c r="B65" s="5">
        <v>5.39</v>
      </c>
      <c r="C65" s="5">
        <v>5.1625350421587726</v>
      </c>
      <c r="D65" s="5">
        <v>4.7465105112830033</v>
      </c>
      <c r="E65" s="5">
        <v>4.4744985752805668</v>
      </c>
      <c r="F65" s="5" t="s">
        <v>7</v>
      </c>
      <c r="G65" s="5" t="s">
        <v>7</v>
      </c>
      <c r="H65" s="7" t="str">
        <f t="shared" si="0"/>
        <v>hold</v>
      </c>
      <c r="I65" s="7" t="str">
        <f t="shared" si="1"/>
        <v>True</v>
      </c>
      <c r="J65" s="5">
        <f t="shared" si="3"/>
        <v>4.6399999999999997</v>
      </c>
      <c r="K65" s="5">
        <f t="shared" si="4"/>
        <v>4.43</v>
      </c>
      <c r="L65" s="5">
        <f t="shared" si="5"/>
        <v>1158542.7552091661</v>
      </c>
      <c r="M65" s="11">
        <f t="shared" si="2"/>
        <v>0</v>
      </c>
      <c r="N65" s="5">
        <f t="shared" si="6"/>
        <v>0</v>
      </c>
      <c r="P65" s="9">
        <f t="shared" si="7"/>
        <v>2.6317308317373358E-2</v>
      </c>
      <c r="Q65"/>
    </row>
    <row r="66" spans="1:17" s="5" customFormat="1" x14ac:dyDescent="0.25">
      <c r="A66" s="1">
        <v>44074</v>
      </c>
      <c r="B66" s="5">
        <v>6.68</v>
      </c>
      <c r="C66" s="5">
        <v>5.6683566947725152</v>
      </c>
      <c r="D66" s="5">
        <v>4.9222822829845487</v>
      </c>
      <c r="E66" s="5">
        <v>4.5434204948030494</v>
      </c>
      <c r="F66" s="5" t="s">
        <v>7</v>
      </c>
      <c r="G66" s="5" t="s">
        <v>7</v>
      </c>
      <c r="H66" s="7" t="str">
        <f t="shared" si="0"/>
        <v>hold</v>
      </c>
      <c r="I66" s="7" t="str">
        <f t="shared" si="1"/>
        <v>True</v>
      </c>
      <c r="J66" s="5">
        <f t="shared" si="3"/>
        <v>4.6399999999999997</v>
      </c>
      <c r="K66" s="5">
        <f t="shared" si="4"/>
        <v>4.43</v>
      </c>
      <c r="L66" s="5">
        <f t="shared" si="5"/>
        <v>1158542.7552091661</v>
      </c>
      <c r="M66" s="11">
        <f t="shared" si="2"/>
        <v>0</v>
      </c>
      <c r="N66" s="5">
        <f t="shared" si="6"/>
        <v>0</v>
      </c>
      <c r="P66" s="9">
        <f t="shared" si="7"/>
        <v>0.21457260262764863</v>
      </c>
      <c r="Q66"/>
    </row>
    <row r="67" spans="1:17" s="5" customFormat="1" x14ac:dyDescent="0.25">
      <c r="A67" s="1">
        <v>44075</v>
      </c>
      <c r="B67" s="5">
        <v>7.65</v>
      </c>
      <c r="C67" s="5">
        <v>6.3289044631816784</v>
      </c>
      <c r="D67" s="5">
        <v>5.170256620895044</v>
      </c>
      <c r="E67" s="5">
        <v>4.640501104340454</v>
      </c>
      <c r="F67" s="5" t="s">
        <v>7</v>
      </c>
      <c r="G67" s="5" t="s">
        <v>7</v>
      </c>
      <c r="H67" s="7" t="str">
        <f t="shared" ref="H67:H130" si="8">IF((AND(F67="nan",G67="nan")),"hold",IF(F67&lt;&gt;"nan","buy","sell"))</f>
        <v>hold</v>
      </c>
      <c r="I67" s="7" t="str">
        <f t="shared" ref="I67:I130" si="9">IF(H67="hold","True","False")</f>
        <v>True</v>
      </c>
      <c r="J67" s="5">
        <f t="shared" si="3"/>
        <v>4.6399999999999997</v>
      </c>
      <c r="K67" s="5">
        <f t="shared" si="4"/>
        <v>4.43</v>
      </c>
      <c r="L67" s="5">
        <f t="shared" si="5"/>
        <v>1158542.7552091661</v>
      </c>
      <c r="M67" s="11">
        <f t="shared" ref="M67:M130" si="10">IF((AND(F67="nan",G67="nan")), 0, 0.001)</f>
        <v>0</v>
      </c>
      <c r="N67" s="5">
        <f t="shared" si="6"/>
        <v>0</v>
      </c>
      <c r="P67" s="9">
        <f t="shared" si="7"/>
        <v>0.13558766028989011</v>
      </c>
      <c r="Q67"/>
    </row>
    <row r="68" spans="1:17" s="5" customFormat="1" x14ac:dyDescent="0.25">
      <c r="A68" s="1">
        <v>44076</v>
      </c>
      <c r="B68" s="5">
        <v>7.71</v>
      </c>
      <c r="C68" s="5">
        <v>6.7892696421211181</v>
      </c>
      <c r="D68" s="5">
        <v>5.4011423826318579</v>
      </c>
      <c r="E68" s="5">
        <v>4.7364229448298154</v>
      </c>
      <c r="F68" s="5" t="s">
        <v>7</v>
      </c>
      <c r="G68" s="5" t="s">
        <v>7</v>
      </c>
      <c r="H68" s="7" t="str">
        <f t="shared" si="8"/>
        <v>hold</v>
      </c>
      <c r="I68" s="7" t="str">
        <f t="shared" si="9"/>
        <v>True</v>
      </c>
      <c r="J68" s="5">
        <f t="shared" ref="J68:J131" si="11">IF(F68="nan",J67,F68)</f>
        <v>4.6399999999999997</v>
      </c>
      <c r="K68" s="5">
        <f t="shared" ref="K68:K131" si="12">IF(G68="nan",K67,G68)</f>
        <v>4.43</v>
      </c>
      <c r="L68" s="5">
        <f t="shared" ref="L68:L131" si="13">L67+N68</f>
        <v>1158542.7552091661</v>
      </c>
      <c r="M68" s="11">
        <f t="shared" si="10"/>
        <v>0</v>
      </c>
      <c r="N68" s="5">
        <f t="shared" ref="N68:N131" si="14">IF(I68="True",0,IF(H68="buy",-L67*M68,L67*((K68-J68)/J68)-(L67*M68)))</f>
        <v>0</v>
      </c>
      <c r="P68" s="9">
        <f t="shared" ref="P68:P131" si="15">LN(B68/B67)</f>
        <v>7.8125397367936247E-3</v>
      </c>
      <c r="Q68"/>
    </row>
    <row r="69" spans="1:17" s="5" customFormat="1" x14ac:dyDescent="0.25">
      <c r="A69" s="1">
        <v>44077</v>
      </c>
      <c r="B69" s="5">
        <v>7.82</v>
      </c>
      <c r="C69" s="5">
        <v>7.1328464280807458</v>
      </c>
      <c r="D69" s="5">
        <v>5.6210385296653254</v>
      </c>
      <c r="E69" s="5">
        <v>4.8327847278038831</v>
      </c>
      <c r="F69" s="5" t="s">
        <v>7</v>
      </c>
      <c r="G69" s="5" t="s">
        <v>7</v>
      </c>
      <c r="H69" s="7" t="str">
        <f t="shared" si="8"/>
        <v>hold</v>
      </c>
      <c r="I69" s="7" t="str">
        <f t="shared" si="9"/>
        <v>True</v>
      </c>
      <c r="J69" s="5">
        <f t="shared" si="11"/>
        <v>4.6399999999999997</v>
      </c>
      <c r="K69" s="5">
        <f t="shared" si="12"/>
        <v>4.43</v>
      </c>
      <c r="L69" s="5">
        <f t="shared" si="13"/>
        <v>1158542.7552091661</v>
      </c>
      <c r="M69" s="11">
        <f t="shared" si="10"/>
        <v>0</v>
      </c>
      <c r="N69" s="5">
        <f t="shared" si="14"/>
        <v>0</v>
      </c>
      <c r="P69" s="9">
        <f t="shared" si="15"/>
        <v>1.4166366981981541E-2</v>
      </c>
      <c r="Q69"/>
    </row>
    <row r="70" spans="1:17" s="5" customFormat="1" x14ac:dyDescent="0.25">
      <c r="A70" s="1">
        <v>44078</v>
      </c>
      <c r="B70" s="5">
        <v>7.65</v>
      </c>
      <c r="C70" s="5">
        <v>7.3052309520538312</v>
      </c>
      <c r="D70" s="5">
        <v>5.8054895724230224</v>
      </c>
      <c r="E70" s="5">
        <v>4.9208227050600124</v>
      </c>
      <c r="F70" s="5" t="s">
        <v>7</v>
      </c>
      <c r="G70" s="5" t="s">
        <v>7</v>
      </c>
      <c r="H70" s="7" t="str">
        <f t="shared" si="8"/>
        <v>hold</v>
      </c>
      <c r="I70" s="7" t="str">
        <f t="shared" si="9"/>
        <v>True</v>
      </c>
      <c r="J70" s="5">
        <f t="shared" si="11"/>
        <v>4.6399999999999997</v>
      </c>
      <c r="K70" s="5">
        <f t="shared" si="12"/>
        <v>4.43</v>
      </c>
      <c r="L70" s="5">
        <f t="shared" si="13"/>
        <v>1158542.7552091661</v>
      </c>
      <c r="M70" s="11">
        <f t="shared" si="10"/>
        <v>0</v>
      </c>
      <c r="N70" s="5">
        <f t="shared" si="14"/>
        <v>0</v>
      </c>
      <c r="P70" s="9">
        <f t="shared" si="15"/>
        <v>-2.197890671877523E-2</v>
      </c>
      <c r="Q70"/>
    </row>
    <row r="71" spans="1:17" s="5" customFormat="1" x14ac:dyDescent="0.25">
      <c r="A71" s="1">
        <v>44082</v>
      </c>
      <c r="B71" s="5">
        <v>7.7</v>
      </c>
      <c r="C71" s="5">
        <v>7.4368206347025536</v>
      </c>
      <c r="D71" s="5">
        <v>5.9777177931118386</v>
      </c>
      <c r="E71" s="5">
        <v>5.0076719955268869</v>
      </c>
      <c r="F71" s="5" t="s">
        <v>7</v>
      </c>
      <c r="G71" s="5" t="s">
        <v>7</v>
      </c>
      <c r="H71" s="7" t="str">
        <f t="shared" si="8"/>
        <v>hold</v>
      </c>
      <c r="I71" s="7" t="str">
        <f t="shared" si="9"/>
        <v>True</v>
      </c>
      <c r="J71" s="5">
        <f t="shared" si="11"/>
        <v>4.6399999999999997</v>
      </c>
      <c r="K71" s="5">
        <f t="shared" si="12"/>
        <v>4.43</v>
      </c>
      <c r="L71" s="5">
        <f t="shared" si="13"/>
        <v>1158542.7552091661</v>
      </c>
      <c r="M71" s="11">
        <f t="shared" si="10"/>
        <v>0</v>
      </c>
      <c r="N71" s="5">
        <f t="shared" si="14"/>
        <v>0</v>
      </c>
      <c r="P71" s="9">
        <f t="shared" si="15"/>
        <v>6.5146810211936723E-3</v>
      </c>
      <c r="Q71"/>
    </row>
    <row r="72" spans="1:17" s="5" customFormat="1" x14ac:dyDescent="0.25">
      <c r="A72" s="1">
        <v>44083</v>
      </c>
      <c r="B72" s="5">
        <v>7.35</v>
      </c>
      <c r="C72" s="5">
        <v>7.4078804231350368</v>
      </c>
      <c r="D72" s="5">
        <v>6.1024707210107616</v>
      </c>
      <c r="E72" s="5">
        <v>5.0808697456666714</v>
      </c>
      <c r="F72" s="5" t="s">
        <v>7</v>
      </c>
      <c r="G72" s="5" t="s">
        <v>7</v>
      </c>
      <c r="H72" s="7" t="str">
        <f t="shared" si="8"/>
        <v>hold</v>
      </c>
      <c r="I72" s="7" t="str">
        <f t="shared" si="9"/>
        <v>True</v>
      </c>
      <c r="J72" s="5">
        <f t="shared" si="11"/>
        <v>4.6399999999999997</v>
      </c>
      <c r="K72" s="5">
        <f t="shared" si="12"/>
        <v>4.43</v>
      </c>
      <c r="L72" s="5">
        <f t="shared" si="13"/>
        <v>1158542.7552091661</v>
      </c>
      <c r="M72" s="11">
        <f t="shared" si="10"/>
        <v>0</v>
      </c>
      <c r="N72" s="5">
        <f t="shared" si="14"/>
        <v>0</v>
      </c>
      <c r="P72" s="9">
        <f t="shared" si="15"/>
        <v>-4.6520015634892928E-2</v>
      </c>
      <c r="Q72"/>
    </row>
    <row r="73" spans="1:17" s="5" customFormat="1" x14ac:dyDescent="0.25">
      <c r="A73" s="1">
        <v>44084</v>
      </c>
      <c r="B73" s="5">
        <v>6.23</v>
      </c>
      <c r="C73" s="5">
        <v>7.015253615423358</v>
      </c>
      <c r="D73" s="5">
        <v>6.1140642918279653</v>
      </c>
      <c r="E73" s="5">
        <v>5.1167800661145879</v>
      </c>
      <c r="F73" s="5" t="s">
        <v>7</v>
      </c>
      <c r="G73" s="5" t="s">
        <v>7</v>
      </c>
      <c r="H73" s="7" t="str">
        <f t="shared" si="8"/>
        <v>hold</v>
      </c>
      <c r="I73" s="7" t="str">
        <f t="shared" si="9"/>
        <v>True</v>
      </c>
      <c r="J73" s="5">
        <f t="shared" si="11"/>
        <v>4.6399999999999997</v>
      </c>
      <c r="K73" s="5">
        <f t="shared" si="12"/>
        <v>4.43</v>
      </c>
      <c r="L73" s="5">
        <f t="shared" si="13"/>
        <v>1158542.7552091661</v>
      </c>
      <c r="M73" s="11">
        <f t="shared" si="10"/>
        <v>0</v>
      </c>
      <c r="N73" s="5">
        <f t="shared" si="14"/>
        <v>0</v>
      </c>
      <c r="P73" s="9">
        <f t="shared" si="15"/>
        <v>-0.1653239804253834</v>
      </c>
      <c r="Q73"/>
    </row>
    <row r="74" spans="1:17" s="5" customFormat="1" x14ac:dyDescent="0.25">
      <c r="A74" s="1">
        <v>44085</v>
      </c>
      <c r="B74" s="5">
        <v>6.09</v>
      </c>
      <c r="C74" s="5">
        <v>6.7068357436155734</v>
      </c>
      <c r="D74" s="5">
        <v>6.1118766289345139</v>
      </c>
      <c r="E74" s="5">
        <v>5.1471931890485072</v>
      </c>
      <c r="F74" s="5" t="s">
        <v>7</v>
      </c>
      <c r="G74" s="5" t="s">
        <v>7</v>
      </c>
      <c r="H74" s="7" t="str">
        <f t="shared" si="8"/>
        <v>hold</v>
      </c>
      <c r="I74" s="7" t="str">
        <f t="shared" si="9"/>
        <v>True</v>
      </c>
      <c r="J74" s="5">
        <f t="shared" si="11"/>
        <v>4.6399999999999997</v>
      </c>
      <c r="K74" s="5">
        <f t="shared" si="12"/>
        <v>4.43</v>
      </c>
      <c r="L74" s="5">
        <f t="shared" si="13"/>
        <v>1158542.7552091661</v>
      </c>
      <c r="M74" s="11">
        <f t="shared" si="10"/>
        <v>0</v>
      </c>
      <c r="N74" s="5">
        <f t="shared" si="14"/>
        <v>0</v>
      </c>
      <c r="P74" s="9">
        <f t="shared" si="15"/>
        <v>-2.2728251077556175E-2</v>
      </c>
      <c r="Q74"/>
    </row>
    <row r="75" spans="1:17" s="5" customFormat="1" x14ac:dyDescent="0.25">
      <c r="A75" s="1">
        <v>44088</v>
      </c>
      <c r="B75" s="5">
        <v>6.91</v>
      </c>
      <c r="C75" s="5">
        <v>6.7745571624103817</v>
      </c>
      <c r="D75" s="5">
        <v>6.184433299031376</v>
      </c>
      <c r="E75" s="5">
        <v>5.2022809018907417</v>
      </c>
      <c r="F75" s="5" t="s">
        <v>7</v>
      </c>
      <c r="G75" s="5" t="s">
        <v>7</v>
      </c>
      <c r="H75" s="7" t="str">
        <f t="shared" si="8"/>
        <v>hold</v>
      </c>
      <c r="I75" s="7" t="str">
        <f t="shared" si="9"/>
        <v>True</v>
      </c>
      <c r="J75" s="5">
        <f t="shared" si="11"/>
        <v>4.6399999999999997</v>
      </c>
      <c r="K75" s="5">
        <f t="shared" si="12"/>
        <v>4.43</v>
      </c>
      <c r="L75" s="5">
        <f t="shared" si="13"/>
        <v>1158542.7552091661</v>
      </c>
      <c r="M75" s="11">
        <f t="shared" si="10"/>
        <v>0</v>
      </c>
      <c r="N75" s="5">
        <f t="shared" si="14"/>
        <v>0</v>
      </c>
      <c r="P75" s="9">
        <f t="shared" si="15"/>
        <v>0.12632155605777293</v>
      </c>
      <c r="Q75"/>
    </row>
    <row r="76" spans="1:17" s="5" customFormat="1" x14ac:dyDescent="0.25">
      <c r="A76" s="1">
        <v>44089</v>
      </c>
      <c r="B76" s="5">
        <v>7.09</v>
      </c>
      <c r="C76" s="5">
        <v>6.8797047749402553</v>
      </c>
      <c r="D76" s="5">
        <v>6.266757544573978</v>
      </c>
      <c r="E76" s="5">
        <v>5.2612721237066564</v>
      </c>
      <c r="F76" s="5" t="s">
        <v>7</v>
      </c>
      <c r="G76" s="5" t="s">
        <v>7</v>
      </c>
      <c r="H76" s="7" t="str">
        <f t="shared" si="8"/>
        <v>hold</v>
      </c>
      <c r="I76" s="7" t="str">
        <f t="shared" si="9"/>
        <v>True</v>
      </c>
      <c r="J76" s="5">
        <f t="shared" si="11"/>
        <v>4.6399999999999997</v>
      </c>
      <c r="K76" s="5">
        <f t="shared" si="12"/>
        <v>4.43</v>
      </c>
      <c r="L76" s="5">
        <f t="shared" si="13"/>
        <v>1158542.7552091661</v>
      </c>
      <c r="M76" s="11">
        <f t="shared" si="10"/>
        <v>0</v>
      </c>
      <c r="N76" s="5">
        <f t="shared" si="14"/>
        <v>0</v>
      </c>
      <c r="P76" s="9">
        <f t="shared" si="15"/>
        <v>2.5715702764457515E-2</v>
      </c>
      <c r="Q76"/>
    </row>
    <row r="77" spans="1:17" s="5" customFormat="1" x14ac:dyDescent="0.25">
      <c r="A77" s="1">
        <v>44090</v>
      </c>
      <c r="B77" s="5">
        <v>8.68</v>
      </c>
      <c r="C77" s="5">
        <v>7.4798031832935026</v>
      </c>
      <c r="D77" s="5">
        <v>6.4861432223399804</v>
      </c>
      <c r="E77" s="5">
        <v>5.3681073698408239</v>
      </c>
      <c r="F77" s="5" t="s">
        <v>7</v>
      </c>
      <c r="G77" s="5" t="s">
        <v>7</v>
      </c>
      <c r="H77" s="7" t="str">
        <f t="shared" si="8"/>
        <v>hold</v>
      </c>
      <c r="I77" s="7" t="str">
        <f t="shared" si="9"/>
        <v>True</v>
      </c>
      <c r="J77" s="5">
        <f t="shared" si="11"/>
        <v>4.6399999999999997</v>
      </c>
      <c r="K77" s="5">
        <f t="shared" si="12"/>
        <v>4.43</v>
      </c>
      <c r="L77" s="5">
        <f t="shared" si="13"/>
        <v>1158542.7552091661</v>
      </c>
      <c r="M77" s="11">
        <f t="shared" si="10"/>
        <v>0</v>
      </c>
      <c r="N77" s="5">
        <f t="shared" si="14"/>
        <v>0</v>
      </c>
      <c r="P77" s="9">
        <f t="shared" si="15"/>
        <v>0.20233618812822257</v>
      </c>
      <c r="Q77"/>
    </row>
    <row r="78" spans="1:17" s="5" customFormat="1" x14ac:dyDescent="0.25">
      <c r="A78" s="1">
        <v>44091</v>
      </c>
      <c r="B78" s="5">
        <v>9.1999999999999993</v>
      </c>
      <c r="C78" s="5">
        <v>8.0532021221956693</v>
      </c>
      <c r="D78" s="5">
        <v>6.7328574748545256</v>
      </c>
      <c r="E78" s="5">
        <v>5.4878540145332977</v>
      </c>
      <c r="F78" s="5" t="s">
        <v>7</v>
      </c>
      <c r="G78" s="5" t="s">
        <v>7</v>
      </c>
      <c r="H78" s="7" t="str">
        <f t="shared" si="8"/>
        <v>hold</v>
      </c>
      <c r="I78" s="7" t="str">
        <f t="shared" si="9"/>
        <v>True</v>
      </c>
      <c r="J78" s="5">
        <f t="shared" si="11"/>
        <v>4.6399999999999997</v>
      </c>
      <c r="K78" s="5">
        <f t="shared" si="12"/>
        <v>4.43</v>
      </c>
      <c r="L78" s="5">
        <f t="shared" si="13"/>
        <v>1158542.7552091661</v>
      </c>
      <c r="M78" s="11">
        <f t="shared" si="10"/>
        <v>0</v>
      </c>
      <c r="N78" s="5">
        <f t="shared" si="14"/>
        <v>0</v>
      </c>
      <c r="P78" s="9">
        <f t="shared" si="15"/>
        <v>5.8181955382735684E-2</v>
      </c>
      <c r="Q78"/>
    </row>
    <row r="79" spans="1:17" s="5" customFormat="1" x14ac:dyDescent="0.25">
      <c r="A79" s="1">
        <v>44092</v>
      </c>
      <c r="B79" s="5">
        <v>9.4700000000000006</v>
      </c>
      <c r="C79" s="5">
        <v>8.5254680814637798</v>
      </c>
      <c r="D79" s="5">
        <v>6.9816886135041152</v>
      </c>
      <c r="E79" s="5">
        <v>5.6122960765791321</v>
      </c>
      <c r="F79" s="5" t="s">
        <v>7</v>
      </c>
      <c r="G79" s="5" t="s">
        <v>7</v>
      </c>
      <c r="H79" s="7" t="str">
        <f t="shared" si="8"/>
        <v>hold</v>
      </c>
      <c r="I79" s="7" t="str">
        <f t="shared" si="9"/>
        <v>True</v>
      </c>
      <c r="J79" s="5">
        <f t="shared" si="11"/>
        <v>4.6399999999999997</v>
      </c>
      <c r="K79" s="5">
        <f t="shared" si="12"/>
        <v>4.43</v>
      </c>
      <c r="L79" s="5">
        <f t="shared" si="13"/>
        <v>1158542.7552091661</v>
      </c>
      <c r="M79" s="11">
        <f t="shared" si="10"/>
        <v>0</v>
      </c>
      <c r="N79" s="5">
        <f t="shared" si="14"/>
        <v>0</v>
      </c>
      <c r="P79" s="9">
        <f t="shared" si="15"/>
        <v>2.8925423142992356E-2</v>
      </c>
      <c r="Q79"/>
    </row>
    <row r="80" spans="1:17" s="5" customFormat="1" x14ac:dyDescent="0.25">
      <c r="A80" s="1">
        <v>44095</v>
      </c>
      <c r="B80" s="5">
        <v>8.75</v>
      </c>
      <c r="C80" s="5">
        <v>8.6003120543091871</v>
      </c>
      <c r="D80" s="5">
        <v>7.1424441940946499</v>
      </c>
      <c r="E80" s="5">
        <v>5.7103493241860344</v>
      </c>
      <c r="F80" s="5" t="s">
        <v>7</v>
      </c>
      <c r="G80" s="5" t="s">
        <v>7</v>
      </c>
      <c r="H80" s="7" t="str">
        <f t="shared" si="8"/>
        <v>hold</v>
      </c>
      <c r="I80" s="7" t="str">
        <f t="shared" si="9"/>
        <v>True</v>
      </c>
      <c r="J80" s="5">
        <f t="shared" si="11"/>
        <v>4.6399999999999997</v>
      </c>
      <c r="K80" s="5">
        <f t="shared" si="12"/>
        <v>4.43</v>
      </c>
      <c r="L80" s="5">
        <f t="shared" si="13"/>
        <v>1158542.7552091661</v>
      </c>
      <c r="M80" s="11">
        <f t="shared" si="10"/>
        <v>0</v>
      </c>
      <c r="N80" s="5">
        <f t="shared" si="14"/>
        <v>0</v>
      </c>
      <c r="P80" s="9">
        <f t="shared" si="15"/>
        <v>-7.9075206828463876E-2</v>
      </c>
      <c r="Q80"/>
    </row>
    <row r="81" spans="1:17" s="5" customFormat="1" x14ac:dyDescent="0.25">
      <c r="A81" s="1">
        <v>44096</v>
      </c>
      <c r="B81" s="5">
        <v>10.56</v>
      </c>
      <c r="C81" s="5">
        <v>9.2535413695394588</v>
      </c>
      <c r="D81" s="5">
        <v>7.4531310855405906</v>
      </c>
      <c r="E81" s="5">
        <v>5.8619009078052207</v>
      </c>
      <c r="F81" s="5" t="s">
        <v>7</v>
      </c>
      <c r="G81" s="5" t="s">
        <v>7</v>
      </c>
      <c r="H81" s="7" t="str">
        <f t="shared" si="8"/>
        <v>hold</v>
      </c>
      <c r="I81" s="7" t="str">
        <f t="shared" si="9"/>
        <v>True</v>
      </c>
      <c r="J81" s="5">
        <f t="shared" si="11"/>
        <v>4.6399999999999997</v>
      </c>
      <c r="K81" s="5">
        <f t="shared" si="12"/>
        <v>4.43</v>
      </c>
      <c r="L81" s="5">
        <f t="shared" si="13"/>
        <v>1158542.7552091661</v>
      </c>
      <c r="M81" s="11">
        <f t="shared" si="10"/>
        <v>0</v>
      </c>
      <c r="N81" s="5">
        <f t="shared" si="14"/>
        <v>0</v>
      </c>
      <c r="P81" s="9">
        <f t="shared" si="15"/>
        <v>0.18801957790859236</v>
      </c>
      <c r="Q81"/>
    </row>
    <row r="82" spans="1:17" s="5" customFormat="1" x14ac:dyDescent="0.25">
      <c r="A82" s="1">
        <v>44097</v>
      </c>
      <c r="B82" s="5">
        <v>10.039999999999999</v>
      </c>
      <c r="C82" s="5">
        <v>9.5156942463596401</v>
      </c>
      <c r="D82" s="5">
        <v>7.688300986855082</v>
      </c>
      <c r="E82" s="5">
        <v>5.9924665044363072</v>
      </c>
      <c r="F82" s="5" t="s">
        <v>7</v>
      </c>
      <c r="G82" s="5" t="s">
        <v>7</v>
      </c>
      <c r="H82" s="7" t="str">
        <f t="shared" si="8"/>
        <v>hold</v>
      </c>
      <c r="I82" s="7" t="str">
        <f t="shared" si="9"/>
        <v>True</v>
      </c>
      <c r="J82" s="5">
        <f t="shared" si="11"/>
        <v>4.6399999999999997</v>
      </c>
      <c r="K82" s="5">
        <f t="shared" si="12"/>
        <v>4.43</v>
      </c>
      <c r="L82" s="5">
        <f t="shared" si="13"/>
        <v>1158542.7552091661</v>
      </c>
      <c r="M82" s="11">
        <f t="shared" si="10"/>
        <v>0</v>
      </c>
      <c r="N82" s="5">
        <f t="shared" si="14"/>
        <v>0</v>
      </c>
      <c r="P82" s="9">
        <f t="shared" si="15"/>
        <v>-5.0496164014532462E-2</v>
      </c>
      <c r="Q82"/>
    </row>
    <row r="83" spans="1:17" s="5" customFormat="1" x14ac:dyDescent="0.25">
      <c r="A83" s="1">
        <v>44098</v>
      </c>
      <c r="B83" s="5">
        <v>9.14</v>
      </c>
      <c r="C83" s="5">
        <v>9.3904628309064275</v>
      </c>
      <c r="D83" s="5">
        <v>7.8202736244137112</v>
      </c>
      <c r="E83" s="5">
        <v>6.0908269261726726</v>
      </c>
      <c r="F83" s="5" t="s">
        <v>7</v>
      </c>
      <c r="G83" s="5" t="s">
        <v>7</v>
      </c>
      <c r="H83" s="7" t="str">
        <f t="shared" si="8"/>
        <v>hold</v>
      </c>
      <c r="I83" s="7" t="str">
        <f t="shared" si="9"/>
        <v>True</v>
      </c>
      <c r="J83" s="5">
        <f t="shared" si="11"/>
        <v>4.6399999999999997</v>
      </c>
      <c r="K83" s="5">
        <f t="shared" si="12"/>
        <v>4.43</v>
      </c>
      <c r="L83" s="5">
        <f t="shared" si="13"/>
        <v>1158542.7552091661</v>
      </c>
      <c r="M83" s="11">
        <f t="shared" si="10"/>
        <v>0</v>
      </c>
      <c r="N83" s="5">
        <f t="shared" si="14"/>
        <v>0</v>
      </c>
      <c r="P83" s="9">
        <f t="shared" si="15"/>
        <v>-9.3916728797524412E-2</v>
      </c>
      <c r="Q83"/>
    </row>
    <row r="84" spans="1:17" s="5" customFormat="1" x14ac:dyDescent="0.25">
      <c r="A84" s="1">
        <v>44099</v>
      </c>
      <c r="B84" s="5">
        <v>10.02</v>
      </c>
      <c r="C84" s="5">
        <v>9.6003085539376194</v>
      </c>
      <c r="D84" s="5">
        <v>8.0202487494670098</v>
      </c>
      <c r="E84" s="5">
        <v>6.2136135847297771</v>
      </c>
      <c r="F84" s="5" t="s">
        <v>7</v>
      </c>
      <c r="G84" s="5" t="s">
        <v>7</v>
      </c>
      <c r="H84" s="7" t="str">
        <f t="shared" si="8"/>
        <v>hold</v>
      </c>
      <c r="I84" s="7" t="str">
        <f t="shared" si="9"/>
        <v>True</v>
      </c>
      <c r="J84" s="5">
        <f t="shared" si="11"/>
        <v>4.6399999999999997</v>
      </c>
      <c r="K84" s="5">
        <f t="shared" si="12"/>
        <v>4.43</v>
      </c>
      <c r="L84" s="5">
        <f t="shared" si="13"/>
        <v>1158542.7552091661</v>
      </c>
      <c r="M84" s="11">
        <f t="shared" si="10"/>
        <v>0</v>
      </c>
      <c r="N84" s="5">
        <f t="shared" si="14"/>
        <v>0</v>
      </c>
      <c r="P84" s="9">
        <f t="shared" si="15"/>
        <v>9.1922710190659992E-2</v>
      </c>
      <c r="Q84"/>
    </row>
    <row r="85" spans="1:17" s="5" customFormat="1" x14ac:dyDescent="0.25">
      <c r="A85" s="1">
        <v>44102</v>
      </c>
      <c r="B85" s="5">
        <v>10.09</v>
      </c>
      <c r="C85" s="5">
        <v>9.7635390359584129</v>
      </c>
      <c r="D85" s="5">
        <v>8.2084079540609185</v>
      </c>
      <c r="E85" s="5">
        <v>6.3347506602069714</v>
      </c>
      <c r="F85" s="5" t="s">
        <v>7</v>
      </c>
      <c r="G85" s="5" t="s">
        <v>7</v>
      </c>
      <c r="H85" s="7" t="str">
        <f t="shared" si="8"/>
        <v>hold</v>
      </c>
      <c r="I85" s="7" t="str">
        <f t="shared" si="9"/>
        <v>True</v>
      </c>
      <c r="J85" s="5">
        <f t="shared" si="11"/>
        <v>4.6399999999999997</v>
      </c>
      <c r="K85" s="5">
        <f t="shared" si="12"/>
        <v>4.43</v>
      </c>
      <c r="L85" s="5">
        <f t="shared" si="13"/>
        <v>1158542.7552091661</v>
      </c>
      <c r="M85" s="11">
        <f t="shared" si="10"/>
        <v>0</v>
      </c>
      <c r="N85" s="5">
        <f t="shared" si="14"/>
        <v>0</v>
      </c>
      <c r="P85" s="9">
        <f t="shared" si="15"/>
        <v>6.9617387087989218E-3</v>
      </c>
      <c r="Q85"/>
    </row>
    <row r="86" spans="1:17" s="5" customFormat="1" x14ac:dyDescent="0.25">
      <c r="A86" s="1">
        <v>44103</v>
      </c>
      <c r="B86" s="5">
        <v>10.35</v>
      </c>
      <c r="C86" s="5">
        <v>9.9590260239722763</v>
      </c>
      <c r="D86" s="5">
        <v>8.4030981400553806</v>
      </c>
      <c r="E86" s="5">
        <v>6.4602272020755036</v>
      </c>
      <c r="F86" s="5" t="s">
        <v>7</v>
      </c>
      <c r="G86" s="5" t="s">
        <v>7</v>
      </c>
      <c r="H86" s="7" t="str">
        <f t="shared" si="8"/>
        <v>hold</v>
      </c>
      <c r="I86" s="7" t="str">
        <f t="shared" si="9"/>
        <v>True</v>
      </c>
      <c r="J86" s="5">
        <f t="shared" si="11"/>
        <v>4.6399999999999997</v>
      </c>
      <c r="K86" s="5">
        <f t="shared" si="12"/>
        <v>4.43</v>
      </c>
      <c r="L86" s="5">
        <f t="shared" si="13"/>
        <v>1158542.7552091661</v>
      </c>
      <c r="M86" s="11">
        <f t="shared" si="10"/>
        <v>0</v>
      </c>
      <c r="N86" s="5">
        <f t="shared" si="14"/>
        <v>0</v>
      </c>
      <c r="P86" s="9">
        <f t="shared" si="15"/>
        <v>2.544168534586037E-2</v>
      </c>
      <c r="Q86"/>
    </row>
    <row r="87" spans="1:17" s="5" customFormat="1" x14ac:dyDescent="0.25">
      <c r="A87" s="1">
        <v>44104</v>
      </c>
      <c r="B87" s="5">
        <v>10.199999999999999</v>
      </c>
      <c r="C87" s="5">
        <v>10.03935068264818</v>
      </c>
      <c r="D87" s="5">
        <v>8.5664528545958003</v>
      </c>
      <c r="E87" s="5">
        <v>6.5770951020106434</v>
      </c>
      <c r="F87" s="5" t="s">
        <v>7</v>
      </c>
      <c r="G87" s="5" t="s">
        <v>7</v>
      </c>
      <c r="H87" s="7" t="str">
        <f t="shared" si="8"/>
        <v>hold</v>
      </c>
      <c r="I87" s="7" t="str">
        <f t="shared" si="9"/>
        <v>True</v>
      </c>
      <c r="J87" s="5">
        <f t="shared" si="11"/>
        <v>4.6399999999999997</v>
      </c>
      <c r="K87" s="5">
        <f t="shared" si="12"/>
        <v>4.43</v>
      </c>
      <c r="L87" s="5">
        <f t="shared" si="13"/>
        <v>1158542.7552091661</v>
      </c>
      <c r="M87" s="11">
        <f t="shared" si="10"/>
        <v>0</v>
      </c>
      <c r="N87" s="5">
        <f t="shared" si="14"/>
        <v>0</v>
      </c>
      <c r="P87" s="9">
        <f t="shared" si="15"/>
        <v>-1.4598799421152749E-2</v>
      </c>
      <c r="Q87"/>
    </row>
    <row r="88" spans="1:17" s="5" customFormat="1" x14ac:dyDescent="0.25">
      <c r="A88" s="1">
        <v>44105</v>
      </c>
      <c r="B88" s="5">
        <v>9.77</v>
      </c>
      <c r="C88" s="5">
        <v>9.9495671217654564</v>
      </c>
      <c r="D88" s="5">
        <v>8.675866231450728</v>
      </c>
      <c r="E88" s="5">
        <v>6.6768733800728111</v>
      </c>
      <c r="F88" s="5" t="s">
        <v>7</v>
      </c>
      <c r="G88" s="5" t="s">
        <v>7</v>
      </c>
      <c r="H88" s="7" t="str">
        <f t="shared" si="8"/>
        <v>hold</v>
      </c>
      <c r="I88" s="7" t="str">
        <f t="shared" si="9"/>
        <v>True</v>
      </c>
      <c r="J88" s="5">
        <f t="shared" si="11"/>
        <v>4.6399999999999997</v>
      </c>
      <c r="K88" s="5">
        <f t="shared" si="12"/>
        <v>4.43</v>
      </c>
      <c r="L88" s="5">
        <f t="shared" si="13"/>
        <v>1158542.7552091661</v>
      </c>
      <c r="M88" s="11">
        <f t="shared" si="10"/>
        <v>0</v>
      </c>
      <c r="N88" s="5">
        <f t="shared" si="14"/>
        <v>0</v>
      </c>
      <c r="P88" s="9">
        <f t="shared" si="15"/>
        <v>-4.3071254235533984E-2</v>
      </c>
      <c r="Q88"/>
    </row>
    <row r="89" spans="1:17" s="5" customFormat="1" x14ac:dyDescent="0.25">
      <c r="A89" s="1">
        <v>44106</v>
      </c>
      <c r="B89" s="5">
        <v>9.39</v>
      </c>
      <c r="C89" s="5">
        <v>9.7630447478436384</v>
      </c>
      <c r="D89" s="5">
        <v>8.7407874831370247</v>
      </c>
      <c r="E89" s="5">
        <v>6.7616585869455363</v>
      </c>
      <c r="F89" s="5" t="s">
        <v>7</v>
      </c>
      <c r="G89" s="5" t="s">
        <v>7</v>
      </c>
      <c r="H89" s="7" t="str">
        <f t="shared" si="8"/>
        <v>hold</v>
      </c>
      <c r="I89" s="7" t="str">
        <f t="shared" si="9"/>
        <v>True</v>
      </c>
      <c r="J89" s="5">
        <f t="shared" si="11"/>
        <v>4.6399999999999997</v>
      </c>
      <c r="K89" s="5">
        <f t="shared" si="12"/>
        <v>4.43</v>
      </c>
      <c r="L89" s="5">
        <f t="shared" si="13"/>
        <v>1158542.7552091661</v>
      </c>
      <c r="M89" s="11">
        <f t="shared" si="10"/>
        <v>0</v>
      </c>
      <c r="N89" s="5">
        <f t="shared" si="14"/>
        <v>0</v>
      </c>
      <c r="P89" s="9">
        <f t="shared" si="15"/>
        <v>-3.9671172834519715E-2</v>
      </c>
      <c r="Q89"/>
    </row>
    <row r="90" spans="1:17" s="5" customFormat="1" x14ac:dyDescent="0.25">
      <c r="A90" s="1">
        <v>44109</v>
      </c>
      <c r="B90" s="5">
        <v>9.4600000000000009</v>
      </c>
      <c r="C90" s="5">
        <v>9.6620298318957598</v>
      </c>
      <c r="D90" s="5">
        <v>8.8061704392154763</v>
      </c>
      <c r="E90" s="5">
        <v>6.8459817561034884</v>
      </c>
      <c r="F90" s="5" t="s">
        <v>7</v>
      </c>
      <c r="G90" s="5" t="s">
        <v>7</v>
      </c>
      <c r="H90" s="7" t="str">
        <f t="shared" si="8"/>
        <v>hold</v>
      </c>
      <c r="I90" s="7" t="str">
        <f t="shared" si="9"/>
        <v>True</v>
      </c>
      <c r="J90" s="5">
        <f t="shared" si="11"/>
        <v>4.6399999999999997</v>
      </c>
      <c r="K90" s="5">
        <f t="shared" si="12"/>
        <v>4.43</v>
      </c>
      <c r="L90" s="5">
        <f t="shared" si="13"/>
        <v>1158542.7552091661</v>
      </c>
      <c r="M90" s="11">
        <f t="shared" si="10"/>
        <v>0</v>
      </c>
      <c r="N90" s="5">
        <f t="shared" si="14"/>
        <v>0</v>
      </c>
      <c r="P90" s="9">
        <f t="shared" si="15"/>
        <v>7.4270898436155017E-3</v>
      </c>
      <c r="Q90"/>
    </row>
    <row r="91" spans="1:17" s="5" customFormat="1" x14ac:dyDescent="0.25">
      <c r="A91" s="1">
        <v>44110</v>
      </c>
      <c r="B91" s="5">
        <v>9.1300000000000008</v>
      </c>
      <c r="C91" s="5">
        <v>9.4846865545971735</v>
      </c>
      <c r="D91" s="5">
        <v>8.8356094901958873</v>
      </c>
      <c r="E91" s="5">
        <v>6.9173573262252539</v>
      </c>
      <c r="F91" s="5" t="s">
        <v>7</v>
      </c>
      <c r="G91" s="5" t="s">
        <v>7</v>
      </c>
      <c r="H91" s="7" t="str">
        <f t="shared" si="8"/>
        <v>hold</v>
      </c>
      <c r="I91" s="7" t="str">
        <f t="shared" si="9"/>
        <v>True</v>
      </c>
      <c r="J91" s="5">
        <f t="shared" si="11"/>
        <v>4.6399999999999997</v>
      </c>
      <c r="K91" s="5">
        <f t="shared" si="12"/>
        <v>4.43</v>
      </c>
      <c r="L91" s="5">
        <f t="shared" si="13"/>
        <v>1158542.7552091661</v>
      </c>
      <c r="M91" s="11">
        <f t="shared" si="10"/>
        <v>0</v>
      </c>
      <c r="N91" s="5">
        <f t="shared" si="14"/>
        <v>0</v>
      </c>
      <c r="P91" s="9">
        <f t="shared" si="15"/>
        <v>-3.5506688456909762E-2</v>
      </c>
      <c r="Q91"/>
    </row>
    <row r="92" spans="1:17" s="5" customFormat="1" x14ac:dyDescent="0.25">
      <c r="A92" s="1">
        <v>44111</v>
      </c>
      <c r="B92" s="5">
        <v>9.36</v>
      </c>
      <c r="C92" s="5">
        <v>9.44312436973145</v>
      </c>
      <c r="D92" s="5">
        <v>8.8832813547235343</v>
      </c>
      <c r="E92" s="5">
        <v>6.9936899097807146</v>
      </c>
      <c r="F92" s="5" t="s">
        <v>7</v>
      </c>
      <c r="G92" s="5" t="s">
        <v>7</v>
      </c>
      <c r="H92" s="7" t="str">
        <f t="shared" si="8"/>
        <v>hold</v>
      </c>
      <c r="I92" s="7" t="str">
        <f t="shared" si="9"/>
        <v>True</v>
      </c>
      <c r="J92" s="5">
        <f t="shared" si="11"/>
        <v>4.6399999999999997</v>
      </c>
      <c r="K92" s="5">
        <f t="shared" si="12"/>
        <v>4.43</v>
      </c>
      <c r="L92" s="5">
        <f t="shared" si="13"/>
        <v>1158542.7552091661</v>
      </c>
      <c r="M92" s="11">
        <f t="shared" si="10"/>
        <v>0</v>
      </c>
      <c r="N92" s="5">
        <f t="shared" si="14"/>
        <v>0</v>
      </c>
      <c r="P92" s="9">
        <f t="shared" si="15"/>
        <v>2.4879595882623472E-2</v>
      </c>
      <c r="Q92"/>
    </row>
    <row r="93" spans="1:17" s="5" customFormat="1" x14ac:dyDescent="0.25">
      <c r="A93" s="1">
        <v>44112</v>
      </c>
      <c r="B93" s="5">
        <v>13.49</v>
      </c>
      <c r="C93" s="5">
        <v>10.792082913154299</v>
      </c>
      <c r="D93" s="5">
        <v>9.3020739588395767</v>
      </c>
      <c r="E93" s="5">
        <v>7.1966996001000672</v>
      </c>
      <c r="F93" s="5" t="s">
        <v>7</v>
      </c>
      <c r="G93" s="5" t="s">
        <v>7</v>
      </c>
      <c r="H93" s="7" t="str">
        <f t="shared" si="8"/>
        <v>hold</v>
      </c>
      <c r="I93" s="7" t="str">
        <f t="shared" si="9"/>
        <v>True</v>
      </c>
      <c r="J93" s="5">
        <f t="shared" si="11"/>
        <v>4.6399999999999997</v>
      </c>
      <c r="K93" s="5">
        <f t="shared" si="12"/>
        <v>4.43</v>
      </c>
      <c r="L93" s="5">
        <f t="shared" si="13"/>
        <v>1158542.7552091661</v>
      </c>
      <c r="M93" s="11">
        <f t="shared" si="10"/>
        <v>0</v>
      </c>
      <c r="N93" s="5">
        <f t="shared" si="14"/>
        <v>0</v>
      </c>
      <c r="P93" s="9">
        <f t="shared" si="15"/>
        <v>0.365503379730164</v>
      </c>
      <c r="Q93"/>
    </row>
    <row r="94" spans="1:17" s="5" customFormat="1" x14ac:dyDescent="0.25">
      <c r="A94" s="1">
        <v>44113</v>
      </c>
      <c r="B94" s="5">
        <v>12.02</v>
      </c>
      <c r="C94" s="5">
        <v>11.20138860876953</v>
      </c>
      <c r="D94" s="5">
        <v>9.5491581443996161</v>
      </c>
      <c r="E94" s="5">
        <v>7.3474277375969406</v>
      </c>
      <c r="F94" s="5" t="s">
        <v>7</v>
      </c>
      <c r="G94" s="5" t="s">
        <v>7</v>
      </c>
      <c r="H94" s="7" t="str">
        <f t="shared" si="8"/>
        <v>hold</v>
      </c>
      <c r="I94" s="7" t="str">
        <f t="shared" si="9"/>
        <v>True</v>
      </c>
      <c r="J94" s="5">
        <f t="shared" si="11"/>
        <v>4.6399999999999997</v>
      </c>
      <c r="K94" s="5">
        <f t="shared" si="12"/>
        <v>4.43</v>
      </c>
      <c r="L94" s="5">
        <f t="shared" si="13"/>
        <v>1158542.7552091661</v>
      </c>
      <c r="M94" s="11">
        <f t="shared" si="10"/>
        <v>0</v>
      </c>
      <c r="N94" s="5">
        <f t="shared" si="14"/>
        <v>0</v>
      </c>
      <c r="P94" s="9">
        <f t="shared" si="15"/>
        <v>-0.1153767411126031</v>
      </c>
      <c r="Q94"/>
    </row>
    <row r="95" spans="1:17" s="5" customFormat="1" x14ac:dyDescent="0.25">
      <c r="A95" s="1">
        <v>44116</v>
      </c>
      <c r="B95" s="5">
        <v>11.8</v>
      </c>
      <c r="C95" s="5">
        <v>11.400925739179691</v>
      </c>
      <c r="D95" s="5">
        <v>9.7537801312723769</v>
      </c>
      <c r="E95" s="5">
        <v>7.4865706207970364</v>
      </c>
      <c r="F95" s="5" t="s">
        <v>7</v>
      </c>
      <c r="G95" s="5" t="s">
        <v>7</v>
      </c>
      <c r="H95" s="7" t="str">
        <f t="shared" si="8"/>
        <v>hold</v>
      </c>
      <c r="I95" s="7" t="str">
        <f t="shared" si="9"/>
        <v>True</v>
      </c>
      <c r="J95" s="5">
        <f t="shared" si="11"/>
        <v>4.6399999999999997</v>
      </c>
      <c r="K95" s="5">
        <f t="shared" si="12"/>
        <v>4.43</v>
      </c>
      <c r="L95" s="5">
        <f t="shared" si="13"/>
        <v>1158542.7552091661</v>
      </c>
      <c r="M95" s="11">
        <f t="shared" si="10"/>
        <v>0</v>
      </c>
      <c r="N95" s="5">
        <f t="shared" si="14"/>
        <v>0</v>
      </c>
      <c r="P95" s="9">
        <f t="shared" si="15"/>
        <v>-1.8472397635442315E-2</v>
      </c>
      <c r="Q95"/>
    </row>
    <row r="96" spans="1:17" s="5" customFormat="1" x14ac:dyDescent="0.25">
      <c r="A96" s="1">
        <v>44117</v>
      </c>
      <c r="B96" s="5">
        <v>11.88</v>
      </c>
      <c r="C96" s="5">
        <v>11.56061715945313</v>
      </c>
      <c r="D96" s="5">
        <v>9.9470728466112508</v>
      </c>
      <c r="E96" s="5">
        <v>7.6238652888971288</v>
      </c>
      <c r="F96" s="5" t="s">
        <v>7</v>
      </c>
      <c r="G96" s="5" t="s">
        <v>7</v>
      </c>
      <c r="H96" s="7" t="str">
        <f t="shared" si="8"/>
        <v>hold</v>
      </c>
      <c r="I96" s="7" t="str">
        <f t="shared" si="9"/>
        <v>True</v>
      </c>
      <c r="J96" s="5">
        <f t="shared" si="11"/>
        <v>4.6399999999999997</v>
      </c>
      <c r="K96" s="5">
        <f t="shared" si="12"/>
        <v>4.43</v>
      </c>
      <c r="L96" s="5">
        <f t="shared" si="13"/>
        <v>1158542.7552091661</v>
      </c>
      <c r="M96" s="11">
        <f t="shared" si="10"/>
        <v>0</v>
      </c>
      <c r="N96" s="5">
        <f t="shared" si="14"/>
        <v>0</v>
      </c>
      <c r="P96" s="9">
        <f t="shared" si="15"/>
        <v>6.7567824628799074E-3</v>
      </c>
      <c r="Q96"/>
    </row>
    <row r="97" spans="1:17" s="5" customFormat="1" x14ac:dyDescent="0.25">
      <c r="A97" s="1">
        <v>44118</v>
      </c>
      <c r="B97" s="5">
        <v>12.25</v>
      </c>
      <c r="C97" s="5">
        <v>11.79041143963542</v>
      </c>
      <c r="D97" s="5">
        <v>10.156429860555679</v>
      </c>
      <c r="E97" s="5">
        <v>7.7684319986190937</v>
      </c>
      <c r="F97" s="5" t="s">
        <v>7</v>
      </c>
      <c r="G97" s="5" t="s">
        <v>7</v>
      </c>
      <c r="H97" s="7" t="str">
        <f t="shared" si="8"/>
        <v>hold</v>
      </c>
      <c r="I97" s="7" t="str">
        <f t="shared" si="9"/>
        <v>True</v>
      </c>
      <c r="J97" s="5">
        <f t="shared" si="11"/>
        <v>4.6399999999999997</v>
      </c>
      <c r="K97" s="5">
        <f t="shared" si="12"/>
        <v>4.43</v>
      </c>
      <c r="L97" s="5">
        <f t="shared" si="13"/>
        <v>1158542.7552091661</v>
      </c>
      <c r="M97" s="11">
        <f t="shared" si="10"/>
        <v>0</v>
      </c>
      <c r="N97" s="5">
        <f t="shared" si="14"/>
        <v>0</v>
      </c>
      <c r="P97" s="9">
        <f t="shared" si="15"/>
        <v>3.0669623056237119E-2</v>
      </c>
      <c r="Q97"/>
    </row>
    <row r="98" spans="1:17" s="5" customFormat="1" x14ac:dyDescent="0.25">
      <c r="A98" s="1">
        <v>44119</v>
      </c>
      <c r="B98" s="5">
        <v>13.83</v>
      </c>
      <c r="C98" s="5">
        <v>12.470274293090281</v>
      </c>
      <c r="D98" s="5">
        <v>10.490390782323351</v>
      </c>
      <c r="E98" s="5">
        <v>7.9578559986622466</v>
      </c>
      <c r="F98" s="5" t="s">
        <v>7</v>
      </c>
      <c r="G98" s="5" t="s">
        <v>7</v>
      </c>
      <c r="H98" s="7" t="str">
        <f t="shared" si="8"/>
        <v>hold</v>
      </c>
      <c r="I98" s="7" t="str">
        <f t="shared" si="9"/>
        <v>True</v>
      </c>
      <c r="J98" s="5">
        <f t="shared" si="11"/>
        <v>4.6399999999999997</v>
      </c>
      <c r="K98" s="5">
        <f t="shared" si="12"/>
        <v>4.43</v>
      </c>
      <c r="L98" s="5">
        <f t="shared" si="13"/>
        <v>1158542.7552091661</v>
      </c>
      <c r="M98" s="11">
        <f t="shared" si="10"/>
        <v>0</v>
      </c>
      <c r="N98" s="5">
        <f t="shared" si="14"/>
        <v>0</v>
      </c>
      <c r="P98" s="9">
        <f t="shared" si="15"/>
        <v>0.12131420868593085</v>
      </c>
      <c r="Q98"/>
    </row>
    <row r="99" spans="1:17" s="5" customFormat="1" x14ac:dyDescent="0.25">
      <c r="A99" s="1">
        <v>44120</v>
      </c>
      <c r="B99" s="5">
        <v>13.31</v>
      </c>
      <c r="C99" s="5">
        <v>12.750182862060189</v>
      </c>
      <c r="D99" s="5">
        <v>10.746718893021219</v>
      </c>
      <c r="E99" s="5">
        <v>8.1251104987040517</v>
      </c>
      <c r="F99" s="5" t="s">
        <v>7</v>
      </c>
      <c r="G99" s="5" t="s">
        <v>7</v>
      </c>
      <c r="H99" s="7" t="str">
        <f t="shared" si="8"/>
        <v>hold</v>
      </c>
      <c r="I99" s="7" t="str">
        <f t="shared" si="9"/>
        <v>True</v>
      </c>
      <c r="J99" s="5">
        <f t="shared" si="11"/>
        <v>4.6399999999999997</v>
      </c>
      <c r="K99" s="5">
        <f t="shared" si="12"/>
        <v>4.43</v>
      </c>
      <c r="L99" s="5">
        <f t="shared" si="13"/>
        <v>1158542.7552091661</v>
      </c>
      <c r="M99" s="11">
        <f t="shared" si="10"/>
        <v>0</v>
      </c>
      <c r="N99" s="5">
        <f t="shared" si="14"/>
        <v>0</v>
      </c>
      <c r="P99" s="9">
        <f t="shared" si="15"/>
        <v>-3.8324513269646497E-2</v>
      </c>
      <c r="Q99"/>
    </row>
    <row r="100" spans="1:17" s="5" customFormat="1" x14ac:dyDescent="0.25">
      <c r="A100" s="1">
        <v>44123</v>
      </c>
      <c r="B100" s="5">
        <v>13.91</v>
      </c>
      <c r="C100" s="5">
        <v>13.13678857470679</v>
      </c>
      <c r="D100" s="5">
        <v>11.03428990274657</v>
      </c>
      <c r="E100" s="5">
        <v>8.3058882956195497</v>
      </c>
      <c r="F100" s="5" t="s">
        <v>7</v>
      </c>
      <c r="G100" s="5" t="s">
        <v>7</v>
      </c>
      <c r="H100" s="7" t="str">
        <f t="shared" si="8"/>
        <v>hold</v>
      </c>
      <c r="I100" s="7" t="str">
        <f t="shared" si="9"/>
        <v>True</v>
      </c>
      <c r="J100" s="5">
        <f t="shared" si="11"/>
        <v>4.6399999999999997</v>
      </c>
      <c r="K100" s="5">
        <f t="shared" si="12"/>
        <v>4.43</v>
      </c>
      <c r="L100" s="5">
        <f t="shared" si="13"/>
        <v>1158542.7552091661</v>
      </c>
      <c r="M100" s="11">
        <f t="shared" si="10"/>
        <v>0</v>
      </c>
      <c r="N100" s="5">
        <f t="shared" si="14"/>
        <v>0</v>
      </c>
      <c r="P100" s="9">
        <f t="shared" si="15"/>
        <v>4.4092373528331272E-2</v>
      </c>
      <c r="Q100"/>
    </row>
    <row r="101" spans="1:17" s="5" customFormat="1" x14ac:dyDescent="0.25">
      <c r="A101" s="1">
        <v>44124</v>
      </c>
      <c r="B101" s="5">
        <v>13.86</v>
      </c>
      <c r="C101" s="5">
        <v>13.377859049804529</v>
      </c>
      <c r="D101" s="5">
        <v>11.29117263886052</v>
      </c>
      <c r="E101" s="5">
        <v>8.4794542863814399</v>
      </c>
      <c r="F101" s="5" t="s">
        <v>7</v>
      </c>
      <c r="G101" s="5" t="s">
        <v>7</v>
      </c>
      <c r="H101" s="7" t="str">
        <f t="shared" si="8"/>
        <v>hold</v>
      </c>
      <c r="I101" s="7" t="str">
        <f t="shared" si="9"/>
        <v>True</v>
      </c>
      <c r="J101" s="5">
        <f t="shared" si="11"/>
        <v>4.6399999999999997</v>
      </c>
      <c r="K101" s="5">
        <f t="shared" si="12"/>
        <v>4.43</v>
      </c>
      <c r="L101" s="5">
        <f t="shared" si="13"/>
        <v>1158542.7552091661</v>
      </c>
      <c r="M101" s="11">
        <f t="shared" si="10"/>
        <v>0</v>
      </c>
      <c r="N101" s="5">
        <f t="shared" si="14"/>
        <v>0</v>
      </c>
      <c r="P101" s="9">
        <f t="shared" si="15"/>
        <v>-3.6010121735944541E-3</v>
      </c>
      <c r="Q101"/>
    </row>
    <row r="102" spans="1:17" s="5" customFormat="1" x14ac:dyDescent="0.25">
      <c r="A102" s="1">
        <v>44125</v>
      </c>
      <c r="B102" s="5">
        <v>14.1</v>
      </c>
      <c r="C102" s="5">
        <v>13.61857269986969</v>
      </c>
      <c r="D102" s="5">
        <v>11.546520580782291</v>
      </c>
      <c r="E102" s="5">
        <v>8.6550963399320207</v>
      </c>
      <c r="F102" s="5" t="s">
        <v>7</v>
      </c>
      <c r="G102" s="5" t="s">
        <v>7</v>
      </c>
      <c r="H102" s="7" t="str">
        <f t="shared" si="8"/>
        <v>hold</v>
      </c>
      <c r="I102" s="7" t="str">
        <f t="shared" si="9"/>
        <v>True</v>
      </c>
      <c r="J102" s="5">
        <f t="shared" si="11"/>
        <v>4.6399999999999997</v>
      </c>
      <c r="K102" s="5">
        <f t="shared" si="12"/>
        <v>4.43</v>
      </c>
      <c r="L102" s="5">
        <f t="shared" si="13"/>
        <v>1158542.7552091661</v>
      </c>
      <c r="M102" s="11">
        <f t="shared" si="10"/>
        <v>0</v>
      </c>
      <c r="N102" s="5">
        <f t="shared" si="14"/>
        <v>0</v>
      </c>
      <c r="P102" s="9">
        <f t="shared" si="15"/>
        <v>1.7167803622365498E-2</v>
      </c>
      <c r="Q102"/>
    </row>
    <row r="103" spans="1:17" s="5" customFormat="1" x14ac:dyDescent="0.25">
      <c r="A103" s="1">
        <v>44126</v>
      </c>
      <c r="B103" s="5">
        <v>14.91</v>
      </c>
      <c r="C103" s="5">
        <v>14.049048466579791</v>
      </c>
      <c r="D103" s="5">
        <v>11.852291437074809</v>
      </c>
      <c r="E103" s="5">
        <v>8.850562079309146</v>
      </c>
      <c r="F103" s="5" t="s">
        <v>7</v>
      </c>
      <c r="G103" s="5" t="s">
        <v>7</v>
      </c>
      <c r="H103" s="7" t="str">
        <f t="shared" si="8"/>
        <v>hold</v>
      </c>
      <c r="I103" s="7" t="str">
        <f t="shared" si="9"/>
        <v>True</v>
      </c>
      <c r="J103" s="5">
        <f t="shared" si="11"/>
        <v>4.6399999999999997</v>
      </c>
      <c r="K103" s="5">
        <f t="shared" si="12"/>
        <v>4.43</v>
      </c>
      <c r="L103" s="5">
        <f t="shared" si="13"/>
        <v>1158542.7552091661</v>
      </c>
      <c r="M103" s="11">
        <f t="shared" si="10"/>
        <v>0</v>
      </c>
      <c r="N103" s="5">
        <f t="shared" si="14"/>
        <v>0</v>
      </c>
      <c r="P103" s="9">
        <f t="shared" si="15"/>
        <v>5.5857331392524481E-2</v>
      </c>
      <c r="Q103"/>
    </row>
    <row r="104" spans="1:17" s="5" customFormat="1" x14ac:dyDescent="0.25">
      <c r="A104" s="1">
        <v>44127</v>
      </c>
      <c r="B104" s="5">
        <v>15</v>
      </c>
      <c r="C104" s="5">
        <v>14.366032311053189</v>
      </c>
      <c r="D104" s="5">
        <v>12.138446760977089</v>
      </c>
      <c r="E104" s="5">
        <v>9.0427320143307348</v>
      </c>
      <c r="F104" s="5" t="s">
        <v>7</v>
      </c>
      <c r="G104" s="5" t="s">
        <v>7</v>
      </c>
      <c r="H104" s="7" t="str">
        <f t="shared" si="8"/>
        <v>hold</v>
      </c>
      <c r="I104" s="7" t="str">
        <f t="shared" si="9"/>
        <v>True</v>
      </c>
      <c r="J104" s="5">
        <f t="shared" si="11"/>
        <v>4.6399999999999997</v>
      </c>
      <c r="K104" s="5">
        <f t="shared" si="12"/>
        <v>4.43</v>
      </c>
      <c r="L104" s="5">
        <f t="shared" si="13"/>
        <v>1158542.7552091661</v>
      </c>
      <c r="M104" s="11">
        <f t="shared" si="10"/>
        <v>0</v>
      </c>
      <c r="N104" s="5">
        <f t="shared" si="14"/>
        <v>0</v>
      </c>
      <c r="P104" s="9">
        <f t="shared" si="15"/>
        <v>6.0180723255629448E-3</v>
      </c>
      <c r="Q104"/>
    </row>
    <row r="105" spans="1:17" s="5" customFormat="1" x14ac:dyDescent="0.25">
      <c r="A105" s="1">
        <v>44130</v>
      </c>
      <c r="B105" s="5">
        <v>13.45</v>
      </c>
      <c r="C105" s="5">
        <v>14.0606882073688</v>
      </c>
      <c r="D105" s="5">
        <v>12.257678873615539</v>
      </c>
      <c r="E105" s="5">
        <v>9.1804591388828989</v>
      </c>
      <c r="F105" s="5" t="s">
        <v>7</v>
      </c>
      <c r="G105" s="5" t="s">
        <v>7</v>
      </c>
      <c r="H105" s="7" t="str">
        <f t="shared" si="8"/>
        <v>hold</v>
      </c>
      <c r="I105" s="7" t="str">
        <f t="shared" si="9"/>
        <v>True</v>
      </c>
      <c r="J105" s="5">
        <f t="shared" si="11"/>
        <v>4.6399999999999997</v>
      </c>
      <c r="K105" s="5">
        <f t="shared" si="12"/>
        <v>4.43</v>
      </c>
      <c r="L105" s="5">
        <f t="shared" si="13"/>
        <v>1158542.7552091661</v>
      </c>
      <c r="M105" s="11">
        <f t="shared" si="10"/>
        <v>0</v>
      </c>
      <c r="N105" s="5">
        <f t="shared" si="14"/>
        <v>0</v>
      </c>
      <c r="P105" s="9">
        <f t="shared" si="15"/>
        <v>-0.10907109505436201</v>
      </c>
      <c r="Q105"/>
    </row>
    <row r="106" spans="1:17" s="5" customFormat="1" x14ac:dyDescent="0.25">
      <c r="A106" s="1">
        <v>44131</v>
      </c>
      <c r="B106" s="5">
        <v>12.69</v>
      </c>
      <c r="C106" s="5">
        <v>13.60379213824586</v>
      </c>
      <c r="D106" s="5">
        <v>12.296980794195949</v>
      </c>
      <c r="E106" s="5">
        <v>9.2901322907928083</v>
      </c>
      <c r="F106" s="5" t="s">
        <v>7</v>
      </c>
      <c r="G106" s="5" t="s">
        <v>7</v>
      </c>
      <c r="H106" s="7" t="str">
        <f t="shared" si="8"/>
        <v>hold</v>
      </c>
      <c r="I106" s="7" t="str">
        <f t="shared" si="9"/>
        <v>True</v>
      </c>
      <c r="J106" s="5">
        <f t="shared" si="11"/>
        <v>4.6399999999999997</v>
      </c>
      <c r="K106" s="5">
        <f t="shared" si="12"/>
        <v>4.43</v>
      </c>
      <c r="L106" s="5">
        <f t="shared" si="13"/>
        <v>1158542.7552091661</v>
      </c>
      <c r="M106" s="11">
        <f t="shared" si="10"/>
        <v>0</v>
      </c>
      <c r="N106" s="5">
        <f t="shared" si="14"/>
        <v>0</v>
      </c>
      <c r="P106" s="9">
        <f t="shared" si="15"/>
        <v>-5.8164824321551803E-2</v>
      </c>
      <c r="Q106"/>
    </row>
    <row r="107" spans="1:17" s="5" customFormat="1" x14ac:dyDescent="0.25">
      <c r="A107" s="1">
        <v>44132</v>
      </c>
      <c r="B107" s="5">
        <v>11.82</v>
      </c>
      <c r="C107" s="5">
        <v>13.00919475883058</v>
      </c>
      <c r="D107" s="5">
        <v>12.2536189038145</v>
      </c>
      <c r="E107" s="5">
        <v>9.3691906567055323</v>
      </c>
      <c r="F107" s="5" t="s">
        <v>7</v>
      </c>
      <c r="G107" s="5" t="s">
        <v>7</v>
      </c>
      <c r="H107" s="7" t="str">
        <f t="shared" si="8"/>
        <v>hold</v>
      </c>
      <c r="I107" s="7" t="str">
        <f t="shared" si="9"/>
        <v>True</v>
      </c>
      <c r="J107" s="5">
        <f t="shared" si="11"/>
        <v>4.6399999999999997</v>
      </c>
      <c r="K107" s="5">
        <f t="shared" si="12"/>
        <v>4.43</v>
      </c>
      <c r="L107" s="5">
        <f t="shared" si="13"/>
        <v>1158542.7552091661</v>
      </c>
      <c r="M107" s="11">
        <f t="shared" si="10"/>
        <v>0</v>
      </c>
      <c r="N107" s="5">
        <f t="shared" si="14"/>
        <v>0</v>
      </c>
      <c r="P107" s="9">
        <f t="shared" si="15"/>
        <v>-7.1021269748344135E-2</v>
      </c>
      <c r="Q107"/>
    </row>
    <row r="108" spans="1:17" s="5" customFormat="1" x14ac:dyDescent="0.25">
      <c r="A108" s="1">
        <v>44133</v>
      </c>
      <c r="B108" s="5">
        <v>11.73</v>
      </c>
      <c r="C108" s="5">
        <v>12.58279650588705</v>
      </c>
      <c r="D108" s="5">
        <v>12.2060171852859</v>
      </c>
      <c r="E108" s="5">
        <v>9.4429659486834847</v>
      </c>
      <c r="F108" s="5" t="s">
        <v>7</v>
      </c>
      <c r="G108" s="5" t="s">
        <v>7</v>
      </c>
      <c r="H108" s="7" t="str">
        <f t="shared" si="8"/>
        <v>hold</v>
      </c>
      <c r="I108" s="7" t="str">
        <f t="shared" si="9"/>
        <v>True</v>
      </c>
      <c r="J108" s="5">
        <f t="shared" si="11"/>
        <v>4.6399999999999997</v>
      </c>
      <c r="K108" s="5">
        <f t="shared" si="12"/>
        <v>4.43</v>
      </c>
      <c r="L108" s="5">
        <f t="shared" si="13"/>
        <v>1158542.7552091661</v>
      </c>
      <c r="M108" s="11">
        <f t="shared" si="10"/>
        <v>0</v>
      </c>
      <c r="N108" s="5">
        <f t="shared" si="14"/>
        <v>0</v>
      </c>
      <c r="P108" s="9">
        <f t="shared" si="15"/>
        <v>-7.6433493125680121E-3</v>
      </c>
      <c r="Q108"/>
    </row>
    <row r="109" spans="1:17" s="5" customFormat="1" x14ac:dyDescent="0.25">
      <c r="A109" s="1">
        <v>44134</v>
      </c>
      <c r="B109" s="5">
        <v>10.47</v>
      </c>
      <c r="C109" s="5">
        <v>11.878531003924699</v>
      </c>
      <c r="D109" s="5">
        <v>12.048197441169</v>
      </c>
      <c r="E109" s="5">
        <v>9.4750607627871268</v>
      </c>
      <c r="F109" s="5" t="s">
        <v>7</v>
      </c>
      <c r="G109" s="5">
        <v>10.47</v>
      </c>
      <c r="H109" s="7" t="str">
        <f t="shared" si="8"/>
        <v>sell</v>
      </c>
      <c r="I109" s="7" t="str">
        <f t="shared" si="9"/>
        <v>False</v>
      </c>
      <c r="J109" s="5">
        <f t="shared" si="11"/>
        <v>4.6399999999999997</v>
      </c>
      <c r="K109" s="5">
        <f t="shared" si="12"/>
        <v>10.47</v>
      </c>
      <c r="L109" s="5">
        <f t="shared" si="13"/>
        <v>2613053.2346240953</v>
      </c>
      <c r="M109" s="11">
        <f t="shared" si="10"/>
        <v>1E-3</v>
      </c>
      <c r="N109" s="5">
        <f t="shared" si="14"/>
        <v>1454510.4794149289</v>
      </c>
      <c r="P109" s="9">
        <f t="shared" si="15"/>
        <v>-0.11363563778293856</v>
      </c>
      <c r="Q109"/>
    </row>
    <row r="110" spans="1:17" s="5" customFormat="1" x14ac:dyDescent="0.25">
      <c r="A110" s="1">
        <v>44137</v>
      </c>
      <c r="B110" s="5">
        <v>10.75</v>
      </c>
      <c r="C110" s="5">
        <v>11.502354002616469</v>
      </c>
      <c r="D110" s="5">
        <v>11.93017949197182</v>
      </c>
      <c r="E110" s="5">
        <v>9.5149026139500297</v>
      </c>
      <c r="F110" s="5" t="s">
        <v>7</v>
      </c>
      <c r="G110" s="5" t="s">
        <v>7</v>
      </c>
      <c r="H110" s="7" t="str">
        <f t="shared" si="8"/>
        <v>hold</v>
      </c>
      <c r="I110" s="7" t="str">
        <f t="shared" si="9"/>
        <v>True</v>
      </c>
      <c r="J110" s="5">
        <f t="shared" si="11"/>
        <v>4.6399999999999997</v>
      </c>
      <c r="K110" s="5">
        <f t="shared" si="12"/>
        <v>10.47</v>
      </c>
      <c r="L110" s="5">
        <f t="shared" si="13"/>
        <v>2613053.2346240953</v>
      </c>
      <c r="M110" s="11">
        <f t="shared" si="10"/>
        <v>0</v>
      </c>
      <c r="N110" s="5">
        <f t="shared" si="14"/>
        <v>0</v>
      </c>
      <c r="P110" s="9">
        <f t="shared" si="15"/>
        <v>2.6391729691226194E-2</v>
      </c>
      <c r="Q110"/>
    </row>
    <row r="111" spans="1:17" s="5" customFormat="1" x14ac:dyDescent="0.25">
      <c r="A111" s="1">
        <v>44138</v>
      </c>
      <c r="B111" s="5">
        <v>11.57</v>
      </c>
      <c r="C111" s="5">
        <v>11.524902668410981</v>
      </c>
      <c r="D111" s="5">
        <v>11.89743590179256</v>
      </c>
      <c r="E111" s="5">
        <v>9.5791244072640911</v>
      </c>
      <c r="F111" s="5" t="s">
        <v>7</v>
      </c>
      <c r="G111" s="5" t="s">
        <v>7</v>
      </c>
      <c r="H111" s="7" t="str">
        <f t="shared" si="8"/>
        <v>hold</v>
      </c>
      <c r="I111" s="7" t="str">
        <f t="shared" si="9"/>
        <v>True</v>
      </c>
      <c r="J111" s="5">
        <f t="shared" si="11"/>
        <v>4.6399999999999997</v>
      </c>
      <c r="K111" s="5">
        <f t="shared" si="12"/>
        <v>10.47</v>
      </c>
      <c r="L111" s="5">
        <f t="shared" si="13"/>
        <v>2613053.2346240953</v>
      </c>
      <c r="M111" s="11">
        <f t="shared" si="10"/>
        <v>0</v>
      </c>
      <c r="N111" s="5">
        <f t="shared" si="14"/>
        <v>0</v>
      </c>
      <c r="P111" s="9">
        <f t="shared" si="15"/>
        <v>7.3509786631913349E-2</v>
      </c>
      <c r="Q111"/>
    </row>
    <row r="112" spans="1:17" s="5" customFormat="1" x14ac:dyDescent="0.25">
      <c r="A112" s="1">
        <v>44139</v>
      </c>
      <c r="B112" s="5">
        <v>10.91</v>
      </c>
      <c r="C112" s="5">
        <v>11.31993511227399</v>
      </c>
      <c r="D112" s="5">
        <v>11.8076690016296</v>
      </c>
      <c r="E112" s="5">
        <v>9.6207142695370891</v>
      </c>
      <c r="F112" s="5" t="s">
        <v>7</v>
      </c>
      <c r="G112" s="5" t="s">
        <v>7</v>
      </c>
      <c r="H112" s="7" t="str">
        <f t="shared" si="8"/>
        <v>hold</v>
      </c>
      <c r="I112" s="7" t="str">
        <f t="shared" si="9"/>
        <v>True</v>
      </c>
      <c r="J112" s="5">
        <f t="shared" si="11"/>
        <v>4.6399999999999997</v>
      </c>
      <c r="K112" s="5">
        <f t="shared" si="12"/>
        <v>10.47</v>
      </c>
      <c r="L112" s="5">
        <f t="shared" si="13"/>
        <v>2613053.2346240953</v>
      </c>
      <c r="M112" s="11">
        <f t="shared" si="10"/>
        <v>0</v>
      </c>
      <c r="N112" s="5">
        <f t="shared" si="14"/>
        <v>0</v>
      </c>
      <c r="P112" s="9">
        <f t="shared" si="15"/>
        <v>-5.8735741360605796E-2</v>
      </c>
      <c r="Q112"/>
    </row>
    <row r="113" spans="1:17" s="5" customFormat="1" x14ac:dyDescent="0.25">
      <c r="A113" s="1">
        <v>44140</v>
      </c>
      <c r="B113" s="5">
        <v>11.45</v>
      </c>
      <c r="C113" s="5">
        <v>11.36329007484933</v>
      </c>
      <c r="D113" s="5">
        <v>11.77515363784509</v>
      </c>
      <c r="E113" s="5">
        <v>9.6778794486140551</v>
      </c>
      <c r="F113" s="5" t="s">
        <v>7</v>
      </c>
      <c r="G113" s="5" t="s">
        <v>7</v>
      </c>
      <c r="H113" s="7" t="str">
        <f t="shared" si="8"/>
        <v>hold</v>
      </c>
      <c r="I113" s="7" t="str">
        <f t="shared" si="9"/>
        <v>True</v>
      </c>
      <c r="J113" s="5">
        <f t="shared" si="11"/>
        <v>4.6399999999999997</v>
      </c>
      <c r="K113" s="5">
        <f t="shared" si="12"/>
        <v>10.47</v>
      </c>
      <c r="L113" s="5">
        <f t="shared" si="13"/>
        <v>2613053.2346240953</v>
      </c>
      <c r="M113" s="11">
        <f t="shared" si="10"/>
        <v>0</v>
      </c>
      <c r="N113" s="5">
        <f t="shared" si="14"/>
        <v>0</v>
      </c>
      <c r="P113" s="9">
        <f t="shared" si="15"/>
        <v>4.8309930155269201E-2</v>
      </c>
      <c r="Q113"/>
    </row>
    <row r="114" spans="1:17" s="5" customFormat="1" x14ac:dyDescent="0.25">
      <c r="A114" s="1">
        <v>44141</v>
      </c>
      <c r="B114" s="5">
        <v>11.86</v>
      </c>
      <c r="C114" s="5">
        <v>11.528860049899549</v>
      </c>
      <c r="D114" s="5">
        <v>11.78286694349554</v>
      </c>
      <c r="E114" s="5">
        <v>9.7460707158448656</v>
      </c>
      <c r="F114" s="5" t="s">
        <v>7</v>
      </c>
      <c r="G114" s="5" t="s">
        <v>7</v>
      </c>
      <c r="H114" s="7" t="str">
        <f t="shared" si="8"/>
        <v>hold</v>
      </c>
      <c r="I114" s="7" t="str">
        <f t="shared" si="9"/>
        <v>True</v>
      </c>
      <c r="J114" s="5">
        <f t="shared" si="11"/>
        <v>4.6399999999999997</v>
      </c>
      <c r="K114" s="5">
        <f t="shared" si="12"/>
        <v>10.47</v>
      </c>
      <c r="L114" s="5">
        <f t="shared" si="13"/>
        <v>2613053.2346240953</v>
      </c>
      <c r="M114" s="11">
        <f t="shared" si="10"/>
        <v>0</v>
      </c>
      <c r="N114" s="5">
        <f t="shared" si="14"/>
        <v>0</v>
      </c>
      <c r="P114" s="9">
        <f t="shared" si="15"/>
        <v>3.5181663569330668E-2</v>
      </c>
      <c r="Q114"/>
    </row>
    <row r="115" spans="1:17" s="5" customFormat="1" x14ac:dyDescent="0.25">
      <c r="A115" s="1">
        <v>44144</v>
      </c>
      <c r="B115" s="5">
        <v>11.49</v>
      </c>
      <c r="C115" s="5">
        <v>11.515906699933041</v>
      </c>
      <c r="D115" s="5">
        <v>11.756242675905041</v>
      </c>
      <c r="E115" s="5">
        <v>9.800568505974713</v>
      </c>
      <c r="F115" s="5" t="s">
        <v>7</v>
      </c>
      <c r="G115" s="5" t="s">
        <v>7</v>
      </c>
      <c r="H115" s="7" t="str">
        <f t="shared" si="8"/>
        <v>hold</v>
      </c>
      <c r="I115" s="7" t="str">
        <f t="shared" si="9"/>
        <v>True</v>
      </c>
      <c r="J115" s="5">
        <f t="shared" si="11"/>
        <v>4.6399999999999997</v>
      </c>
      <c r="K115" s="5">
        <f t="shared" si="12"/>
        <v>10.47</v>
      </c>
      <c r="L115" s="5">
        <f t="shared" si="13"/>
        <v>2613053.2346240953</v>
      </c>
      <c r="M115" s="11">
        <f t="shared" si="10"/>
        <v>0</v>
      </c>
      <c r="N115" s="5">
        <f t="shared" si="14"/>
        <v>0</v>
      </c>
      <c r="P115" s="9">
        <f t="shared" si="15"/>
        <v>-3.1694301708914976E-2</v>
      </c>
      <c r="Q115"/>
    </row>
    <row r="116" spans="1:17" s="5" customFormat="1" x14ac:dyDescent="0.25">
      <c r="A116" s="1">
        <v>44145</v>
      </c>
      <c r="B116" s="5">
        <v>11.1</v>
      </c>
      <c r="C116" s="5">
        <v>11.377271133288691</v>
      </c>
      <c r="D116" s="5">
        <v>11.69658425082276</v>
      </c>
      <c r="E116" s="5">
        <v>9.8411757401630044</v>
      </c>
      <c r="F116" s="5" t="s">
        <v>7</v>
      </c>
      <c r="G116" s="5" t="s">
        <v>7</v>
      </c>
      <c r="H116" s="7" t="str">
        <f t="shared" si="8"/>
        <v>hold</v>
      </c>
      <c r="I116" s="7" t="str">
        <f t="shared" si="9"/>
        <v>True</v>
      </c>
      <c r="J116" s="5">
        <f t="shared" si="11"/>
        <v>4.6399999999999997</v>
      </c>
      <c r="K116" s="5">
        <f t="shared" si="12"/>
        <v>10.47</v>
      </c>
      <c r="L116" s="5">
        <f t="shared" si="13"/>
        <v>2613053.2346240953</v>
      </c>
      <c r="M116" s="11">
        <f t="shared" si="10"/>
        <v>0</v>
      </c>
      <c r="N116" s="5">
        <f t="shared" si="14"/>
        <v>0</v>
      </c>
      <c r="P116" s="9">
        <f t="shared" si="15"/>
        <v>-3.4531983542375924E-2</v>
      </c>
      <c r="Q116"/>
    </row>
    <row r="117" spans="1:17" s="5" customFormat="1" x14ac:dyDescent="0.25">
      <c r="A117" s="1">
        <v>44146</v>
      </c>
      <c r="B117" s="5">
        <v>11.75</v>
      </c>
      <c r="C117" s="5">
        <v>11.50151408885913</v>
      </c>
      <c r="D117" s="5">
        <v>11.70144022802069</v>
      </c>
      <c r="E117" s="5">
        <v>9.9008264982829104</v>
      </c>
      <c r="F117" s="5" t="s">
        <v>7</v>
      </c>
      <c r="G117" s="5" t="s">
        <v>7</v>
      </c>
      <c r="H117" s="7" t="str">
        <f t="shared" si="8"/>
        <v>hold</v>
      </c>
      <c r="I117" s="7" t="str">
        <f t="shared" si="9"/>
        <v>True</v>
      </c>
      <c r="J117" s="5">
        <f t="shared" si="11"/>
        <v>4.6399999999999997</v>
      </c>
      <c r="K117" s="5">
        <f t="shared" si="12"/>
        <v>10.47</v>
      </c>
      <c r="L117" s="5">
        <f t="shared" si="13"/>
        <v>2613053.2346240953</v>
      </c>
      <c r="M117" s="11">
        <f t="shared" si="10"/>
        <v>0</v>
      </c>
      <c r="N117" s="5">
        <f t="shared" si="14"/>
        <v>0</v>
      </c>
      <c r="P117" s="9">
        <f t="shared" si="15"/>
        <v>5.6908132271879582E-2</v>
      </c>
      <c r="Q117"/>
    </row>
    <row r="118" spans="1:17" s="5" customFormat="1" x14ac:dyDescent="0.25">
      <c r="A118" s="1">
        <v>44147</v>
      </c>
      <c r="B118" s="5">
        <v>11.13</v>
      </c>
      <c r="C118" s="5">
        <v>11.37767605923942</v>
      </c>
      <c r="D118" s="5">
        <v>11.649491116382441</v>
      </c>
      <c r="E118" s="5">
        <v>9.9392381702115689</v>
      </c>
      <c r="F118" s="5" t="s">
        <v>7</v>
      </c>
      <c r="G118" s="5" t="s">
        <v>7</v>
      </c>
      <c r="H118" s="7" t="str">
        <f t="shared" si="8"/>
        <v>hold</v>
      </c>
      <c r="I118" s="7" t="str">
        <f t="shared" si="9"/>
        <v>True</v>
      </c>
      <c r="J118" s="5">
        <f t="shared" si="11"/>
        <v>4.6399999999999997</v>
      </c>
      <c r="K118" s="5">
        <f t="shared" si="12"/>
        <v>10.47</v>
      </c>
      <c r="L118" s="5">
        <f t="shared" si="13"/>
        <v>2613053.2346240953</v>
      </c>
      <c r="M118" s="11">
        <f t="shared" si="10"/>
        <v>0</v>
      </c>
      <c r="N118" s="5">
        <f t="shared" si="14"/>
        <v>0</v>
      </c>
      <c r="P118" s="9">
        <f t="shared" si="15"/>
        <v>-5.4209075302714446E-2</v>
      </c>
      <c r="Q118"/>
    </row>
    <row r="119" spans="1:17" s="5" customFormat="1" x14ac:dyDescent="0.25">
      <c r="A119" s="1">
        <v>44148</v>
      </c>
      <c r="B119" s="5">
        <v>11.01</v>
      </c>
      <c r="C119" s="5">
        <v>11.25511737282628</v>
      </c>
      <c r="D119" s="5">
        <v>11.591355560347679</v>
      </c>
      <c r="E119" s="5">
        <v>9.9726994773924567</v>
      </c>
      <c r="F119" s="5" t="s">
        <v>7</v>
      </c>
      <c r="G119" s="5" t="s">
        <v>7</v>
      </c>
      <c r="H119" s="7" t="str">
        <f t="shared" si="8"/>
        <v>hold</v>
      </c>
      <c r="I119" s="7" t="str">
        <f t="shared" si="9"/>
        <v>True</v>
      </c>
      <c r="J119" s="5">
        <f t="shared" si="11"/>
        <v>4.6399999999999997</v>
      </c>
      <c r="K119" s="5">
        <f t="shared" si="12"/>
        <v>10.47</v>
      </c>
      <c r="L119" s="5">
        <f t="shared" si="13"/>
        <v>2613053.2346240953</v>
      </c>
      <c r="M119" s="11">
        <f t="shared" si="10"/>
        <v>0</v>
      </c>
      <c r="N119" s="5">
        <f t="shared" si="14"/>
        <v>0</v>
      </c>
      <c r="P119" s="9">
        <f t="shared" si="15"/>
        <v>-1.0840214552864946E-2</v>
      </c>
      <c r="Q119"/>
    </row>
    <row r="120" spans="1:17" s="5" customFormat="1" x14ac:dyDescent="0.25">
      <c r="A120" s="1">
        <v>44151</v>
      </c>
      <c r="B120" s="5">
        <v>12.06</v>
      </c>
      <c r="C120" s="5">
        <v>11.52341158188419</v>
      </c>
      <c r="D120" s="5">
        <v>11.63395960031607</v>
      </c>
      <c r="E120" s="5">
        <v>10.037927618723939</v>
      </c>
      <c r="F120" s="5" t="s">
        <v>7</v>
      </c>
      <c r="G120" s="5" t="s">
        <v>7</v>
      </c>
      <c r="H120" s="7" t="str">
        <f t="shared" si="8"/>
        <v>hold</v>
      </c>
      <c r="I120" s="7" t="str">
        <f t="shared" si="9"/>
        <v>True</v>
      </c>
      <c r="J120" s="5">
        <f t="shared" si="11"/>
        <v>4.6399999999999997</v>
      </c>
      <c r="K120" s="5">
        <f t="shared" si="12"/>
        <v>10.47</v>
      </c>
      <c r="L120" s="5">
        <f t="shared" si="13"/>
        <v>2613053.2346240953</v>
      </c>
      <c r="M120" s="11">
        <f t="shared" si="10"/>
        <v>0</v>
      </c>
      <c r="N120" s="5">
        <f t="shared" si="14"/>
        <v>0</v>
      </c>
      <c r="P120" s="9">
        <f t="shared" si="15"/>
        <v>9.1090240564450753E-2</v>
      </c>
      <c r="Q120"/>
    </row>
    <row r="121" spans="1:17" s="5" customFormat="1" x14ac:dyDescent="0.25">
      <c r="A121" s="1">
        <v>44152</v>
      </c>
      <c r="B121" s="5">
        <v>11.63</v>
      </c>
      <c r="C121" s="5">
        <v>11.558941054589461</v>
      </c>
      <c r="D121" s="5">
        <v>11.63359963665097</v>
      </c>
      <c r="E121" s="5">
        <v>10.08767988063882</v>
      </c>
      <c r="F121" s="5" t="s">
        <v>7</v>
      </c>
      <c r="G121" s="5" t="s">
        <v>7</v>
      </c>
      <c r="H121" s="7" t="str">
        <f t="shared" si="8"/>
        <v>hold</v>
      </c>
      <c r="I121" s="7" t="str">
        <f t="shared" si="9"/>
        <v>True</v>
      </c>
      <c r="J121" s="5">
        <f t="shared" si="11"/>
        <v>4.6399999999999997</v>
      </c>
      <c r="K121" s="5">
        <f t="shared" si="12"/>
        <v>10.47</v>
      </c>
      <c r="L121" s="5">
        <f t="shared" si="13"/>
        <v>2613053.2346240953</v>
      </c>
      <c r="M121" s="11">
        <f t="shared" si="10"/>
        <v>0</v>
      </c>
      <c r="N121" s="5">
        <f t="shared" si="14"/>
        <v>0</v>
      </c>
      <c r="P121" s="9">
        <f t="shared" si="15"/>
        <v>-3.630622476846633E-2</v>
      </c>
      <c r="Q121"/>
    </row>
    <row r="122" spans="1:17" s="5" customFormat="1" x14ac:dyDescent="0.25">
      <c r="A122" s="1">
        <v>44153</v>
      </c>
      <c r="B122" s="5">
        <v>11.57</v>
      </c>
      <c r="C122" s="5">
        <v>11.562627369726309</v>
      </c>
      <c r="D122" s="5">
        <v>11.627817851500881</v>
      </c>
      <c r="E122" s="5">
        <v>10.134002384368859</v>
      </c>
      <c r="F122" s="5" t="s">
        <v>7</v>
      </c>
      <c r="G122" s="5" t="s">
        <v>7</v>
      </c>
      <c r="H122" s="7" t="str">
        <f t="shared" si="8"/>
        <v>hold</v>
      </c>
      <c r="I122" s="7" t="str">
        <f t="shared" si="9"/>
        <v>True</v>
      </c>
      <c r="J122" s="5">
        <f t="shared" si="11"/>
        <v>4.6399999999999997</v>
      </c>
      <c r="K122" s="5">
        <f t="shared" si="12"/>
        <v>10.47</v>
      </c>
      <c r="L122" s="5">
        <f t="shared" si="13"/>
        <v>2613053.2346240953</v>
      </c>
      <c r="M122" s="11">
        <f t="shared" si="10"/>
        <v>0</v>
      </c>
      <c r="N122" s="5">
        <f t="shared" si="14"/>
        <v>0</v>
      </c>
      <c r="P122" s="9">
        <f t="shared" si="15"/>
        <v>-5.1724253249879277E-3</v>
      </c>
      <c r="Q122"/>
    </row>
    <row r="123" spans="1:17" s="5" customFormat="1" x14ac:dyDescent="0.25">
      <c r="A123" s="1">
        <v>44154</v>
      </c>
      <c r="B123" s="5">
        <v>12.46</v>
      </c>
      <c r="C123" s="5">
        <v>11.86175157981754</v>
      </c>
      <c r="D123" s="5">
        <v>11.703470774091709</v>
      </c>
      <c r="E123" s="5">
        <v>10.20668980985733</v>
      </c>
      <c r="F123" s="5">
        <v>12.46</v>
      </c>
      <c r="G123" s="5" t="s">
        <v>7</v>
      </c>
      <c r="H123" s="7" t="str">
        <f t="shared" si="8"/>
        <v>buy</v>
      </c>
      <c r="I123" s="7" t="str">
        <f t="shared" si="9"/>
        <v>False</v>
      </c>
      <c r="J123" s="5">
        <f t="shared" si="11"/>
        <v>12.46</v>
      </c>
      <c r="K123" s="5">
        <f t="shared" si="12"/>
        <v>10.47</v>
      </c>
      <c r="L123" s="5">
        <f t="shared" si="13"/>
        <v>2610440.1813894711</v>
      </c>
      <c r="M123" s="11">
        <f t="shared" si="10"/>
        <v>1E-3</v>
      </c>
      <c r="N123" s="5">
        <f t="shared" si="14"/>
        <v>-2613.0532346240952</v>
      </c>
      <c r="P123" s="9">
        <f t="shared" si="15"/>
        <v>7.4107972153721835E-2</v>
      </c>
      <c r="Q123"/>
    </row>
    <row r="124" spans="1:17" s="5" customFormat="1" x14ac:dyDescent="0.25">
      <c r="A124" s="1">
        <v>44155</v>
      </c>
      <c r="B124" s="5">
        <v>12.71</v>
      </c>
      <c r="C124" s="5">
        <v>12.144501053211689</v>
      </c>
      <c r="D124" s="5">
        <v>11.794973430992471</v>
      </c>
      <c r="E124" s="5">
        <v>10.28491825329929</v>
      </c>
      <c r="F124" s="5" t="s">
        <v>7</v>
      </c>
      <c r="G124" s="5" t="s">
        <v>7</v>
      </c>
      <c r="H124" s="7" t="str">
        <f t="shared" si="8"/>
        <v>hold</v>
      </c>
      <c r="I124" s="7" t="str">
        <f t="shared" si="9"/>
        <v>True</v>
      </c>
      <c r="J124" s="5">
        <f t="shared" si="11"/>
        <v>12.46</v>
      </c>
      <c r="K124" s="5">
        <f t="shared" si="12"/>
        <v>10.47</v>
      </c>
      <c r="L124" s="5">
        <f t="shared" si="13"/>
        <v>2610440.1813894711</v>
      </c>
      <c r="M124" s="11">
        <f t="shared" si="10"/>
        <v>0</v>
      </c>
      <c r="N124" s="5">
        <f t="shared" si="14"/>
        <v>0</v>
      </c>
      <c r="P124" s="9">
        <f t="shared" si="15"/>
        <v>1.9865571842055504E-2</v>
      </c>
      <c r="Q124"/>
    </row>
    <row r="125" spans="1:17" s="5" customFormat="1" x14ac:dyDescent="0.25">
      <c r="A125" s="1">
        <v>44158</v>
      </c>
      <c r="B125" s="5">
        <v>13.9</v>
      </c>
      <c r="C125" s="5">
        <v>12.729667368807799</v>
      </c>
      <c r="D125" s="5">
        <v>11.986339482720419</v>
      </c>
      <c r="E125" s="5">
        <v>10.397889557883691</v>
      </c>
      <c r="F125" s="5" t="s">
        <v>7</v>
      </c>
      <c r="G125" s="5" t="s">
        <v>7</v>
      </c>
      <c r="H125" s="7" t="str">
        <f t="shared" si="8"/>
        <v>hold</v>
      </c>
      <c r="I125" s="7" t="str">
        <f t="shared" si="9"/>
        <v>True</v>
      </c>
      <c r="J125" s="5">
        <f t="shared" si="11"/>
        <v>12.46</v>
      </c>
      <c r="K125" s="5">
        <f t="shared" si="12"/>
        <v>10.47</v>
      </c>
      <c r="L125" s="5">
        <f t="shared" si="13"/>
        <v>2610440.1813894711</v>
      </c>
      <c r="M125" s="11">
        <f t="shared" si="10"/>
        <v>0</v>
      </c>
      <c r="N125" s="5">
        <f t="shared" si="14"/>
        <v>0</v>
      </c>
      <c r="P125" s="9">
        <f t="shared" si="15"/>
        <v>8.9499754935283296E-2</v>
      </c>
      <c r="Q125"/>
    </row>
    <row r="126" spans="1:17" s="5" customFormat="1" x14ac:dyDescent="0.25">
      <c r="A126" s="1">
        <v>44159</v>
      </c>
      <c r="B126" s="5">
        <v>13.67</v>
      </c>
      <c r="C126" s="5">
        <v>13.043111579205201</v>
      </c>
      <c r="D126" s="5">
        <v>12.139399529745839</v>
      </c>
      <c r="E126" s="5">
        <v>10.500143009199819</v>
      </c>
      <c r="F126" s="5" t="s">
        <v>7</v>
      </c>
      <c r="G126" s="5" t="s">
        <v>7</v>
      </c>
      <c r="H126" s="7" t="str">
        <f t="shared" si="8"/>
        <v>hold</v>
      </c>
      <c r="I126" s="7" t="str">
        <f t="shared" si="9"/>
        <v>True</v>
      </c>
      <c r="J126" s="5">
        <f t="shared" si="11"/>
        <v>12.46</v>
      </c>
      <c r="K126" s="5">
        <f t="shared" si="12"/>
        <v>10.47</v>
      </c>
      <c r="L126" s="5">
        <f t="shared" si="13"/>
        <v>2610440.1813894711</v>
      </c>
      <c r="M126" s="11">
        <f t="shared" si="10"/>
        <v>0</v>
      </c>
      <c r="N126" s="5">
        <f t="shared" si="14"/>
        <v>0</v>
      </c>
      <c r="P126" s="9">
        <f t="shared" si="15"/>
        <v>-1.6685189400787868E-2</v>
      </c>
      <c r="Q126"/>
    </row>
    <row r="127" spans="1:17" s="5" customFormat="1" x14ac:dyDescent="0.25">
      <c r="A127" s="1">
        <v>44160</v>
      </c>
      <c r="B127" s="5">
        <v>14.75</v>
      </c>
      <c r="C127" s="5">
        <v>13.612074386136801</v>
      </c>
      <c r="D127" s="5">
        <v>12.376726845223491</v>
      </c>
      <c r="E127" s="5">
        <v>10.632951040162331</v>
      </c>
      <c r="F127" s="5" t="s">
        <v>7</v>
      </c>
      <c r="G127" s="5" t="s">
        <v>7</v>
      </c>
      <c r="H127" s="7" t="str">
        <f t="shared" si="8"/>
        <v>hold</v>
      </c>
      <c r="I127" s="7" t="str">
        <f t="shared" si="9"/>
        <v>True</v>
      </c>
      <c r="J127" s="5">
        <f t="shared" si="11"/>
        <v>12.46</v>
      </c>
      <c r="K127" s="5">
        <f t="shared" si="12"/>
        <v>10.47</v>
      </c>
      <c r="L127" s="5">
        <f t="shared" si="13"/>
        <v>2610440.1813894711</v>
      </c>
      <c r="M127" s="11">
        <f t="shared" si="10"/>
        <v>0</v>
      </c>
      <c r="N127" s="5">
        <f t="shared" si="14"/>
        <v>0</v>
      </c>
      <c r="P127" s="9">
        <f t="shared" si="15"/>
        <v>7.6039432049970629E-2</v>
      </c>
      <c r="Q127"/>
    </row>
    <row r="128" spans="1:17" s="5" customFormat="1" x14ac:dyDescent="0.25">
      <c r="A128" s="1">
        <v>44162</v>
      </c>
      <c r="B128" s="5">
        <v>16.079999999999998</v>
      </c>
      <c r="C128" s="5">
        <v>14.43471625742453</v>
      </c>
      <c r="D128" s="5">
        <v>12.71338804111226</v>
      </c>
      <c r="E128" s="5">
        <v>10.803171320157251</v>
      </c>
      <c r="F128" s="5" t="s">
        <v>7</v>
      </c>
      <c r="G128" s="5" t="s">
        <v>7</v>
      </c>
      <c r="H128" s="7" t="str">
        <f t="shared" si="8"/>
        <v>hold</v>
      </c>
      <c r="I128" s="7" t="str">
        <f t="shared" si="9"/>
        <v>True</v>
      </c>
      <c r="J128" s="5">
        <f t="shared" si="11"/>
        <v>12.46</v>
      </c>
      <c r="K128" s="5">
        <f t="shared" si="12"/>
        <v>10.47</v>
      </c>
      <c r="L128" s="5">
        <f t="shared" si="13"/>
        <v>2610440.1813894711</v>
      </c>
      <c r="M128" s="11">
        <f t="shared" si="10"/>
        <v>0</v>
      </c>
      <c r="N128" s="5">
        <f t="shared" si="14"/>
        <v>0</v>
      </c>
      <c r="P128" s="9">
        <f t="shared" si="15"/>
        <v>8.6333180964991402E-2</v>
      </c>
      <c r="Q128"/>
    </row>
    <row r="129" spans="1:17" s="5" customFormat="1" x14ac:dyDescent="0.25">
      <c r="A129" s="1">
        <v>44165</v>
      </c>
      <c r="B129" s="5">
        <v>16.559999000000001</v>
      </c>
      <c r="C129" s="5">
        <v>15.14314383828302</v>
      </c>
      <c r="D129" s="5">
        <v>13.06307994646569</v>
      </c>
      <c r="E129" s="5">
        <v>10.98307218515234</v>
      </c>
      <c r="F129" s="5" t="s">
        <v>7</v>
      </c>
      <c r="G129" s="5" t="s">
        <v>7</v>
      </c>
      <c r="H129" s="7" t="str">
        <f t="shared" si="8"/>
        <v>hold</v>
      </c>
      <c r="I129" s="7" t="str">
        <f t="shared" si="9"/>
        <v>True</v>
      </c>
      <c r="J129" s="5">
        <f t="shared" si="11"/>
        <v>12.46</v>
      </c>
      <c r="K129" s="5">
        <f t="shared" si="12"/>
        <v>10.47</v>
      </c>
      <c r="L129" s="5">
        <f t="shared" si="13"/>
        <v>2610440.1813894711</v>
      </c>
      <c r="M129" s="11">
        <f t="shared" si="10"/>
        <v>0</v>
      </c>
      <c r="N129" s="5">
        <f t="shared" si="14"/>
        <v>0</v>
      </c>
      <c r="P129" s="9">
        <f t="shared" si="15"/>
        <v>2.9413824819818302E-2</v>
      </c>
      <c r="Q129"/>
    </row>
    <row r="130" spans="1:17" s="5" customFormat="1" x14ac:dyDescent="0.25">
      <c r="A130" s="1">
        <v>44166</v>
      </c>
      <c r="B130" s="5">
        <v>15.8</v>
      </c>
      <c r="C130" s="5">
        <v>15.36209589218868</v>
      </c>
      <c r="D130" s="5">
        <v>13.311890860423359</v>
      </c>
      <c r="E130" s="5">
        <v>11.13360117936633</v>
      </c>
      <c r="F130" s="5" t="s">
        <v>7</v>
      </c>
      <c r="G130" s="5" t="s">
        <v>7</v>
      </c>
      <c r="H130" s="7" t="str">
        <f t="shared" si="8"/>
        <v>hold</v>
      </c>
      <c r="I130" s="7" t="str">
        <f t="shared" si="9"/>
        <v>True</v>
      </c>
      <c r="J130" s="5">
        <f t="shared" si="11"/>
        <v>12.46</v>
      </c>
      <c r="K130" s="5">
        <f t="shared" si="12"/>
        <v>10.47</v>
      </c>
      <c r="L130" s="5">
        <f t="shared" si="13"/>
        <v>2610440.1813894711</v>
      </c>
      <c r="M130" s="11">
        <f t="shared" si="10"/>
        <v>0</v>
      </c>
      <c r="N130" s="5">
        <f t="shared" si="14"/>
        <v>0</v>
      </c>
      <c r="P130" s="9">
        <f t="shared" si="15"/>
        <v>-4.6980148537717252E-2</v>
      </c>
      <c r="Q130"/>
    </row>
    <row r="131" spans="1:17" s="5" customFormat="1" x14ac:dyDescent="0.25">
      <c r="A131" s="1">
        <v>44167</v>
      </c>
      <c r="B131" s="5">
        <v>16.579999999999998</v>
      </c>
      <c r="C131" s="5">
        <v>15.768063928125789</v>
      </c>
      <c r="D131" s="5">
        <v>13.60899169129396</v>
      </c>
      <c r="E131" s="5">
        <v>11.30380114251113</v>
      </c>
      <c r="F131" s="5" t="s">
        <v>7</v>
      </c>
      <c r="G131" s="5" t="s">
        <v>7</v>
      </c>
      <c r="H131" s="7" t="str">
        <f t="shared" ref="H131:H194" si="16">IF((AND(F131="nan",G131="nan")),"hold",IF(F131&lt;&gt;"nan","buy","sell"))</f>
        <v>hold</v>
      </c>
      <c r="I131" s="7" t="str">
        <f t="shared" ref="I131:I194" si="17">IF(H131="hold","True","False")</f>
        <v>True</v>
      </c>
      <c r="J131" s="5">
        <f t="shared" si="11"/>
        <v>12.46</v>
      </c>
      <c r="K131" s="5">
        <f t="shared" si="12"/>
        <v>10.47</v>
      </c>
      <c r="L131" s="5">
        <f t="shared" si="13"/>
        <v>2610440.1813894711</v>
      </c>
      <c r="M131" s="11">
        <f t="shared" ref="M131:M194" si="18">IF((AND(F131="nan",G131="nan")), 0, 0.001)</f>
        <v>0</v>
      </c>
      <c r="N131" s="5">
        <f t="shared" si="14"/>
        <v>0</v>
      </c>
      <c r="P131" s="9">
        <f t="shared" si="15"/>
        <v>4.8187209674227627E-2</v>
      </c>
      <c r="Q131"/>
    </row>
    <row r="132" spans="1:17" s="5" customFormat="1" x14ac:dyDescent="0.25">
      <c r="A132" s="1">
        <v>44168</v>
      </c>
      <c r="B132" s="5">
        <v>16.120000999999998</v>
      </c>
      <c r="C132" s="5">
        <v>15.885376285417189</v>
      </c>
      <c r="D132" s="5">
        <v>13.837265264812689</v>
      </c>
      <c r="E132" s="5">
        <v>11.454307388057661</v>
      </c>
      <c r="F132" s="5" t="s">
        <v>7</v>
      </c>
      <c r="G132" s="5" t="s">
        <v>7</v>
      </c>
      <c r="H132" s="7" t="str">
        <f t="shared" si="16"/>
        <v>hold</v>
      </c>
      <c r="I132" s="7" t="str">
        <f t="shared" si="17"/>
        <v>True</v>
      </c>
      <c r="J132" s="5">
        <f t="shared" ref="J132:J195" si="19">IF(F132="nan",J131,F132)</f>
        <v>12.46</v>
      </c>
      <c r="K132" s="5">
        <f t="shared" ref="K132:K195" si="20">IF(G132="nan",K131,G132)</f>
        <v>10.47</v>
      </c>
      <c r="L132" s="5">
        <f t="shared" ref="L132:L195" si="21">L131+N132</f>
        <v>2610440.1813894711</v>
      </c>
      <c r="M132" s="11">
        <f t="shared" si="18"/>
        <v>0</v>
      </c>
      <c r="N132" s="5">
        <f t="shared" ref="N132:N195" si="22">IF(I132="True",0,IF(H132="buy",-L131*M132,L131*((K132-J132)/J132)-(L131*M132)))</f>
        <v>0</v>
      </c>
      <c r="P132" s="9">
        <f t="shared" ref="P132:P195" si="23">LN(B132/B131)</f>
        <v>-2.8136350593929133E-2</v>
      </c>
      <c r="Q132"/>
    </row>
    <row r="133" spans="1:17" s="5" customFormat="1" x14ac:dyDescent="0.25">
      <c r="A133" s="1">
        <v>44169</v>
      </c>
      <c r="B133" s="5">
        <v>16.899999999999999</v>
      </c>
      <c r="C133" s="5">
        <v>16.223584190278132</v>
      </c>
      <c r="D133" s="5">
        <v>14.11569569528427</v>
      </c>
      <c r="E133" s="5">
        <v>11.624485282180849</v>
      </c>
      <c r="F133" s="5" t="s">
        <v>7</v>
      </c>
      <c r="G133" s="5" t="s">
        <v>7</v>
      </c>
      <c r="H133" s="7" t="str">
        <f t="shared" si="16"/>
        <v>hold</v>
      </c>
      <c r="I133" s="7" t="str">
        <f t="shared" si="17"/>
        <v>True</v>
      </c>
      <c r="J133" s="5">
        <f t="shared" si="19"/>
        <v>12.46</v>
      </c>
      <c r="K133" s="5">
        <f t="shared" si="20"/>
        <v>10.47</v>
      </c>
      <c r="L133" s="5">
        <f t="shared" si="21"/>
        <v>2610440.1813894711</v>
      </c>
      <c r="M133" s="11">
        <f t="shared" si="18"/>
        <v>0</v>
      </c>
      <c r="N133" s="5">
        <f t="shared" si="22"/>
        <v>0</v>
      </c>
      <c r="P133" s="9">
        <f t="shared" si="23"/>
        <v>4.7252822815808088E-2</v>
      </c>
      <c r="Q133"/>
    </row>
    <row r="134" spans="1:17" s="5" customFormat="1" x14ac:dyDescent="0.25">
      <c r="A134" s="1">
        <v>44172</v>
      </c>
      <c r="B134" s="5">
        <v>16.350000000000001</v>
      </c>
      <c r="C134" s="5">
        <v>16.265722793518751</v>
      </c>
      <c r="D134" s="5">
        <v>14.31881426844024</v>
      </c>
      <c r="E134" s="5">
        <v>11.7721576171127</v>
      </c>
      <c r="F134" s="5" t="s">
        <v>7</v>
      </c>
      <c r="G134" s="5" t="s">
        <v>7</v>
      </c>
      <c r="H134" s="7" t="str">
        <f t="shared" si="16"/>
        <v>hold</v>
      </c>
      <c r="I134" s="7" t="str">
        <f t="shared" si="17"/>
        <v>True</v>
      </c>
      <c r="J134" s="5">
        <f t="shared" si="19"/>
        <v>12.46</v>
      </c>
      <c r="K134" s="5">
        <f t="shared" si="20"/>
        <v>10.47</v>
      </c>
      <c r="L134" s="5">
        <f t="shared" si="21"/>
        <v>2610440.1813894711</v>
      </c>
      <c r="M134" s="11">
        <f t="shared" si="18"/>
        <v>0</v>
      </c>
      <c r="N134" s="5">
        <f t="shared" si="22"/>
        <v>0</v>
      </c>
      <c r="P134" s="9">
        <f t="shared" si="23"/>
        <v>-3.3085724585765218E-2</v>
      </c>
      <c r="Q134"/>
    </row>
    <row r="135" spans="1:17" s="5" customFormat="1" x14ac:dyDescent="0.25">
      <c r="A135" s="1">
        <v>44173</v>
      </c>
      <c r="B135" s="5">
        <v>16.940000999999999</v>
      </c>
      <c r="C135" s="5">
        <v>16.490482195679171</v>
      </c>
      <c r="D135" s="5">
        <v>14.55710397130931</v>
      </c>
      <c r="E135" s="5">
        <v>11.933652722827929</v>
      </c>
      <c r="F135" s="5" t="s">
        <v>7</v>
      </c>
      <c r="G135" s="5" t="s">
        <v>7</v>
      </c>
      <c r="H135" s="7" t="str">
        <f t="shared" si="16"/>
        <v>hold</v>
      </c>
      <c r="I135" s="7" t="str">
        <f t="shared" si="17"/>
        <v>True</v>
      </c>
      <c r="J135" s="5">
        <f t="shared" si="19"/>
        <v>12.46</v>
      </c>
      <c r="K135" s="5">
        <f t="shared" si="20"/>
        <v>10.47</v>
      </c>
      <c r="L135" s="5">
        <f t="shared" si="21"/>
        <v>2610440.1813894711</v>
      </c>
      <c r="M135" s="11">
        <f t="shared" si="18"/>
        <v>0</v>
      </c>
      <c r="N135" s="5">
        <f t="shared" si="22"/>
        <v>0</v>
      </c>
      <c r="P135" s="9">
        <f t="shared" si="23"/>
        <v>3.544985091252132E-2</v>
      </c>
      <c r="Q135"/>
    </row>
    <row r="136" spans="1:17" s="5" customFormat="1" x14ac:dyDescent="0.25">
      <c r="A136" s="1">
        <v>44174</v>
      </c>
      <c r="B136" s="5">
        <v>13.66</v>
      </c>
      <c r="C136" s="5">
        <v>15.54698813045278</v>
      </c>
      <c r="D136" s="5">
        <v>14.475549064826639</v>
      </c>
      <c r="E136" s="5">
        <v>11.98760107523956</v>
      </c>
      <c r="F136" s="5" t="s">
        <v>7</v>
      </c>
      <c r="G136" s="5" t="s">
        <v>7</v>
      </c>
      <c r="H136" s="7" t="str">
        <f t="shared" si="16"/>
        <v>hold</v>
      </c>
      <c r="I136" s="7" t="str">
        <f t="shared" si="17"/>
        <v>True</v>
      </c>
      <c r="J136" s="5">
        <f t="shared" si="19"/>
        <v>12.46</v>
      </c>
      <c r="K136" s="5">
        <f t="shared" si="20"/>
        <v>10.47</v>
      </c>
      <c r="L136" s="5">
        <f t="shared" si="21"/>
        <v>2610440.1813894711</v>
      </c>
      <c r="M136" s="11">
        <f t="shared" si="18"/>
        <v>0</v>
      </c>
      <c r="N136" s="5">
        <f t="shared" si="22"/>
        <v>0</v>
      </c>
      <c r="P136" s="9">
        <f t="shared" si="23"/>
        <v>-0.21520589411313967</v>
      </c>
      <c r="Q136"/>
    </row>
    <row r="137" spans="1:17" s="5" customFormat="1" x14ac:dyDescent="0.25">
      <c r="A137" s="1">
        <v>44175</v>
      </c>
      <c r="B137" s="5">
        <v>14.12</v>
      </c>
      <c r="C137" s="5">
        <v>15.07132542030185</v>
      </c>
      <c r="D137" s="5">
        <v>14.44322642256968</v>
      </c>
      <c r="E137" s="5">
        <v>12.05423854163832</v>
      </c>
      <c r="F137" s="5" t="s">
        <v>7</v>
      </c>
      <c r="G137" s="5" t="s">
        <v>7</v>
      </c>
      <c r="H137" s="7" t="str">
        <f t="shared" si="16"/>
        <v>hold</v>
      </c>
      <c r="I137" s="7" t="str">
        <f t="shared" si="17"/>
        <v>True</v>
      </c>
      <c r="J137" s="5">
        <f t="shared" si="19"/>
        <v>12.46</v>
      </c>
      <c r="K137" s="5">
        <f t="shared" si="20"/>
        <v>10.47</v>
      </c>
      <c r="L137" s="5">
        <f t="shared" si="21"/>
        <v>2610440.1813894711</v>
      </c>
      <c r="M137" s="11">
        <f t="shared" si="18"/>
        <v>0</v>
      </c>
      <c r="N137" s="5">
        <f t="shared" si="22"/>
        <v>0</v>
      </c>
      <c r="P137" s="9">
        <f t="shared" si="23"/>
        <v>3.3120377922451878E-2</v>
      </c>
      <c r="Q137"/>
    </row>
    <row r="138" spans="1:17" s="5" customFormat="1" x14ac:dyDescent="0.25">
      <c r="A138" s="1">
        <v>44176</v>
      </c>
      <c r="B138" s="5">
        <v>13.31</v>
      </c>
      <c r="C138" s="5">
        <v>14.4842169468679</v>
      </c>
      <c r="D138" s="5">
        <v>14.34020583869971</v>
      </c>
      <c r="E138" s="5">
        <v>12.093481087212121</v>
      </c>
      <c r="F138" s="5" t="s">
        <v>7</v>
      </c>
      <c r="G138" s="5" t="s">
        <v>7</v>
      </c>
      <c r="H138" s="7" t="str">
        <f t="shared" si="16"/>
        <v>hold</v>
      </c>
      <c r="I138" s="7" t="str">
        <f t="shared" si="17"/>
        <v>True</v>
      </c>
      <c r="J138" s="5">
        <f t="shared" si="19"/>
        <v>12.46</v>
      </c>
      <c r="K138" s="5">
        <f t="shared" si="20"/>
        <v>10.47</v>
      </c>
      <c r="L138" s="5">
        <f t="shared" si="21"/>
        <v>2610440.1813894711</v>
      </c>
      <c r="M138" s="11">
        <f t="shared" si="18"/>
        <v>0</v>
      </c>
      <c r="N138" s="5">
        <f t="shared" si="22"/>
        <v>0</v>
      </c>
      <c r="P138" s="9">
        <f t="shared" si="23"/>
        <v>-5.9076599658075678E-2</v>
      </c>
      <c r="Q138"/>
    </row>
    <row r="139" spans="1:17" s="5" customFormat="1" x14ac:dyDescent="0.25">
      <c r="A139" s="1">
        <v>44179</v>
      </c>
      <c r="B139" s="5">
        <v>12.72</v>
      </c>
      <c r="C139" s="5">
        <v>13.896144631245271</v>
      </c>
      <c r="D139" s="5">
        <v>14.19291439881791</v>
      </c>
      <c r="E139" s="5">
        <v>12.11305980323675</v>
      </c>
      <c r="F139" s="5" t="s">
        <v>7</v>
      </c>
      <c r="G139" s="5">
        <v>12.72</v>
      </c>
      <c r="H139" s="7" t="str">
        <f t="shared" si="16"/>
        <v>sell</v>
      </c>
      <c r="I139" s="7" t="str">
        <f t="shared" si="17"/>
        <v>False</v>
      </c>
      <c r="J139" s="5">
        <f t="shared" si="19"/>
        <v>12.46</v>
      </c>
      <c r="K139" s="5">
        <f t="shared" si="20"/>
        <v>12.72</v>
      </c>
      <c r="L139" s="5">
        <f t="shared" si="21"/>
        <v>2662301.2056672517</v>
      </c>
      <c r="M139" s="11">
        <f t="shared" si="18"/>
        <v>1E-3</v>
      </c>
      <c r="N139" s="5">
        <f t="shared" si="22"/>
        <v>51861.024277780816</v>
      </c>
      <c r="P139" s="9">
        <f t="shared" si="23"/>
        <v>-4.5340074495044118E-2</v>
      </c>
      <c r="Q139"/>
    </row>
    <row r="140" spans="1:17" s="5" customFormat="1" x14ac:dyDescent="0.25">
      <c r="A140" s="1">
        <v>44180</v>
      </c>
      <c r="B140" s="5">
        <v>13.85</v>
      </c>
      <c r="C140" s="5">
        <v>13.880763087496851</v>
      </c>
      <c r="D140" s="5">
        <v>14.161740362561741</v>
      </c>
      <c r="E140" s="5">
        <v>12.1673391843856</v>
      </c>
      <c r="F140" s="5" t="s">
        <v>7</v>
      </c>
      <c r="G140" s="5" t="s">
        <v>7</v>
      </c>
      <c r="H140" s="7" t="str">
        <f t="shared" si="16"/>
        <v>hold</v>
      </c>
      <c r="I140" s="7" t="str">
        <f t="shared" si="17"/>
        <v>True</v>
      </c>
      <c r="J140" s="5">
        <f t="shared" si="19"/>
        <v>12.46</v>
      </c>
      <c r="K140" s="5">
        <f t="shared" si="20"/>
        <v>12.72</v>
      </c>
      <c r="L140" s="5">
        <f t="shared" si="21"/>
        <v>2662301.2056672517</v>
      </c>
      <c r="M140" s="11">
        <f t="shared" si="18"/>
        <v>0</v>
      </c>
      <c r="N140" s="5">
        <f t="shared" si="22"/>
        <v>0</v>
      </c>
      <c r="P140" s="9">
        <f t="shared" si="23"/>
        <v>8.5109674721371376E-2</v>
      </c>
      <c r="Q140"/>
    </row>
    <row r="141" spans="1:17" s="5" customFormat="1" x14ac:dyDescent="0.25">
      <c r="A141" s="1">
        <v>44181</v>
      </c>
      <c r="B141" s="5">
        <v>13.85</v>
      </c>
      <c r="C141" s="5">
        <v>13.870508724997901</v>
      </c>
      <c r="D141" s="5">
        <v>14.13340032960158</v>
      </c>
      <c r="E141" s="5">
        <v>12.21992233487355</v>
      </c>
      <c r="F141" s="5" t="s">
        <v>7</v>
      </c>
      <c r="G141" s="5" t="s">
        <v>7</v>
      </c>
      <c r="H141" s="7" t="str">
        <f t="shared" si="16"/>
        <v>hold</v>
      </c>
      <c r="I141" s="7" t="str">
        <f t="shared" si="17"/>
        <v>True</v>
      </c>
      <c r="J141" s="5">
        <f t="shared" si="19"/>
        <v>12.46</v>
      </c>
      <c r="K141" s="5">
        <f t="shared" si="20"/>
        <v>12.72</v>
      </c>
      <c r="L141" s="5">
        <f t="shared" si="21"/>
        <v>2662301.2056672517</v>
      </c>
      <c r="M141" s="11">
        <f t="shared" si="18"/>
        <v>0</v>
      </c>
      <c r="N141" s="5">
        <f t="shared" si="22"/>
        <v>0</v>
      </c>
      <c r="P141" s="9">
        <f t="shared" si="23"/>
        <v>0</v>
      </c>
      <c r="Q141"/>
    </row>
    <row r="142" spans="1:17" s="5" customFormat="1" x14ac:dyDescent="0.25">
      <c r="A142" s="1">
        <v>44182</v>
      </c>
      <c r="B142" s="5">
        <v>14.83</v>
      </c>
      <c r="C142" s="5">
        <v>14.1903391499986</v>
      </c>
      <c r="D142" s="5">
        <v>14.196727572365081</v>
      </c>
      <c r="E142" s="5">
        <v>12.301487261908751</v>
      </c>
      <c r="F142" s="5" t="s">
        <v>7</v>
      </c>
      <c r="G142" s="5" t="s">
        <v>7</v>
      </c>
      <c r="H142" s="7" t="str">
        <f t="shared" si="16"/>
        <v>hold</v>
      </c>
      <c r="I142" s="7" t="str">
        <f t="shared" si="17"/>
        <v>True</v>
      </c>
      <c r="J142" s="5">
        <f t="shared" si="19"/>
        <v>12.46</v>
      </c>
      <c r="K142" s="5">
        <f t="shared" si="20"/>
        <v>12.72</v>
      </c>
      <c r="L142" s="5">
        <f t="shared" si="21"/>
        <v>2662301.2056672517</v>
      </c>
      <c r="M142" s="11">
        <f t="shared" si="18"/>
        <v>0</v>
      </c>
      <c r="N142" s="5">
        <f t="shared" si="22"/>
        <v>0</v>
      </c>
      <c r="P142" s="9">
        <f t="shared" si="23"/>
        <v>6.836692351649333E-2</v>
      </c>
      <c r="Q142"/>
    </row>
    <row r="143" spans="1:17" s="5" customFormat="1" x14ac:dyDescent="0.25">
      <c r="A143" s="1">
        <v>44183</v>
      </c>
      <c r="B143" s="5">
        <v>15.63</v>
      </c>
      <c r="C143" s="5">
        <v>14.67022609999907</v>
      </c>
      <c r="D143" s="5">
        <v>14.32702506578643</v>
      </c>
      <c r="E143" s="5">
        <v>12.405503284974101</v>
      </c>
      <c r="F143" s="5">
        <v>15.63</v>
      </c>
      <c r="G143" s="5" t="s">
        <v>7</v>
      </c>
      <c r="H143" s="7" t="str">
        <f t="shared" si="16"/>
        <v>buy</v>
      </c>
      <c r="I143" s="7" t="str">
        <f t="shared" si="17"/>
        <v>False</v>
      </c>
      <c r="J143" s="5">
        <f t="shared" si="19"/>
        <v>15.63</v>
      </c>
      <c r="K143" s="5">
        <f t="shared" si="20"/>
        <v>12.72</v>
      </c>
      <c r="L143" s="5">
        <f t="shared" si="21"/>
        <v>2659638.9044615845</v>
      </c>
      <c r="M143" s="11">
        <f t="shared" si="18"/>
        <v>1E-3</v>
      </c>
      <c r="N143" s="5">
        <f t="shared" si="22"/>
        <v>-2662.3012056672519</v>
      </c>
      <c r="P143" s="9">
        <f t="shared" si="23"/>
        <v>5.25399882835446E-2</v>
      </c>
      <c r="Q143"/>
    </row>
    <row r="144" spans="1:17" s="5" customFormat="1" x14ac:dyDescent="0.25">
      <c r="A144" s="1">
        <v>44186</v>
      </c>
      <c r="B144" s="5">
        <v>15.53</v>
      </c>
      <c r="C144" s="5">
        <v>14.95681739999938</v>
      </c>
      <c r="D144" s="5">
        <v>14.43638642344221</v>
      </c>
      <c r="E144" s="5">
        <v>12.50314380731866</v>
      </c>
      <c r="F144" s="5" t="s">
        <v>7</v>
      </c>
      <c r="G144" s="5" t="s">
        <v>7</v>
      </c>
      <c r="H144" s="7" t="str">
        <f t="shared" si="16"/>
        <v>hold</v>
      </c>
      <c r="I144" s="7" t="str">
        <f t="shared" si="17"/>
        <v>True</v>
      </c>
      <c r="J144" s="5">
        <f t="shared" si="19"/>
        <v>15.63</v>
      </c>
      <c r="K144" s="5">
        <f t="shared" si="20"/>
        <v>12.72</v>
      </c>
      <c r="L144" s="5">
        <f t="shared" si="21"/>
        <v>2659638.9044615845</v>
      </c>
      <c r="M144" s="11">
        <f t="shared" si="18"/>
        <v>0</v>
      </c>
      <c r="N144" s="5">
        <f t="shared" si="22"/>
        <v>0</v>
      </c>
      <c r="P144" s="9">
        <f t="shared" si="23"/>
        <v>-6.4185072727896073E-3</v>
      </c>
      <c r="Q144"/>
    </row>
    <row r="145" spans="1:17" s="5" customFormat="1" x14ac:dyDescent="0.25">
      <c r="A145" s="1">
        <v>44187</v>
      </c>
      <c r="B145" s="5">
        <v>19.459999</v>
      </c>
      <c r="C145" s="5">
        <v>16.45787793333292</v>
      </c>
      <c r="D145" s="5">
        <v>14.89307847585656</v>
      </c>
      <c r="E145" s="5">
        <v>12.72054553208995</v>
      </c>
      <c r="F145" s="5" t="s">
        <v>7</v>
      </c>
      <c r="G145" s="5" t="s">
        <v>7</v>
      </c>
      <c r="H145" s="7" t="str">
        <f t="shared" si="16"/>
        <v>hold</v>
      </c>
      <c r="I145" s="7" t="str">
        <f t="shared" si="17"/>
        <v>True</v>
      </c>
      <c r="J145" s="5">
        <f t="shared" si="19"/>
        <v>15.63</v>
      </c>
      <c r="K145" s="5">
        <f t="shared" si="20"/>
        <v>12.72</v>
      </c>
      <c r="L145" s="5">
        <f t="shared" si="21"/>
        <v>2659638.9044615845</v>
      </c>
      <c r="M145" s="11">
        <f t="shared" si="18"/>
        <v>0</v>
      </c>
      <c r="N145" s="5">
        <f t="shared" si="22"/>
        <v>0</v>
      </c>
      <c r="P145" s="9">
        <f t="shared" si="23"/>
        <v>0.22558738820980062</v>
      </c>
      <c r="Q145"/>
    </row>
    <row r="146" spans="1:17" s="5" customFormat="1" x14ac:dyDescent="0.25">
      <c r="A146" s="1">
        <v>44188</v>
      </c>
      <c r="B146" s="5">
        <v>20.57</v>
      </c>
      <c r="C146" s="5">
        <v>17.828585288888611</v>
      </c>
      <c r="D146" s="5">
        <v>15.409162250778691</v>
      </c>
      <c r="E146" s="5">
        <v>12.965840984212139</v>
      </c>
      <c r="F146" s="5" t="s">
        <v>7</v>
      </c>
      <c r="G146" s="5" t="s">
        <v>7</v>
      </c>
      <c r="H146" s="7" t="str">
        <f t="shared" si="16"/>
        <v>hold</v>
      </c>
      <c r="I146" s="7" t="str">
        <f t="shared" si="17"/>
        <v>True</v>
      </c>
      <c r="J146" s="5">
        <f t="shared" si="19"/>
        <v>15.63</v>
      </c>
      <c r="K146" s="5">
        <f t="shared" si="20"/>
        <v>12.72</v>
      </c>
      <c r="L146" s="5">
        <f t="shared" si="21"/>
        <v>2659638.9044615845</v>
      </c>
      <c r="M146" s="11">
        <f t="shared" si="18"/>
        <v>0</v>
      </c>
      <c r="N146" s="5">
        <f t="shared" si="22"/>
        <v>0</v>
      </c>
      <c r="P146" s="9">
        <f t="shared" si="23"/>
        <v>5.5472678294469523E-2</v>
      </c>
      <c r="Q146"/>
    </row>
    <row r="147" spans="1:17" s="5" customFormat="1" x14ac:dyDescent="0.25">
      <c r="A147" s="1">
        <v>44189</v>
      </c>
      <c r="B147" s="5">
        <v>20.149999999999999</v>
      </c>
      <c r="C147" s="5">
        <v>18.602390192592409</v>
      </c>
      <c r="D147" s="5">
        <v>15.840147500707889</v>
      </c>
      <c r="E147" s="5">
        <v>13.190345953455511</v>
      </c>
      <c r="F147" s="5" t="s">
        <v>7</v>
      </c>
      <c r="G147" s="5" t="s">
        <v>7</v>
      </c>
      <c r="H147" s="7" t="str">
        <f t="shared" si="16"/>
        <v>hold</v>
      </c>
      <c r="I147" s="7" t="str">
        <f t="shared" si="17"/>
        <v>True</v>
      </c>
      <c r="J147" s="5">
        <f t="shared" si="19"/>
        <v>15.63</v>
      </c>
      <c r="K147" s="5">
        <f t="shared" si="20"/>
        <v>12.72</v>
      </c>
      <c r="L147" s="5">
        <f t="shared" si="21"/>
        <v>2659638.9044615845</v>
      </c>
      <c r="M147" s="11">
        <f t="shared" si="18"/>
        <v>0</v>
      </c>
      <c r="N147" s="5">
        <f t="shared" si="22"/>
        <v>0</v>
      </c>
      <c r="P147" s="9">
        <f t="shared" si="23"/>
        <v>-2.0629415272173917E-2</v>
      </c>
      <c r="Q147"/>
    </row>
    <row r="148" spans="1:17" s="5" customFormat="1" x14ac:dyDescent="0.25">
      <c r="A148" s="1">
        <v>44193</v>
      </c>
      <c r="B148" s="5">
        <v>20.99</v>
      </c>
      <c r="C148" s="5">
        <v>19.398260128394941</v>
      </c>
      <c r="D148" s="5">
        <v>16.30831590973445</v>
      </c>
      <c r="E148" s="5">
        <v>13.43408514241003</v>
      </c>
      <c r="F148" s="5" t="s">
        <v>7</v>
      </c>
      <c r="G148" s="5" t="s">
        <v>7</v>
      </c>
      <c r="H148" s="7" t="str">
        <f t="shared" si="16"/>
        <v>hold</v>
      </c>
      <c r="I148" s="7" t="str">
        <f t="shared" si="17"/>
        <v>True</v>
      </c>
      <c r="J148" s="5">
        <f t="shared" si="19"/>
        <v>15.63</v>
      </c>
      <c r="K148" s="5">
        <f t="shared" si="20"/>
        <v>12.72</v>
      </c>
      <c r="L148" s="5">
        <f t="shared" si="21"/>
        <v>2659638.9044615845</v>
      </c>
      <c r="M148" s="11">
        <f t="shared" si="18"/>
        <v>0</v>
      </c>
      <c r="N148" s="5">
        <f t="shared" si="22"/>
        <v>0</v>
      </c>
      <c r="P148" s="9">
        <f t="shared" si="23"/>
        <v>4.0841845439849665E-2</v>
      </c>
      <c r="Q148"/>
    </row>
    <row r="149" spans="1:17" s="5" customFormat="1" x14ac:dyDescent="0.25">
      <c r="A149" s="1">
        <v>44194</v>
      </c>
      <c r="B149" s="5">
        <v>19.379999000000002</v>
      </c>
      <c r="C149" s="5">
        <v>19.392173085596621</v>
      </c>
      <c r="D149" s="5">
        <v>16.58755982703132</v>
      </c>
      <c r="E149" s="5">
        <v>13.61989495045971</v>
      </c>
      <c r="F149" s="5" t="s">
        <v>7</v>
      </c>
      <c r="G149" s="5" t="s">
        <v>7</v>
      </c>
      <c r="H149" s="7" t="str">
        <f t="shared" si="16"/>
        <v>hold</v>
      </c>
      <c r="I149" s="7" t="str">
        <f t="shared" si="17"/>
        <v>True</v>
      </c>
      <c r="J149" s="5">
        <f t="shared" si="19"/>
        <v>15.63</v>
      </c>
      <c r="K149" s="5">
        <f t="shared" si="20"/>
        <v>12.72</v>
      </c>
      <c r="L149" s="5">
        <f t="shared" si="21"/>
        <v>2659638.9044615845</v>
      </c>
      <c r="M149" s="11">
        <f t="shared" si="18"/>
        <v>0</v>
      </c>
      <c r="N149" s="5">
        <f t="shared" si="22"/>
        <v>0</v>
      </c>
      <c r="P149" s="9">
        <f t="shared" si="23"/>
        <v>-7.9804578969509848E-2</v>
      </c>
      <c r="Q149"/>
    </row>
    <row r="150" spans="1:17" s="5" customFormat="1" x14ac:dyDescent="0.25">
      <c r="A150" s="1">
        <v>44195</v>
      </c>
      <c r="B150" s="5">
        <v>19.260000000000002</v>
      </c>
      <c r="C150" s="5">
        <v>19.348115390397751</v>
      </c>
      <c r="D150" s="5">
        <v>16.830508933664831</v>
      </c>
      <c r="E150" s="5">
        <v>13.796148233257849</v>
      </c>
      <c r="F150" s="5" t="s">
        <v>7</v>
      </c>
      <c r="G150" s="5" t="s">
        <v>7</v>
      </c>
      <c r="H150" s="7" t="str">
        <f t="shared" si="16"/>
        <v>hold</v>
      </c>
      <c r="I150" s="7" t="str">
        <f t="shared" si="17"/>
        <v>True</v>
      </c>
      <c r="J150" s="5">
        <f t="shared" si="19"/>
        <v>15.63</v>
      </c>
      <c r="K150" s="5">
        <f t="shared" si="20"/>
        <v>12.72</v>
      </c>
      <c r="L150" s="5">
        <f t="shared" si="21"/>
        <v>2659638.9044615845</v>
      </c>
      <c r="M150" s="11">
        <f t="shared" si="18"/>
        <v>0</v>
      </c>
      <c r="N150" s="5">
        <f t="shared" si="22"/>
        <v>0</v>
      </c>
      <c r="P150" s="9">
        <f t="shared" si="23"/>
        <v>-6.2111484930521309E-3</v>
      </c>
      <c r="Q150"/>
    </row>
    <row r="151" spans="1:17" s="5" customFormat="1" x14ac:dyDescent="0.25">
      <c r="A151" s="1">
        <v>44196</v>
      </c>
      <c r="B151" s="5">
        <v>18.84</v>
      </c>
      <c r="C151" s="5">
        <v>19.178743593598501</v>
      </c>
      <c r="D151" s="5">
        <v>17.013189939695302</v>
      </c>
      <c r="E151" s="5">
        <v>13.953768600968541</v>
      </c>
      <c r="F151" s="5" t="s">
        <v>7</v>
      </c>
      <c r="G151" s="5" t="s">
        <v>7</v>
      </c>
      <c r="H151" s="7" t="str">
        <f t="shared" si="16"/>
        <v>hold</v>
      </c>
      <c r="I151" s="7" t="str">
        <f t="shared" si="17"/>
        <v>True</v>
      </c>
      <c r="J151" s="5">
        <f t="shared" si="19"/>
        <v>15.63</v>
      </c>
      <c r="K151" s="5">
        <f t="shared" si="20"/>
        <v>12.72</v>
      </c>
      <c r="L151" s="5">
        <f t="shared" si="21"/>
        <v>2659638.9044615845</v>
      </c>
      <c r="M151" s="11">
        <f t="shared" si="18"/>
        <v>0</v>
      </c>
      <c r="N151" s="5">
        <f t="shared" si="22"/>
        <v>0</v>
      </c>
      <c r="P151" s="9">
        <f t="shared" si="23"/>
        <v>-2.2048137221762614E-2</v>
      </c>
      <c r="Q151"/>
    </row>
    <row r="152" spans="1:17" s="5" customFormat="1" x14ac:dyDescent="0.25">
      <c r="A152" s="1">
        <v>44200</v>
      </c>
      <c r="B152" s="5">
        <v>17.25</v>
      </c>
      <c r="C152" s="5">
        <v>18.535829062398999</v>
      </c>
      <c r="D152" s="5">
        <v>17.034718126995731</v>
      </c>
      <c r="E152" s="5">
        <v>14.05677583218827</v>
      </c>
      <c r="F152" s="5" t="s">
        <v>7</v>
      </c>
      <c r="G152" s="5" t="s">
        <v>7</v>
      </c>
      <c r="H152" s="7" t="str">
        <f t="shared" si="16"/>
        <v>hold</v>
      </c>
      <c r="I152" s="7" t="str">
        <f t="shared" si="17"/>
        <v>True</v>
      </c>
      <c r="J152" s="5">
        <f t="shared" si="19"/>
        <v>15.63</v>
      </c>
      <c r="K152" s="5">
        <f t="shared" si="20"/>
        <v>12.72</v>
      </c>
      <c r="L152" s="5">
        <f t="shared" si="21"/>
        <v>2659638.9044615845</v>
      </c>
      <c r="M152" s="11">
        <f t="shared" si="18"/>
        <v>0</v>
      </c>
      <c r="N152" s="5">
        <f t="shared" si="22"/>
        <v>0</v>
      </c>
      <c r="P152" s="9">
        <f t="shared" si="23"/>
        <v>-8.8170125670848282E-2</v>
      </c>
      <c r="Q152"/>
    </row>
    <row r="153" spans="1:17" s="5" customFormat="1" x14ac:dyDescent="0.25">
      <c r="A153" s="1">
        <v>44201</v>
      </c>
      <c r="B153" s="5">
        <v>17.370000999999998</v>
      </c>
      <c r="C153" s="5">
        <v>18.147219708266</v>
      </c>
      <c r="D153" s="5">
        <v>17.065198388177929</v>
      </c>
      <c r="E153" s="5">
        <v>14.16031411868239</v>
      </c>
      <c r="F153" s="5" t="s">
        <v>7</v>
      </c>
      <c r="G153" s="5" t="s">
        <v>7</v>
      </c>
      <c r="H153" s="7" t="str">
        <f t="shared" si="16"/>
        <v>hold</v>
      </c>
      <c r="I153" s="7" t="str">
        <f t="shared" si="17"/>
        <v>True</v>
      </c>
      <c r="J153" s="5">
        <f t="shared" si="19"/>
        <v>15.63</v>
      </c>
      <c r="K153" s="5">
        <f t="shared" si="20"/>
        <v>12.72</v>
      </c>
      <c r="L153" s="5">
        <f t="shared" si="21"/>
        <v>2659638.9044615845</v>
      </c>
      <c r="M153" s="11">
        <f t="shared" si="18"/>
        <v>0</v>
      </c>
      <c r="N153" s="5">
        <f t="shared" si="22"/>
        <v>0</v>
      </c>
      <c r="P153" s="9">
        <f t="shared" si="23"/>
        <v>6.9324943461668504E-3</v>
      </c>
      <c r="Q153"/>
    </row>
    <row r="154" spans="1:17" s="5" customFormat="1" x14ac:dyDescent="0.25">
      <c r="A154" s="1">
        <v>44202</v>
      </c>
      <c r="B154" s="5">
        <v>18.360001</v>
      </c>
      <c r="C154" s="5">
        <v>18.218146805510671</v>
      </c>
      <c r="D154" s="5">
        <v>17.182907716525399</v>
      </c>
      <c r="E154" s="5">
        <v>14.29155433372356</v>
      </c>
      <c r="F154" s="5" t="s">
        <v>7</v>
      </c>
      <c r="G154" s="5" t="s">
        <v>7</v>
      </c>
      <c r="H154" s="7" t="str">
        <f t="shared" si="16"/>
        <v>hold</v>
      </c>
      <c r="I154" s="7" t="str">
        <f t="shared" si="17"/>
        <v>True</v>
      </c>
      <c r="J154" s="5">
        <f t="shared" si="19"/>
        <v>15.63</v>
      </c>
      <c r="K154" s="5">
        <f t="shared" si="20"/>
        <v>12.72</v>
      </c>
      <c r="L154" s="5">
        <f t="shared" si="21"/>
        <v>2659638.9044615845</v>
      </c>
      <c r="M154" s="11">
        <f t="shared" si="18"/>
        <v>0</v>
      </c>
      <c r="N154" s="5">
        <f t="shared" si="22"/>
        <v>0</v>
      </c>
      <c r="P154" s="9">
        <f t="shared" si="23"/>
        <v>5.5429801835038123E-2</v>
      </c>
      <c r="Q154"/>
    </row>
    <row r="155" spans="1:17" s="5" customFormat="1" x14ac:dyDescent="0.25">
      <c r="A155" s="1">
        <v>44203</v>
      </c>
      <c r="B155" s="5">
        <v>18.079999999999998</v>
      </c>
      <c r="C155" s="5">
        <v>18.172097870340451</v>
      </c>
      <c r="D155" s="5">
        <v>17.264461560477631</v>
      </c>
      <c r="E155" s="5">
        <v>14.4099432607947</v>
      </c>
      <c r="F155" s="5" t="s">
        <v>7</v>
      </c>
      <c r="G155" s="5" t="s">
        <v>7</v>
      </c>
      <c r="H155" s="7" t="str">
        <f t="shared" si="16"/>
        <v>hold</v>
      </c>
      <c r="I155" s="7" t="str">
        <f t="shared" si="17"/>
        <v>True</v>
      </c>
      <c r="J155" s="5">
        <f t="shared" si="19"/>
        <v>15.63</v>
      </c>
      <c r="K155" s="5">
        <f t="shared" si="20"/>
        <v>12.72</v>
      </c>
      <c r="L155" s="5">
        <f t="shared" si="21"/>
        <v>2659638.9044615845</v>
      </c>
      <c r="M155" s="11">
        <f t="shared" si="18"/>
        <v>0</v>
      </c>
      <c r="N155" s="5">
        <f t="shared" si="22"/>
        <v>0</v>
      </c>
      <c r="P155" s="9">
        <f t="shared" si="23"/>
        <v>-1.5368084694543491E-2</v>
      </c>
      <c r="Q155"/>
    </row>
    <row r="156" spans="1:17" s="5" customFormat="1" x14ac:dyDescent="0.25">
      <c r="A156" s="1">
        <v>44204</v>
      </c>
      <c r="B156" s="5">
        <v>17.690000999999999</v>
      </c>
      <c r="C156" s="5">
        <v>18.011398913560299</v>
      </c>
      <c r="D156" s="5">
        <v>17.303146964070571</v>
      </c>
      <c r="E156" s="5">
        <v>14.51244506514487</v>
      </c>
      <c r="F156" s="5" t="s">
        <v>7</v>
      </c>
      <c r="G156" s="5" t="s">
        <v>7</v>
      </c>
      <c r="H156" s="7" t="str">
        <f t="shared" si="16"/>
        <v>hold</v>
      </c>
      <c r="I156" s="7" t="str">
        <f t="shared" si="17"/>
        <v>True</v>
      </c>
      <c r="J156" s="5">
        <f t="shared" si="19"/>
        <v>15.63</v>
      </c>
      <c r="K156" s="5">
        <f t="shared" si="20"/>
        <v>12.72</v>
      </c>
      <c r="L156" s="5">
        <f t="shared" si="21"/>
        <v>2659638.9044615845</v>
      </c>
      <c r="M156" s="11">
        <f t="shared" si="18"/>
        <v>0</v>
      </c>
      <c r="N156" s="5">
        <f t="shared" si="22"/>
        <v>0</v>
      </c>
      <c r="P156" s="9">
        <f t="shared" si="23"/>
        <v>-2.1806790263225597E-2</v>
      </c>
      <c r="Q156"/>
    </row>
    <row r="157" spans="1:17" s="5" customFormat="1" x14ac:dyDescent="0.25">
      <c r="A157" s="1">
        <v>44207</v>
      </c>
      <c r="B157" s="5">
        <v>19.940000999999999</v>
      </c>
      <c r="C157" s="5">
        <v>18.65426627570687</v>
      </c>
      <c r="D157" s="5">
        <v>17.542860967336889</v>
      </c>
      <c r="E157" s="5">
        <v>14.68205618810909</v>
      </c>
      <c r="F157" s="5" t="s">
        <v>7</v>
      </c>
      <c r="G157" s="5" t="s">
        <v>7</v>
      </c>
      <c r="H157" s="7" t="str">
        <f t="shared" si="16"/>
        <v>hold</v>
      </c>
      <c r="I157" s="7" t="str">
        <f t="shared" si="17"/>
        <v>True</v>
      </c>
      <c r="J157" s="5">
        <f t="shared" si="19"/>
        <v>15.63</v>
      </c>
      <c r="K157" s="5">
        <f t="shared" si="20"/>
        <v>12.72</v>
      </c>
      <c r="L157" s="5">
        <f t="shared" si="21"/>
        <v>2659638.9044615845</v>
      </c>
      <c r="M157" s="11">
        <f t="shared" si="18"/>
        <v>0</v>
      </c>
      <c r="N157" s="5">
        <f t="shared" si="22"/>
        <v>0</v>
      </c>
      <c r="P157" s="9">
        <f t="shared" si="23"/>
        <v>0.11972824998333767</v>
      </c>
      <c r="Q157"/>
    </row>
    <row r="158" spans="1:17" s="5" customFormat="1" x14ac:dyDescent="0.25">
      <c r="A158" s="1">
        <v>44208</v>
      </c>
      <c r="B158" s="5">
        <v>19.950001</v>
      </c>
      <c r="C158" s="5">
        <v>19.086177850471241</v>
      </c>
      <c r="D158" s="5">
        <v>17.761691879397169</v>
      </c>
      <c r="E158" s="5">
        <v>14.84667946348068</v>
      </c>
      <c r="F158" s="5" t="s">
        <v>7</v>
      </c>
      <c r="G158" s="5" t="s">
        <v>7</v>
      </c>
      <c r="H158" s="7" t="str">
        <f t="shared" si="16"/>
        <v>hold</v>
      </c>
      <c r="I158" s="7" t="str">
        <f t="shared" si="17"/>
        <v>True</v>
      </c>
      <c r="J158" s="5">
        <f t="shared" si="19"/>
        <v>15.63</v>
      </c>
      <c r="K158" s="5">
        <f t="shared" si="20"/>
        <v>12.72</v>
      </c>
      <c r="L158" s="5">
        <f t="shared" si="21"/>
        <v>2659638.9044615845</v>
      </c>
      <c r="M158" s="11">
        <f t="shared" si="18"/>
        <v>0</v>
      </c>
      <c r="N158" s="5">
        <f t="shared" si="22"/>
        <v>0</v>
      </c>
      <c r="P158" s="9">
        <f t="shared" si="23"/>
        <v>5.0137877704221293E-4</v>
      </c>
      <c r="Q158"/>
    </row>
    <row r="159" spans="1:17" s="5" customFormat="1" x14ac:dyDescent="0.25">
      <c r="A159" s="1">
        <v>44209</v>
      </c>
      <c r="B159" s="5">
        <v>31.4</v>
      </c>
      <c r="C159" s="5">
        <v>23.1907852336475</v>
      </c>
      <c r="D159" s="5">
        <v>19.00153807217924</v>
      </c>
      <c r="E159" s="5">
        <v>15.36397073024691</v>
      </c>
      <c r="F159" s="5" t="s">
        <v>7</v>
      </c>
      <c r="G159" s="5" t="s">
        <v>7</v>
      </c>
      <c r="H159" s="7" t="str">
        <f t="shared" si="16"/>
        <v>hold</v>
      </c>
      <c r="I159" s="7" t="str">
        <f t="shared" si="17"/>
        <v>True</v>
      </c>
      <c r="J159" s="5">
        <f t="shared" si="19"/>
        <v>15.63</v>
      </c>
      <c r="K159" s="5">
        <f t="shared" si="20"/>
        <v>12.72</v>
      </c>
      <c r="L159" s="5">
        <f t="shared" si="21"/>
        <v>2659638.9044615845</v>
      </c>
      <c r="M159" s="11">
        <f t="shared" si="18"/>
        <v>0</v>
      </c>
      <c r="N159" s="5">
        <f t="shared" si="22"/>
        <v>0</v>
      </c>
      <c r="P159" s="9">
        <f t="shared" si="23"/>
        <v>0.45357869945302309</v>
      </c>
      <c r="Q159"/>
    </row>
    <row r="160" spans="1:17" s="5" customFormat="1" x14ac:dyDescent="0.25">
      <c r="A160" s="1">
        <v>44210</v>
      </c>
      <c r="B160" s="5">
        <v>39.909999999999997</v>
      </c>
      <c r="C160" s="5">
        <v>28.763856822431659</v>
      </c>
      <c r="D160" s="5">
        <v>20.90230733834477</v>
      </c>
      <c r="E160" s="5">
        <v>16.131034144926691</v>
      </c>
      <c r="F160" s="5" t="s">
        <v>7</v>
      </c>
      <c r="G160" s="5" t="s">
        <v>7</v>
      </c>
      <c r="H160" s="7" t="str">
        <f t="shared" si="16"/>
        <v>hold</v>
      </c>
      <c r="I160" s="7" t="str">
        <f t="shared" si="17"/>
        <v>True</v>
      </c>
      <c r="J160" s="5">
        <f t="shared" si="19"/>
        <v>15.63</v>
      </c>
      <c r="K160" s="5">
        <f t="shared" si="20"/>
        <v>12.72</v>
      </c>
      <c r="L160" s="5">
        <f t="shared" si="21"/>
        <v>2659638.9044615845</v>
      </c>
      <c r="M160" s="11">
        <f t="shared" si="18"/>
        <v>0</v>
      </c>
      <c r="N160" s="5">
        <f t="shared" si="22"/>
        <v>0</v>
      </c>
      <c r="P160" s="9">
        <f t="shared" si="23"/>
        <v>0.23981902614643474</v>
      </c>
      <c r="Q160"/>
    </row>
    <row r="161" spans="1:17" s="5" customFormat="1" x14ac:dyDescent="0.25">
      <c r="A161" s="1">
        <v>44211</v>
      </c>
      <c r="B161" s="5">
        <v>35.5</v>
      </c>
      <c r="C161" s="5">
        <v>31.009237881621111</v>
      </c>
      <c r="D161" s="5">
        <v>22.229370307586152</v>
      </c>
      <c r="E161" s="5">
        <v>16.736314327897741</v>
      </c>
      <c r="F161" s="5" t="s">
        <v>7</v>
      </c>
      <c r="G161" s="5" t="s">
        <v>7</v>
      </c>
      <c r="H161" s="7" t="str">
        <f t="shared" si="16"/>
        <v>hold</v>
      </c>
      <c r="I161" s="7" t="str">
        <f t="shared" si="17"/>
        <v>True</v>
      </c>
      <c r="J161" s="5">
        <f t="shared" si="19"/>
        <v>15.63</v>
      </c>
      <c r="K161" s="5">
        <f t="shared" si="20"/>
        <v>12.72</v>
      </c>
      <c r="L161" s="5">
        <f t="shared" si="21"/>
        <v>2659638.9044615845</v>
      </c>
      <c r="M161" s="11">
        <f t="shared" si="18"/>
        <v>0</v>
      </c>
      <c r="N161" s="5">
        <f t="shared" si="22"/>
        <v>0</v>
      </c>
      <c r="P161" s="9">
        <f t="shared" si="23"/>
        <v>-0.11709422257927232</v>
      </c>
      <c r="Q161"/>
    </row>
    <row r="162" spans="1:17" s="5" customFormat="1" x14ac:dyDescent="0.25">
      <c r="A162" s="1">
        <v>44215</v>
      </c>
      <c r="B162" s="5">
        <v>39.360000999999997</v>
      </c>
      <c r="C162" s="5">
        <v>33.792825587747409</v>
      </c>
      <c r="D162" s="5">
        <v>23.786700370532859</v>
      </c>
      <c r="E162" s="5">
        <v>17.44330453640093</v>
      </c>
      <c r="F162" s="5" t="s">
        <v>7</v>
      </c>
      <c r="G162" s="5" t="s">
        <v>7</v>
      </c>
      <c r="H162" s="7" t="str">
        <f t="shared" si="16"/>
        <v>hold</v>
      </c>
      <c r="I162" s="7" t="str">
        <f t="shared" si="17"/>
        <v>True</v>
      </c>
      <c r="J162" s="5">
        <f t="shared" si="19"/>
        <v>15.63</v>
      </c>
      <c r="K162" s="5">
        <f t="shared" si="20"/>
        <v>12.72</v>
      </c>
      <c r="L162" s="5">
        <f t="shared" si="21"/>
        <v>2659638.9044615845</v>
      </c>
      <c r="M162" s="11">
        <f t="shared" si="18"/>
        <v>0</v>
      </c>
      <c r="N162" s="5">
        <f t="shared" si="22"/>
        <v>0</v>
      </c>
      <c r="P162" s="9">
        <f t="shared" si="23"/>
        <v>0.10321740110918615</v>
      </c>
      <c r="Q162"/>
    </row>
    <row r="163" spans="1:17" s="5" customFormat="1" x14ac:dyDescent="0.25">
      <c r="A163" s="1">
        <v>44216</v>
      </c>
      <c r="B163" s="5">
        <v>39.119999</v>
      </c>
      <c r="C163" s="5">
        <v>35.568550058498268</v>
      </c>
      <c r="D163" s="5">
        <v>25.18063660957533</v>
      </c>
      <c r="E163" s="5">
        <v>18.12070123838841</v>
      </c>
      <c r="F163" s="5" t="s">
        <v>7</v>
      </c>
      <c r="G163" s="5" t="s">
        <v>7</v>
      </c>
      <c r="H163" s="7" t="str">
        <f t="shared" si="16"/>
        <v>hold</v>
      </c>
      <c r="I163" s="7" t="str">
        <f t="shared" si="17"/>
        <v>True</v>
      </c>
      <c r="J163" s="5">
        <f t="shared" si="19"/>
        <v>15.63</v>
      </c>
      <c r="K163" s="5">
        <f t="shared" si="20"/>
        <v>12.72</v>
      </c>
      <c r="L163" s="5">
        <f t="shared" si="21"/>
        <v>2659638.9044615845</v>
      </c>
      <c r="M163" s="11">
        <f t="shared" si="18"/>
        <v>0</v>
      </c>
      <c r="N163" s="5">
        <f t="shared" si="22"/>
        <v>0</v>
      </c>
      <c r="P163" s="9">
        <f t="shared" si="23"/>
        <v>-6.1162779863122721E-3</v>
      </c>
      <c r="Q163"/>
    </row>
    <row r="164" spans="1:17" s="5" customFormat="1" x14ac:dyDescent="0.25">
      <c r="A164" s="1">
        <v>44217</v>
      </c>
      <c r="B164" s="5">
        <v>43.029998999999997</v>
      </c>
      <c r="C164" s="5">
        <v>38.055699705665518</v>
      </c>
      <c r="D164" s="5">
        <v>26.80330591779575</v>
      </c>
      <c r="E164" s="5">
        <v>18.899116793438768</v>
      </c>
      <c r="F164" s="5" t="s">
        <v>7</v>
      </c>
      <c r="G164" s="5" t="s">
        <v>7</v>
      </c>
      <c r="H164" s="7" t="str">
        <f t="shared" si="16"/>
        <v>hold</v>
      </c>
      <c r="I164" s="7" t="str">
        <f t="shared" si="17"/>
        <v>True</v>
      </c>
      <c r="J164" s="5">
        <f t="shared" si="19"/>
        <v>15.63</v>
      </c>
      <c r="K164" s="5">
        <f t="shared" si="20"/>
        <v>12.72</v>
      </c>
      <c r="L164" s="5">
        <f t="shared" si="21"/>
        <v>2659638.9044615845</v>
      </c>
      <c r="M164" s="11">
        <f t="shared" si="18"/>
        <v>0</v>
      </c>
      <c r="N164" s="5">
        <f t="shared" si="22"/>
        <v>0</v>
      </c>
      <c r="P164" s="9">
        <f t="shared" si="23"/>
        <v>9.526370400666348E-2</v>
      </c>
      <c r="Q164"/>
    </row>
    <row r="165" spans="1:17" s="5" customFormat="1" x14ac:dyDescent="0.25">
      <c r="A165" s="1">
        <v>44218</v>
      </c>
      <c r="B165" s="5">
        <v>65.010002</v>
      </c>
      <c r="C165" s="5">
        <v>47.040467137110348</v>
      </c>
      <c r="D165" s="5">
        <v>30.276641925268859</v>
      </c>
      <c r="E165" s="5">
        <v>20.340081956143809</v>
      </c>
      <c r="F165" s="5" t="s">
        <v>7</v>
      </c>
      <c r="G165" s="5" t="s">
        <v>7</v>
      </c>
      <c r="H165" s="7" t="str">
        <f t="shared" si="16"/>
        <v>hold</v>
      </c>
      <c r="I165" s="7" t="str">
        <f t="shared" si="17"/>
        <v>True</v>
      </c>
      <c r="J165" s="5">
        <f t="shared" si="19"/>
        <v>15.63</v>
      </c>
      <c r="K165" s="5">
        <f t="shared" si="20"/>
        <v>12.72</v>
      </c>
      <c r="L165" s="5">
        <f t="shared" si="21"/>
        <v>2659638.9044615845</v>
      </c>
      <c r="M165" s="11">
        <f t="shared" si="18"/>
        <v>0</v>
      </c>
      <c r="N165" s="5">
        <f t="shared" si="22"/>
        <v>0</v>
      </c>
      <c r="P165" s="9">
        <f t="shared" si="23"/>
        <v>0.41264361136996702</v>
      </c>
      <c r="Q165"/>
    </row>
    <row r="166" spans="1:17" s="5" customFormat="1" x14ac:dyDescent="0.25">
      <c r="A166" s="1">
        <v>44221</v>
      </c>
      <c r="B166" s="5">
        <v>76.790001000000004</v>
      </c>
      <c r="C166" s="5">
        <v>56.956978424740242</v>
      </c>
      <c r="D166" s="5">
        <v>34.505129113880777</v>
      </c>
      <c r="E166" s="5">
        <v>22.104141926264312</v>
      </c>
      <c r="F166" s="5" t="s">
        <v>7</v>
      </c>
      <c r="G166" s="5" t="s">
        <v>7</v>
      </c>
      <c r="H166" s="7" t="str">
        <f t="shared" si="16"/>
        <v>hold</v>
      </c>
      <c r="I166" s="7" t="str">
        <f t="shared" si="17"/>
        <v>True</v>
      </c>
      <c r="J166" s="5">
        <f t="shared" si="19"/>
        <v>15.63</v>
      </c>
      <c r="K166" s="5">
        <f t="shared" si="20"/>
        <v>12.72</v>
      </c>
      <c r="L166" s="5">
        <f t="shared" si="21"/>
        <v>2659638.9044615845</v>
      </c>
      <c r="M166" s="11">
        <f t="shared" si="18"/>
        <v>0</v>
      </c>
      <c r="N166" s="5">
        <f t="shared" si="22"/>
        <v>0</v>
      </c>
      <c r="P166" s="9">
        <f t="shared" si="23"/>
        <v>0.16653330138410641</v>
      </c>
      <c r="Q166"/>
    </row>
    <row r="167" spans="1:17" s="5" customFormat="1" x14ac:dyDescent="0.25">
      <c r="A167" s="1">
        <v>44222</v>
      </c>
      <c r="B167" s="5">
        <v>147.979996</v>
      </c>
      <c r="C167" s="5">
        <v>87.297984283160162</v>
      </c>
      <c r="D167" s="5">
        <v>44.821026103527977</v>
      </c>
      <c r="E167" s="5">
        <v>26.037762366068549</v>
      </c>
      <c r="F167" s="5" t="s">
        <v>7</v>
      </c>
      <c r="G167" s="5" t="s">
        <v>7</v>
      </c>
      <c r="H167" s="7" t="str">
        <f t="shared" si="16"/>
        <v>hold</v>
      </c>
      <c r="I167" s="7" t="str">
        <f t="shared" si="17"/>
        <v>True</v>
      </c>
      <c r="J167" s="5">
        <f t="shared" si="19"/>
        <v>15.63</v>
      </c>
      <c r="K167" s="5">
        <f t="shared" si="20"/>
        <v>12.72</v>
      </c>
      <c r="L167" s="5">
        <f t="shared" si="21"/>
        <v>2659638.9044615845</v>
      </c>
      <c r="M167" s="11">
        <f t="shared" si="18"/>
        <v>0</v>
      </c>
      <c r="N167" s="5">
        <f t="shared" si="22"/>
        <v>0</v>
      </c>
      <c r="P167" s="9">
        <f t="shared" si="23"/>
        <v>0.65600266610174351</v>
      </c>
      <c r="Q167"/>
    </row>
    <row r="168" spans="1:17" s="5" customFormat="1" x14ac:dyDescent="0.25">
      <c r="A168" s="1">
        <v>44223</v>
      </c>
      <c r="B168" s="5">
        <v>347.51001000000002</v>
      </c>
      <c r="C168" s="5">
        <v>174.03532618877341</v>
      </c>
      <c r="D168" s="5">
        <v>72.338206457752719</v>
      </c>
      <c r="E168" s="5">
        <v>36.083770104628911</v>
      </c>
      <c r="F168" s="5" t="s">
        <v>7</v>
      </c>
      <c r="G168" s="5" t="s">
        <v>7</v>
      </c>
      <c r="H168" s="7" t="str">
        <f t="shared" si="16"/>
        <v>hold</v>
      </c>
      <c r="I168" s="7" t="str">
        <f t="shared" si="17"/>
        <v>True</v>
      </c>
      <c r="J168" s="5">
        <f t="shared" si="19"/>
        <v>15.63</v>
      </c>
      <c r="K168" s="5">
        <f t="shared" si="20"/>
        <v>12.72</v>
      </c>
      <c r="L168" s="5">
        <f t="shared" si="21"/>
        <v>2659638.9044615845</v>
      </c>
      <c r="M168" s="11">
        <f t="shared" si="18"/>
        <v>0</v>
      </c>
      <c r="N168" s="5">
        <f t="shared" si="22"/>
        <v>0</v>
      </c>
      <c r="P168" s="9">
        <f t="shared" si="23"/>
        <v>0.85371636787864003</v>
      </c>
      <c r="Q168"/>
    </row>
    <row r="169" spans="1:17" s="5" customFormat="1" x14ac:dyDescent="0.25">
      <c r="A169" s="1">
        <v>44224</v>
      </c>
      <c r="B169" s="5">
        <v>193.60000600000001</v>
      </c>
      <c r="C169" s="5">
        <v>180.55688612584899</v>
      </c>
      <c r="D169" s="5">
        <v>83.36200641613884</v>
      </c>
      <c r="E169" s="5">
        <v>41.006152476359262</v>
      </c>
      <c r="F169" s="5" t="s">
        <v>7</v>
      </c>
      <c r="G169" s="5" t="s">
        <v>7</v>
      </c>
      <c r="H169" s="7" t="str">
        <f t="shared" si="16"/>
        <v>hold</v>
      </c>
      <c r="I169" s="7" t="str">
        <f t="shared" si="17"/>
        <v>True</v>
      </c>
      <c r="J169" s="5">
        <f t="shared" si="19"/>
        <v>15.63</v>
      </c>
      <c r="K169" s="5">
        <f t="shared" si="20"/>
        <v>12.72</v>
      </c>
      <c r="L169" s="5">
        <f t="shared" si="21"/>
        <v>2659638.9044615845</v>
      </c>
      <c r="M169" s="11">
        <f t="shared" si="18"/>
        <v>0</v>
      </c>
      <c r="N169" s="5">
        <f t="shared" si="22"/>
        <v>0</v>
      </c>
      <c r="P169" s="9">
        <f t="shared" si="23"/>
        <v>-0.58499926451115314</v>
      </c>
      <c r="Q169"/>
    </row>
    <row r="170" spans="1:17" s="5" customFormat="1" x14ac:dyDescent="0.25">
      <c r="A170" s="1">
        <v>44225</v>
      </c>
      <c r="B170" s="5">
        <v>325</v>
      </c>
      <c r="C170" s="5">
        <v>228.70459075056601</v>
      </c>
      <c r="D170" s="5">
        <v>105.3290967419444</v>
      </c>
      <c r="E170" s="5">
        <v>49.880960211473038</v>
      </c>
      <c r="F170" s="5" t="s">
        <v>7</v>
      </c>
      <c r="G170" s="5" t="s">
        <v>7</v>
      </c>
      <c r="H170" s="7" t="str">
        <f t="shared" si="16"/>
        <v>hold</v>
      </c>
      <c r="I170" s="7" t="str">
        <f t="shared" si="17"/>
        <v>True</v>
      </c>
      <c r="J170" s="5">
        <f t="shared" si="19"/>
        <v>15.63</v>
      </c>
      <c r="K170" s="5">
        <f t="shared" si="20"/>
        <v>12.72</v>
      </c>
      <c r="L170" s="5">
        <f t="shared" si="21"/>
        <v>2659638.9044615845</v>
      </c>
      <c r="M170" s="11">
        <f t="shared" si="18"/>
        <v>0</v>
      </c>
      <c r="N170" s="5">
        <f t="shared" si="22"/>
        <v>0</v>
      </c>
      <c r="P170" s="9">
        <f t="shared" si="23"/>
        <v>0.51803097649552576</v>
      </c>
      <c r="Q170"/>
    </row>
    <row r="171" spans="1:17" s="5" customFormat="1" x14ac:dyDescent="0.25">
      <c r="A171" s="1">
        <v>44228</v>
      </c>
      <c r="B171" s="5">
        <v>225</v>
      </c>
      <c r="C171" s="5">
        <v>227.469727167044</v>
      </c>
      <c r="D171" s="5">
        <v>116.208269765404</v>
      </c>
      <c r="E171" s="5">
        <v>55.353430204864509</v>
      </c>
      <c r="F171" s="5" t="s">
        <v>7</v>
      </c>
      <c r="G171" s="5" t="s">
        <v>7</v>
      </c>
      <c r="H171" s="7" t="str">
        <f t="shared" si="16"/>
        <v>hold</v>
      </c>
      <c r="I171" s="7" t="str">
        <f t="shared" si="17"/>
        <v>True</v>
      </c>
      <c r="J171" s="5">
        <f t="shared" si="19"/>
        <v>15.63</v>
      </c>
      <c r="K171" s="5">
        <f t="shared" si="20"/>
        <v>12.72</v>
      </c>
      <c r="L171" s="5">
        <f t="shared" si="21"/>
        <v>2659638.9044615845</v>
      </c>
      <c r="M171" s="11">
        <f t="shared" si="18"/>
        <v>0</v>
      </c>
      <c r="N171" s="5">
        <f t="shared" si="22"/>
        <v>0</v>
      </c>
      <c r="P171" s="9">
        <f t="shared" si="23"/>
        <v>-0.3677247801253174</v>
      </c>
      <c r="Q171"/>
    </row>
    <row r="172" spans="1:17" s="5" customFormat="1" x14ac:dyDescent="0.25">
      <c r="A172" s="1">
        <v>44229</v>
      </c>
      <c r="B172" s="5">
        <v>90</v>
      </c>
      <c r="C172" s="5">
        <v>181.64648477802939</v>
      </c>
      <c r="D172" s="5">
        <v>113.82569978673089</v>
      </c>
      <c r="E172" s="5">
        <v>56.436135510962487</v>
      </c>
      <c r="F172" s="5" t="s">
        <v>7</v>
      </c>
      <c r="G172" s="5" t="s">
        <v>7</v>
      </c>
      <c r="H172" s="7" t="str">
        <f t="shared" si="16"/>
        <v>hold</v>
      </c>
      <c r="I172" s="7" t="str">
        <f t="shared" si="17"/>
        <v>True</v>
      </c>
      <c r="J172" s="5">
        <f t="shared" si="19"/>
        <v>15.63</v>
      </c>
      <c r="K172" s="5">
        <f t="shared" si="20"/>
        <v>12.72</v>
      </c>
      <c r="L172" s="5">
        <f t="shared" si="21"/>
        <v>2659638.9044615845</v>
      </c>
      <c r="M172" s="11">
        <f t="shared" si="18"/>
        <v>0</v>
      </c>
      <c r="N172" s="5">
        <f t="shared" si="22"/>
        <v>0</v>
      </c>
      <c r="P172" s="9">
        <f t="shared" si="23"/>
        <v>-0.916290731874155</v>
      </c>
      <c r="Q172"/>
    </row>
    <row r="173" spans="1:17" s="5" customFormat="1" x14ac:dyDescent="0.25">
      <c r="A173" s="1">
        <v>44230</v>
      </c>
      <c r="B173" s="5">
        <v>92.410004000000001</v>
      </c>
      <c r="C173" s="5">
        <v>151.90099118535289</v>
      </c>
      <c r="D173" s="5">
        <v>111.8788183515736</v>
      </c>
      <c r="E173" s="5">
        <v>57.560318901244919</v>
      </c>
      <c r="F173" s="5" t="s">
        <v>7</v>
      </c>
      <c r="G173" s="5" t="s">
        <v>7</v>
      </c>
      <c r="H173" s="7" t="str">
        <f t="shared" si="16"/>
        <v>hold</v>
      </c>
      <c r="I173" s="7" t="str">
        <f t="shared" si="17"/>
        <v>True</v>
      </c>
      <c r="J173" s="5">
        <f t="shared" si="19"/>
        <v>15.63</v>
      </c>
      <c r="K173" s="5">
        <f t="shared" si="20"/>
        <v>12.72</v>
      </c>
      <c r="L173" s="5">
        <f t="shared" si="21"/>
        <v>2659638.9044615845</v>
      </c>
      <c r="M173" s="11">
        <f t="shared" si="18"/>
        <v>0</v>
      </c>
      <c r="N173" s="5">
        <f t="shared" si="22"/>
        <v>0</v>
      </c>
      <c r="P173" s="9">
        <f t="shared" si="23"/>
        <v>2.64255708550417E-2</v>
      </c>
      <c r="Q173"/>
    </row>
    <row r="174" spans="1:17" s="5" customFormat="1" x14ac:dyDescent="0.25">
      <c r="A174" s="1">
        <v>44231</v>
      </c>
      <c r="B174" s="5">
        <v>53.5</v>
      </c>
      <c r="C174" s="5">
        <v>119.1006607902353</v>
      </c>
      <c r="D174" s="5">
        <v>106.571653046885</v>
      </c>
      <c r="E174" s="5">
        <v>57.433433935581007</v>
      </c>
      <c r="F174" s="5" t="s">
        <v>7</v>
      </c>
      <c r="G174" s="5" t="s">
        <v>7</v>
      </c>
      <c r="H174" s="7" t="str">
        <f t="shared" si="16"/>
        <v>hold</v>
      </c>
      <c r="I174" s="7" t="str">
        <f t="shared" si="17"/>
        <v>True</v>
      </c>
      <c r="J174" s="5">
        <f t="shared" si="19"/>
        <v>15.63</v>
      </c>
      <c r="K174" s="5">
        <f t="shared" si="20"/>
        <v>12.72</v>
      </c>
      <c r="L174" s="5">
        <f t="shared" si="21"/>
        <v>2659638.9044615845</v>
      </c>
      <c r="M174" s="11">
        <f t="shared" si="18"/>
        <v>0</v>
      </c>
      <c r="N174" s="5">
        <f t="shared" si="22"/>
        <v>0</v>
      </c>
      <c r="P174" s="9">
        <f t="shared" si="23"/>
        <v>-0.54655358728334591</v>
      </c>
      <c r="Q174"/>
    </row>
    <row r="175" spans="1:17" s="5" customFormat="1" x14ac:dyDescent="0.25">
      <c r="A175" s="1">
        <v>44232</v>
      </c>
      <c r="B175" s="5">
        <v>63.77</v>
      </c>
      <c r="C175" s="5">
        <v>100.65710719349021</v>
      </c>
      <c r="D175" s="5">
        <v>102.6805936789864</v>
      </c>
      <c r="E175" s="5">
        <v>57.631451625094108</v>
      </c>
      <c r="F175" s="5" t="s">
        <v>7</v>
      </c>
      <c r="G175" s="5">
        <v>63.77</v>
      </c>
      <c r="H175" s="7" t="str">
        <f t="shared" si="16"/>
        <v>sell</v>
      </c>
      <c r="I175" s="7" t="str">
        <f t="shared" si="17"/>
        <v>False</v>
      </c>
      <c r="J175" s="5">
        <f t="shared" si="19"/>
        <v>15.63</v>
      </c>
      <c r="K175" s="5">
        <f t="shared" si="20"/>
        <v>63.77</v>
      </c>
      <c r="L175" s="5">
        <f t="shared" si="21"/>
        <v>10848599.026323641</v>
      </c>
      <c r="M175" s="11">
        <f t="shared" si="18"/>
        <v>1E-3</v>
      </c>
      <c r="N175" s="5">
        <f t="shared" si="22"/>
        <v>8188960.1218620557</v>
      </c>
      <c r="P175" s="9">
        <f t="shared" si="23"/>
        <v>0.17560120642521945</v>
      </c>
      <c r="Q175"/>
    </row>
    <row r="176" spans="1:17" s="5" customFormat="1" x14ac:dyDescent="0.25">
      <c r="A176" s="1">
        <v>44235</v>
      </c>
      <c r="B176" s="5">
        <v>60</v>
      </c>
      <c r="C176" s="5">
        <v>87.104738128993475</v>
      </c>
      <c r="D176" s="5">
        <v>98.800539708169453</v>
      </c>
      <c r="E176" s="5">
        <v>57.705468761809918</v>
      </c>
      <c r="F176" s="5" t="s">
        <v>7</v>
      </c>
      <c r="G176" s="5" t="s">
        <v>7</v>
      </c>
      <c r="H176" s="7" t="str">
        <f t="shared" si="16"/>
        <v>hold</v>
      </c>
      <c r="I176" s="7" t="str">
        <f t="shared" si="17"/>
        <v>True</v>
      </c>
      <c r="J176" s="5">
        <f t="shared" si="19"/>
        <v>15.63</v>
      </c>
      <c r="K176" s="5">
        <f t="shared" si="20"/>
        <v>63.77</v>
      </c>
      <c r="L176" s="5">
        <f t="shared" si="21"/>
        <v>10848599.026323641</v>
      </c>
      <c r="M176" s="11">
        <f t="shared" si="18"/>
        <v>0</v>
      </c>
      <c r="N176" s="5">
        <f t="shared" si="22"/>
        <v>0</v>
      </c>
      <c r="P176" s="9">
        <f t="shared" si="23"/>
        <v>-6.0938298105079655E-2</v>
      </c>
      <c r="Q176"/>
    </row>
    <row r="177" spans="1:17" s="5" customFormat="1" x14ac:dyDescent="0.25">
      <c r="A177" s="1">
        <v>44236</v>
      </c>
      <c r="B177" s="5">
        <v>50.310001</v>
      </c>
      <c r="C177" s="5">
        <v>74.839825752662321</v>
      </c>
      <c r="D177" s="5">
        <v>94.392308916517678</v>
      </c>
      <c r="E177" s="5">
        <v>57.47436039425336</v>
      </c>
      <c r="F177" s="5" t="s">
        <v>7</v>
      </c>
      <c r="G177" s="5" t="s">
        <v>7</v>
      </c>
      <c r="H177" s="7" t="str">
        <f t="shared" si="16"/>
        <v>hold</v>
      </c>
      <c r="I177" s="7" t="str">
        <f t="shared" si="17"/>
        <v>True</v>
      </c>
      <c r="J177" s="5">
        <f t="shared" si="19"/>
        <v>15.63</v>
      </c>
      <c r="K177" s="5">
        <f t="shared" si="20"/>
        <v>63.77</v>
      </c>
      <c r="L177" s="5">
        <f t="shared" si="21"/>
        <v>10848599.026323641</v>
      </c>
      <c r="M177" s="11">
        <f t="shared" si="18"/>
        <v>0</v>
      </c>
      <c r="N177" s="5">
        <f t="shared" si="22"/>
        <v>0</v>
      </c>
      <c r="P177" s="9">
        <f t="shared" si="23"/>
        <v>-0.17614067784210968</v>
      </c>
      <c r="Q177"/>
    </row>
    <row r="178" spans="1:17" s="5" customFormat="1" x14ac:dyDescent="0.25">
      <c r="A178" s="1">
        <v>44237</v>
      </c>
      <c r="B178" s="5">
        <v>51.200001</v>
      </c>
      <c r="C178" s="5">
        <v>66.959884168441548</v>
      </c>
      <c r="D178" s="5">
        <v>90.465735469561523</v>
      </c>
      <c r="E178" s="5">
        <v>57.278286663182939</v>
      </c>
      <c r="F178" s="5" t="s">
        <v>7</v>
      </c>
      <c r="G178" s="5" t="s">
        <v>7</v>
      </c>
      <c r="H178" s="7" t="str">
        <f t="shared" si="16"/>
        <v>hold</v>
      </c>
      <c r="I178" s="7" t="str">
        <f t="shared" si="17"/>
        <v>True</v>
      </c>
      <c r="J178" s="5">
        <f t="shared" si="19"/>
        <v>15.63</v>
      </c>
      <c r="K178" s="5">
        <f t="shared" si="20"/>
        <v>63.77</v>
      </c>
      <c r="L178" s="5">
        <f t="shared" si="21"/>
        <v>10848599.026323641</v>
      </c>
      <c r="M178" s="11">
        <f t="shared" si="18"/>
        <v>0</v>
      </c>
      <c r="N178" s="5">
        <f t="shared" si="22"/>
        <v>0</v>
      </c>
      <c r="P178" s="9">
        <f t="shared" si="23"/>
        <v>1.7535667196720804E-2</v>
      </c>
      <c r="Q178"/>
    </row>
    <row r="179" spans="1:17" s="5" customFormat="1" x14ac:dyDescent="0.25">
      <c r="A179" s="1">
        <v>44238</v>
      </c>
      <c r="B179" s="5">
        <v>51.099997999999999</v>
      </c>
      <c r="C179" s="5">
        <v>61.673255445627703</v>
      </c>
      <c r="D179" s="5">
        <v>86.88703206323774</v>
      </c>
      <c r="E179" s="5">
        <v>57.085215142458473</v>
      </c>
      <c r="F179" s="5" t="s">
        <v>7</v>
      </c>
      <c r="G179" s="5" t="s">
        <v>7</v>
      </c>
      <c r="H179" s="7" t="str">
        <f t="shared" si="16"/>
        <v>hold</v>
      </c>
      <c r="I179" s="7" t="str">
        <f t="shared" si="17"/>
        <v>True</v>
      </c>
      <c r="J179" s="5">
        <f t="shared" si="19"/>
        <v>15.63</v>
      </c>
      <c r="K179" s="5">
        <f t="shared" si="20"/>
        <v>63.77</v>
      </c>
      <c r="L179" s="5">
        <f t="shared" si="21"/>
        <v>10848599.026323641</v>
      </c>
      <c r="M179" s="11">
        <f t="shared" si="18"/>
        <v>0</v>
      </c>
      <c r="N179" s="5">
        <f t="shared" si="22"/>
        <v>0</v>
      </c>
      <c r="P179" s="9">
        <f t="shared" si="23"/>
        <v>-1.9550935059972135E-3</v>
      </c>
      <c r="Q179"/>
    </row>
    <row r="180" spans="1:17" s="5" customFormat="1" x14ac:dyDescent="0.25">
      <c r="A180" s="1">
        <v>44239</v>
      </c>
      <c r="B180" s="5">
        <v>52.400002000000001</v>
      </c>
      <c r="C180" s="5">
        <v>58.582170963751807</v>
      </c>
      <c r="D180" s="5">
        <v>83.751847512034303</v>
      </c>
      <c r="E180" s="5">
        <v>56.938802231756647</v>
      </c>
      <c r="F180" s="5" t="s">
        <v>7</v>
      </c>
      <c r="G180" s="5" t="s">
        <v>7</v>
      </c>
      <c r="H180" s="7" t="str">
        <f t="shared" si="16"/>
        <v>hold</v>
      </c>
      <c r="I180" s="7" t="str">
        <f t="shared" si="17"/>
        <v>True</v>
      </c>
      <c r="J180" s="5">
        <f t="shared" si="19"/>
        <v>15.63</v>
      </c>
      <c r="K180" s="5">
        <f t="shared" si="20"/>
        <v>63.77</v>
      </c>
      <c r="L180" s="5">
        <f t="shared" si="21"/>
        <v>10848599.026323641</v>
      </c>
      <c r="M180" s="11">
        <f t="shared" si="18"/>
        <v>0</v>
      </c>
      <c r="N180" s="5">
        <f t="shared" si="22"/>
        <v>0</v>
      </c>
      <c r="P180" s="9">
        <f t="shared" si="23"/>
        <v>2.5122171424219894E-2</v>
      </c>
      <c r="Q180"/>
    </row>
    <row r="181" spans="1:17" s="5" customFormat="1" x14ac:dyDescent="0.25">
      <c r="A181" s="1">
        <v>44243</v>
      </c>
      <c r="B181" s="5">
        <v>49.509998000000003</v>
      </c>
      <c r="C181" s="5">
        <v>55.558113309167872</v>
      </c>
      <c r="D181" s="5">
        <v>80.63895210184937</v>
      </c>
      <c r="E181" s="5">
        <v>56.706652099514251</v>
      </c>
      <c r="F181" s="5" t="s">
        <v>7</v>
      </c>
      <c r="G181" s="5" t="s">
        <v>7</v>
      </c>
      <c r="H181" s="7" t="str">
        <f t="shared" si="16"/>
        <v>hold</v>
      </c>
      <c r="I181" s="7" t="str">
        <f t="shared" si="17"/>
        <v>True</v>
      </c>
      <c r="J181" s="5">
        <f t="shared" si="19"/>
        <v>15.63</v>
      </c>
      <c r="K181" s="5">
        <f t="shared" si="20"/>
        <v>63.77</v>
      </c>
      <c r="L181" s="5">
        <f t="shared" si="21"/>
        <v>10848599.026323641</v>
      </c>
      <c r="M181" s="11">
        <f t="shared" si="18"/>
        <v>0</v>
      </c>
      <c r="N181" s="5">
        <f t="shared" si="22"/>
        <v>0</v>
      </c>
      <c r="P181" s="9">
        <f t="shared" si="23"/>
        <v>-5.6732000517483429E-2</v>
      </c>
      <c r="Q181"/>
    </row>
    <row r="182" spans="1:17" s="5" customFormat="1" x14ac:dyDescent="0.25">
      <c r="A182" s="1">
        <v>44244</v>
      </c>
      <c r="B182" s="5">
        <v>45.939999</v>
      </c>
      <c r="C182" s="5">
        <v>52.35207520611192</v>
      </c>
      <c r="D182" s="5">
        <v>77.48450181986307</v>
      </c>
      <c r="E182" s="5">
        <v>56.370194190154429</v>
      </c>
      <c r="F182" s="5" t="s">
        <v>7</v>
      </c>
      <c r="G182" s="5" t="s">
        <v>7</v>
      </c>
      <c r="H182" s="7" t="str">
        <f t="shared" si="16"/>
        <v>hold</v>
      </c>
      <c r="I182" s="7" t="str">
        <f t="shared" si="17"/>
        <v>True</v>
      </c>
      <c r="J182" s="5">
        <f t="shared" si="19"/>
        <v>15.63</v>
      </c>
      <c r="K182" s="5">
        <f t="shared" si="20"/>
        <v>63.77</v>
      </c>
      <c r="L182" s="5">
        <f t="shared" si="21"/>
        <v>10848599.026323641</v>
      </c>
      <c r="M182" s="11">
        <f t="shared" si="18"/>
        <v>0</v>
      </c>
      <c r="N182" s="5">
        <f t="shared" si="22"/>
        <v>0</v>
      </c>
      <c r="P182" s="9">
        <f t="shared" si="23"/>
        <v>-7.4838453484022224E-2</v>
      </c>
      <c r="Q182"/>
    </row>
    <row r="183" spans="1:17" s="5" customFormat="1" x14ac:dyDescent="0.25">
      <c r="A183" s="1">
        <v>44245</v>
      </c>
      <c r="B183" s="5">
        <v>40.689999</v>
      </c>
      <c r="C183" s="5">
        <v>48.464716470741287</v>
      </c>
      <c r="D183" s="5">
        <v>74.139547018057328</v>
      </c>
      <c r="E183" s="5">
        <v>55.880188090462099</v>
      </c>
      <c r="F183" s="5" t="s">
        <v>7</v>
      </c>
      <c r="G183" s="5" t="s">
        <v>7</v>
      </c>
      <c r="H183" s="7" t="str">
        <f t="shared" si="16"/>
        <v>hold</v>
      </c>
      <c r="I183" s="7" t="str">
        <f t="shared" si="17"/>
        <v>True</v>
      </c>
      <c r="J183" s="5">
        <f t="shared" si="19"/>
        <v>15.63</v>
      </c>
      <c r="K183" s="5">
        <f t="shared" si="20"/>
        <v>63.77</v>
      </c>
      <c r="L183" s="5">
        <f t="shared" si="21"/>
        <v>10848599.026323641</v>
      </c>
      <c r="M183" s="11">
        <f t="shared" si="18"/>
        <v>0</v>
      </c>
      <c r="N183" s="5">
        <f t="shared" si="22"/>
        <v>0</v>
      </c>
      <c r="P183" s="9">
        <f t="shared" si="23"/>
        <v>-0.12135383805589367</v>
      </c>
      <c r="Q183"/>
    </row>
    <row r="184" spans="1:17" s="5" customFormat="1" x14ac:dyDescent="0.25">
      <c r="A184" s="1">
        <v>44246</v>
      </c>
      <c r="B184" s="5">
        <v>40.590000000000003</v>
      </c>
      <c r="C184" s="5">
        <v>45.8398109804942</v>
      </c>
      <c r="D184" s="5">
        <v>71.089588198233926</v>
      </c>
      <c r="E184" s="5">
        <v>55.402369712635164</v>
      </c>
      <c r="F184" s="5" t="s">
        <v>7</v>
      </c>
      <c r="G184" s="5" t="s">
        <v>7</v>
      </c>
      <c r="H184" s="7" t="str">
        <f t="shared" si="16"/>
        <v>hold</v>
      </c>
      <c r="I184" s="7" t="str">
        <f t="shared" si="17"/>
        <v>True</v>
      </c>
      <c r="J184" s="5">
        <f t="shared" si="19"/>
        <v>15.63</v>
      </c>
      <c r="K184" s="5">
        <f t="shared" si="20"/>
        <v>63.77</v>
      </c>
      <c r="L184" s="5">
        <f t="shared" si="21"/>
        <v>10848599.026323641</v>
      </c>
      <c r="M184" s="11">
        <f t="shared" si="18"/>
        <v>0</v>
      </c>
      <c r="N184" s="5">
        <f t="shared" si="22"/>
        <v>0</v>
      </c>
      <c r="P184" s="9">
        <f t="shared" si="23"/>
        <v>-2.4606065867289234E-3</v>
      </c>
      <c r="Q184"/>
    </row>
    <row r="185" spans="1:17" s="5" customFormat="1" x14ac:dyDescent="0.25">
      <c r="A185" s="1">
        <v>44249</v>
      </c>
      <c r="B185" s="5">
        <v>46</v>
      </c>
      <c r="C185" s="5">
        <v>45.893207320329473</v>
      </c>
      <c r="D185" s="5">
        <v>68.80871654384903</v>
      </c>
      <c r="E185" s="5">
        <v>55.108545659115308</v>
      </c>
      <c r="F185" s="5" t="s">
        <v>7</v>
      </c>
      <c r="G185" s="5" t="s">
        <v>7</v>
      </c>
      <c r="H185" s="7" t="str">
        <f t="shared" si="16"/>
        <v>hold</v>
      </c>
      <c r="I185" s="7" t="str">
        <f t="shared" si="17"/>
        <v>True</v>
      </c>
      <c r="J185" s="5">
        <f t="shared" si="19"/>
        <v>15.63</v>
      </c>
      <c r="K185" s="5">
        <f t="shared" si="20"/>
        <v>63.77</v>
      </c>
      <c r="L185" s="5">
        <f t="shared" si="21"/>
        <v>10848599.026323641</v>
      </c>
      <c r="M185" s="11">
        <f t="shared" si="18"/>
        <v>0</v>
      </c>
      <c r="N185" s="5">
        <f t="shared" si="22"/>
        <v>0</v>
      </c>
      <c r="P185" s="9">
        <f t="shared" si="23"/>
        <v>0.12511966563828852</v>
      </c>
      <c r="Q185"/>
    </row>
    <row r="186" spans="1:17" s="5" customFormat="1" x14ac:dyDescent="0.25">
      <c r="A186" s="1">
        <v>44250</v>
      </c>
      <c r="B186" s="5">
        <v>44.970001000000003</v>
      </c>
      <c r="C186" s="5">
        <v>45.58547188021965</v>
      </c>
      <c r="D186" s="5">
        <v>66.641560585317293</v>
      </c>
      <c r="E186" s="5">
        <v>54.791716138517948</v>
      </c>
      <c r="F186" s="5" t="s">
        <v>7</v>
      </c>
      <c r="G186" s="5" t="s">
        <v>7</v>
      </c>
      <c r="H186" s="7" t="str">
        <f t="shared" si="16"/>
        <v>hold</v>
      </c>
      <c r="I186" s="7" t="str">
        <f t="shared" si="17"/>
        <v>True</v>
      </c>
      <c r="J186" s="5">
        <f t="shared" si="19"/>
        <v>15.63</v>
      </c>
      <c r="K186" s="5">
        <f t="shared" si="20"/>
        <v>63.77</v>
      </c>
      <c r="L186" s="5">
        <f t="shared" si="21"/>
        <v>10848599.026323641</v>
      </c>
      <c r="M186" s="11">
        <f t="shared" si="18"/>
        <v>0</v>
      </c>
      <c r="N186" s="5">
        <f t="shared" si="22"/>
        <v>0</v>
      </c>
      <c r="P186" s="9">
        <f t="shared" si="23"/>
        <v>-2.2645773469432254E-2</v>
      </c>
      <c r="Q186"/>
    </row>
    <row r="187" spans="1:17" s="5" customFormat="1" x14ac:dyDescent="0.25">
      <c r="A187" s="1">
        <v>44251</v>
      </c>
      <c r="B187" s="5">
        <v>91.709998999999996</v>
      </c>
      <c r="C187" s="5">
        <v>60.960314253479773</v>
      </c>
      <c r="D187" s="5">
        <v>68.920509532106621</v>
      </c>
      <c r="E187" s="5">
        <v>55.945412477939257</v>
      </c>
      <c r="F187" s="5" t="s">
        <v>7</v>
      </c>
      <c r="G187" s="5" t="s">
        <v>7</v>
      </c>
      <c r="H187" s="7" t="str">
        <f t="shared" si="16"/>
        <v>hold</v>
      </c>
      <c r="I187" s="7" t="str">
        <f t="shared" si="17"/>
        <v>True</v>
      </c>
      <c r="J187" s="5">
        <f t="shared" si="19"/>
        <v>15.63</v>
      </c>
      <c r="K187" s="5">
        <f t="shared" si="20"/>
        <v>63.77</v>
      </c>
      <c r="L187" s="5">
        <f t="shared" si="21"/>
        <v>10848599.026323641</v>
      </c>
      <c r="M187" s="11">
        <f t="shared" si="18"/>
        <v>0</v>
      </c>
      <c r="N187" s="5">
        <f t="shared" si="22"/>
        <v>0</v>
      </c>
      <c r="P187" s="9">
        <f t="shared" si="23"/>
        <v>0.71263579064725358</v>
      </c>
      <c r="Q187"/>
    </row>
    <row r="188" spans="1:17" s="5" customFormat="1" x14ac:dyDescent="0.25">
      <c r="A188" s="1">
        <v>44252</v>
      </c>
      <c r="B188" s="5">
        <v>108.730003</v>
      </c>
      <c r="C188" s="5">
        <v>76.883543835653171</v>
      </c>
      <c r="D188" s="5">
        <v>72.539554392824201</v>
      </c>
      <c r="E188" s="5">
        <v>57.594930931753652</v>
      </c>
      <c r="F188" s="5">
        <v>108.730003</v>
      </c>
      <c r="G188" s="5" t="s">
        <v>7</v>
      </c>
      <c r="H188" s="7" t="str">
        <f t="shared" si="16"/>
        <v>buy</v>
      </c>
      <c r="I188" s="7" t="str">
        <f t="shared" si="17"/>
        <v>False</v>
      </c>
      <c r="J188" s="5">
        <f t="shared" si="19"/>
        <v>108.730003</v>
      </c>
      <c r="K188" s="5">
        <f t="shared" si="20"/>
        <v>63.77</v>
      </c>
      <c r="L188" s="5">
        <f t="shared" si="21"/>
        <v>10837750.427297316</v>
      </c>
      <c r="M188" s="11">
        <f t="shared" si="18"/>
        <v>1E-3</v>
      </c>
      <c r="N188" s="5">
        <f t="shared" si="22"/>
        <v>-10848.599026323642</v>
      </c>
      <c r="P188" s="9">
        <f t="shared" si="23"/>
        <v>0.17023635893402236</v>
      </c>
      <c r="Q188"/>
    </row>
    <row r="189" spans="1:17" s="5" customFormat="1" x14ac:dyDescent="0.25">
      <c r="A189" s="1">
        <v>44253</v>
      </c>
      <c r="B189" s="5">
        <v>101.739998</v>
      </c>
      <c r="C189" s="5">
        <v>85.169028557102109</v>
      </c>
      <c r="D189" s="5">
        <v>75.194140175294734</v>
      </c>
      <c r="E189" s="5">
        <v>58.974464277636351</v>
      </c>
      <c r="F189" s="5" t="s">
        <v>7</v>
      </c>
      <c r="G189" s="5" t="s">
        <v>7</v>
      </c>
      <c r="H189" s="7" t="str">
        <f t="shared" si="16"/>
        <v>hold</v>
      </c>
      <c r="I189" s="7" t="str">
        <f t="shared" si="17"/>
        <v>True</v>
      </c>
      <c r="J189" s="5">
        <f t="shared" si="19"/>
        <v>108.730003</v>
      </c>
      <c r="K189" s="5">
        <f t="shared" si="20"/>
        <v>63.77</v>
      </c>
      <c r="L189" s="5">
        <f t="shared" si="21"/>
        <v>10837750.427297316</v>
      </c>
      <c r="M189" s="11">
        <f t="shared" si="18"/>
        <v>0</v>
      </c>
      <c r="N189" s="5">
        <f t="shared" si="22"/>
        <v>0</v>
      </c>
      <c r="P189" s="9">
        <f t="shared" si="23"/>
        <v>-6.6447252864271694E-2</v>
      </c>
      <c r="Q189"/>
    </row>
    <row r="190" spans="1:17" s="5" customFormat="1" x14ac:dyDescent="0.25">
      <c r="A190" s="1">
        <v>44256</v>
      </c>
      <c r="B190" s="5">
        <v>120.400002</v>
      </c>
      <c r="C190" s="5">
        <v>96.912686371401406</v>
      </c>
      <c r="D190" s="5">
        <v>79.303763977540669</v>
      </c>
      <c r="E190" s="5">
        <v>60.894012331460218</v>
      </c>
      <c r="F190" s="5" t="s">
        <v>7</v>
      </c>
      <c r="G190" s="5" t="s">
        <v>7</v>
      </c>
      <c r="H190" s="7" t="str">
        <f t="shared" si="16"/>
        <v>hold</v>
      </c>
      <c r="I190" s="7" t="str">
        <f t="shared" si="17"/>
        <v>True</v>
      </c>
      <c r="J190" s="5">
        <f t="shared" si="19"/>
        <v>108.730003</v>
      </c>
      <c r="K190" s="5">
        <f t="shared" si="20"/>
        <v>63.77</v>
      </c>
      <c r="L190" s="5">
        <f t="shared" si="21"/>
        <v>10837750.427297316</v>
      </c>
      <c r="M190" s="11">
        <f t="shared" si="18"/>
        <v>0</v>
      </c>
      <c r="N190" s="5">
        <f t="shared" si="22"/>
        <v>0</v>
      </c>
      <c r="P190" s="9">
        <f t="shared" si="23"/>
        <v>0.16839902974934903</v>
      </c>
      <c r="Q190"/>
    </row>
    <row r="191" spans="1:17" s="5" customFormat="1" x14ac:dyDescent="0.25">
      <c r="A191" s="1">
        <v>44257</v>
      </c>
      <c r="B191" s="5">
        <v>118.18</v>
      </c>
      <c r="C191" s="5">
        <v>104.0017909142676</v>
      </c>
      <c r="D191" s="5">
        <v>82.837967252309696</v>
      </c>
      <c r="E191" s="5">
        <v>62.684199446102078</v>
      </c>
      <c r="F191" s="5" t="s">
        <v>7</v>
      </c>
      <c r="G191" s="5" t="s">
        <v>7</v>
      </c>
      <c r="H191" s="7" t="str">
        <f t="shared" si="16"/>
        <v>hold</v>
      </c>
      <c r="I191" s="7" t="str">
        <f t="shared" si="17"/>
        <v>True</v>
      </c>
      <c r="J191" s="5">
        <f t="shared" si="19"/>
        <v>108.730003</v>
      </c>
      <c r="K191" s="5">
        <f t="shared" si="20"/>
        <v>63.77</v>
      </c>
      <c r="L191" s="5">
        <f t="shared" si="21"/>
        <v>10837750.427297316</v>
      </c>
      <c r="M191" s="11">
        <f t="shared" si="18"/>
        <v>0</v>
      </c>
      <c r="N191" s="5">
        <f t="shared" si="22"/>
        <v>0</v>
      </c>
      <c r="P191" s="9">
        <f t="shared" si="23"/>
        <v>-1.8610663568487618E-2</v>
      </c>
      <c r="Q191"/>
    </row>
    <row r="192" spans="1:17" s="5" customFormat="1" x14ac:dyDescent="0.25">
      <c r="A192" s="1">
        <v>44258</v>
      </c>
      <c r="B192" s="5">
        <v>124.18</v>
      </c>
      <c r="C192" s="5">
        <v>110.72786060951179</v>
      </c>
      <c r="D192" s="5">
        <v>86.596333865736085</v>
      </c>
      <c r="E192" s="5">
        <v>64.605943213411393</v>
      </c>
      <c r="F192" s="5" t="s">
        <v>7</v>
      </c>
      <c r="G192" s="5" t="s">
        <v>7</v>
      </c>
      <c r="H192" s="7" t="str">
        <f t="shared" si="16"/>
        <v>hold</v>
      </c>
      <c r="I192" s="7" t="str">
        <f t="shared" si="17"/>
        <v>True</v>
      </c>
      <c r="J192" s="5">
        <f t="shared" si="19"/>
        <v>108.730003</v>
      </c>
      <c r="K192" s="5">
        <f t="shared" si="20"/>
        <v>63.77</v>
      </c>
      <c r="L192" s="5">
        <f t="shared" si="21"/>
        <v>10837750.427297316</v>
      </c>
      <c r="M192" s="11">
        <f t="shared" si="18"/>
        <v>0</v>
      </c>
      <c r="N192" s="5">
        <f t="shared" si="22"/>
        <v>0</v>
      </c>
      <c r="P192" s="9">
        <f t="shared" si="23"/>
        <v>4.952324001921822E-2</v>
      </c>
      <c r="Q192"/>
    </row>
    <row r="193" spans="1:17" s="5" customFormat="1" x14ac:dyDescent="0.25">
      <c r="A193" s="1">
        <v>44259</v>
      </c>
      <c r="B193" s="5">
        <v>132.35000600000001</v>
      </c>
      <c r="C193" s="5">
        <v>117.9352424063412</v>
      </c>
      <c r="D193" s="5">
        <v>90.755758605214623</v>
      </c>
      <c r="E193" s="5">
        <v>66.722945175492285</v>
      </c>
      <c r="F193" s="5" t="s">
        <v>7</v>
      </c>
      <c r="G193" s="5" t="s">
        <v>7</v>
      </c>
      <c r="H193" s="7" t="str">
        <f t="shared" si="16"/>
        <v>hold</v>
      </c>
      <c r="I193" s="7" t="str">
        <f t="shared" si="17"/>
        <v>True</v>
      </c>
      <c r="J193" s="5">
        <f t="shared" si="19"/>
        <v>108.730003</v>
      </c>
      <c r="K193" s="5">
        <f t="shared" si="20"/>
        <v>63.77</v>
      </c>
      <c r="L193" s="5">
        <f t="shared" si="21"/>
        <v>10837750.427297316</v>
      </c>
      <c r="M193" s="11">
        <f t="shared" si="18"/>
        <v>0</v>
      </c>
      <c r="N193" s="5">
        <f t="shared" si="22"/>
        <v>0</v>
      </c>
      <c r="P193" s="9">
        <f t="shared" si="23"/>
        <v>6.3717848070703284E-2</v>
      </c>
      <c r="Q193"/>
    </row>
    <row r="194" spans="1:17" s="5" customFormat="1" x14ac:dyDescent="0.25">
      <c r="A194" s="1">
        <v>44260</v>
      </c>
      <c r="B194" s="5">
        <v>137.740005</v>
      </c>
      <c r="C194" s="5">
        <v>124.5368299375608</v>
      </c>
      <c r="D194" s="5">
        <v>95.027053732013286</v>
      </c>
      <c r="E194" s="5">
        <v>68.94222829500815</v>
      </c>
      <c r="F194" s="5" t="s">
        <v>7</v>
      </c>
      <c r="G194" s="5" t="s">
        <v>7</v>
      </c>
      <c r="H194" s="7" t="str">
        <f t="shared" si="16"/>
        <v>hold</v>
      </c>
      <c r="I194" s="7" t="str">
        <f t="shared" si="17"/>
        <v>True</v>
      </c>
      <c r="J194" s="5">
        <f t="shared" si="19"/>
        <v>108.730003</v>
      </c>
      <c r="K194" s="5">
        <f t="shared" si="20"/>
        <v>63.77</v>
      </c>
      <c r="L194" s="5">
        <f t="shared" si="21"/>
        <v>10837750.427297316</v>
      </c>
      <c r="M194" s="11">
        <f t="shared" si="18"/>
        <v>0</v>
      </c>
      <c r="N194" s="5">
        <f t="shared" si="22"/>
        <v>0</v>
      </c>
      <c r="P194" s="9">
        <f t="shared" si="23"/>
        <v>3.9917912409377351E-2</v>
      </c>
      <c r="Q194"/>
    </row>
    <row r="195" spans="1:17" s="5" customFormat="1" x14ac:dyDescent="0.25">
      <c r="A195" s="1">
        <v>44263</v>
      </c>
      <c r="B195" s="5">
        <v>194.5</v>
      </c>
      <c r="C195" s="5">
        <v>147.85788662504049</v>
      </c>
      <c r="D195" s="5">
        <v>104.0700488472848</v>
      </c>
      <c r="E195" s="5">
        <v>72.865908660789145</v>
      </c>
      <c r="F195" s="5" t="s">
        <v>7</v>
      </c>
      <c r="G195" s="5" t="s">
        <v>7</v>
      </c>
      <c r="H195" s="7" t="str">
        <f t="shared" ref="H195:H253" si="24">IF((AND(F195="nan",G195="nan")),"hold",IF(F195&lt;&gt;"nan","buy","sell"))</f>
        <v>hold</v>
      </c>
      <c r="I195" s="7" t="str">
        <f t="shared" ref="I195:I253" si="25">IF(H195="hold","True","False")</f>
        <v>True</v>
      </c>
      <c r="J195" s="5">
        <f t="shared" si="19"/>
        <v>108.730003</v>
      </c>
      <c r="K195" s="5">
        <f t="shared" si="20"/>
        <v>63.77</v>
      </c>
      <c r="L195" s="5">
        <f t="shared" si="21"/>
        <v>10837750.427297316</v>
      </c>
      <c r="M195" s="11">
        <f t="shared" ref="M195:M253" si="26">IF((AND(F195="nan",G195="nan")), 0, 0.001)</f>
        <v>0</v>
      </c>
      <c r="N195" s="5">
        <f t="shared" si="22"/>
        <v>0</v>
      </c>
      <c r="P195" s="9">
        <f t="shared" si="23"/>
        <v>0.34506427664167361</v>
      </c>
      <c r="Q195"/>
    </row>
    <row r="196" spans="1:17" s="5" customFormat="1" x14ac:dyDescent="0.25">
      <c r="A196" s="1">
        <v>44264</v>
      </c>
      <c r="B196" s="5">
        <v>246.89999399999999</v>
      </c>
      <c r="C196" s="5">
        <v>180.87192241669371</v>
      </c>
      <c r="D196" s="5">
        <v>117.0545893157135</v>
      </c>
      <c r="E196" s="5">
        <v>78.304473827639484</v>
      </c>
      <c r="F196" s="5" t="s">
        <v>7</v>
      </c>
      <c r="G196" s="5" t="s">
        <v>7</v>
      </c>
      <c r="H196" s="7" t="str">
        <f t="shared" si="24"/>
        <v>hold</v>
      </c>
      <c r="I196" s="7" t="str">
        <f t="shared" si="25"/>
        <v>True</v>
      </c>
      <c r="J196" s="5">
        <f t="shared" ref="J196:J253" si="27">IF(F196="nan",J195,F196)</f>
        <v>108.730003</v>
      </c>
      <c r="K196" s="5">
        <f t="shared" ref="K196:K253" si="28">IF(G196="nan",K195,G196)</f>
        <v>63.77</v>
      </c>
      <c r="L196" s="5">
        <f t="shared" ref="L196:L253" si="29">L195+N196</f>
        <v>10837750.427297316</v>
      </c>
      <c r="M196" s="11">
        <f t="shared" si="26"/>
        <v>0</v>
      </c>
      <c r="N196" s="5">
        <f t="shared" ref="N196:N253" si="30">IF(I196="True",0,IF(H196="buy",-L195*M196,L195*((K196-J196)/J196)-(L195*M196)))</f>
        <v>0</v>
      </c>
      <c r="P196" s="9">
        <f t="shared" ref="P196:P253" si="31">LN(B196/B195)</f>
        <v>0.23855120899129589</v>
      </c>
      <c r="Q196"/>
    </row>
    <row r="197" spans="1:17" s="5" customFormat="1" x14ac:dyDescent="0.25">
      <c r="A197" s="1">
        <v>44265</v>
      </c>
      <c r="B197" s="5">
        <v>265</v>
      </c>
      <c r="C197" s="5">
        <v>208.9146149444625</v>
      </c>
      <c r="D197" s="5">
        <v>130.50417210519399</v>
      </c>
      <c r="E197" s="5">
        <v>84.138709020525752</v>
      </c>
      <c r="F197" s="5" t="s">
        <v>7</v>
      </c>
      <c r="G197" s="5" t="s">
        <v>7</v>
      </c>
      <c r="H197" s="7" t="str">
        <f t="shared" si="24"/>
        <v>hold</v>
      </c>
      <c r="I197" s="7" t="str">
        <f t="shared" si="25"/>
        <v>True</v>
      </c>
      <c r="J197" s="5">
        <f t="shared" si="27"/>
        <v>108.730003</v>
      </c>
      <c r="K197" s="5">
        <f t="shared" si="28"/>
        <v>63.77</v>
      </c>
      <c r="L197" s="5">
        <f t="shared" si="29"/>
        <v>10837750.427297316</v>
      </c>
      <c r="M197" s="11">
        <f t="shared" si="26"/>
        <v>0</v>
      </c>
      <c r="N197" s="5">
        <f t="shared" si="30"/>
        <v>0</v>
      </c>
      <c r="P197" s="9">
        <f t="shared" si="31"/>
        <v>7.0746453936425299E-2</v>
      </c>
      <c r="Q197"/>
    </row>
    <row r="198" spans="1:17" s="5" customFormat="1" x14ac:dyDescent="0.25">
      <c r="A198" s="1">
        <v>44266</v>
      </c>
      <c r="B198" s="5">
        <v>260</v>
      </c>
      <c r="C198" s="5">
        <v>225.94307662964169</v>
      </c>
      <c r="D198" s="5">
        <v>142.2765200956309</v>
      </c>
      <c r="E198" s="5">
        <v>89.634374363634322</v>
      </c>
      <c r="F198" s="5" t="s">
        <v>7</v>
      </c>
      <c r="G198" s="5" t="s">
        <v>7</v>
      </c>
      <c r="H198" s="7" t="str">
        <f t="shared" si="24"/>
        <v>hold</v>
      </c>
      <c r="I198" s="7" t="str">
        <f t="shared" si="25"/>
        <v>True</v>
      </c>
      <c r="J198" s="5">
        <f t="shared" si="27"/>
        <v>108.730003</v>
      </c>
      <c r="K198" s="5">
        <f t="shared" si="28"/>
        <v>63.77</v>
      </c>
      <c r="L198" s="5">
        <f t="shared" si="29"/>
        <v>10837750.427297316</v>
      </c>
      <c r="M198" s="11">
        <f t="shared" si="26"/>
        <v>0</v>
      </c>
      <c r="N198" s="5">
        <f t="shared" si="30"/>
        <v>0</v>
      </c>
      <c r="P198" s="9">
        <f t="shared" si="31"/>
        <v>-1.9048194970694474E-2</v>
      </c>
      <c r="Q198"/>
    </row>
    <row r="199" spans="1:17" s="5" customFormat="1" x14ac:dyDescent="0.25">
      <c r="A199" s="1">
        <v>44267</v>
      </c>
      <c r="B199" s="5">
        <v>264.5</v>
      </c>
      <c r="C199" s="5">
        <v>238.79538441976109</v>
      </c>
      <c r="D199" s="5">
        <v>153.3877455414827</v>
      </c>
      <c r="E199" s="5">
        <v>95.098925164770748</v>
      </c>
      <c r="F199" s="5" t="s">
        <v>7</v>
      </c>
      <c r="G199" s="5" t="s">
        <v>7</v>
      </c>
      <c r="H199" s="7" t="str">
        <f t="shared" si="24"/>
        <v>hold</v>
      </c>
      <c r="I199" s="7" t="str">
        <f t="shared" si="25"/>
        <v>True</v>
      </c>
      <c r="J199" s="5">
        <f t="shared" si="27"/>
        <v>108.730003</v>
      </c>
      <c r="K199" s="5">
        <f t="shared" si="28"/>
        <v>63.77</v>
      </c>
      <c r="L199" s="5">
        <f t="shared" si="29"/>
        <v>10837750.427297316</v>
      </c>
      <c r="M199" s="11">
        <f t="shared" si="26"/>
        <v>0</v>
      </c>
      <c r="N199" s="5">
        <f t="shared" si="30"/>
        <v>0</v>
      </c>
      <c r="P199" s="9">
        <f t="shared" si="31"/>
        <v>1.7159620282826284E-2</v>
      </c>
      <c r="Q199"/>
    </row>
    <row r="200" spans="1:17" s="5" customFormat="1" x14ac:dyDescent="0.25">
      <c r="A200" s="1">
        <v>44270</v>
      </c>
      <c r="B200" s="5">
        <v>220.13999899999999</v>
      </c>
      <c r="C200" s="5">
        <v>232.5769226131741</v>
      </c>
      <c r="D200" s="5">
        <v>159.45613221952971</v>
      </c>
      <c r="E200" s="5">
        <v>99.006458722121664</v>
      </c>
      <c r="F200" s="5" t="s">
        <v>7</v>
      </c>
      <c r="G200" s="5" t="s">
        <v>7</v>
      </c>
      <c r="H200" s="7" t="str">
        <f t="shared" si="24"/>
        <v>hold</v>
      </c>
      <c r="I200" s="7" t="str">
        <f t="shared" si="25"/>
        <v>True</v>
      </c>
      <c r="J200" s="5">
        <f t="shared" si="27"/>
        <v>108.730003</v>
      </c>
      <c r="K200" s="5">
        <f t="shared" si="28"/>
        <v>63.77</v>
      </c>
      <c r="L200" s="5">
        <f t="shared" si="29"/>
        <v>10837750.427297316</v>
      </c>
      <c r="M200" s="11">
        <f t="shared" si="26"/>
        <v>0</v>
      </c>
      <c r="N200" s="5">
        <f t="shared" si="30"/>
        <v>0</v>
      </c>
      <c r="P200" s="9">
        <f t="shared" si="31"/>
        <v>-0.18357754824567224</v>
      </c>
      <c r="Q200"/>
    </row>
    <row r="201" spans="1:17" s="5" customFormat="1" x14ac:dyDescent="0.25">
      <c r="A201" s="1">
        <v>44271</v>
      </c>
      <c r="B201" s="5">
        <v>208.16999799999999</v>
      </c>
      <c r="C201" s="5">
        <v>224.44128107544941</v>
      </c>
      <c r="D201" s="5">
        <v>163.8846654722997</v>
      </c>
      <c r="E201" s="5">
        <v>102.4178193245554</v>
      </c>
      <c r="F201" s="5" t="s">
        <v>7</v>
      </c>
      <c r="G201" s="5" t="s">
        <v>7</v>
      </c>
      <c r="H201" s="7" t="str">
        <f t="shared" si="24"/>
        <v>hold</v>
      </c>
      <c r="I201" s="7" t="str">
        <f t="shared" si="25"/>
        <v>True</v>
      </c>
      <c r="J201" s="5">
        <f t="shared" si="27"/>
        <v>108.730003</v>
      </c>
      <c r="K201" s="5">
        <f t="shared" si="28"/>
        <v>63.77</v>
      </c>
      <c r="L201" s="5">
        <f t="shared" si="29"/>
        <v>10837750.427297316</v>
      </c>
      <c r="M201" s="11">
        <f t="shared" si="26"/>
        <v>0</v>
      </c>
      <c r="N201" s="5">
        <f t="shared" si="30"/>
        <v>0</v>
      </c>
      <c r="P201" s="9">
        <f t="shared" si="31"/>
        <v>-5.5908659080647009E-2</v>
      </c>
      <c r="Q201"/>
    </row>
    <row r="202" spans="1:17" s="5" customFormat="1" x14ac:dyDescent="0.25">
      <c r="A202" s="1">
        <v>44272</v>
      </c>
      <c r="B202" s="5">
        <v>209.80999800000001</v>
      </c>
      <c r="C202" s="5">
        <v>219.5641867169663</v>
      </c>
      <c r="D202" s="5">
        <v>168.05969570209069</v>
      </c>
      <c r="E202" s="5">
        <v>105.77382490816299</v>
      </c>
      <c r="F202" s="5" t="s">
        <v>7</v>
      </c>
      <c r="G202" s="5" t="s">
        <v>7</v>
      </c>
      <c r="H202" s="7" t="str">
        <f t="shared" si="24"/>
        <v>hold</v>
      </c>
      <c r="I202" s="7" t="str">
        <f t="shared" si="25"/>
        <v>True</v>
      </c>
      <c r="J202" s="5">
        <f t="shared" si="27"/>
        <v>108.730003</v>
      </c>
      <c r="K202" s="5">
        <f t="shared" si="28"/>
        <v>63.77</v>
      </c>
      <c r="L202" s="5">
        <f t="shared" si="29"/>
        <v>10837750.427297316</v>
      </c>
      <c r="M202" s="11">
        <f t="shared" si="26"/>
        <v>0</v>
      </c>
      <c r="N202" s="5">
        <f t="shared" si="30"/>
        <v>0</v>
      </c>
      <c r="P202" s="9">
        <f t="shared" si="31"/>
        <v>7.8473057641403783E-3</v>
      </c>
      <c r="Q202"/>
    </row>
    <row r="203" spans="1:17" s="5" customFormat="1" x14ac:dyDescent="0.25">
      <c r="A203" s="1">
        <v>44273</v>
      </c>
      <c r="B203" s="5">
        <v>201.75</v>
      </c>
      <c r="C203" s="5">
        <v>213.62612447797761</v>
      </c>
      <c r="D203" s="5">
        <v>171.12245063826421</v>
      </c>
      <c r="E203" s="5">
        <v>108.7730803797829</v>
      </c>
      <c r="F203" s="5" t="s">
        <v>7</v>
      </c>
      <c r="G203" s="5" t="s">
        <v>7</v>
      </c>
      <c r="H203" s="7" t="str">
        <f t="shared" si="24"/>
        <v>hold</v>
      </c>
      <c r="I203" s="7" t="str">
        <f t="shared" si="25"/>
        <v>True</v>
      </c>
      <c r="J203" s="5">
        <f t="shared" si="27"/>
        <v>108.730003</v>
      </c>
      <c r="K203" s="5">
        <f t="shared" si="28"/>
        <v>63.77</v>
      </c>
      <c r="L203" s="5">
        <f t="shared" si="29"/>
        <v>10837750.427297316</v>
      </c>
      <c r="M203" s="11">
        <f t="shared" si="26"/>
        <v>0</v>
      </c>
      <c r="N203" s="5">
        <f t="shared" si="30"/>
        <v>0</v>
      </c>
      <c r="P203" s="9">
        <f t="shared" si="31"/>
        <v>-3.9173042586117111E-2</v>
      </c>
      <c r="Q203"/>
    </row>
    <row r="204" spans="1:17" s="5" customFormat="1" x14ac:dyDescent="0.25">
      <c r="A204" s="1">
        <v>44274</v>
      </c>
      <c r="B204" s="5">
        <v>200.270004</v>
      </c>
      <c r="C204" s="5">
        <v>209.17408431865169</v>
      </c>
      <c r="D204" s="5">
        <v>173.77222821660379</v>
      </c>
      <c r="E204" s="5">
        <v>111.6323592429147</v>
      </c>
      <c r="F204" s="5" t="s">
        <v>7</v>
      </c>
      <c r="G204" s="5" t="s">
        <v>7</v>
      </c>
      <c r="H204" s="7" t="str">
        <f t="shared" si="24"/>
        <v>hold</v>
      </c>
      <c r="I204" s="7" t="str">
        <f t="shared" si="25"/>
        <v>True</v>
      </c>
      <c r="J204" s="5">
        <f t="shared" si="27"/>
        <v>108.730003</v>
      </c>
      <c r="K204" s="5">
        <f t="shared" si="28"/>
        <v>63.77</v>
      </c>
      <c r="L204" s="5">
        <f t="shared" si="29"/>
        <v>10837750.427297316</v>
      </c>
      <c r="M204" s="11">
        <f t="shared" si="26"/>
        <v>0</v>
      </c>
      <c r="N204" s="5">
        <f t="shared" si="30"/>
        <v>0</v>
      </c>
      <c r="P204" s="9">
        <f t="shared" si="31"/>
        <v>-7.3628310596897412E-3</v>
      </c>
      <c r="Q204"/>
    </row>
    <row r="205" spans="1:17" s="5" customFormat="1" x14ac:dyDescent="0.25">
      <c r="A205" s="1">
        <v>44277</v>
      </c>
      <c r="B205" s="5">
        <v>194.490005</v>
      </c>
      <c r="C205" s="5">
        <v>204.27939121243449</v>
      </c>
      <c r="D205" s="5">
        <v>175.65566246963991</v>
      </c>
      <c r="E205" s="5">
        <v>114.2216606728236</v>
      </c>
      <c r="F205" s="5" t="s">
        <v>7</v>
      </c>
      <c r="G205" s="5" t="s">
        <v>7</v>
      </c>
      <c r="H205" s="7" t="str">
        <f t="shared" si="24"/>
        <v>hold</v>
      </c>
      <c r="I205" s="7" t="str">
        <f t="shared" si="25"/>
        <v>True</v>
      </c>
      <c r="J205" s="5">
        <f t="shared" si="27"/>
        <v>108.730003</v>
      </c>
      <c r="K205" s="5">
        <f t="shared" si="28"/>
        <v>63.77</v>
      </c>
      <c r="L205" s="5">
        <f t="shared" si="29"/>
        <v>10837750.427297316</v>
      </c>
      <c r="M205" s="11">
        <f t="shared" si="26"/>
        <v>0</v>
      </c>
      <c r="N205" s="5">
        <f t="shared" si="30"/>
        <v>0</v>
      </c>
      <c r="P205" s="9">
        <f t="shared" si="31"/>
        <v>-2.9285702527092113E-2</v>
      </c>
      <c r="Q205"/>
    </row>
    <row r="206" spans="1:17" s="5" customFormat="1" x14ac:dyDescent="0.25">
      <c r="A206" s="1">
        <v>44278</v>
      </c>
      <c r="B206" s="5">
        <v>181.75</v>
      </c>
      <c r="C206" s="5">
        <v>196.769594141623</v>
      </c>
      <c r="D206" s="5">
        <v>176.20969315421809</v>
      </c>
      <c r="E206" s="5">
        <v>116.3319212767979</v>
      </c>
      <c r="F206" s="5" t="s">
        <v>7</v>
      </c>
      <c r="G206" s="5" t="s">
        <v>7</v>
      </c>
      <c r="H206" s="7" t="str">
        <f t="shared" si="24"/>
        <v>hold</v>
      </c>
      <c r="I206" s="7" t="str">
        <f t="shared" si="25"/>
        <v>True</v>
      </c>
      <c r="J206" s="5">
        <f t="shared" si="27"/>
        <v>108.730003</v>
      </c>
      <c r="K206" s="5">
        <f t="shared" si="28"/>
        <v>63.77</v>
      </c>
      <c r="L206" s="5">
        <f t="shared" si="29"/>
        <v>10837750.427297316</v>
      </c>
      <c r="M206" s="11">
        <f t="shared" si="26"/>
        <v>0</v>
      </c>
      <c r="N206" s="5">
        <f t="shared" si="30"/>
        <v>0</v>
      </c>
      <c r="P206" s="9">
        <f t="shared" si="31"/>
        <v>-6.7748657149647562E-2</v>
      </c>
      <c r="Q206"/>
    </row>
    <row r="207" spans="1:17" s="5" customFormat="1" x14ac:dyDescent="0.25">
      <c r="A207" s="1">
        <v>44279</v>
      </c>
      <c r="B207" s="5">
        <v>120.339996</v>
      </c>
      <c r="C207" s="5">
        <v>171.29306142774871</v>
      </c>
      <c r="D207" s="5">
        <v>171.1306297765619</v>
      </c>
      <c r="E207" s="5">
        <v>116.4571736118979</v>
      </c>
      <c r="F207" s="5" t="s">
        <v>7</v>
      </c>
      <c r="G207" s="5" t="s">
        <v>7</v>
      </c>
      <c r="H207" s="7" t="str">
        <f t="shared" si="24"/>
        <v>hold</v>
      </c>
      <c r="I207" s="7" t="str">
        <f t="shared" si="25"/>
        <v>True</v>
      </c>
      <c r="J207" s="5">
        <f t="shared" si="27"/>
        <v>108.730003</v>
      </c>
      <c r="K207" s="5">
        <f t="shared" si="28"/>
        <v>63.77</v>
      </c>
      <c r="L207" s="5">
        <f t="shared" si="29"/>
        <v>10837750.427297316</v>
      </c>
      <c r="M207" s="11">
        <f t="shared" si="26"/>
        <v>0</v>
      </c>
      <c r="N207" s="5">
        <f t="shared" si="30"/>
        <v>0</v>
      </c>
      <c r="P207" s="9">
        <f t="shared" si="31"/>
        <v>-0.41231107986057935</v>
      </c>
      <c r="Q207"/>
    </row>
    <row r="208" spans="1:17" s="5" customFormat="1" x14ac:dyDescent="0.25">
      <c r="A208" s="1">
        <v>44280</v>
      </c>
      <c r="B208" s="5">
        <v>183.75</v>
      </c>
      <c r="C208" s="5">
        <v>175.4453742851658</v>
      </c>
      <c r="D208" s="5">
        <v>172.2778452514199</v>
      </c>
      <c r="E208" s="5">
        <v>118.56007443652609</v>
      </c>
      <c r="F208" s="5" t="s">
        <v>7</v>
      </c>
      <c r="G208" s="5" t="s">
        <v>7</v>
      </c>
      <c r="H208" s="7" t="str">
        <f t="shared" si="24"/>
        <v>hold</v>
      </c>
      <c r="I208" s="7" t="str">
        <f t="shared" si="25"/>
        <v>True</v>
      </c>
      <c r="J208" s="5">
        <f t="shared" si="27"/>
        <v>108.730003</v>
      </c>
      <c r="K208" s="5">
        <f t="shared" si="28"/>
        <v>63.77</v>
      </c>
      <c r="L208" s="5">
        <f t="shared" si="29"/>
        <v>10837750.427297316</v>
      </c>
      <c r="M208" s="11">
        <f t="shared" si="26"/>
        <v>0</v>
      </c>
      <c r="N208" s="5">
        <f t="shared" si="30"/>
        <v>0</v>
      </c>
      <c r="P208" s="9">
        <f t="shared" si="31"/>
        <v>0.42325510153989665</v>
      </c>
      <c r="Q208"/>
    </row>
    <row r="209" spans="1:17" s="5" customFormat="1" x14ac:dyDescent="0.25">
      <c r="A209" s="1">
        <v>44281</v>
      </c>
      <c r="B209" s="5">
        <v>181</v>
      </c>
      <c r="C209" s="5">
        <v>177.29691619011061</v>
      </c>
      <c r="D209" s="5">
        <v>173.0707684103817</v>
      </c>
      <c r="E209" s="5">
        <v>120.5113221103847</v>
      </c>
      <c r="F209" s="5" t="s">
        <v>7</v>
      </c>
      <c r="G209" s="5" t="s">
        <v>7</v>
      </c>
      <c r="H209" s="7" t="str">
        <f t="shared" si="24"/>
        <v>hold</v>
      </c>
      <c r="I209" s="7" t="str">
        <f t="shared" si="25"/>
        <v>True</v>
      </c>
      <c r="J209" s="5">
        <f t="shared" si="27"/>
        <v>108.730003</v>
      </c>
      <c r="K209" s="5">
        <f t="shared" si="28"/>
        <v>63.77</v>
      </c>
      <c r="L209" s="5">
        <f t="shared" si="29"/>
        <v>10837750.427297316</v>
      </c>
      <c r="M209" s="11">
        <f t="shared" si="26"/>
        <v>0</v>
      </c>
      <c r="N209" s="5">
        <f t="shared" si="30"/>
        <v>0</v>
      </c>
      <c r="P209" s="9">
        <f t="shared" si="31"/>
        <v>-1.5079106827120305E-2</v>
      </c>
      <c r="Q209"/>
    </row>
    <row r="210" spans="1:17" s="5" customFormat="1" x14ac:dyDescent="0.25">
      <c r="A210" s="1">
        <v>44284</v>
      </c>
      <c r="B210" s="5">
        <v>181.300003</v>
      </c>
      <c r="C210" s="5">
        <v>178.6312784600737</v>
      </c>
      <c r="D210" s="5">
        <v>173.8188806458015</v>
      </c>
      <c r="E210" s="5">
        <v>122.4109683881852</v>
      </c>
      <c r="F210" s="5" t="s">
        <v>7</v>
      </c>
      <c r="G210" s="5" t="s">
        <v>7</v>
      </c>
      <c r="H210" s="7" t="str">
        <f t="shared" si="24"/>
        <v>hold</v>
      </c>
      <c r="I210" s="7" t="str">
        <f t="shared" si="25"/>
        <v>True</v>
      </c>
      <c r="J210" s="5">
        <f t="shared" si="27"/>
        <v>108.730003</v>
      </c>
      <c r="K210" s="5">
        <f t="shared" si="28"/>
        <v>63.77</v>
      </c>
      <c r="L210" s="5">
        <f t="shared" si="29"/>
        <v>10837750.427297316</v>
      </c>
      <c r="M210" s="11">
        <f t="shared" si="26"/>
        <v>0</v>
      </c>
      <c r="N210" s="5">
        <f t="shared" si="30"/>
        <v>0</v>
      </c>
      <c r="P210" s="9">
        <f t="shared" si="31"/>
        <v>1.6561030421388778E-3</v>
      </c>
      <c r="Q210"/>
    </row>
    <row r="211" spans="1:17" s="5" customFormat="1" x14ac:dyDescent="0.25">
      <c r="A211" s="1">
        <v>44285</v>
      </c>
      <c r="B211" s="5">
        <v>194.46000699999999</v>
      </c>
      <c r="C211" s="5">
        <v>183.90752130671581</v>
      </c>
      <c r="D211" s="5">
        <v>175.69534667800141</v>
      </c>
      <c r="E211" s="5">
        <v>124.6625008448044</v>
      </c>
      <c r="F211" s="5" t="s">
        <v>7</v>
      </c>
      <c r="G211" s="5" t="s">
        <v>7</v>
      </c>
      <c r="H211" s="7" t="str">
        <f t="shared" si="24"/>
        <v>hold</v>
      </c>
      <c r="I211" s="7" t="str">
        <f t="shared" si="25"/>
        <v>True</v>
      </c>
      <c r="J211" s="5">
        <f t="shared" si="27"/>
        <v>108.730003</v>
      </c>
      <c r="K211" s="5">
        <f t="shared" si="28"/>
        <v>63.77</v>
      </c>
      <c r="L211" s="5">
        <f t="shared" si="29"/>
        <v>10837750.427297316</v>
      </c>
      <c r="M211" s="11">
        <f t="shared" si="26"/>
        <v>0</v>
      </c>
      <c r="N211" s="5">
        <f t="shared" si="30"/>
        <v>0</v>
      </c>
      <c r="P211" s="9">
        <f t="shared" si="31"/>
        <v>7.0073388070665946E-2</v>
      </c>
      <c r="Q211"/>
    </row>
    <row r="212" spans="1:17" s="5" customFormat="1" x14ac:dyDescent="0.25">
      <c r="A212" s="1">
        <v>44286</v>
      </c>
      <c r="B212" s="5">
        <v>189.820007</v>
      </c>
      <c r="C212" s="5">
        <v>185.87834987114391</v>
      </c>
      <c r="D212" s="5">
        <v>176.97940670727391</v>
      </c>
      <c r="E212" s="5">
        <v>126.69867291215419</v>
      </c>
      <c r="F212" s="5" t="s">
        <v>7</v>
      </c>
      <c r="G212" s="5" t="s">
        <v>7</v>
      </c>
      <c r="H212" s="7" t="str">
        <f t="shared" si="24"/>
        <v>hold</v>
      </c>
      <c r="I212" s="7" t="str">
        <f t="shared" si="25"/>
        <v>True</v>
      </c>
      <c r="J212" s="5">
        <f t="shared" si="27"/>
        <v>108.730003</v>
      </c>
      <c r="K212" s="5">
        <f t="shared" si="28"/>
        <v>63.77</v>
      </c>
      <c r="L212" s="5">
        <f t="shared" si="29"/>
        <v>10837750.427297316</v>
      </c>
      <c r="M212" s="11">
        <f t="shared" si="26"/>
        <v>0</v>
      </c>
      <c r="N212" s="5">
        <f t="shared" si="30"/>
        <v>0</v>
      </c>
      <c r="P212" s="9">
        <f t="shared" si="31"/>
        <v>-2.4150230799243659E-2</v>
      </c>
      <c r="Q212"/>
    </row>
    <row r="213" spans="1:17" s="5" customFormat="1" x14ac:dyDescent="0.25">
      <c r="A213" s="1">
        <v>44287</v>
      </c>
      <c r="B213" s="5">
        <v>191.449997</v>
      </c>
      <c r="C213" s="5">
        <v>187.7355655807626</v>
      </c>
      <c r="D213" s="5">
        <v>178.2949149157036</v>
      </c>
      <c r="E213" s="5">
        <v>128.72215178989941</v>
      </c>
      <c r="F213" s="5" t="s">
        <v>7</v>
      </c>
      <c r="G213" s="5" t="s">
        <v>7</v>
      </c>
      <c r="H213" s="7" t="str">
        <f t="shared" si="24"/>
        <v>hold</v>
      </c>
      <c r="I213" s="7" t="str">
        <f t="shared" si="25"/>
        <v>True</v>
      </c>
      <c r="J213" s="5">
        <f t="shared" si="27"/>
        <v>108.730003</v>
      </c>
      <c r="K213" s="5">
        <f t="shared" si="28"/>
        <v>63.77</v>
      </c>
      <c r="L213" s="5">
        <f t="shared" si="29"/>
        <v>10837750.427297316</v>
      </c>
      <c r="M213" s="11">
        <f t="shared" si="26"/>
        <v>0</v>
      </c>
      <c r="N213" s="5">
        <f t="shared" si="30"/>
        <v>0</v>
      </c>
      <c r="P213" s="9">
        <f t="shared" si="31"/>
        <v>8.5503706740287407E-3</v>
      </c>
      <c r="Q213"/>
    </row>
    <row r="214" spans="1:17" s="5" customFormat="1" x14ac:dyDescent="0.25">
      <c r="A214" s="1">
        <v>44291</v>
      </c>
      <c r="B214" s="5">
        <v>186.949997</v>
      </c>
      <c r="C214" s="5">
        <v>187.47370938717509</v>
      </c>
      <c r="D214" s="5">
        <v>179.08174055973049</v>
      </c>
      <c r="E214" s="5">
        <v>130.5417719527151</v>
      </c>
      <c r="F214" s="5" t="s">
        <v>7</v>
      </c>
      <c r="G214" s="5" t="s">
        <v>7</v>
      </c>
      <c r="H214" s="7" t="str">
        <f t="shared" si="24"/>
        <v>hold</v>
      </c>
      <c r="I214" s="7" t="str">
        <f t="shared" si="25"/>
        <v>True</v>
      </c>
      <c r="J214" s="5">
        <f t="shared" si="27"/>
        <v>108.730003</v>
      </c>
      <c r="K214" s="5">
        <f t="shared" si="28"/>
        <v>63.77</v>
      </c>
      <c r="L214" s="5">
        <f t="shared" si="29"/>
        <v>10837750.427297316</v>
      </c>
      <c r="M214" s="11">
        <f t="shared" si="26"/>
        <v>0</v>
      </c>
      <c r="N214" s="5">
        <f t="shared" si="30"/>
        <v>0</v>
      </c>
      <c r="P214" s="9">
        <f t="shared" si="31"/>
        <v>-2.3785476877364545E-2</v>
      </c>
      <c r="Q214"/>
    </row>
    <row r="215" spans="1:17" s="5" customFormat="1" x14ac:dyDescent="0.25">
      <c r="A215" s="1">
        <v>44292</v>
      </c>
      <c r="B215" s="5">
        <v>184.5</v>
      </c>
      <c r="C215" s="5">
        <v>186.48247292478339</v>
      </c>
      <c r="D215" s="5">
        <v>179.574309599755</v>
      </c>
      <c r="E215" s="5">
        <v>132.2279665791927</v>
      </c>
      <c r="F215" s="5" t="s">
        <v>7</v>
      </c>
      <c r="G215" s="5" t="s">
        <v>7</v>
      </c>
      <c r="H215" s="7" t="str">
        <f t="shared" si="24"/>
        <v>hold</v>
      </c>
      <c r="I215" s="7" t="str">
        <f t="shared" si="25"/>
        <v>True</v>
      </c>
      <c r="J215" s="5">
        <f t="shared" si="27"/>
        <v>108.730003</v>
      </c>
      <c r="K215" s="5">
        <f t="shared" si="28"/>
        <v>63.77</v>
      </c>
      <c r="L215" s="5">
        <f t="shared" si="29"/>
        <v>10837750.427297316</v>
      </c>
      <c r="M215" s="11">
        <f t="shared" si="26"/>
        <v>0</v>
      </c>
      <c r="N215" s="5">
        <f t="shared" si="30"/>
        <v>0</v>
      </c>
      <c r="P215" s="9">
        <f t="shared" si="31"/>
        <v>-1.3191721895469273E-2</v>
      </c>
      <c r="Q215"/>
    </row>
    <row r="216" spans="1:17" s="5" customFormat="1" x14ac:dyDescent="0.25">
      <c r="A216" s="1">
        <v>44293</v>
      </c>
      <c r="B216" s="5">
        <v>177.970001</v>
      </c>
      <c r="C216" s="5">
        <v>183.64498228318891</v>
      </c>
      <c r="D216" s="5">
        <v>179.42846336341361</v>
      </c>
      <c r="E216" s="5">
        <v>133.65740515484291</v>
      </c>
      <c r="F216" s="5" t="s">
        <v>7</v>
      </c>
      <c r="G216" s="5" t="s">
        <v>7</v>
      </c>
      <c r="H216" s="7" t="str">
        <f t="shared" si="24"/>
        <v>hold</v>
      </c>
      <c r="I216" s="7" t="str">
        <f t="shared" si="25"/>
        <v>True</v>
      </c>
      <c r="J216" s="5">
        <f t="shared" si="27"/>
        <v>108.730003</v>
      </c>
      <c r="K216" s="5">
        <f t="shared" si="28"/>
        <v>63.77</v>
      </c>
      <c r="L216" s="5">
        <f t="shared" si="29"/>
        <v>10837750.427297316</v>
      </c>
      <c r="M216" s="11">
        <f t="shared" si="26"/>
        <v>0</v>
      </c>
      <c r="N216" s="5">
        <f t="shared" si="30"/>
        <v>0</v>
      </c>
      <c r="P216" s="9">
        <f t="shared" si="31"/>
        <v>-3.603446109976316E-2</v>
      </c>
      <c r="Q216"/>
    </row>
    <row r="217" spans="1:17" s="5" customFormat="1" x14ac:dyDescent="0.25">
      <c r="A217" s="1">
        <v>44294</v>
      </c>
      <c r="B217" s="5">
        <v>170.259995</v>
      </c>
      <c r="C217" s="5">
        <v>179.1833198554593</v>
      </c>
      <c r="D217" s="5">
        <v>178.59496623946691</v>
      </c>
      <c r="E217" s="5">
        <v>134.80123608750409</v>
      </c>
      <c r="F217" s="5" t="s">
        <v>7</v>
      </c>
      <c r="G217" s="5" t="s">
        <v>7</v>
      </c>
      <c r="H217" s="7" t="str">
        <f t="shared" si="24"/>
        <v>hold</v>
      </c>
      <c r="I217" s="7" t="str">
        <f t="shared" si="25"/>
        <v>True</v>
      </c>
      <c r="J217" s="5">
        <f t="shared" si="27"/>
        <v>108.730003</v>
      </c>
      <c r="K217" s="5">
        <f t="shared" si="28"/>
        <v>63.77</v>
      </c>
      <c r="L217" s="5">
        <f t="shared" si="29"/>
        <v>10837750.427297316</v>
      </c>
      <c r="M217" s="11">
        <f t="shared" si="26"/>
        <v>0</v>
      </c>
      <c r="N217" s="5">
        <f t="shared" si="30"/>
        <v>0</v>
      </c>
      <c r="P217" s="9">
        <f t="shared" si="31"/>
        <v>-4.4288351291758871E-2</v>
      </c>
      <c r="Q217"/>
    </row>
    <row r="218" spans="1:17" s="5" customFormat="1" x14ac:dyDescent="0.25">
      <c r="A218" s="1">
        <v>44295</v>
      </c>
      <c r="B218" s="5">
        <v>158.36000100000001</v>
      </c>
      <c r="C218" s="5">
        <v>172.24221357030621</v>
      </c>
      <c r="D218" s="5">
        <v>176.75542394496989</v>
      </c>
      <c r="E218" s="5">
        <v>135.53744749101961</v>
      </c>
      <c r="F218" s="5" t="s">
        <v>7</v>
      </c>
      <c r="G218" s="5">
        <v>158.36000100000001</v>
      </c>
      <c r="H218" s="7" t="str">
        <f t="shared" si="24"/>
        <v>sell</v>
      </c>
      <c r="I218" s="7" t="str">
        <f t="shared" si="25"/>
        <v>False</v>
      </c>
      <c r="J218" s="5">
        <f t="shared" si="27"/>
        <v>108.730003</v>
      </c>
      <c r="K218" s="5">
        <f t="shared" si="28"/>
        <v>158.36000100000001</v>
      </c>
      <c r="L218" s="5">
        <f t="shared" si="29"/>
        <v>15773822.611483607</v>
      </c>
      <c r="M218" s="11">
        <f t="shared" si="26"/>
        <v>1E-3</v>
      </c>
      <c r="N218" s="5">
        <f t="shared" si="30"/>
        <v>4936072.18418629</v>
      </c>
      <c r="P218" s="9">
        <f t="shared" si="31"/>
        <v>-7.2455722536404019E-2</v>
      </c>
      <c r="Q218"/>
    </row>
    <row r="219" spans="1:17" s="5" customFormat="1" x14ac:dyDescent="0.25">
      <c r="A219" s="1">
        <v>44298</v>
      </c>
      <c r="B219" s="5">
        <v>141.08999600000001</v>
      </c>
      <c r="C219" s="5">
        <v>161.8581410468708</v>
      </c>
      <c r="D219" s="5">
        <v>173.51311231360901</v>
      </c>
      <c r="E219" s="5">
        <v>135.71096463192521</v>
      </c>
      <c r="F219" s="5" t="s">
        <v>7</v>
      </c>
      <c r="G219" s="5" t="s">
        <v>7</v>
      </c>
      <c r="H219" s="7" t="str">
        <f t="shared" si="24"/>
        <v>hold</v>
      </c>
      <c r="I219" s="7" t="str">
        <f t="shared" si="25"/>
        <v>True</v>
      </c>
      <c r="J219" s="5">
        <f t="shared" si="27"/>
        <v>108.730003</v>
      </c>
      <c r="K219" s="5">
        <f t="shared" si="28"/>
        <v>158.36000100000001</v>
      </c>
      <c r="L219" s="5">
        <f t="shared" si="29"/>
        <v>15773822.611483607</v>
      </c>
      <c r="M219" s="11">
        <f t="shared" si="26"/>
        <v>0</v>
      </c>
      <c r="N219" s="5">
        <f t="shared" si="30"/>
        <v>0</v>
      </c>
      <c r="P219" s="9">
        <f t="shared" si="31"/>
        <v>-0.11547297227828807</v>
      </c>
      <c r="Q219"/>
    </row>
    <row r="220" spans="1:17" s="5" customFormat="1" x14ac:dyDescent="0.25">
      <c r="A220" s="1">
        <v>44299</v>
      </c>
      <c r="B220" s="5">
        <v>140.990005</v>
      </c>
      <c r="C220" s="5">
        <v>154.90209569791389</v>
      </c>
      <c r="D220" s="5">
        <v>170.55646619419011</v>
      </c>
      <c r="E220" s="5">
        <v>135.8759346434276</v>
      </c>
      <c r="F220" s="5" t="s">
        <v>7</v>
      </c>
      <c r="G220" s="5" t="s">
        <v>7</v>
      </c>
      <c r="H220" s="7" t="str">
        <f t="shared" si="24"/>
        <v>hold</v>
      </c>
      <c r="I220" s="7" t="str">
        <f t="shared" si="25"/>
        <v>True</v>
      </c>
      <c r="J220" s="5">
        <f t="shared" si="27"/>
        <v>108.730003</v>
      </c>
      <c r="K220" s="5">
        <f t="shared" si="28"/>
        <v>158.36000100000001</v>
      </c>
      <c r="L220" s="5">
        <f t="shared" si="29"/>
        <v>15773822.611483607</v>
      </c>
      <c r="M220" s="11">
        <f t="shared" si="26"/>
        <v>0</v>
      </c>
      <c r="N220" s="5">
        <f t="shared" si="30"/>
        <v>0</v>
      </c>
      <c r="P220" s="9">
        <f t="shared" si="31"/>
        <v>-7.0895493359075291E-4</v>
      </c>
      <c r="Q220"/>
    </row>
    <row r="221" spans="1:17" s="5" customFormat="1" x14ac:dyDescent="0.25">
      <c r="A221" s="1">
        <v>44300</v>
      </c>
      <c r="B221" s="5">
        <v>166.529999</v>
      </c>
      <c r="C221" s="5">
        <v>158.77806346527589</v>
      </c>
      <c r="D221" s="5">
        <v>170.19042372199101</v>
      </c>
      <c r="E221" s="5">
        <v>136.83387415457051</v>
      </c>
      <c r="F221" s="5" t="s">
        <v>7</v>
      </c>
      <c r="G221" s="5" t="s">
        <v>7</v>
      </c>
      <c r="H221" s="7" t="str">
        <f t="shared" si="24"/>
        <v>hold</v>
      </c>
      <c r="I221" s="7" t="str">
        <f t="shared" si="25"/>
        <v>True</v>
      </c>
      <c r="J221" s="5">
        <f t="shared" si="27"/>
        <v>108.730003</v>
      </c>
      <c r="K221" s="5">
        <f t="shared" si="28"/>
        <v>158.36000100000001</v>
      </c>
      <c r="L221" s="5">
        <f t="shared" si="29"/>
        <v>15773822.611483607</v>
      </c>
      <c r="M221" s="11">
        <f t="shared" si="26"/>
        <v>0</v>
      </c>
      <c r="N221" s="5">
        <f t="shared" si="30"/>
        <v>0</v>
      </c>
      <c r="P221" s="9">
        <f t="shared" si="31"/>
        <v>0.16648646602447847</v>
      </c>
      <c r="Q221"/>
    </row>
    <row r="222" spans="1:17" s="5" customFormat="1" x14ac:dyDescent="0.25">
      <c r="A222" s="1">
        <v>44301</v>
      </c>
      <c r="B222" s="5">
        <v>156.44000199999999</v>
      </c>
      <c r="C222" s="5">
        <v>157.99870964351729</v>
      </c>
      <c r="D222" s="5">
        <v>168.94038538362821</v>
      </c>
      <c r="E222" s="5">
        <v>137.44656564974019</v>
      </c>
      <c r="F222" s="5" t="s">
        <v>7</v>
      </c>
      <c r="G222" s="5" t="s">
        <v>7</v>
      </c>
      <c r="H222" s="7" t="str">
        <f t="shared" si="24"/>
        <v>hold</v>
      </c>
      <c r="I222" s="7" t="str">
        <f t="shared" si="25"/>
        <v>True</v>
      </c>
      <c r="J222" s="5">
        <f t="shared" si="27"/>
        <v>108.730003</v>
      </c>
      <c r="K222" s="5">
        <f t="shared" si="28"/>
        <v>158.36000100000001</v>
      </c>
      <c r="L222" s="5">
        <f t="shared" si="29"/>
        <v>15773822.611483607</v>
      </c>
      <c r="M222" s="11">
        <f t="shared" si="26"/>
        <v>0</v>
      </c>
      <c r="N222" s="5">
        <f t="shared" si="30"/>
        <v>0</v>
      </c>
      <c r="P222" s="9">
        <f t="shared" si="31"/>
        <v>-6.2502904693488223E-2</v>
      </c>
      <c r="Q222"/>
    </row>
    <row r="223" spans="1:17" s="5" customFormat="1" x14ac:dyDescent="0.25">
      <c r="A223" s="1">
        <v>44302</v>
      </c>
      <c r="B223" s="5">
        <v>154.69000199999999</v>
      </c>
      <c r="C223" s="5">
        <v>156.89580709567821</v>
      </c>
      <c r="D223" s="5">
        <v>167.64489598511651</v>
      </c>
      <c r="E223" s="5">
        <v>137.98542303568581</v>
      </c>
      <c r="F223" s="5" t="s">
        <v>7</v>
      </c>
      <c r="G223" s="5" t="s">
        <v>7</v>
      </c>
      <c r="H223" s="7" t="str">
        <f t="shared" si="24"/>
        <v>hold</v>
      </c>
      <c r="I223" s="7" t="str">
        <f t="shared" si="25"/>
        <v>True</v>
      </c>
      <c r="J223" s="5">
        <f t="shared" si="27"/>
        <v>108.730003</v>
      </c>
      <c r="K223" s="5">
        <f t="shared" si="28"/>
        <v>158.36000100000001</v>
      </c>
      <c r="L223" s="5">
        <f t="shared" si="29"/>
        <v>15773822.611483607</v>
      </c>
      <c r="M223" s="11">
        <f t="shared" si="26"/>
        <v>0</v>
      </c>
      <c r="N223" s="5">
        <f t="shared" si="30"/>
        <v>0</v>
      </c>
      <c r="P223" s="9">
        <f t="shared" si="31"/>
        <v>-1.1249435494109944E-2</v>
      </c>
      <c r="Q223"/>
    </row>
    <row r="224" spans="1:17" s="5" customFormat="1" x14ac:dyDescent="0.25">
      <c r="A224" s="1">
        <v>44305</v>
      </c>
      <c r="B224" s="5">
        <v>164.36999499999999</v>
      </c>
      <c r="C224" s="5">
        <v>159.38720306378551</v>
      </c>
      <c r="D224" s="5">
        <v>167.3471777137423</v>
      </c>
      <c r="E224" s="5">
        <v>138.8099409095706</v>
      </c>
      <c r="F224" s="5" t="s">
        <v>7</v>
      </c>
      <c r="G224" s="5" t="s">
        <v>7</v>
      </c>
      <c r="H224" s="7" t="str">
        <f t="shared" si="24"/>
        <v>hold</v>
      </c>
      <c r="I224" s="7" t="str">
        <f t="shared" si="25"/>
        <v>True</v>
      </c>
      <c r="J224" s="5">
        <f t="shared" si="27"/>
        <v>108.730003</v>
      </c>
      <c r="K224" s="5">
        <f t="shared" si="28"/>
        <v>158.36000100000001</v>
      </c>
      <c r="L224" s="5">
        <f t="shared" si="29"/>
        <v>15773822.611483607</v>
      </c>
      <c r="M224" s="11">
        <f t="shared" si="26"/>
        <v>0</v>
      </c>
      <c r="N224" s="5">
        <f t="shared" si="30"/>
        <v>0</v>
      </c>
      <c r="P224" s="9">
        <f t="shared" si="31"/>
        <v>6.0696826621599802E-2</v>
      </c>
      <c r="Q224"/>
    </row>
    <row r="225" spans="1:17" s="5" customFormat="1" x14ac:dyDescent="0.25">
      <c r="A225" s="1">
        <v>44306</v>
      </c>
      <c r="B225" s="5">
        <v>158.529999</v>
      </c>
      <c r="C225" s="5">
        <v>159.101468375857</v>
      </c>
      <c r="D225" s="5">
        <v>166.54561601249301</v>
      </c>
      <c r="E225" s="5">
        <v>139.42619272489651</v>
      </c>
      <c r="F225" s="5" t="s">
        <v>7</v>
      </c>
      <c r="G225" s="5" t="s">
        <v>7</v>
      </c>
      <c r="H225" s="7" t="str">
        <f t="shared" si="24"/>
        <v>hold</v>
      </c>
      <c r="I225" s="7" t="str">
        <f t="shared" si="25"/>
        <v>True</v>
      </c>
      <c r="J225" s="5">
        <f t="shared" si="27"/>
        <v>108.730003</v>
      </c>
      <c r="K225" s="5">
        <f t="shared" si="28"/>
        <v>158.36000100000001</v>
      </c>
      <c r="L225" s="5">
        <f t="shared" si="29"/>
        <v>15773822.611483607</v>
      </c>
      <c r="M225" s="11">
        <f t="shared" si="26"/>
        <v>0</v>
      </c>
      <c r="N225" s="5">
        <f t="shared" si="30"/>
        <v>0</v>
      </c>
      <c r="P225" s="9">
        <f t="shared" si="31"/>
        <v>-3.6176110252075115E-2</v>
      </c>
      <c r="Q225"/>
    </row>
    <row r="226" spans="1:17" s="5" customFormat="1" x14ac:dyDescent="0.25">
      <c r="A226" s="1">
        <v>44307</v>
      </c>
      <c r="B226" s="5">
        <v>158.509995</v>
      </c>
      <c r="C226" s="5">
        <v>158.9043105839047</v>
      </c>
      <c r="D226" s="5">
        <v>165.81510501135719</v>
      </c>
      <c r="E226" s="5">
        <v>140.02256154599351</v>
      </c>
      <c r="F226" s="5" t="s">
        <v>7</v>
      </c>
      <c r="G226" s="5" t="s">
        <v>7</v>
      </c>
      <c r="H226" s="7" t="str">
        <f t="shared" si="24"/>
        <v>hold</v>
      </c>
      <c r="I226" s="7" t="str">
        <f t="shared" si="25"/>
        <v>True</v>
      </c>
      <c r="J226" s="5">
        <f t="shared" si="27"/>
        <v>108.730003</v>
      </c>
      <c r="K226" s="5">
        <f t="shared" si="28"/>
        <v>158.36000100000001</v>
      </c>
      <c r="L226" s="5">
        <f t="shared" si="29"/>
        <v>15773822.611483607</v>
      </c>
      <c r="M226" s="11">
        <f t="shared" si="26"/>
        <v>0</v>
      </c>
      <c r="N226" s="5">
        <f t="shared" si="30"/>
        <v>0</v>
      </c>
      <c r="P226" s="9">
        <f t="shared" si="31"/>
        <v>-1.2619228113250637E-4</v>
      </c>
      <c r="Q226"/>
    </row>
    <row r="227" spans="1:17" s="5" customFormat="1" x14ac:dyDescent="0.25">
      <c r="A227" s="1">
        <v>44308</v>
      </c>
      <c r="B227" s="5">
        <v>151.16999799999999</v>
      </c>
      <c r="C227" s="5">
        <v>156.3262063892698</v>
      </c>
      <c r="D227" s="5">
        <v>164.4837316466884</v>
      </c>
      <c r="E227" s="5">
        <v>140.37091893518129</v>
      </c>
      <c r="F227" s="5" t="s">
        <v>7</v>
      </c>
      <c r="G227" s="5" t="s">
        <v>7</v>
      </c>
      <c r="H227" s="7" t="str">
        <f t="shared" si="24"/>
        <v>hold</v>
      </c>
      <c r="I227" s="7" t="str">
        <f t="shared" si="25"/>
        <v>True</v>
      </c>
      <c r="J227" s="5">
        <f t="shared" si="27"/>
        <v>108.730003</v>
      </c>
      <c r="K227" s="5">
        <f t="shared" si="28"/>
        <v>158.36000100000001</v>
      </c>
      <c r="L227" s="5">
        <f t="shared" si="29"/>
        <v>15773822.611483607</v>
      </c>
      <c r="M227" s="11">
        <f t="shared" si="26"/>
        <v>0</v>
      </c>
      <c r="N227" s="5">
        <f t="shared" si="30"/>
        <v>0</v>
      </c>
      <c r="P227" s="9">
        <f t="shared" si="31"/>
        <v>-4.7412633135571633E-2</v>
      </c>
      <c r="Q227"/>
    </row>
    <row r="228" spans="1:17" s="5" customFormat="1" x14ac:dyDescent="0.25">
      <c r="A228" s="1">
        <v>44309</v>
      </c>
      <c r="B228" s="5">
        <v>151.179993</v>
      </c>
      <c r="C228" s="5">
        <v>154.6108019261799</v>
      </c>
      <c r="D228" s="5">
        <v>163.2743008606258</v>
      </c>
      <c r="E228" s="5">
        <v>140.70870249970679</v>
      </c>
      <c r="F228" s="5" t="s">
        <v>7</v>
      </c>
      <c r="G228" s="5" t="s">
        <v>7</v>
      </c>
      <c r="H228" s="7" t="str">
        <f t="shared" si="24"/>
        <v>hold</v>
      </c>
      <c r="I228" s="7" t="str">
        <f t="shared" si="25"/>
        <v>True</v>
      </c>
      <c r="J228" s="5">
        <f t="shared" si="27"/>
        <v>108.730003</v>
      </c>
      <c r="K228" s="5">
        <f t="shared" si="28"/>
        <v>158.36000100000001</v>
      </c>
      <c r="L228" s="5">
        <f t="shared" si="29"/>
        <v>15773822.611483607</v>
      </c>
      <c r="M228" s="11">
        <f t="shared" si="26"/>
        <v>0</v>
      </c>
      <c r="N228" s="5">
        <f t="shared" si="30"/>
        <v>0</v>
      </c>
      <c r="P228" s="9">
        <f t="shared" si="31"/>
        <v>6.6115431130465963E-5</v>
      </c>
      <c r="Q228"/>
    </row>
    <row r="229" spans="1:17" s="5" customFormat="1" x14ac:dyDescent="0.25">
      <c r="A229" s="1">
        <v>44312</v>
      </c>
      <c r="B229" s="5">
        <v>168.929993</v>
      </c>
      <c r="C229" s="5">
        <v>159.38386561745321</v>
      </c>
      <c r="D229" s="5">
        <v>163.78845469147799</v>
      </c>
      <c r="E229" s="5">
        <v>141.59061782784099</v>
      </c>
      <c r="F229" s="5" t="s">
        <v>7</v>
      </c>
      <c r="G229" s="5" t="s">
        <v>7</v>
      </c>
      <c r="H229" s="7" t="str">
        <f t="shared" si="24"/>
        <v>hold</v>
      </c>
      <c r="I229" s="7" t="str">
        <f t="shared" si="25"/>
        <v>True</v>
      </c>
      <c r="J229" s="5">
        <f t="shared" si="27"/>
        <v>108.730003</v>
      </c>
      <c r="K229" s="5">
        <f t="shared" si="28"/>
        <v>158.36000100000001</v>
      </c>
      <c r="L229" s="5">
        <f t="shared" si="29"/>
        <v>15773822.611483607</v>
      </c>
      <c r="M229" s="11">
        <f t="shared" si="26"/>
        <v>0</v>
      </c>
      <c r="N229" s="5">
        <f t="shared" si="30"/>
        <v>0</v>
      </c>
      <c r="P229" s="9">
        <f t="shared" si="31"/>
        <v>0.11101325293574574</v>
      </c>
      <c r="Q229"/>
    </row>
    <row r="230" spans="1:17" s="5" customFormat="1" x14ac:dyDescent="0.25">
      <c r="A230" s="1">
        <v>44313</v>
      </c>
      <c r="B230" s="5">
        <v>177.770004</v>
      </c>
      <c r="C230" s="5">
        <v>165.5125784116355</v>
      </c>
      <c r="D230" s="5">
        <v>165.05950462861639</v>
      </c>
      <c r="E230" s="5">
        <v>142.72122364572101</v>
      </c>
      <c r="F230" s="5">
        <v>177.770004</v>
      </c>
      <c r="G230" s="5" t="s">
        <v>7</v>
      </c>
      <c r="H230" s="7" t="str">
        <f t="shared" si="24"/>
        <v>buy</v>
      </c>
      <c r="I230" s="7" t="str">
        <f t="shared" si="25"/>
        <v>False</v>
      </c>
      <c r="J230" s="5">
        <f t="shared" si="27"/>
        <v>177.770004</v>
      </c>
      <c r="K230" s="5">
        <f t="shared" si="28"/>
        <v>158.36000100000001</v>
      </c>
      <c r="L230" s="5">
        <f t="shared" si="29"/>
        <v>15758048.788872125</v>
      </c>
      <c r="M230" s="11">
        <f t="shared" si="26"/>
        <v>1E-3</v>
      </c>
      <c r="N230" s="5">
        <f t="shared" si="30"/>
        <v>-15773.822611483607</v>
      </c>
      <c r="P230" s="9">
        <f t="shared" si="31"/>
        <v>5.1006215938224089E-2</v>
      </c>
      <c r="Q230"/>
    </row>
    <row r="231" spans="1:17" s="5" customFormat="1" x14ac:dyDescent="0.25">
      <c r="A231" s="1">
        <v>44314</v>
      </c>
      <c r="B231" s="5">
        <v>178.58000200000001</v>
      </c>
      <c r="C231" s="5">
        <v>169.8683862744237</v>
      </c>
      <c r="D231" s="5">
        <v>166.28864075328761</v>
      </c>
      <c r="E231" s="5">
        <v>143.8418104692922</v>
      </c>
      <c r="F231" s="5" t="s">
        <v>7</v>
      </c>
      <c r="G231" s="5" t="s">
        <v>7</v>
      </c>
      <c r="H231" s="7" t="str">
        <f t="shared" si="24"/>
        <v>hold</v>
      </c>
      <c r="I231" s="7" t="str">
        <f t="shared" si="25"/>
        <v>True</v>
      </c>
      <c r="J231" s="5">
        <f t="shared" si="27"/>
        <v>177.770004</v>
      </c>
      <c r="K231" s="5">
        <f t="shared" si="28"/>
        <v>158.36000100000001</v>
      </c>
      <c r="L231" s="5">
        <f t="shared" si="29"/>
        <v>15758048.788872125</v>
      </c>
      <c r="M231" s="11">
        <f t="shared" si="26"/>
        <v>0</v>
      </c>
      <c r="N231" s="5">
        <f t="shared" si="30"/>
        <v>0</v>
      </c>
      <c r="P231" s="9">
        <f t="shared" si="31"/>
        <v>4.546088852954518E-3</v>
      </c>
      <c r="Q231"/>
    </row>
    <row r="232" spans="1:17" s="5" customFormat="1" x14ac:dyDescent="0.25">
      <c r="A232" s="1">
        <v>44315</v>
      </c>
      <c r="B232" s="5">
        <v>176.19000199999999</v>
      </c>
      <c r="C232" s="5">
        <v>171.97559151628249</v>
      </c>
      <c r="D232" s="5">
        <v>167.1887645029887</v>
      </c>
      <c r="E232" s="5">
        <v>144.85269145462681</v>
      </c>
      <c r="F232" s="5" t="s">
        <v>7</v>
      </c>
      <c r="G232" s="5" t="s">
        <v>7</v>
      </c>
      <c r="H232" s="7" t="str">
        <f t="shared" si="24"/>
        <v>hold</v>
      </c>
      <c r="I232" s="7" t="str">
        <f t="shared" si="25"/>
        <v>True</v>
      </c>
      <c r="J232" s="5">
        <f t="shared" si="27"/>
        <v>177.770004</v>
      </c>
      <c r="K232" s="5">
        <f t="shared" si="28"/>
        <v>158.36000100000001</v>
      </c>
      <c r="L232" s="5">
        <f t="shared" si="29"/>
        <v>15758048.788872125</v>
      </c>
      <c r="M232" s="11">
        <f t="shared" si="26"/>
        <v>0</v>
      </c>
      <c r="N232" s="5">
        <f t="shared" si="30"/>
        <v>0</v>
      </c>
      <c r="P232" s="9">
        <f t="shared" si="31"/>
        <v>-1.3473721734613029E-2</v>
      </c>
      <c r="Q232"/>
    </row>
    <row r="233" spans="1:17" s="5" customFormat="1" x14ac:dyDescent="0.25">
      <c r="A233" s="1">
        <v>44316</v>
      </c>
      <c r="B233" s="5">
        <v>173.58999600000001</v>
      </c>
      <c r="C233" s="5">
        <v>172.51372634418831</v>
      </c>
      <c r="D233" s="5">
        <v>167.77069463908069</v>
      </c>
      <c r="E233" s="5">
        <v>145.75073222166969</v>
      </c>
      <c r="F233" s="5" t="s">
        <v>7</v>
      </c>
      <c r="G233" s="5" t="s">
        <v>7</v>
      </c>
      <c r="H233" s="7" t="str">
        <f t="shared" si="24"/>
        <v>hold</v>
      </c>
      <c r="I233" s="7" t="str">
        <f t="shared" si="25"/>
        <v>True</v>
      </c>
      <c r="J233" s="5">
        <f t="shared" si="27"/>
        <v>177.770004</v>
      </c>
      <c r="K233" s="5">
        <f t="shared" si="28"/>
        <v>158.36000100000001</v>
      </c>
      <c r="L233" s="5">
        <f t="shared" si="29"/>
        <v>15758048.788872125</v>
      </c>
      <c r="M233" s="11">
        <f t="shared" si="26"/>
        <v>0</v>
      </c>
      <c r="N233" s="5">
        <f t="shared" si="30"/>
        <v>0</v>
      </c>
      <c r="P233" s="9">
        <f t="shared" si="31"/>
        <v>-1.4866795716264135E-2</v>
      </c>
      <c r="Q233"/>
    </row>
    <row r="234" spans="1:17" s="5" customFormat="1" x14ac:dyDescent="0.25">
      <c r="A234" s="1">
        <v>44319</v>
      </c>
      <c r="B234" s="5">
        <v>162.199997</v>
      </c>
      <c r="C234" s="5">
        <v>169.0758165627922</v>
      </c>
      <c r="D234" s="5">
        <v>167.26426758098239</v>
      </c>
      <c r="E234" s="5">
        <v>146.2647717459925</v>
      </c>
      <c r="F234" s="5" t="s">
        <v>7</v>
      </c>
      <c r="G234" s="5" t="s">
        <v>7</v>
      </c>
      <c r="H234" s="7" t="str">
        <f t="shared" si="24"/>
        <v>hold</v>
      </c>
      <c r="I234" s="7" t="str">
        <f t="shared" si="25"/>
        <v>True</v>
      </c>
      <c r="J234" s="5">
        <f t="shared" si="27"/>
        <v>177.770004</v>
      </c>
      <c r="K234" s="5">
        <f t="shared" si="28"/>
        <v>158.36000100000001</v>
      </c>
      <c r="L234" s="5">
        <f t="shared" si="29"/>
        <v>15758048.788872125</v>
      </c>
      <c r="M234" s="11">
        <f t="shared" si="26"/>
        <v>0</v>
      </c>
      <c r="N234" s="5">
        <f t="shared" si="30"/>
        <v>0</v>
      </c>
      <c r="P234" s="9">
        <f t="shared" si="31"/>
        <v>-6.7866050652027526E-2</v>
      </c>
      <c r="Q234"/>
    </row>
    <row r="235" spans="1:17" s="5" customFormat="1" x14ac:dyDescent="0.25">
      <c r="A235" s="1">
        <v>44320</v>
      </c>
      <c r="B235" s="5">
        <v>160.729996</v>
      </c>
      <c r="C235" s="5">
        <v>166.2938763751948</v>
      </c>
      <c r="D235" s="5">
        <v>166.67024289180219</v>
      </c>
      <c r="E235" s="5">
        <v>146.71681000393031</v>
      </c>
      <c r="F235" s="5" t="s">
        <v>7</v>
      </c>
      <c r="G235" s="5">
        <v>160.729996</v>
      </c>
      <c r="H235" s="7" t="str">
        <f t="shared" si="24"/>
        <v>sell</v>
      </c>
      <c r="I235" s="7" t="str">
        <f t="shared" si="25"/>
        <v>False</v>
      </c>
      <c r="J235" s="5">
        <f t="shared" si="27"/>
        <v>177.770004</v>
      </c>
      <c r="K235" s="5">
        <f t="shared" si="28"/>
        <v>160.729996</v>
      </c>
      <c r="L235" s="5">
        <f t="shared" si="29"/>
        <v>14231815.005229969</v>
      </c>
      <c r="M235" s="11">
        <f t="shared" si="26"/>
        <v>1E-3</v>
      </c>
      <c r="N235" s="5">
        <f t="shared" si="30"/>
        <v>-1526233.7836421565</v>
      </c>
      <c r="P235" s="9">
        <f t="shared" si="31"/>
        <v>-9.1042094910342673E-3</v>
      </c>
      <c r="Q235"/>
    </row>
    <row r="236" spans="1:17" s="5" customFormat="1" x14ac:dyDescent="0.25">
      <c r="A236" s="1">
        <v>44321</v>
      </c>
      <c r="B236" s="5">
        <v>159.479996</v>
      </c>
      <c r="C236" s="5">
        <v>164.02258291679661</v>
      </c>
      <c r="D236" s="5">
        <v>166.01658408345659</v>
      </c>
      <c r="E236" s="5">
        <v>147.11565956630739</v>
      </c>
      <c r="F236" s="5" t="s">
        <v>7</v>
      </c>
      <c r="G236" s="5" t="s">
        <v>7</v>
      </c>
      <c r="H236" s="7" t="str">
        <f t="shared" si="24"/>
        <v>hold</v>
      </c>
      <c r="I236" s="7" t="str">
        <f t="shared" si="25"/>
        <v>True</v>
      </c>
      <c r="J236" s="5">
        <f t="shared" si="27"/>
        <v>177.770004</v>
      </c>
      <c r="K236" s="5">
        <f t="shared" si="28"/>
        <v>160.729996</v>
      </c>
      <c r="L236" s="5">
        <f t="shared" si="29"/>
        <v>14231815.005229969</v>
      </c>
      <c r="M236" s="11">
        <f t="shared" si="26"/>
        <v>0</v>
      </c>
      <c r="N236" s="5">
        <f t="shared" si="30"/>
        <v>0</v>
      </c>
      <c r="P236" s="9">
        <f t="shared" si="31"/>
        <v>-7.8074162629547311E-3</v>
      </c>
      <c r="Q236"/>
    </row>
    <row r="237" spans="1:17" s="5" customFormat="1" x14ac:dyDescent="0.25">
      <c r="A237" s="1">
        <v>44322</v>
      </c>
      <c r="B237" s="5">
        <v>161.009995</v>
      </c>
      <c r="C237" s="5">
        <v>163.0183869445311</v>
      </c>
      <c r="D237" s="5">
        <v>165.56143962132421</v>
      </c>
      <c r="E237" s="5">
        <v>147.54985754861031</v>
      </c>
      <c r="F237" s="5" t="s">
        <v>7</v>
      </c>
      <c r="G237" s="5" t="s">
        <v>7</v>
      </c>
      <c r="H237" s="7" t="str">
        <f t="shared" si="24"/>
        <v>hold</v>
      </c>
      <c r="I237" s="7" t="str">
        <f t="shared" si="25"/>
        <v>True</v>
      </c>
      <c r="J237" s="5">
        <f t="shared" si="27"/>
        <v>177.770004</v>
      </c>
      <c r="K237" s="5">
        <f t="shared" si="28"/>
        <v>160.729996</v>
      </c>
      <c r="L237" s="5">
        <f t="shared" si="29"/>
        <v>14231815.005229969</v>
      </c>
      <c r="M237" s="11">
        <f t="shared" si="26"/>
        <v>0</v>
      </c>
      <c r="N237" s="5">
        <f t="shared" si="30"/>
        <v>0</v>
      </c>
      <c r="P237" s="9">
        <f t="shared" si="31"/>
        <v>9.5479463712359394E-3</v>
      </c>
      <c r="Q237"/>
    </row>
    <row r="238" spans="1:17" s="5" customFormat="1" x14ac:dyDescent="0.25">
      <c r="A238" s="1">
        <v>44323</v>
      </c>
      <c r="B238" s="5">
        <v>161.11000100000001</v>
      </c>
      <c r="C238" s="5">
        <v>162.38225829635411</v>
      </c>
      <c r="D238" s="5">
        <v>165.156763383022</v>
      </c>
      <c r="E238" s="5">
        <v>147.9736120314663</v>
      </c>
      <c r="F238" s="5" t="s">
        <v>7</v>
      </c>
      <c r="G238" s="5" t="s">
        <v>7</v>
      </c>
      <c r="H238" s="7" t="str">
        <f t="shared" si="24"/>
        <v>hold</v>
      </c>
      <c r="I238" s="7" t="str">
        <f t="shared" si="25"/>
        <v>True</v>
      </c>
      <c r="J238" s="5">
        <f t="shared" si="27"/>
        <v>177.770004</v>
      </c>
      <c r="K238" s="5">
        <f t="shared" si="28"/>
        <v>160.729996</v>
      </c>
      <c r="L238" s="5">
        <f t="shared" si="29"/>
        <v>14231815.005229969</v>
      </c>
      <c r="M238" s="11">
        <f t="shared" si="26"/>
        <v>0</v>
      </c>
      <c r="N238" s="5">
        <f t="shared" si="30"/>
        <v>0</v>
      </c>
      <c r="P238" s="9">
        <f t="shared" si="31"/>
        <v>6.2092390695973876E-4</v>
      </c>
      <c r="Q238"/>
    </row>
    <row r="239" spans="1:17" s="5" customFormat="1" x14ac:dyDescent="0.25">
      <c r="A239" s="1">
        <v>44326</v>
      </c>
      <c r="B239" s="5">
        <v>143.220001</v>
      </c>
      <c r="C239" s="5">
        <v>155.99483919756941</v>
      </c>
      <c r="D239" s="5">
        <v>163.16251225729269</v>
      </c>
      <c r="E239" s="5">
        <v>147.82506168673291</v>
      </c>
      <c r="F239" s="5" t="s">
        <v>7</v>
      </c>
      <c r="G239" s="5" t="s">
        <v>7</v>
      </c>
      <c r="H239" s="7" t="str">
        <f t="shared" si="24"/>
        <v>hold</v>
      </c>
      <c r="I239" s="7" t="str">
        <f t="shared" si="25"/>
        <v>True</v>
      </c>
      <c r="J239" s="5">
        <f t="shared" si="27"/>
        <v>177.770004</v>
      </c>
      <c r="K239" s="5">
        <f t="shared" si="28"/>
        <v>160.729996</v>
      </c>
      <c r="L239" s="5">
        <f t="shared" si="29"/>
        <v>14231815.005229969</v>
      </c>
      <c r="M239" s="11">
        <f t="shared" si="26"/>
        <v>0</v>
      </c>
      <c r="N239" s="5">
        <f t="shared" si="30"/>
        <v>0</v>
      </c>
      <c r="P239" s="9">
        <f t="shared" si="31"/>
        <v>-0.1177054511487759</v>
      </c>
      <c r="Q239"/>
    </row>
    <row r="240" spans="1:17" s="5" customFormat="1" x14ac:dyDescent="0.25">
      <c r="A240" s="1">
        <v>44327</v>
      </c>
      <c r="B240" s="5">
        <v>146.91999799999999</v>
      </c>
      <c r="C240" s="5">
        <v>152.9698921317129</v>
      </c>
      <c r="D240" s="5">
        <v>161.6859200520843</v>
      </c>
      <c r="E240" s="5">
        <v>147.79677844652261</v>
      </c>
      <c r="F240" s="5" t="s">
        <v>7</v>
      </c>
      <c r="G240" s="5" t="s">
        <v>7</v>
      </c>
      <c r="H240" s="7" t="str">
        <f t="shared" si="24"/>
        <v>hold</v>
      </c>
      <c r="I240" s="7" t="str">
        <f t="shared" si="25"/>
        <v>True</v>
      </c>
      <c r="J240" s="5">
        <f t="shared" si="27"/>
        <v>177.770004</v>
      </c>
      <c r="K240" s="5">
        <f t="shared" si="28"/>
        <v>160.729996</v>
      </c>
      <c r="L240" s="5">
        <f t="shared" si="29"/>
        <v>14231815.005229969</v>
      </c>
      <c r="M240" s="11">
        <f t="shared" si="26"/>
        <v>0</v>
      </c>
      <c r="N240" s="5">
        <f t="shared" si="30"/>
        <v>0</v>
      </c>
      <c r="P240" s="9">
        <f t="shared" si="31"/>
        <v>2.5506290777557058E-2</v>
      </c>
      <c r="Q240"/>
    </row>
    <row r="241" spans="1:17" s="5" customFormat="1" x14ac:dyDescent="0.25">
      <c r="A241" s="1">
        <v>44328</v>
      </c>
      <c r="B241" s="5">
        <v>144.78999300000001</v>
      </c>
      <c r="C241" s="5">
        <v>150.24325908780861</v>
      </c>
      <c r="D241" s="5">
        <v>160.14992668371289</v>
      </c>
      <c r="E241" s="5">
        <v>147.7028164013187</v>
      </c>
      <c r="F241" s="5" t="s">
        <v>7</v>
      </c>
      <c r="G241" s="5" t="s">
        <v>7</v>
      </c>
      <c r="H241" s="7" t="str">
        <f t="shared" si="24"/>
        <v>hold</v>
      </c>
      <c r="I241" s="7" t="str">
        <f t="shared" si="25"/>
        <v>True</v>
      </c>
      <c r="J241" s="5">
        <f t="shared" si="27"/>
        <v>177.770004</v>
      </c>
      <c r="K241" s="5">
        <f t="shared" si="28"/>
        <v>160.729996</v>
      </c>
      <c r="L241" s="5">
        <f t="shared" si="29"/>
        <v>14231815.005229969</v>
      </c>
      <c r="M241" s="11">
        <f t="shared" si="26"/>
        <v>0</v>
      </c>
      <c r="N241" s="5">
        <f t="shared" si="30"/>
        <v>0</v>
      </c>
      <c r="P241" s="9">
        <f t="shared" si="31"/>
        <v>-1.4603838891166912E-2</v>
      </c>
      <c r="Q241"/>
    </row>
    <row r="242" spans="1:17" s="5" customFormat="1" x14ac:dyDescent="0.25">
      <c r="A242" s="1">
        <v>44329</v>
      </c>
      <c r="B242" s="5">
        <v>164.5</v>
      </c>
      <c r="C242" s="5">
        <v>154.99550605853909</v>
      </c>
      <c r="D242" s="5">
        <v>160.54538789428449</v>
      </c>
      <c r="E242" s="5">
        <v>148.22772838877751</v>
      </c>
      <c r="F242" s="5" t="s">
        <v>7</v>
      </c>
      <c r="G242" s="5" t="s">
        <v>7</v>
      </c>
      <c r="H242" s="7" t="str">
        <f t="shared" si="24"/>
        <v>hold</v>
      </c>
      <c r="I242" s="7" t="str">
        <f t="shared" si="25"/>
        <v>True</v>
      </c>
      <c r="J242" s="5">
        <f t="shared" si="27"/>
        <v>177.770004</v>
      </c>
      <c r="K242" s="5">
        <f t="shared" si="28"/>
        <v>160.729996</v>
      </c>
      <c r="L242" s="5">
        <f t="shared" si="29"/>
        <v>14231815.005229969</v>
      </c>
      <c r="M242" s="11">
        <f t="shared" si="26"/>
        <v>0</v>
      </c>
      <c r="N242" s="5">
        <f t="shared" si="30"/>
        <v>0</v>
      </c>
      <c r="P242" s="9">
        <f t="shared" si="31"/>
        <v>0.12762620175797765</v>
      </c>
      <c r="Q242"/>
    </row>
    <row r="243" spans="1:17" s="5" customFormat="1" x14ac:dyDescent="0.25">
      <c r="A243" s="1">
        <v>44330</v>
      </c>
      <c r="B243" s="5">
        <v>159.91999799999999</v>
      </c>
      <c r="C243" s="5">
        <v>156.6370033723594</v>
      </c>
      <c r="D243" s="5">
        <v>160.48853426753141</v>
      </c>
      <c r="E243" s="5">
        <v>148.59311181412821</v>
      </c>
      <c r="F243" s="5" t="s">
        <v>7</v>
      </c>
      <c r="G243" s="5" t="s">
        <v>7</v>
      </c>
      <c r="H243" s="7" t="str">
        <f t="shared" si="24"/>
        <v>hold</v>
      </c>
      <c r="I243" s="7" t="str">
        <f t="shared" si="25"/>
        <v>True</v>
      </c>
      <c r="J243" s="5">
        <f t="shared" si="27"/>
        <v>177.770004</v>
      </c>
      <c r="K243" s="5">
        <f t="shared" si="28"/>
        <v>160.729996</v>
      </c>
      <c r="L243" s="5">
        <f t="shared" si="29"/>
        <v>14231815.005229969</v>
      </c>
      <c r="M243" s="11">
        <f t="shared" si="26"/>
        <v>0</v>
      </c>
      <c r="N243" s="5">
        <f t="shared" si="30"/>
        <v>0</v>
      </c>
      <c r="P243" s="9">
        <f t="shared" si="31"/>
        <v>-2.8236892519535161E-2</v>
      </c>
      <c r="Q243"/>
    </row>
    <row r="244" spans="1:17" s="5" customFormat="1" x14ac:dyDescent="0.25">
      <c r="A244" s="1">
        <v>44333</v>
      </c>
      <c r="B244" s="5">
        <v>180.60000600000001</v>
      </c>
      <c r="C244" s="5">
        <v>164.62467091490629</v>
      </c>
      <c r="D244" s="5">
        <v>162.31684987957399</v>
      </c>
      <c r="E244" s="5">
        <v>149.5933272574367</v>
      </c>
      <c r="F244" s="5">
        <v>180.60000600000001</v>
      </c>
      <c r="G244" s="5" t="s">
        <v>7</v>
      </c>
      <c r="H244" s="7" t="str">
        <f t="shared" si="24"/>
        <v>buy</v>
      </c>
      <c r="I244" s="7" t="str">
        <f t="shared" si="25"/>
        <v>False</v>
      </c>
      <c r="J244" s="5">
        <f t="shared" si="27"/>
        <v>180.60000600000001</v>
      </c>
      <c r="K244" s="5">
        <f t="shared" si="28"/>
        <v>160.729996</v>
      </c>
      <c r="L244" s="5">
        <f t="shared" si="29"/>
        <v>14217583.190224739</v>
      </c>
      <c r="M244" s="11">
        <f t="shared" si="26"/>
        <v>1E-3</v>
      </c>
      <c r="N244" s="5">
        <f t="shared" si="30"/>
        <v>-14231.81500522997</v>
      </c>
      <c r="P244" s="9">
        <f t="shared" si="31"/>
        <v>0.12161099651958455</v>
      </c>
      <c r="Q244"/>
    </row>
    <row r="245" spans="1:17" s="5" customFormat="1" x14ac:dyDescent="0.25">
      <c r="A245" s="1">
        <v>44334</v>
      </c>
      <c r="B245" s="5">
        <v>180.66999799999999</v>
      </c>
      <c r="C245" s="5">
        <v>169.97311327660421</v>
      </c>
      <c r="D245" s="5">
        <v>163.9853178905218</v>
      </c>
      <c r="E245" s="5">
        <v>150.56447321814181</v>
      </c>
      <c r="F245" s="5" t="s">
        <v>7</v>
      </c>
      <c r="G245" s="5" t="s">
        <v>7</v>
      </c>
      <c r="H245" s="7" t="str">
        <f t="shared" si="24"/>
        <v>hold</v>
      </c>
      <c r="I245" s="7" t="str">
        <f t="shared" si="25"/>
        <v>True</v>
      </c>
      <c r="J245" s="5">
        <f t="shared" si="27"/>
        <v>180.60000600000001</v>
      </c>
      <c r="K245" s="5">
        <f t="shared" si="28"/>
        <v>160.729996</v>
      </c>
      <c r="L245" s="5">
        <f t="shared" si="29"/>
        <v>14217583.190224739</v>
      </c>
      <c r="M245" s="11">
        <f t="shared" si="26"/>
        <v>0</v>
      </c>
      <c r="N245" s="5">
        <f t="shared" si="30"/>
        <v>0</v>
      </c>
      <c r="P245" s="9">
        <f t="shared" si="31"/>
        <v>3.8747751045329563E-4</v>
      </c>
      <c r="Q245"/>
    </row>
    <row r="246" spans="1:17" s="5" customFormat="1" x14ac:dyDescent="0.25">
      <c r="A246" s="1">
        <v>44335</v>
      </c>
      <c r="B246" s="5">
        <v>168.83000200000001</v>
      </c>
      <c r="C246" s="5">
        <v>169.5920761844028</v>
      </c>
      <c r="D246" s="5">
        <v>164.42574371865621</v>
      </c>
      <c r="E246" s="5">
        <v>151.1352709925749</v>
      </c>
      <c r="F246" s="5" t="s">
        <v>7</v>
      </c>
      <c r="G246" s="5" t="s">
        <v>7</v>
      </c>
      <c r="H246" s="7" t="str">
        <f t="shared" si="24"/>
        <v>hold</v>
      </c>
      <c r="I246" s="7" t="str">
        <f t="shared" si="25"/>
        <v>True</v>
      </c>
      <c r="J246" s="5">
        <f t="shared" si="27"/>
        <v>180.60000600000001</v>
      </c>
      <c r="K246" s="5">
        <f t="shared" si="28"/>
        <v>160.729996</v>
      </c>
      <c r="L246" s="5">
        <f t="shared" si="29"/>
        <v>14217583.190224739</v>
      </c>
      <c r="M246" s="11">
        <f t="shared" si="26"/>
        <v>0</v>
      </c>
      <c r="N246" s="5">
        <f t="shared" si="30"/>
        <v>0</v>
      </c>
      <c r="P246" s="9">
        <f t="shared" si="31"/>
        <v>-6.7779848380591104E-2</v>
      </c>
      <c r="Q246"/>
    </row>
    <row r="247" spans="1:17" s="5" customFormat="1" x14ac:dyDescent="0.25">
      <c r="A247" s="1">
        <v>44336</v>
      </c>
      <c r="B247" s="5">
        <v>170.490005</v>
      </c>
      <c r="C247" s="5">
        <v>169.89138578960191</v>
      </c>
      <c r="D247" s="5">
        <v>164.9770401987783</v>
      </c>
      <c r="E247" s="5">
        <v>151.74010643030689</v>
      </c>
      <c r="F247" s="5" t="s">
        <v>7</v>
      </c>
      <c r="G247" s="5" t="s">
        <v>7</v>
      </c>
      <c r="H247" s="7" t="str">
        <f t="shared" si="24"/>
        <v>hold</v>
      </c>
      <c r="I247" s="7" t="str">
        <f t="shared" si="25"/>
        <v>True</v>
      </c>
      <c r="J247" s="5">
        <f t="shared" si="27"/>
        <v>180.60000600000001</v>
      </c>
      <c r="K247" s="5">
        <f t="shared" si="28"/>
        <v>160.729996</v>
      </c>
      <c r="L247" s="5">
        <f t="shared" si="29"/>
        <v>14217583.190224739</v>
      </c>
      <c r="M247" s="11">
        <f t="shared" si="26"/>
        <v>0</v>
      </c>
      <c r="N247" s="5">
        <f t="shared" si="30"/>
        <v>0</v>
      </c>
      <c r="P247" s="9">
        <f t="shared" si="31"/>
        <v>9.7843699690344996E-3</v>
      </c>
      <c r="Q247"/>
    </row>
    <row r="248" spans="1:17" s="5" customFormat="1" x14ac:dyDescent="0.25">
      <c r="A248" s="1">
        <v>44337</v>
      </c>
      <c r="B248" s="5">
        <v>176.78999300000001</v>
      </c>
      <c r="C248" s="5">
        <v>172.1909215264013</v>
      </c>
      <c r="D248" s="5">
        <v>166.05094499888929</v>
      </c>
      <c r="E248" s="5">
        <v>152.52291538560979</v>
      </c>
      <c r="F248" s="5" t="s">
        <v>7</v>
      </c>
      <c r="G248" s="5" t="s">
        <v>7</v>
      </c>
      <c r="H248" s="7" t="str">
        <f t="shared" si="24"/>
        <v>hold</v>
      </c>
      <c r="I248" s="7" t="str">
        <f t="shared" si="25"/>
        <v>True</v>
      </c>
      <c r="J248" s="5">
        <f t="shared" si="27"/>
        <v>180.60000600000001</v>
      </c>
      <c r="K248" s="5">
        <f t="shared" si="28"/>
        <v>160.729996</v>
      </c>
      <c r="L248" s="5">
        <f t="shared" si="29"/>
        <v>14217583.190224739</v>
      </c>
      <c r="M248" s="11">
        <f t="shared" si="26"/>
        <v>0</v>
      </c>
      <c r="N248" s="5">
        <f t="shared" si="30"/>
        <v>0</v>
      </c>
      <c r="P248" s="9">
        <f t="shared" si="31"/>
        <v>3.6285874618558499E-2</v>
      </c>
      <c r="Q248"/>
    </row>
    <row r="249" spans="1:17" s="5" customFormat="1" x14ac:dyDescent="0.25">
      <c r="A249" s="1">
        <v>44340</v>
      </c>
      <c r="B249" s="5">
        <v>180.009995</v>
      </c>
      <c r="C249" s="5">
        <v>174.79727935093419</v>
      </c>
      <c r="D249" s="5">
        <v>167.31994954444491</v>
      </c>
      <c r="E249" s="5">
        <v>153.3818866235595</v>
      </c>
      <c r="F249" s="5" t="s">
        <v>7</v>
      </c>
      <c r="G249" s="5" t="s">
        <v>7</v>
      </c>
      <c r="H249" s="7" t="str">
        <f t="shared" si="24"/>
        <v>hold</v>
      </c>
      <c r="I249" s="7" t="str">
        <f t="shared" si="25"/>
        <v>True</v>
      </c>
      <c r="J249" s="5">
        <f t="shared" si="27"/>
        <v>180.60000600000001</v>
      </c>
      <c r="K249" s="5">
        <f t="shared" si="28"/>
        <v>160.729996</v>
      </c>
      <c r="L249" s="5">
        <f t="shared" si="29"/>
        <v>14217583.190224739</v>
      </c>
      <c r="M249" s="11">
        <f t="shared" si="26"/>
        <v>0</v>
      </c>
      <c r="N249" s="5">
        <f t="shared" si="30"/>
        <v>0</v>
      </c>
      <c r="P249" s="9">
        <f t="shared" si="31"/>
        <v>1.8049829203447051E-2</v>
      </c>
      <c r="Q249"/>
    </row>
    <row r="250" spans="1:17" s="5" customFormat="1" x14ac:dyDescent="0.25">
      <c r="A250" s="1">
        <v>44341</v>
      </c>
      <c r="B250" s="5">
        <v>209.429993</v>
      </c>
      <c r="C250" s="5">
        <v>186.34151723395621</v>
      </c>
      <c r="D250" s="5">
        <v>171.14813531313169</v>
      </c>
      <c r="E250" s="5">
        <v>155.1333899478233</v>
      </c>
      <c r="F250" s="5" t="s">
        <v>7</v>
      </c>
      <c r="G250" s="5" t="s">
        <v>7</v>
      </c>
      <c r="H250" s="7" t="str">
        <f t="shared" si="24"/>
        <v>hold</v>
      </c>
      <c r="I250" s="7" t="str">
        <f t="shared" si="25"/>
        <v>True</v>
      </c>
      <c r="J250" s="5">
        <f t="shared" si="27"/>
        <v>180.60000600000001</v>
      </c>
      <c r="K250" s="5">
        <f t="shared" si="28"/>
        <v>160.729996</v>
      </c>
      <c r="L250" s="5">
        <f t="shared" si="29"/>
        <v>14217583.190224739</v>
      </c>
      <c r="M250" s="11">
        <f t="shared" si="26"/>
        <v>0</v>
      </c>
      <c r="N250" s="5">
        <f t="shared" si="30"/>
        <v>0</v>
      </c>
      <c r="P250" s="9">
        <f t="shared" si="31"/>
        <v>0.15137714409998515</v>
      </c>
      <c r="Q250"/>
    </row>
    <row r="251" spans="1:17" s="5" customFormat="1" x14ac:dyDescent="0.25">
      <c r="A251" s="1">
        <v>44342</v>
      </c>
      <c r="B251" s="5">
        <v>242.55999800000001</v>
      </c>
      <c r="C251" s="5">
        <v>205.08101082263741</v>
      </c>
      <c r="D251" s="5">
        <v>177.64012283011971</v>
      </c>
      <c r="E251" s="5">
        <v>157.86547144945379</v>
      </c>
      <c r="F251" s="5" t="s">
        <v>7</v>
      </c>
      <c r="G251" s="5" t="s">
        <v>7</v>
      </c>
      <c r="H251" s="7" t="str">
        <f t="shared" si="24"/>
        <v>hold</v>
      </c>
      <c r="I251" s="7" t="str">
        <f t="shared" si="25"/>
        <v>True</v>
      </c>
      <c r="J251" s="5">
        <f t="shared" si="27"/>
        <v>180.60000600000001</v>
      </c>
      <c r="K251" s="5">
        <f t="shared" si="28"/>
        <v>160.729996</v>
      </c>
      <c r="L251" s="5">
        <f t="shared" si="29"/>
        <v>14217583.190224739</v>
      </c>
      <c r="M251" s="11">
        <f t="shared" si="26"/>
        <v>0</v>
      </c>
      <c r="N251" s="5">
        <f t="shared" si="30"/>
        <v>0</v>
      </c>
      <c r="P251" s="9">
        <f t="shared" si="31"/>
        <v>0.14685957298226093</v>
      </c>
      <c r="Q251"/>
    </row>
    <row r="252" spans="1:17" s="5" customFormat="1" x14ac:dyDescent="0.25">
      <c r="A252" s="1">
        <v>44343</v>
      </c>
      <c r="B252" s="5">
        <v>254.13000500000001</v>
      </c>
      <c r="C252" s="5">
        <v>221.430675548425</v>
      </c>
      <c r="D252" s="5">
        <v>184.59374848192701</v>
      </c>
      <c r="E252" s="5">
        <v>160.87373812290829</v>
      </c>
      <c r="F252" s="5" t="s">
        <v>7</v>
      </c>
      <c r="G252" s="5" t="s">
        <v>7</v>
      </c>
      <c r="H252" s="7" t="str">
        <f t="shared" si="24"/>
        <v>hold</v>
      </c>
      <c r="I252" s="7" t="str">
        <f t="shared" si="25"/>
        <v>True</v>
      </c>
      <c r="J252" s="5">
        <f t="shared" si="27"/>
        <v>180.60000600000001</v>
      </c>
      <c r="K252" s="5">
        <f t="shared" si="28"/>
        <v>160.729996</v>
      </c>
      <c r="L252" s="5">
        <f t="shared" si="29"/>
        <v>14217583.190224739</v>
      </c>
      <c r="M252" s="11">
        <f t="shared" si="26"/>
        <v>0</v>
      </c>
      <c r="N252" s="5">
        <f t="shared" si="30"/>
        <v>0</v>
      </c>
      <c r="P252" s="9">
        <f t="shared" si="31"/>
        <v>4.6596872577914381E-2</v>
      </c>
      <c r="Q252"/>
    </row>
    <row r="253" spans="1:17" s="5" customFormat="1" x14ac:dyDescent="0.25">
      <c r="A253" s="1">
        <v>44344</v>
      </c>
      <c r="B253" s="5">
        <v>222</v>
      </c>
      <c r="C253" s="5">
        <v>221.6204503656167</v>
      </c>
      <c r="D253" s="5">
        <v>187.99431680175181</v>
      </c>
      <c r="E253" s="5">
        <v>162.78393380656749</v>
      </c>
      <c r="F253" s="5" t="s">
        <v>7</v>
      </c>
      <c r="G253" s="5">
        <f>B253</f>
        <v>222</v>
      </c>
      <c r="H253" s="7" t="str">
        <f t="shared" si="24"/>
        <v>sell</v>
      </c>
      <c r="I253" s="7" t="str">
        <f t="shared" si="25"/>
        <v>False</v>
      </c>
      <c r="J253" s="5">
        <f t="shared" si="27"/>
        <v>180.60000600000001</v>
      </c>
      <c r="K253" s="5">
        <f t="shared" si="28"/>
        <v>222</v>
      </c>
      <c r="L253" s="5">
        <f t="shared" si="29"/>
        <v>17462545.226163678</v>
      </c>
      <c r="M253" s="11">
        <f t="shared" si="26"/>
        <v>1E-3</v>
      </c>
      <c r="N253" s="5">
        <f t="shared" si="30"/>
        <v>3244962.03593894</v>
      </c>
      <c r="P253" s="9">
        <f t="shared" si="31"/>
        <v>-0.13516858491425915</v>
      </c>
      <c r="Q25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2" max="2" width="9.28515625" style="5" bestFit="1" customWidth="1"/>
    <col min="3" max="3" width="13.5703125" style="5" bestFit="1" customWidth="1"/>
    <col min="4" max="5" width="15" style="5" bestFit="1" customWidth="1"/>
    <col min="6" max="7" width="9.28515625" style="5" bestFit="1" customWidth="1"/>
    <col min="8" max="11" width="9.140625" style="5"/>
    <col min="12" max="12" width="11.42578125" style="5" bestFit="1" customWidth="1"/>
    <col min="13" max="13" width="9.140625" style="5"/>
    <col min="14" max="14" width="12.42578125" style="5" bestFit="1" customWidth="1"/>
    <col min="15" max="15" width="2.7109375" style="5" customWidth="1"/>
    <col min="16" max="16" width="10.85546875" style="5" bestFit="1" customWidth="1"/>
    <col min="17" max="17" width="19.5703125" style="5" bestFit="1" customWidth="1"/>
    <col min="18" max="16384" width="9.140625" style="5"/>
  </cols>
  <sheetData>
    <row r="1" spans="1:17" customForma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17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44</v>
      </c>
      <c r="Q1" s="25" t="s">
        <v>43</v>
      </c>
    </row>
    <row r="2" spans="1:17" x14ac:dyDescent="0.25">
      <c r="A2" s="1">
        <v>43983</v>
      </c>
      <c r="B2" s="5">
        <v>4.13</v>
      </c>
      <c r="C2" s="5">
        <v>2611600</v>
      </c>
      <c r="D2" s="5">
        <v>0</v>
      </c>
      <c r="E2" s="5">
        <v>0</v>
      </c>
      <c r="F2" s="5" t="s">
        <v>7</v>
      </c>
      <c r="G2" s="5" t="s">
        <v>7</v>
      </c>
      <c r="H2" s="5" t="str">
        <f>IF((AND(F2="nan",G2="nan")),"hold",IF(F2&lt;&gt;"nan","buy","sell"))</f>
        <v>hold</v>
      </c>
      <c r="I2" s="5" t="str">
        <f>IF(H2="hold","True","False")</f>
        <v>True</v>
      </c>
      <c r="J2" s="5" t="s">
        <v>7</v>
      </c>
      <c r="K2" s="5" t="s">
        <v>7</v>
      </c>
      <c r="L2" s="5">
        <f>1000000</f>
        <v>1000000</v>
      </c>
      <c r="M2" s="11">
        <f>IF((AND(F3="nan",G3="nan")), 0, 0.001)</f>
        <v>1E-3</v>
      </c>
      <c r="N2" s="5">
        <v>0</v>
      </c>
      <c r="P2" s="5" t="s">
        <v>7</v>
      </c>
      <c r="Q2" s="23">
        <f>_xlfn.STDEV.S(P2:P253)*SQRT(252)</f>
        <v>10.738295310886445</v>
      </c>
    </row>
    <row r="3" spans="1:17" x14ac:dyDescent="0.25">
      <c r="A3" s="1">
        <v>43984</v>
      </c>
      <c r="B3" s="5">
        <v>4.18</v>
      </c>
      <c r="C3" s="5">
        <v>2369400</v>
      </c>
      <c r="D3" s="5">
        <v>2369400</v>
      </c>
      <c r="E3" s="5">
        <v>1243935</v>
      </c>
      <c r="F3" s="5">
        <v>4.18</v>
      </c>
      <c r="G3" s="5" t="s">
        <v>7</v>
      </c>
      <c r="H3" s="5" t="str">
        <f t="shared" ref="H3:H66" si="0">IF((AND(F3="nan",G3="nan")),"hold",IF(F3&lt;&gt;"nan","buy","sell"))</f>
        <v>buy</v>
      </c>
      <c r="I3" s="5" t="str">
        <f t="shared" ref="I3:I66" si="1">IF(H3="hold","True","False")</f>
        <v>False</v>
      </c>
      <c r="J3" s="5">
        <f>IF(F3="nan",J2,F3)</f>
        <v>4.18</v>
      </c>
      <c r="K3" s="5" t="str">
        <f>IF(G3="nan",K2,G3)</f>
        <v>nan</v>
      </c>
      <c r="L3" s="5">
        <f>L2+N3</f>
        <v>1000000</v>
      </c>
      <c r="M3" s="11">
        <f t="shared" ref="M3:M66" si="2">IF((AND(F4="nan",G4="nan")), 0, 0.001)</f>
        <v>0</v>
      </c>
      <c r="N3" s="5">
        <f>IF(I3="True",0,IF(H3="buy",-L2*M3,L2*((K3-J3)/J3)-(L2*M3)))</f>
        <v>0</v>
      </c>
      <c r="P3" s="23">
        <f>LN(C3/C2)</f>
        <v>-9.7326301791819725E-2</v>
      </c>
    </row>
    <row r="4" spans="1:17" x14ac:dyDescent="0.25">
      <c r="A4" s="1">
        <v>43985</v>
      </c>
      <c r="B4" s="5">
        <v>4.4400000000000004</v>
      </c>
      <c r="C4" s="5">
        <v>3037400</v>
      </c>
      <c r="D4" s="5">
        <v>5406800</v>
      </c>
      <c r="E4" s="5">
        <v>2772514.0716069941</v>
      </c>
      <c r="F4" s="5" t="s">
        <v>7</v>
      </c>
      <c r="G4" s="5" t="s">
        <v>7</v>
      </c>
      <c r="H4" s="5" t="str">
        <f t="shared" si="0"/>
        <v>hold</v>
      </c>
      <c r="I4" s="5" t="str">
        <f t="shared" si="1"/>
        <v>True</v>
      </c>
      <c r="J4" s="5">
        <f t="shared" ref="J4:K19" si="3">IF(F4="nan",J3,F4)</f>
        <v>4.18</v>
      </c>
      <c r="K4" s="5" t="str">
        <f t="shared" si="3"/>
        <v>nan</v>
      </c>
      <c r="L4" s="5">
        <f t="shared" ref="L4:L67" si="4">L3+N4</f>
        <v>1000000</v>
      </c>
      <c r="M4" s="11">
        <f t="shared" si="2"/>
        <v>0</v>
      </c>
      <c r="N4" s="5">
        <f t="shared" ref="N4:N67" si="5">IF(I4="True",0,IF(H4="buy",-L3*M4,L3*((K4-J4)/J4)-(L3*M4)))</f>
        <v>0</v>
      </c>
      <c r="P4" s="23">
        <f t="shared" ref="P4:P67" si="6">LN(C4/C3)</f>
        <v>0.24836512777551095</v>
      </c>
    </row>
    <row r="5" spans="1:17" x14ac:dyDescent="0.25">
      <c r="A5" s="1">
        <v>43986</v>
      </c>
      <c r="B5" s="5">
        <v>4.47</v>
      </c>
      <c r="C5" s="5">
        <v>3514300</v>
      </c>
      <c r="D5" s="5">
        <v>8921100</v>
      </c>
      <c r="E5" s="5">
        <v>4547515.7637157096</v>
      </c>
      <c r="F5" s="5" t="s">
        <v>7</v>
      </c>
      <c r="G5" s="5" t="s">
        <v>7</v>
      </c>
      <c r="H5" s="5" t="str">
        <f t="shared" si="0"/>
        <v>hold</v>
      </c>
      <c r="I5" s="5" t="str">
        <f t="shared" si="1"/>
        <v>True</v>
      </c>
      <c r="J5" s="5">
        <f t="shared" si="3"/>
        <v>4.18</v>
      </c>
      <c r="K5" s="5" t="str">
        <f t="shared" si="3"/>
        <v>nan</v>
      </c>
      <c r="L5" s="5">
        <f t="shared" si="4"/>
        <v>1000000</v>
      </c>
      <c r="M5" s="11">
        <f t="shared" si="2"/>
        <v>1E-3</v>
      </c>
      <c r="N5" s="5">
        <f t="shared" si="5"/>
        <v>0</v>
      </c>
      <c r="P5" s="23">
        <f t="shared" si="6"/>
        <v>0.1458384726013594</v>
      </c>
    </row>
    <row r="6" spans="1:17" x14ac:dyDescent="0.25">
      <c r="A6" s="1">
        <v>43987</v>
      </c>
      <c r="B6" s="5">
        <v>4.1399999999999997</v>
      </c>
      <c r="C6" s="5">
        <v>6274400</v>
      </c>
      <c r="D6" s="5">
        <v>2646700</v>
      </c>
      <c r="E6" s="5">
        <v>4087724.6060639229</v>
      </c>
      <c r="F6" s="5" t="s">
        <v>7</v>
      </c>
      <c r="G6" s="5">
        <v>4.1399999999999997</v>
      </c>
      <c r="H6" s="5" t="str">
        <f t="shared" si="0"/>
        <v>sell</v>
      </c>
      <c r="I6" s="5" t="str">
        <f t="shared" si="1"/>
        <v>False</v>
      </c>
      <c r="J6" s="5">
        <f t="shared" si="3"/>
        <v>4.18</v>
      </c>
      <c r="K6" s="5">
        <f t="shared" si="3"/>
        <v>4.1399999999999997</v>
      </c>
      <c r="L6" s="5">
        <f t="shared" si="4"/>
        <v>989430.62200956931</v>
      </c>
      <c r="M6" s="11">
        <f t="shared" si="2"/>
        <v>1E-3</v>
      </c>
      <c r="N6" s="5">
        <f t="shared" si="5"/>
        <v>-10569.37799043063</v>
      </c>
      <c r="P6" s="23">
        <f t="shared" si="6"/>
        <v>0.57963750400092773</v>
      </c>
    </row>
    <row r="7" spans="1:17" x14ac:dyDescent="0.25">
      <c r="A7" s="1">
        <v>43990</v>
      </c>
      <c r="B7" s="5">
        <v>5.01</v>
      </c>
      <c r="C7" s="5">
        <v>10133700</v>
      </c>
      <c r="D7" s="5">
        <v>12780400</v>
      </c>
      <c r="E7" s="5">
        <v>5921482.0553488312</v>
      </c>
      <c r="F7" s="5">
        <v>5.01</v>
      </c>
      <c r="G7" s="5" t="s">
        <v>7</v>
      </c>
      <c r="H7" s="5" t="str">
        <f t="shared" si="0"/>
        <v>buy</v>
      </c>
      <c r="I7" s="5" t="str">
        <f t="shared" si="1"/>
        <v>False</v>
      </c>
      <c r="J7" s="5">
        <f t="shared" si="3"/>
        <v>5.01</v>
      </c>
      <c r="K7" s="5">
        <f t="shared" si="3"/>
        <v>4.1399999999999997</v>
      </c>
      <c r="L7" s="5">
        <f t="shared" si="4"/>
        <v>988441.19138755975</v>
      </c>
      <c r="M7" s="11">
        <f t="shared" si="2"/>
        <v>1E-3</v>
      </c>
      <c r="N7" s="5">
        <f t="shared" si="5"/>
        <v>-989.43062200956933</v>
      </c>
      <c r="P7" s="23">
        <f t="shared" si="6"/>
        <v>0.47938864038364021</v>
      </c>
    </row>
    <row r="8" spans="1:17" x14ac:dyDescent="0.25">
      <c r="A8" s="1">
        <v>43991</v>
      </c>
      <c r="B8" s="5">
        <v>4.96</v>
      </c>
      <c r="C8" s="5">
        <v>8073400</v>
      </c>
      <c r="D8" s="5">
        <v>4707000</v>
      </c>
      <c r="E8" s="5">
        <v>5691853.5593118351</v>
      </c>
      <c r="F8" s="5" t="s">
        <v>7</v>
      </c>
      <c r="G8" s="5">
        <v>4.96</v>
      </c>
      <c r="H8" s="5" t="str">
        <f t="shared" si="0"/>
        <v>sell</v>
      </c>
      <c r="I8" s="5" t="str">
        <f t="shared" si="1"/>
        <v>False</v>
      </c>
      <c r="J8" s="5">
        <f t="shared" si="3"/>
        <v>5.01</v>
      </c>
      <c r="K8" s="5">
        <f t="shared" si="3"/>
        <v>4.96</v>
      </c>
      <c r="L8" s="5">
        <f t="shared" si="4"/>
        <v>977588.06764739414</v>
      </c>
      <c r="M8" s="11">
        <f t="shared" si="2"/>
        <v>1E-3</v>
      </c>
      <c r="N8" s="5">
        <f t="shared" si="5"/>
        <v>-10853.123740165567</v>
      </c>
      <c r="P8" s="23">
        <f t="shared" si="6"/>
        <v>-0.22729179623890211</v>
      </c>
    </row>
    <row r="9" spans="1:17" x14ac:dyDescent="0.25">
      <c r="A9" s="1">
        <v>43992</v>
      </c>
      <c r="B9" s="5">
        <v>5.07</v>
      </c>
      <c r="C9" s="5">
        <v>10606400</v>
      </c>
      <c r="D9" s="5">
        <v>15313400</v>
      </c>
      <c r="E9" s="5">
        <v>7354986.2078352384</v>
      </c>
      <c r="F9" s="5">
        <v>5.07</v>
      </c>
      <c r="G9" s="5" t="s">
        <v>7</v>
      </c>
      <c r="H9" s="5" t="str">
        <f t="shared" si="0"/>
        <v>buy</v>
      </c>
      <c r="I9" s="5" t="str">
        <f t="shared" si="1"/>
        <v>False</v>
      </c>
      <c r="J9" s="5">
        <f t="shared" si="3"/>
        <v>5.07</v>
      </c>
      <c r="K9" s="5">
        <f t="shared" si="3"/>
        <v>4.96</v>
      </c>
      <c r="L9" s="5">
        <f t="shared" si="4"/>
        <v>977588.06764739414</v>
      </c>
      <c r="M9" s="11">
        <f t="shared" si="2"/>
        <v>0</v>
      </c>
      <c r="N9" s="5">
        <f t="shared" si="5"/>
        <v>0</v>
      </c>
      <c r="P9" s="23">
        <f t="shared" si="6"/>
        <v>0.27288288544393224</v>
      </c>
    </row>
    <row r="10" spans="1:17" x14ac:dyDescent="0.25">
      <c r="A10" s="1">
        <v>43993</v>
      </c>
      <c r="B10" s="5">
        <v>4.37</v>
      </c>
      <c r="C10" s="5">
        <v>6236000</v>
      </c>
      <c r="D10" s="5">
        <v>9077400</v>
      </c>
      <c r="E10" s="5">
        <v>7631269.8022912908</v>
      </c>
      <c r="F10" s="5" t="s">
        <v>7</v>
      </c>
      <c r="G10" s="5" t="s">
        <v>7</v>
      </c>
      <c r="H10" s="5" t="str">
        <f t="shared" si="0"/>
        <v>hold</v>
      </c>
      <c r="I10" s="5" t="str">
        <f t="shared" si="1"/>
        <v>True</v>
      </c>
      <c r="J10" s="5">
        <f t="shared" si="3"/>
        <v>5.07</v>
      </c>
      <c r="K10" s="5">
        <f t="shared" si="3"/>
        <v>4.96</v>
      </c>
      <c r="L10" s="5">
        <f t="shared" si="4"/>
        <v>977588.06764739414</v>
      </c>
      <c r="M10" s="11">
        <f t="shared" si="2"/>
        <v>0</v>
      </c>
      <c r="N10" s="5">
        <f t="shared" si="5"/>
        <v>0</v>
      </c>
      <c r="P10" s="23">
        <f t="shared" si="6"/>
        <v>-0.53111864130945996</v>
      </c>
    </row>
    <row r="11" spans="1:17" x14ac:dyDescent="0.25">
      <c r="A11" s="1">
        <v>43994</v>
      </c>
      <c r="B11" s="5">
        <v>4.72</v>
      </c>
      <c r="C11" s="5">
        <v>4378200</v>
      </c>
      <c r="D11" s="5">
        <v>13455600</v>
      </c>
      <c r="E11" s="5">
        <v>8508363.4632109087</v>
      </c>
      <c r="F11" s="5" t="s">
        <v>7</v>
      </c>
      <c r="G11" s="5" t="s">
        <v>7</v>
      </c>
      <c r="H11" s="5" t="str">
        <f t="shared" si="0"/>
        <v>hold</v>
      </c>
      <c r="I11" s="5" t="str">
        <f t="shared" si="1"/>
        <v>True</v>
      </c>
      <c r="J11" s="5">
        <f t="shared" si="3"/>
        <v>5.07</v>
      </c>
      <c r="K11" s="5">
        <f t="shared" si="3"/>
        <v>4.96</v>
      </c>
      <c r="L11" s="5">
        <f t="shared" si="4"/>
        <v>977588.06764739414</v>
      </c>
      <c r="M11" s="11">
        <f t="shared" si="2"/>
        <v>0</v>
      </c>
      <c r="N11" s="5">
        <f t="shared" si="5"/>
        <v>0</v>
      </c>
      <c r="P11" s="23">
        <f t="shared" si="6"/>
        <v>-0.35370127017803776</v>
      </c>
    </row>
    <row r="12" spans="1:17" x14ac:dyDescent="0.25">
      <c r="A12" s="1">
        <v>43997</v>
      </c>
      <c r="B12" s="5">
        <v>4.6900000000000004</v>
      </c>
      <c r="C12" s="5">
        <v>3909000</v>
      </c>
      <c r="D12" s="5">
        <v>9546600</v>
      </c>
      <c r="E12" s="5">
        <v>8656512.3676514011</v>
      </c>
      <c r="F12" s="5" t="s">
        <v>7</v>
      </c>
      <c r="G12" s="5" t="s">
        <v>7</v>
      </c>
      <c r="H12" s="5" t="str">
        <f t="shared" si="0"/>
        <v>hold</v>
      </c>
      <c r="I12" s="5" t="str">
        <f t="shared" si="1"/>
        <v>True</v>
      </c>
      <c r="J12" s="5">
        <f t="shared" si="3"/>
        <v>5.07</v>
      </c>
      <c r="K12" s="5">
        <f t="shared" si="3"/>
        <v>4.96</v>
      </c>
      <c r="L12" s="5">
        <f t="shared" si="4"/>
        <v>977588.06764739414</v>
      </c>
      <c r="M12" s="11">
        <f t="shared" si="2"/>
        <v>1E-3</v>
      </c>
      <c r="N12" s="5">
        <f t="shared" si="5"/>
        <v>0</v>
      </c>
      <c r="P12" s="23">
        <f t="shared" si="6"/>
        <v>-0.11335609420667463</v>
      </c>
    </row>
    <row r="13" spans="1:17" x14ac:dyDescent="0.25">
      <c r="A13" s="1">
        <v>43998</v>
      </c>
      <c r="B13" s="5">
        <v>4.6399999999999997</v>
      </c>
      <c r="C13" s="5">
        <v>3121300</v>
      </c>
      <c r="D13" s="5">
        <v>6425300</v>
      </c>
      <c r="E13" s="5">
        <v>8352558.4240142247</v>
      </c>
      <c r="F13" s="5" t="s">
        <v>7</v>
      </c>
      <c r="G13" s="5">
        <v>4.6399999999999997</v>
      </c>
      <c r="H13" s="5" t="str">
        <f t="shared" si="0"/>
        <v>sell</v>
      </c>
      <c r="I13" s="5" t="str">
        <f t="shared" si="1"/>
        <v>False</v>
      </c>
      <c r="J13" s="5">
        <f t="shared" si="3"/>
        <v>5.07</v>
      </c>
      <c r="K13" s="5">
        <f t="shared" si="3"/>
        <v>4.6399999999999997</v>
      </c>
      <c r="L13" s="5">
        <f t="shared" si="4"/>
        <v>893698.67108105251</v>
      </c>
      <c r="M13" s="11">
        <f t="shared" si="2"/>
        <v>1E-3</v>
      </c>
      <c r="N13" s="5">
        <f t="shared" si="5"/>
        <v>-83889.396566341675</v>
      </c>
      <c r="P13" s="23">
        <f t="shared" si="6"/>
        <v>-0.22503200510421059</v>
      </c>
    </row>
    <row r="14" spans="1:17" x14ac:dyDescent="0.25">
      <c r="A14" s="1">
        <v>43999</v>
      </c>
      <c r="B14" s="5">
        <v>4.76</v>
      </c>
      <c r="C14" s="5">
        <v>3593500</v>
      </c>
      <c r="D14" s="5">
        <v>10018800</v>
      </c>
      <c r="E14" s="5">
        <v>8570609.5121577401</v>
      </c>
      <c r="F14" s="5">
        <v>4.76</v>
      </c>
      <c r="G14" s="5" t="s">
        <v>7</v>
      </c>
      <c r="H14" s="5" t="str">
        <f t="shared" si="0"/>
        <v>buy</v>
      </c>
      <c r="I14" s="5" t="str">
        <f t="shared" si="1"/>
        <v>False</v>
      </c>
      <c r="J14" s="5">
        <f t="shared" si="3"/>
        <v>4.76</v>
      </c>
      <c r="K14" s="5">
        <f t="shared" si="3"/>
        <v>4.6399999999999997</v>
      </c>
      <c r="L14" s="5">
        <f t="shared" si="4"/>
        <v>893698.67108105251</v>
      </c>
      <c r="M14" s="11">
        <f t="shared" si="2"/>
        <v>0</v>
      </c>
      <c r="N14" s="5">
        <f t="shared" si="5"/>
        <v>0</v>
      </c>
      <c r="P14" s="23">
        <f t="shared" si="6"/>
        <v>0.14087707621975298</v>
      </c>
    </row>
    <row r="15" spans="1:17" x14ac:dyDescent="0.25">
      <c r="A15" s="1">
        <v>44000</v>
      </c>
      <c r="B15" s="5">
        <v>4.95</v>
      </c>
      <c r="C15" s="5">
        <v>3423800</v>
      </c>
      <c r="D15" s="5">
        <v>13442600</v>
      </c>
      <c r="E15" s="5">
        <v>9186245.225190321</v>
      </c>
      <c r="F15" s="5" t="s">
        <v>7</v>
      </c>
      <c r="G15" s="5" t="s">
        <v>7</v>
      </c>
      <c r="H15" s="5" t="str">
        <f t="shared" si="0"/>
        <v>hold</v>
      </c>
      <c r="I15" s="5" t="str">
        <f t="shared" si="1"/>
        <v>True</v>
      </c>
      <c r="J15" s="5">
        <f t="shared" si="3"/>
        <v>4.76</v>
      </c>
      <c r="K15" s="5">
        <f t="shared" si="3"/>
        <v>4.6399999999999997</v>
      </c>
      <c r="L15" s="5">
        <f t="shared" si="4"/>
        <v>893698.67108105251</v>
      </c>
      <c r="M15" s="11">
        <f t="shared" si="2"/>
        <v>1E-3</v>
      </c>
      <c r="N15" s="5">
        <f t="shared" si="5"/>
        <v>0</v>
      </c>
      <c r="P15" s="23">
        <f t="shared" si="6"/>
        <v>-4.8375612567819359E-2</v>
      </c>
    </row>
    <row r="16" spans="1:17" x14ac:dyDescent="0.25">
      <c r="A16" s="1">
        <v>44001</v>
      </c>
      <c r="B16" s="5">
        <v>4.88</v>
      </c>
      <c r="C16" s="5">
        <v>7366600</v>
      </c>
      <c r="D16" s="5">
        <v>6076000</v>
      </c>
      <c r="E16" s="5">
        <v>8805090.7333837077</v>
      </c>
      <c r="F16" s="5" t="s">
        <v>7</v>
      </c>
      <c r="G16" s="5">
        <v>4.88</v>
      </c>
      <c r="H16" s="5" t="str">
        <f t="shared" si="0"/>
        <v>sell</v>
      </c>
      <c r="I16" s="5" t="str">
        <f t="shared" si="1"/>
        <v>False</v>
      </c>
      <c r="J16" s="5">
        <f t="shared" si="3"/>
        <v>4.76</v>
      </c>
      <c r="K16" s="5">
        <f t="shared" si="3"/>
        <v>4.88</v>
      </c>
      <c r="L16" s="5">
        <f t="shared" si="4"/>
        <v>916228.88967973448</v>
      </c>
      <c r="M16" s="11">
        <f t="shared" si="2"/>
        <v>0</v>
      </c>
      <c r="N16" s="5">
        <f t="shared" si="5"/>
        <v>22530.218598682019</v>
      </c>
      <c r="P16" s="23">
        <f t="shared" si="6"/>
        <v>0.76620522468235142</v>
      </c>
    </row>
    <row r="17" spans="1:16" x14ac:dyDescent="0.25">
      <c r="A17" s="1">
        <v>44004</v>
      </c>
      <c r="B17" s="5">
        <v>4.87</v>
      </c>
      <c r="C17" s="5">
        <v>3178900</v>
      </c>
      <c r="D17" s="5">
        <v>2897100</v>
      </c>
      <c r="E17" s="5">
        <v>8100325.0997380624</v>
      </c>
      <c r="F17" s="5" t="s">
        <v>7</v>
      </c>
      <c r="G17" s="5" t="s">
        <v>7</v>
      </c>
      <c r="H17" s="5" t="str">
        <f t="shared" si="0"/>
        <v>hold</v>
      </c>
      <c r="I17" s="5" t="str">
        <f t="shared" si="1"/>
        <v>True</v>
      </c>
      <c r="J17" s="5">
        <f t="shared" si="3"/>
        <v>4.76</v>
      </c>
      <c r="K17" s="5">
        <f t="shared" si="3"/>
        <v>4.88</v>
      </c>
      <c r="L17" s="5">
        <f t="shared" si="4"/>
        <v>916228.88967973448</v>
      </c>
      <c r="M17" s="11">
        <f t="shared" si="2"/>
        <v>0</v>
      </c>
      <c r="N17" s="5">
        <f t="shared" si="5"/>
        <v>0</v>
      </c>
      <c r="P17" s="23">
        <f t="shared" si="6"/>
        <v>-0.84042104503983106</v>
      </c>
    </row>
    <row r="18" spans="1:16" x14ac:dyDescent="0.25">
      <c r="A18" s="1">
        <v>44005</v>
      </c>
      <c r="B18" s="5">
        <v>4.83</v>
      </c>
      <c r="C18" s="5">
        <v>3205400</v>
      </c>
      <c r="D18" s="5">
        <v>-308300</v>
      </c>
      <c r="E18" s="5">
        <v>7120817.4518265529</v>
      </c>
      <c r="F18" s="5" t="s">
        <v>7</v>
      </c>
      <c r="G18" s="5" t="s">
        <v>7</v>
      </c>
      <c r="H18" s="5" t="str">
        <f t="shared" si="0"/>
        <v>hold</v>
      </c>
      <c r="I18" s="5" t="str">
        <f t="shared" si="1"/>
        <v>True</v>
      </c>
      <c r="J18" s="5">
        <f t="shared" si="3"/>
        <v>4.76</v>
      </c>
      <c r="K18" s="5">
        <f t="shared" si="3"/>
        <v>4.88</v>
      </c>
      <c r="L18" s="5">
        <f t="shared" si="4"/>
        <v>916228.88967973448</v>
      </c>
      <c r="M18" s="11">
        <f t="shared" si="2"/>
        <v>0</v>
      </c>
      <c r="N18" s="5">
        <f t="shared" si="5"/>
        <v>0</v>
      </c>
      <c r="P18" s="23">
        <f t="shared" si="6"/>
        <v>8.3016625762767152E-3</v>
      </c>
    </row>
    <row r="19" spans="1:16" x14ac:dyDescent="0.25">
      <c r="A19" s="1">
        <v>44006</v>
      </c>
      <c r="B19" s="5">
        <v>4.41</v>
      </c>
      <c r="C19" s="5">
        <v>2976200</v>
      </c>
      <c r="D19" s="5">
        <v>-3284500</v>
      </c>
      <c r="E19" s="5">
        <v>5933939.7836509775</v>
      </c>
      <c r="F19" s="5" t="s">
        <v>7</v>
      </c>
      <c r="G19" s="5" t="s">
        <v>7</v>
      </c>
      <c r="H19" s="5" t="str">
        <f t="shared" si="0"/>
        <v>hold</v>
      </c>
      <c r="I19" s="5" t="str">
        <f t="shared" si="1"/>
        <v>True</v>
      </c>
      <c r="J19" s="5">
        <f t="shared" si="3"/>
        <v>4.76</v>
      </c>
      <c r="K19" s="5">
        <f t="shared" si="3"/>
        <v>4.88</v>
      </c>
      <c r="L19" s="5">
        <f t="shared" si="4"/>
        <v>916228.88967973448</v>
      </c>
      <c r="M19" s="11">
        <f t="shared" si="2"/>
        <v>0</v>
      </c>
      <c r="N19" s="5">
        <f t="shared" si="5"/>
        <v>0</v>
      </c>
      <c r="P19" s="23">
        <f t="shared" si="6"/>
        <v>-7.4189568563525071E-2</v>
      </c>
    </row>
    <row r="20" spans="1:16" x14ac:dyDescent="0.25">
      <c r="A20" s="1">
        <v>44007</v>
      </c>
      <c r="B20" s="5">
        <v>4.46</v>
      </c>
      <c r="C20" s="5">
        <v>2450800</v>
      </c>
      <c r="D20" s="5">
        <v>-833700</v>
      </c>
      <c r="E20" s="5">
        <v>5176256.5921035493</v>
      </c>
      <c r="F20" s="5" t="s">
        <v>7</v>
      </c>
      <c r="G20" s="5" t="s">
        <v>7</v>
      </c>
      <c r="H20" s="5" t="str">
        <f t="shared" si="0"/>
        <v>hold</v>
      </c>
      <c r="I20" s="5" t="str">
        <f t="shared" si="1"/>
        <v>True</v>
      </c>
      <c r="J20" s="5">
        <f t="shared" ref="J20:K35" si="7">IF(F20="nan",J19,F20)</f>
        <v>4.76</v>
      </c>
      <c r="K20" s="5">
        <f t="shared" si="7"/>
        <v>4.88</v>
      </c>
      <c r="L20" s="5">
        <f t="shared" si="4"/>
        <v>916228.88967973448</v>
      </c>
      <c r="M20" s="11">
        <f t="shared" si="2"/>
        <v>0</v>
      </c>
      <c r="N20" s="5">
        <f t="shared" si="5"/>
        <v>0</v>
      </c>
      <c r="P20" s="23">
        <f t="shared" si="6"/>
        <v>-0.19423281714445037</v>
      </c>
    </row>
    <row r="21" spans="1:16" x14ac:dyDescent="0.25">
      <c r="A21" s="1">
        <v>44008</v>
      </c>
      <c r="B21" s="5">
        <v>4.3499999999999996</v>
      </c>
      <c r="C21" s="5">
        <v>3801200</v>
      </c>
      <c r="D21" s="5">
        <v>-4634900</v>
      </c>
      <c r="E21" s="5">
        <v>4095893.302451985</v>
      </c>
      <c r="F21" s="5" t="s">
        <v>7</v>
      </c>
      <c r="G21" s="5" t="s">
        <v>7</v>
      </c>
      <c r="H21" s="5" t="str">
        <f t="shared" si="0"/>
        <v>hold</v>
      </c>
      <c r="I21" s="5" t="str">
        <f t="shared" si="1"/>
        <v>True</v>
      </c>
      <c r="J21" s="5">
        <f t="shared" si="7"/>
        <v>4.76</v>
      </c>
      <c r="K21" s="5">
        <f t="shared" si="7"/>
        <v>4.88</v>
      </c>
      <c r="L21" s="5">
        <f t="shared" si="4"/>
        <v>916228.88967973448</v>
      </c>
      <c r="M21" s="11">
        <f t="shared" si="2"/>
        <v>0</v>
      </c>
      <c r="N21" s="5">
        <f t="shared" si="5"/>
        <v>0</v>
      </c>
      <c r="P21" s="23">
        <f t="shared" si="6"/>
        <v>0.4389023044856607</v>
      </c>
    </row>
    <row r="22" spans="1:16" x14ac:dyDescent="0.25">
      <c r="A22" s="1">
        <v>44011</v>
      </c>
      <c r="B22" s="5">
        <v>4.38</v>
      </c>
      <c r="C22" s="5">
        <v>2131200</v>
      </c>
      <c r="D22" s="5">
        <v>-2503700</v>
      </c>
      <c r="E22" s="5">
        <v>3379827.26578752</v>
      </c>
      <c r="F22" s="5" t="s">
        <v>7</v>
      </c>
      <c r="G22" s="5" t="s">
        <v>7</v>
      </c>
      <c r="H22" s="5" t="str">
        <f t="shared" si="0"/>
        <v>hold</v>
      </c>
      <c r="I22" s="5" t="str">
        <f t="shared" si="1"/>
        <v>True</v>
      </c>
      <c r="J22" s="5">
        <f t="shared" si="7"/>
        <v>4.76</v>
      </c>
      <c r="K22" s="5">
        <f t="shared" si="7"/>
        <v>4.88</v>
      </c>
      <c r="L22" s="5">
        <f t="shared" si="4"/>
        <v>916228.88967973448</v>
      </c>
      <c r="M22" s="11">
        <f t="shared" si="2"/>
        <v>0</v>
      </c>
      <c r="N22" s="5">
        <f t="shared" si="5"/>
        <v>0</v>
      </c>
      <c r="P22" s="23">
        <f t="shared" si="6"/>
        <v>-0.57863160499109012</v>
      </c>
    </row>
    <row r="23" spans="1:16" x14ac:dyDescent="0.25">
      <c r="A23" s="1">
        <v>44012</v>
      </c>
      <c r="B23" s="5">
        <v>4.34</v>
      </c>
      <c r="C23" s="5">
        <v>3889000</v>
      </c>
      <c r="D23" s="5">
        <v>-6392700</v>
      </c>
      <c r="E23" s="5">
        <v>2333372.6014275621</v>
      </c>
      <c r="F23" s="5" t="s">
        <v>7</v>
      </c>
      <c r="G23" s="5" t="s">
        <v>7</v>
      </c>
      <c r="H23" s="5" t="str">
        <f t="shared" si="0"/>
        <v>hold</v>
      </c>
      <c r="I23" s="5" t="str">
        <f t="shared" si="1"/>
        <v>True</v>
      </c>
      <c r="J23" s="5">
        <f t="shared" si="7"/>
        <v>4.76</v>
      </c>
      <c r="K23" s="5">
        <f t="shared" si="7"/>
        <v>4.88</v>
      </c>
      <c r="L23" s="5">
        <f t="shared" si="4"/>
        <v>916228.88967973448</v>
      </c>
      <c r="M23" s="11">
        <f t="shared" si="2"/>
        <v>0</v>
      </c>
      <c r="N23" s="5">
        <f t="shared" si="5"/>
        <v>0</v>
      </c>
      <c r="P23" s="23">
        <f t="shared" si="6"/>
        <v>0.60146685380967735</v>
      </c>
    </row>
    <row r="24" spans="1:16" x14ac:dyDescent="0.25">
      <c r="A24" s="1">
        <v>44013</v>
      </c>
      <c r="B24" s="5">
        <v>4.4400000000000004</v>
      </c>
      <c r="C24" s="5">
        <v>2303700</v>
      </c>
      <c r="D24" s="5">
        <v>-4089000</v>
      </c>
      <c r="E24" s="5">
        <v>1653706.175355128</v>
      </c>
      <c r="F24" s="5" t="s">
        <v>7</v>
      </c>
      <c r="G24" s="5" t="s">
        <v>7</v>
      </c>
      <c r="H24" s="5" t="str">
        <f t="shared" si="0"/>
        <v>hold</v>
      </c>
      <c r="I24" s="5" t="str">
        <f t="shared" si="1"/>
        <v>True</v>
      </c>
      <c r="J24" s="5">
        <f t="shared" si="7"/>
        <v>4.76</v>
      </c>
      <c r="K24" s="5">
        <f t="shared" si="7"/>
        <v>4.88</v>
      </c>
      <c r="L24" s="5">
        <f t="shared" si="4"/>
        <v>916228.88967973448</v>
      </c>
      <c r="M24" s="11">
        <f t="shared" si="2"/>
        <v>0</v>
      </c>
      <c r="N24" s="5">
        <f t="shared" si="5"/>
        <v>0</v>
      </c>
      <c r="P24" s="23">
        <f t="shared" si="6"/>
        <v>-0.52363552915113976</v>
      </c>
    </row>
    <row r="25" spans="1:16" x14ac:dyDescent="0.25">
      <c r="A25" s="1">
        <v>44014</v>
      </c>
      <c r="B25" s="5">
        <v>4.29</v>
      </c>
      <c r="C25" s="5">
        <v>1887600</v>
      </c>
      <c r="D25" s="5">
        <v>-5976600</v>
      </c>
      <c r="E25" s="5">
        <v>854668.31668716401</v>
      </c>
      <c r="F25" s="5" t="s">
        <v>7</v>
      </c>
      <c r="G25" s="5" t="s">
        <v>7</v>
      </c>
      <c r="H25" s="5" t="str">
        <f t="shared" si="0"/>
        <v>hold</v>
      </c>
      <c r="I25" s="5" t="str">
        <f t="shared" si="1"/>
        <v>True</v>
      </c>
      <c r="J25" s="5">
        <f t="shared" si="7"/>
        <v>4.76</v>
      </c>
      <c r="K25" s="5">
        <f t="shared" si="7"/>
        <v>4.88</v>
      </c>
      <c r="L25" s="5">
        <f t="shared" si="4"/>
        <v>916228.88967973448</v>
      </c>
      <c r="M25" s="11">
        <f t="shared" si="2"/>
        <v>0</v>
      </c>
      <c r="N25" s="5">
        <f t="shared" si="5"/>
        <v>0</v>
      </c>
      <c r="P25" s="23">
        <f t="shared" si="6"/>
        <v>-0.19921034515237515</v>
      </c>
    </row>
    <row r="26" spans="1:16" x14ac:dyDescent="0.25">
      <c r="A26" s="1">
        <v>44018</v>
      </c>
      <c r="B26" s="5">
        <v>4.24</v>
      </c>
      <c r="C26" s="5">
        <v>2140900</v>
      </c>
      <c r="D26" s="5">
        <v>-8117500</v>
      </c>
      <c r="E26" s="5">
        <v>-76063.811532799446</v>
      </c>
      <c r="F26" s="5" t="s">
        <v>7</v>
      </c>
      <c r="G26" s="5" t="s">
        <v>7</v>
      </c>
      <c r="H26" s="5" t="str">
        <f t="shared" si="0"/>
        <v>hold</v>
      </c>
      <c r="I26" s="5" t="str">
        <f t="shared" si="1"/>
        <v>True</v>
      </c>
      <c r="J26" s="5">
        <f t="shared" si="7"/>
        <v>4.76</v>
      </c>
      <c r="K26" s="5">
        <f t="shared" si="7"/>
        <v>4.88</v>
      </c>
      <c r="L26" s="5">
        <f t="shared" si="4"/>
        <v>916228.88967973448</v>
      </c>
      <c r="M26" s="11">
        <f t="shared" si="2"/>
        <v>0</v>
      </c>
      <c r="N26" s="5">
        <f t="shared" si="5"/>
        <v>0</v>
      </c>
      <c r="P26" s="23">
        <f t="shared" si="6"/>
        <v>0.12592012050044432</v>
      </c>
    </row>
    <row r="27" spans="1:16" x14ac:dyDescent="0.25">
      <c r="A27" s="1">
        <v>44019</v>
      </c>
      <c r="B27" s="5">
        <v>4.09</v>
      </c>
      <c r="C27" s="5">
        <v>2456600</v>
      </c>
      <c r="D27" s="5">
        <v>-10574100</v>
      </c>
      <c r="E27" s="5">
        <v>-1155906.732148848</v>
      </c>
      <c r="F27" s="5" t="s">
        <v>7</v>
      </c>
      <c r="G27" s="5" t="s">
        <v>7</v>
      </c>
      <c r="H27" s="5" t="str">
        <f t="shared" si="0"/>
        <v>hold</v>
      </c>
      <c r="I27" s="5" t="str">
        <f t="shared" si="1"/>
        <v>True</v>
      </c>
      <c r="J27" s="5">
        <f t="shared" si="7"/>
        <v>4.76</v>
      </c>
      <c r="K27" s="5">
        <f t="shared" si="7"/>
        <v>4.88</v>
      </c>
      <c r="L27" s="5">
        <f t="shared" si="4"/>
        <v>916228.88967973448</v>
      </c>
      <c r="M27" s="11">
        <f t="shared" si="2"/>
        <v>0</v>
      </c>
      <c r="N27" s="5">
        <f t="shared" si="5"/>
        <v>0</v>
      </c>
      <c r="P27" s="23">
        <f t="shared" si="6"/>
        <v>0.13755197875231737</v>
      </c>
    </row>
    <row r="28" spans="1:16" x14ac:dyDescent="0.25">
      <c r="A28" s="1">
        <v>44020</v>
      </c>
      <c r="B28" s="5">
        <v>4.26</v>
      </c>
      <c r="C28" s="5">
        <v>2052800</v>
      </c>
      <c r="D28" s="5">
        <v>-8521300</v>
      </c>
      <c r="E28" s="5">
        <v>-1907789.701447407</v>
      </c>
      <c r="F28" s="5" t="s">
        <v>7</v>
      </c>
      <c r="G28" s="5" t="s">
        <v>7</v>
      </c>
      <c r="H28" s="5" t="str">
        <f t="shared" si="0"/>
        <v>hold</v>
      </c>
      <c r="I28" s="5" t="str">
        <f t="shared" si="1"/>
        <v>True</v>
      </c>
      <c r="J28" s="5">
        <f t="shared" si="7"/>
        <v>4.76</v>
      </c>
      <c r="K28" s="5">
        <f t="shared" si="7"/>
        <v>4.88</v>
      </c>
      <c r="L28" s="5">
        <f t="shared" si="4"/>
        <v>916228.88967973448</v>
      </c>
      <c r="M28" s="11">
        <f t="shared" si="2"/>
        <v>0</v>
      </c>
      <c r="N28" s="5">
        <f t="shared" si="5"/>
        <v>0</v>
      </c>
      <c r="P28" s="23">
        <f t="shared" si="6"/>
        <v>-0.17957356524362203</v>
      </c>
    </row>
    <row r="29" spans="1:16" x14ac:dyDescent="0.25">
      <c r="A29" s="1">
        <v>44021</v>
      </c>
      <c r="B29" s="5">
        <v>4.21</v>
      </c>
      <c r="C29" s="5">
        <v>1992600</v>
      </c>
      <c r="D29" s="5">
        <v>-10513900</v>
      </c>
      <c r="E29" s="5">
        <v>-2780356.229003612</v>
      </c>
      <c r="F29" s="5" t="s">
        <v>7</v>
      </c>
      <c r="G29" s="5" t="s">
        <v>7</v>
      </c>
      <c r="H29" s="5" t="str">
        <f t="shared" si="0"/>
        <v>hold</v>
      </c>
      <c r="I29" s="5" t="str">
        <f t="shared" si="1"/>
        <v>True</v>
      </c>
      <c r="J29" s="5">
        <f t="shared" si="7"/>
        <v>4.76</v>
      </c>
      <c r="K29" s="5">
        <f t="shared" si="7"/>
        <v>4.88</v>
      </c>
      <c r="L29" s="5">
        <f t="shared" si="4"/>
        <v>916228.88967973448</v>
      </c>
      <c r="M29" s="11">
        <f t="shared" si="2"/>
        <v>0</v>
      </c>
      <c r="N29" s="5">
        <f t="shared" si="5"/>
        <v>0</v>
      </c>
      <c r="P29" s="23">
        <f t="shared" si="6"/>
        <v>-2.9764396250616099E-2</v>
      </c>
    </row>
    <row r="30" spans="1:16" x14ac:dyDescent="0.25">
      <c r="A30" s="1">
        <v>44022</v>
      </c>
      <c r="B30" s="5">
        <v>4.34</v>
      </c>
      <c r="C30" s="5">
        <v>1410800</v>
      </c>
      <c r="D30" s="5">
        <v>-9103100</v>
      </c>
      <c r="E30" s="5">
        <v>-3417494.9813854271</v>
      </c>
      <c r="F30" s="5" t="s">
        <v>7</v>
      </c>
      <c r="G30" s="5" t="s">
        <v>7</v>
      </c>
      <c r="H30" s="5" t="str">
        <f t="shared" si="0"/>
        <v>hold</v>
      </c>
      <c r="I30" s="5" t="str">
        <f t="shared" si="1"/>
        <v>True</v>
      </c>
      <c r="J30" s="5">
        <f t="shared" si="7"/>
        <v>4.76</v>
      </c>
      <c r="K30" s="5">
        <f t="shared" si="7"/>
        <v>4.88</v>
      </c>
      <c r="L30" s="5">
        <f t="shared" si="4"/>
        <v>916228.88967973448</v>
      </c>
      <c r="M30" s="11">
        <f t="shared" si="2"/>
        <v>0</v>
      </c>
      <c r="N30" s="5">
        <f t="shared" si="5"/>
        <v>0</v>
      </c>
      <c r="P30" s="23">
        <f t="shared" si="6"/>
        <v>-0.34528339924885904</v>
      </c>
    </row>
    <row r="31" spans="1:16" x14ac:dyDescent="0.25">
      <c r="A31" s="1">
        <v>44025</v>
      </c>
      <c r="B31" s="5">
        <v>4.26</v>
      </c>
      <c r="C31" s="5">
        <v>4216200</v>
      </c>
      <c r="D31" s="5">
        <v>-13319300</v>
      </c>
      <c r="E31" s="5">
        <v>-4409804.6802455764</v>
      </c>
      <c r="F31" s="5" t="s">
        <v>7</v>
      </c>
      <c r="G31" s="5" t="s">
        <v>7</v>
      </c>
      <c r="H31" s="5" t="str">
        <f t="shared" si="0"/>
        <v>hold</v>
      </c>
      <c r="I31" s="5" t="str">
        <f t="shared" si="1"/>
        <v>True</v>
      </c>
      <c r="J31" s="5">
        <f t="shared" si="7"/>
        <v>4.76</v>
      </c>
      <c r="K31" s="5">
        <f t="shared" si="7"/>
        <v>4.88</v>
      </c>
      <c r="L31" s="5">
        <f t="shared" si="4"/>
        <v>916228.88967973448</v>
      </c>
      <c r="M31" s="11">
        <f t="shared" si="2"/>
        <v>0</v>
      </c>
      <c r="N31" s="5">
        <f t="shared" si="5"/>
        <v>0</v>
      </c>
      <c r="P31" s="23">
        <f t="shared" si="6"/>
        <v>1.0947773290643101</v>
      </c>
    </row>
    <row r="32" spans="1:16" x14ac:dyDescent="0.25">
      <c r="A32" s="1">
        <v>44026</v>
      </c>
      <c r="B32" s="5">
        <v>4.08</v>
      </c>
      <c r="C32" s="5">
        <v>2261600</v>
      </c>
      <c r="D32" s="5">
        <v>-15580900</v>
      </c>
      <c r="E32" s="5">
        <v>-5523772.2012205189</v>
      </c>
      <c r="F32" s="5" t="s">
        <v>7</v>
      </c>
      <c r="G32" s="5" t="s">
        <v>7</v>
      </c>
      <c r="H32" s="5" t="str">
        <f t="shared" si="0"/>
        <v>hold</v>
      </c>
      <c r="I32" s="5" t="str">
        <f t="shared" si="1"/>
        <v>True</v>
      </c>
      <c r="J32" s="5">
        <f t="shared" si="7"/>
        <v>4.76</v>
      </c>
      <c r="K32" s="5">
        <f t="shared" si="7"/>
        <v>4.88</v>
      </c>
      <c r="L32" s="5">
        <f t="shared" si="4"/>
        <v>916228.88967973448</v>
      </c>
      <c r="M32" s="11">
        <f t="shared" si="2"/>
        <v>0</v>
      </c>
      <c r="N32" s="5">
        <f t="shared" si="5"/>
        <v>0</v>
      </c>
      <c r="P32" s="23">
        <f t="shared" si="6"/>
        <v>-0.62286172104682647</v>
      </c>
    </row>
    <row r="33" spans="1:16" x14ac:dyDescent="0.25">
      <c r="A33" s="1">
        <v>44027</v>
      </c>
      <c r="B33" s="5">
        <v>4.1900000000000004</v>
      </c>
      <c r="C33" s="5">
        <v>1474100</v>
      </c>
      <c r="D33" s="5">
        <v>-14106800</v>
      </c>
      <c r="E33" s="5">
        <v>-6375843.0719329566</v>
      </c>
      <c r="F33" s="5" t="s">
        <v>7</v>
      </c>
      <c r="G33" s="5" t="s">
        <v>7</v>
      </c>
      <c r="H33" s="5" t="str">
        <f t="shared" si="0"/>
        <v>hold</v>
      </c>
      <c r="I33" s="5" t="str">
        <f t="shared" si="1"/>
        <v>True</v>
      </c>
      <c r="J33" s="5">
        <f t="shared" si="7"/>
        <v>4.76</v>
      </c>
      <c r="K33" s="5">
        <f t="shared" si="7"/>
        <v>4.88</v>
      </c>
      <c r="L33" s="5">
        <f t="shared" si="4"/>
        <v>916228.88967973448</v>
      </c>
      <c r="M33" s="11">
        <f t="shared" si="2"/>
        <v>0</v>
      </c>
      <c r="N33" s="5">
        <f t="shared" si="5"/>
        <v>0</v>
      </c>
      <c r="P33" s="23">
        <f t="shared" si="6"/>
        <v>-0.42802489332614813</v>
      </c>
    </row>
    <row r="34" spans="1:16" x14ac:dyDescent="0.25">
      <c r="A34" s="1">
        <v>44028</v>
      </c>
      <c r="B34" s="5">
        <v>4.17</v>
      </c>
      <c r="C34" s="5">
        <v>1330100</v>
      </c>
      <c r="D34" s="5">
        <v>-15436900</v>
      </c>
      <c r="E34" s="5">
        <v>-7271754.0258617783</v>
      </c>
      <c r="F34" s="5" t="s">
        <v>7</v>
      </c>
      <c r="G34" s="5" t="s">
        <v>7</v>
      </c>
      <c r="H34" s="5" t="str">
        <f t="shared" si="0"/>
        <v>hold</v>
      </c>
      <c r="I34" s="5" t="str">
        <f t="shared" si="1"/>
        <v>True</v>
      </c>
      <c r="J34" s="5">
        <f t="shared" si="7"/>
        <v>4.76</v>
      </c>
      <c r="K34" s="5">
        <f t="shared" si="7"/>
        <v>4.88</v>
      </c>
      <c r="L34" s="5">
        <f t="shared" si="4"/>
        <v>916228.88967973448</v>
      </c>
      <c r="M34" s="11">
        <f t="shared" si="2"/>
        <v>0</v>
      </c>
      <c r="N34" s="5">
        <f t="shared" si="5"/>
        <v>0</v>
      </c>
      <c r="P34" s="23">
        <f t="shared" si="6"/>
        <v>-0.10279350669398196</v>
      </c>
    </row>
    <row r="35" spans="1:16" x14ac:dyDescent="0.25">
      <c r="A35" s="1">
        <v>44029</v>
      </c>
      <c r="B35" s="5">
        <v>3.96</v>
      </c>
      <c r="C35" s="5">
        <v>3065900</v>
      </c>
      <c r="D35" s="5">
        <v>-18502800</v>
      </c>
      <c r="E35" s="5">
        <v>-8378198.4903545966</v>
      </c>
      <c r="F35" s="5" t="s">
        <v>7</v>
      </c>
      <c r="G35" s="5" t="s">
        <v>7</v>
      </c>
      <c r="H35" s="5" t="str">
        <f t="shared" si="0"/>
        <v>hold</v>
      </c>
      <c r="I35" s="5" t="str">
        <f t="shared" si="1"/>
        <v>True</v>
      </c>
      <c r="J35" s="5">
        <f t="shared" si="7"/>
        <v>4.76</v>
      </c>
      <c r="K35" s="5">
        <f t="shared" si="7"/>
        <v>4.88</v>
      </c>
      <c r="L35" s="5">
        <f t="shared" si="4"/>
        <v>916228.88967973448</v>
      </c>
      <c r="M35" s="11">
        <f t="shared" si="2"/>
        <v>0</v>
      </c>
      <c r="N35" s="5">
        <f t="shared" si="5"/>
        <v>0</v>
      </c>
      <c r="P35" s="23">
        <f t="shared" si="6"/>
        <v>0.83508703675456208</v>
      </c>
    </row>
    <row r="36" spans="1:16" x14ac:dyDescent="0.25">
      <c r="A36" s="1">
        <v>44032</v>
      </c>
      <c r="B36" s="5">
        <v>3.85</v>
      </c>
      <c r="C36" s="5">
        <v>3401100</v>
      </c>
      <c r="D36" s="5">
        <v>-21903900</v>
      </c>
      <c r="E36" s="5">
        <v>-9706350.2645188961</v>
      </c>
      <c r="F36" s="5" t="s">
        <v>7</v>
      </c>
      <c r="G36" s="5" t="s">
        <v>7</v>
      </c>
      <c r="H36" s="5" t="str">
        <f t="shared" si="0"/>
        <v>hold</v>
      </c>
      <c r="I36" s="5" t="str">
        <f t="shared" si="1"/>
        <v>True</v>
      </c>
      <c r="J36" s="5">
        <f t="shared" ref="J36:K51" si="8">IF(F36="nan",J35,F36)</f>
        <v>4.76</v>
      </c>
      <c r="K36" s="5">
        <f t="shared" si="8"/>
        <v>4.88</v>
      </c>
      <c r="L36" s="5">
        <f t="shared" si="4"/>
        <v>916228.88967973448</v>
      </c>
      <c r="M36" s="11">
        <f t="shared" si="2"/>
        <v>0</v>
      </c>
      <c r="N36" s="5">
        <f t="shared" si="5"/>
        <v>0</v>
      </c>
      <c r="P36" s="23">
        <f t="shared" si="6"/>
        <v>0.10375774457784989</v>
      </c>
    </row>
    <row r="37" spans="1:16" x14ac:dyDescent="0.25">
      <c r="A37" s="1">
        <v>44033</v>
      </c>
      <c r="B37" s="5">
        <v>4.01</v>
      </c>
      <c r="C37" s="5">
        <v>3337900</v>
      </c>
      <c r="D37" s="5">
        <v>-18566000</v>
      </c>
      <c r="E37" s="5">
        <v>-10573756.08340252</v>
      </c>
      <c r="F37" s="5" t="s">
        <v>7</v>
      </c>
      <c r="G37" s="5" t="s">
        <v>7</v>
      </c>
      <c r="H37" s="5" t="str">
        <f t="shared" si="0"/>
        <v>hold</v>
      </c>
      <c r="I37" s="5" t="str">
        <f t="shared" si="1"/>
        <v>True</v>
      </c>
      <c r="J37" s="5">
        <f t="shared" si="8"/>
        <v>4.76</v>
      </c>
      <c r="K37" s="5">
        <f t="shared" si="8"/>
        <v>4.88</v>
      </c>
      <c r="L37" s="5">
        <f t="shared" si="4"/>
        <v>916228.88967973448</v>
      </c>
      <c r="M37" s="11">
        <f t="shared" si="2"/>
        <v>0</v>
      </c>
      <c r="N37" s="5">
        <f t="shared" si="5"/>
        <v>0</v>
      </c>
      <c r="P37" s="23">
        <f t="shared" si="6"/>
        <v>-1.875704197735165E-2</v>
      </c>
    </row>
    <row r="38" spans="1:16" x14ac:dyDescent="0.25">
      <c r="A38" s="1">
        <v>44034</v>
      </c>
      <c r="B38" s="5">
        <v>4.1100000000000003</v>
      </c>
      <c r="C38" s="5">
        <v>2523500</v>
      </c>
      <c r="D38" s="5">
        <v>-16042500</v>
      </c>
      <c r="E38" s="5">
        <v>-11107750.353702269</v>
      </c>
      <c r="F38" s="5" t="s">
        <v>7</v>
      </c>
      <c r="G38" s="5" t="s">
        <v>7</v>
      </c>
      <c r="H38" s="5" t="str">
        <f t="shared" si="0"/>
        <v>hold</v>
      </c>
      <c r="I38" s="5" t="str">
        <f t="shared" si="1"/>
        <v>True</v>
      </c>
      <c r="J38" s="5">
        <f t="shared" si="8"/>
        <v>4.76</v>
      </c>
      <c r="K38" s="5">
        <f t="shared" si="8"/>
        <v>4.88</v>
      </c>
      <c r="L38" s="5">
        <f t="shared" si="4"/>
        <v>916228.88967973448</v>
      </c>
      <c r="M38" s="11">
        <f t="shared" si="2"/>
        <v>0</v>
      </c>
      <c r="N38" s="5">
        <f t="shared" si="5"/>
        <v>0</v>
      </c>
      <c r="P38" s="23">
        <f t="shared" si="6"/>
        <v>-0.27969503993399392</v>
      </c>
    </row>
    <row r="39" spans="1:16" x14ac:dyDescent="0.25">
      <c r="A39" s="1">
        <v>44035</v>
      </c>
      <c r="B39" s="5">
        <v>4.1100000000000003</v>
      </c>
      <c r="C39" s="5">
        <v>3237200</v>
      </c>
      <c r="D39" s="5">
        <v>-16042500</v>
      </c>
      <c r="E39" s="5">
        <v>-11588445.99296937</v>
      </c>
      <c r="F39" s="5" t="s">
        <v>7</v>
      </c>
      <c r="G39" s="5" t="s">
        <v>7</v>
      </c>
      <c r="H39" s="5" t="str">
        <f t="shared" si="0"/>
        <v>hold</v>
      </c>
      <c r="I39" s="5" t="str">
        <f t="shared" si="1"/>
        <v>True</v>
      </c>
      <c r="J39" s="5">
        <f t="shared" si="8"/>
        <v>4.76</v>
      </c>
      <c r="K39" s="5">
        <f t="shared" si="8"/>
        <v>4.88</v>
      </c>
      <c r="L39" s="5">
        <f t="shared" si="4"/>
        <v>916228.88967973448</v>
      </c>
      <c r="M39" s="11">
        <f t="shared" si="2"/>
        <v>0</v>
      </c>
      <c r="N39" s="5">
        <f t="shared" si="5"/>
        <v>0</v>
      </c>
      <c r="P39" s="23">
        <f t="shared" si="6"/>
        <v>0.24906193184122971</v>
      </c>
    </row>
    <row r="40" spans="1:16" x14ac:dyDescent="0.25">
      <c r="A40" s="1">
        <v>44036</v>
      </c>
      <c r="B40" s="5">
        <v>4.03</v>
      </c>
      <c r="C40" s="5">
        <v>2215900</v>
      </c>
      <c r="D40" s="5">
        <v>-18258400</v>
      </c>
      <c r="E40" s="5">
        <v>-12236760.18153375</v>
      </c>
      <c r="F40" s="5" t="s">
        <v>7</v>
      </c>
      <c r="G40" s="5" t="s">
        <v>7</v>
      </c>
      <c r="H40" s="5" t="str">
        <f t="shared" si="0"/>
        <v>hold</v>
      </c>
      <c r="I40" s="5" t="str">
        <f t="shared" si="1"/>
        <v>True</v>
      </c>
      <c r="J40" s="5">
        <f t="shared" si="8"/>
        <v>4.76</v>
      </c>
      <c r="K40" s="5">
        <f t="shared" si="8"/>
        <v>4.88</v>
      </c>
      <c r="L40" s="5">
        <f t="shared" si="4"/>
        <v>916228.88967973448</v>
      </c>
      <c r="M40" s="11">
        <f t="shared" si="2"/>
        <v>0</v>
      </c>
      <c r="N40" s="5">
        <f t="shared" si="5"/>
        <v>0</v>
      </c>
      <c r="P40" s="23">
        <f t="shared" si="6"/>
        <v>-0.37905011712638759</v>
      </c>
    </row>
    <row r="41" spans="1:16" x14ac:dyDescent="0.25">
      <c r="A41" s="1">
        <v>44039</v>
      </c>
      <c r="B41" s="5">
        <v>4.01</v>
      </c>
      <c r="C41" s="5">
        <v>2472700</v>
      </c>
      <c r="D41" s="5">
        <v>-20731100</v>
      </c>
      <c r="E41" s="5">
        <v>-13060787.207393421</v>
      </c>
      <c r="F41" s="5" t="s">
        <v>7</v>
      </c>
      <c r="G41" s="5" t="s">
        <v>7</v>
      </c>
      <c r="H41" s="5" t="str">
        <f t="shared" si="0"/>
        <v>hold</v>
      </c>
      <c r="I41" s="5" t="str">
        <f t="shared" si="1"/>
        <v>True</v>
      </c>
      <c r="J41" s="5">
        <f t="shared" si="8"/>
        <v>4.76</v>
      </c>
      <c r="K41" s="5">
        <f t="shared" si="8"/>
        <v>4.88</v>
      </c>
      <c r="L41" s="5">
        <f t="shared" si="4"/>
        <v>916228.88967973448</v>
      </c>
      <c r="M41" s="11">
        <f t="shared" si="2"/>
        <v>0</v>
      </c>
      <c r="N41" s="5">
        <f t="shared" si="5"/>
        <v>0</v>
      </c>
      <c r="P41" s="23">
        <f t="shared" si="6"/>
        <v>0.10965202951796968</v>
      </c>
    </row>
    <row r="42" spans="1:16" x14ac:dyDescent="0.25">
      <c r="A42" s="1">
        <v>44040</v>
      </c>
      <c r="B42" s="5">
        <v>3.94</v>
      </c>
      <c r="C42" s="5">
        <v>4555400</v>
      </c>
      <c r="D42" s="5">
        <v>-25286500</v>
      </c>
      <c r="E42" s="5">
        <v>-14244694.291769059</v>
      </c>
      <c r="F42" s="5" t="s">
        <v>7</v>
      </c>
      <c r="G42" s="5" t="s">
        <v>7</v>
      </c>
      <c r="H42" s="5" t="str">
        <f t="shared" si="0"/>
        <v>hold</v>
      </c>
      <c r="I42" s="5" t="str">
        <f t="shared" si="1"/>
        <v>True</v>
      </c>
      <c r="J42" s="5">
        <f t="shared" si="8"/>
        <v>4.76</v>
      </c>
      <c r="K42" s="5">
        <f t="shared" si="8"/>
        <v>4.88</v>
      </c>
      <c r="L42" s="5">
        <f t="shared" si="4"/>
        <v>916228.88967973448</v>
      </c>
      <c r="M42" s="11">
        <f t="shared" si="2"/>
        <v>0</v>
      </c>
      <c r="N42" s="5">
        <f t="shared" si="5"/>
        <v>0</v>
      </c>
      <c r="P42" s="23">
        <f t="shared" si="6"/>
        <v>0.61100267141263342</v>
      </c>
    </row>
    <row r="43" spans="1:16" x14ac:dyDescent="0.25">
      <c r="A43" s="1">
        <v>44041</v>
      </c>
      <c r="B43" s="5">
        <v>4.0599999999999996</v>
      </c>
      <c r="C43" s="5">
        <v>2879600</v>
      </c>
      <c r="D43" s="5">
        <v>-22406900</v>
      </c>
      <c r="E43" s="5">
        <v>-15033839.49637066</v>
      </c>
      <c r="F43" s="5" t="s">
        <v>7</v>
      </c>
      <c r="G43" s="5" t="s">
        <v>7</v>
      </c>
      <c r="H43" s="5" t="str">
        <f t="shared" si="0"/>
        <v>hold</v>
      </c>
      <c r="I43" s="5" t="str">
        <f t="shared" si="1"/>
        <v>True</v>
      </c>
      <c r="J43" s="5">
        <f t="shared" si="8"/>
        <v>4.76</v>
      </c>
      <c r="K43" s="5">
        <f t="shared" si="8"/>
        <v>4.88</v>
      </c>
      <c r="L43" s="5">
        <f t="shared" si="4"/>
        <v>916228.88967973448</v>
      </c>
      <c r="M43" s="11">
        <f t="shared" si="2"/>
        <v>0</v>
      </c>
      <c r="N43" s="5">
        <f t="shared" si="5"/>
        <v>0</v>
      </c>
      <c r="P43" s="23">
        <f t="shared" si="6"/>
        <v>-0.45866194683061462</v>
      </c>
    </row>
    <row r="44" spans="1:16" x14ac:dyDescent="0.25">
      <c r="A44" s="1">
        <v>44042</v>
      </c>
      <c r="B44" s="5">
        <v>4.0999999999999996</v>
      </c>
      <c r="C44" s="5">
        <v>2398500</v>
      </c>
      <c r="D44" s="5">
        <v>-20008400</v>
      </c>
      <c r="E44" s="5">
        <v>-15514100.26620299</v>
      </c>
      <c r="F44" s="5" t="s">
        <v>7</v>
      </c>
      <c r="G44" s="5" t="s">
        <v>7</v>
      </c>
      <c r="H44" s="5" t="str">
        <f t="shared" si="0"/>
        <v>hold</v>
      </c>
      <c r="I44" s="5" t="str">
        <f t="shared" si="1"/>
        <v>True</v>
      </c>
      <c r="J44" s="5">
        <f t="shared" si="8"/>
        <v>4.76</v>
      </c>
      <c r="K44" s="5">
        <f t="shared" si="8"/>
        <v>4.88</v>
      </c>
      <c r="L44" s="5">
        <f t="shared" si="4"/>
        <v>916228.88967973448</v>
      </c>
      <c r="M44" s="11">
        <f t="shared" si="2"/>
        <v>0</v>
      </c>
      <c r="N44" s="5">
        <f t="shared" si="5"/>
        <v>0</v>
      </c>
      <c r="P44" s="23">
        <f t="shared" si="6"/>
        <v>-0.18280785365302918</v>
      </c>
    </row>
    <row r="45" spans="1:16" x14ac:dyDescent="0.25">
      <c r="A45" s="1">
        <v>44043</v>
      </c>
      <c r="B45" s="5">
        <v>4.01</v>
      </c>
      <c r="C45" s="5">
        <v>1879400</v>
      </c>
      <c r="D45" s="5">
        <v>-21887800</v>
      </c>
      <c r="E45" s="5">
        <v>-16128636.503450081</v>
      </c>
      <c r="F45" s="5" t="s">
        <v>7</v>
      </c>
      <c r="G45" s="5" t="s">
        <v>7</v>
      </c>
      <c r="H45" s="5" t="str">
        <f t="shared" si="0"/>
        <v>hold</v>
      </c>
      <c r="I45" s="5" t="str">
        <f t="shared" si="1"/>
        <v>True</v>
      </c>
      <c r="J45" s="5">
        <f t="shared" si="8"/>
        <v>4.76</v>
      </c>
      <c r="K45" s="5">
        <f t="shared" si="8"/>
        <v>4.88</v>
      </c>
      <c r="L45" s="5">
        <f t="shared" si="4"/>
        <v>916228.88967973448</v>
      </c>
      <c r="M45" s="11">
        <f t="shared" si="2"/>
        <v>0</v>
      </c>
      <c r="N45" s="5">
        <f t="shared" si="5"/>
        <v>0</v>
      </c>
      <c r="P45" s="23">
        <f t="shared" si="6"/>
        <v>-0.24389096499315399</v>
      </c>
    </row>
    <row r="46" spans="1:16" x14ac:dyDescent="0.25">
      <c r="A46" s="1">
        <v>44046</v>
      </c>
      <c r="B46" s="5">
        <v>4.1500000000000004</v>
      </c>
      <c r="C46" s="5">
        <v>2517600</v>
      </c>
      <c r="D46" s="5">
        <v>-19370200</v>
      </c>
      <c r="E46" s="5">
        <v>-16440811.790696651</v>
      </c>
      <c r="F46" s="5" t="s">
        <v>7</v>
      </c>
      <c r="G46" s="5" t="s">
        <v>7</v>
      </c>
      <c r="H46" s="5" t="str">
        <f t="shared" si="0"/>
        <v>hold</v>
      </c>
      <c r="I46" s="5" t="str">
        <f t="shared" si="1"/>
        <v>True</v>
      </c>
      <c r="J46" s="5">
        <f t="shared" si="8"/>
        <v>4.76</v>
      </c>
      <c r="K46" s="5">
        <f t="shared" si="8"/>
        <v>4.88</v>
      </c>
      <c r="L46" s="5">
        <f t="shared" si="4"/>
        <v>916228.88967973448</v>
      </c>
      <c r="M46" s="11">
        <f t="shared" si="2"/>
        <v>1E-3</v>
      </c>
      <c r="N46" s="5">
        <f t="shared" si="5"/>
        <v>0</v>
      </c>
      <c r="P46" s="23">
        <f t="shared" si="6"/>
        <v>0.29235348980123249</v>
      </c>
    </row>
    <row r="47" spans="1:16" x14ac:dyDescent="0.25">
      <c r="A47" s="1">
        <v>44047</v>
      </c>
      <c r="B47" s="5">
        <v>4.43</v>
      </c>
      <c r="C47" s="5">
        <v>10361400</v>
      </c>
      <c r="D47" s="5">
        <v>-9008800</v>
      </c>
      <c r="E47" s="5">
        <v>-15725841.92203087</v>
      </c>
      <c r="F47" s="5">
        <v>4.43</v>
      </c>
      <c r="G47" s="5" t="s">
        <v>7</v>
      </c>
      <c r="H47" s="5" t="str">
        <f t="shared" si="0"/>
        <v>buy</v>
      </c>
      <c r="I47" s="5" t="str">
        <f t="shared" si="1"/>
        <v>False</v>
      </c>
      <c r="J47" s="5">
        <f t="shared" si="8"/>
        <v>4.43</v>
      </c>
      <c r="K47" s="5">
        <f t="shared" si="8"/>
        <v>4.88</v>
      </c>
      <c r="L47" s="5">
        <f t="shared" si="4"/>
        <v>916228.88967973448</v>
      </c>
      <c r="M47" s="11">
        <f t="shared" si="2"/>
        <v>0</v>
      </c>
      <c r="N47" s="5">
        <f t="shared" si="5"/>
        <v>0</v>
      </c>
      <c r="P47" s="23">
        <f t="shared" si="6"/>
        <v>1.4147812960684822</v>
      </c>
    </row>
    <row r="48" spans="1:16" x14ac:dyDescent="0.25">
      <c r="A48" s="1">
        <v>44048</v>
      </c>
      <c r="B48" s="5">
        <v>4.63</v>
      </c>
      <c r="C48" s="5">
        <v>4919300</v>
      </c>
      <c r="D48" s="5">
        <v>-4089500</v>
      </c>
      <c r="E48" s="5">
        <v>-14607486.954572771</v>
      </c>
      <c r="F48" s="5" t="s">
        <v>7</v>
      </c>
      <c r="G48" s="5" t="s">
        <v>7</v>
      </c>
      <c r="H48" s="5" t="str">
        <f t="shared" si="0"/>
        <v>hold</v>
      </c>
      <c r="I48" s="5" t="str">
        <f t="shared" si="1"/>
        <v>True</v>
      </c>
      <c r="J48" s="5">
        <f t="shared" si="8"/>
        <v>4.43</v>
      </c>
      <c r="K48" s="5">
        <f t="shared" si="8"/>
        <v>4.88</v>
      </c>
      <c r="L48" s="5">
        <f t="shared" si="4"/>
        <v>916228.88967973448</v>
      </c>
      <c r="M48" s="11">
        <f t="shared" si="2"/>
        <v>0</v>
      </c>
      <c r="N48" s="5">
        <f t="shared" si="5"/>
        <v>0</v>
      </c>
      <c r="P48" s="23">
        <f t="shared" si="6"/>
        <v>-0.74492111887734014</v>
      </c>
    </row>
    <row r="49" spans="1:16" x14ac:dyDescent="0.25">
      <c r="A49" s="1">
        <v>44049</v>
      </c>
      <c r="B49" s="5">
        <v>4.43</v>
      </c>
      <c r="C49" s="5">
        <v>1901200</v>
      </c>
      <c r="D49" s="5">
        <v>-5990700</v>
      </c>
      <c r="E49" s="5">
        <v>-13780058.273680011</v>
      </c>
      <c r="F49" s="5" t="s">
        <v>7</v>
      </c>
      <c r="G49" s="5" t="s">
        <v>7</v>
      </c>
      <c r="H49" s="5" t="str">
        <f t="shared" si="0"/>
        <v>hold</v>
      </c>
      <c r="I49" s="5" t="str">
        <f t="shared" si="1"/>
        <v>True</v>
      </c>
      <c r="J49" s="5">
        <f t="shared" si="8"/>
        <v>4.43</v>
      </c>
      <c r="K49" s="5">
        <f t="shared" si="8"/>
        <v>4.88</v>
      </c>
      <c r="L49" s="5">
        <f t="shared" si="4"/>
        <v>916228.88967973448</v>
      </c>
      <c r="M49" s="11">
        <f t="shared" si="2"/>
        <v>0</v>
      </c>
      <c r="N49" s="5">
        <f t="shared" si="5"/>
        <v>0</v>
      </c>
      <c r="P49" s="23">
        <f t="shared" si="6"/>
        <v>-0.95068097820148478</v>
      </c>
    </row>
    <row r="50" spans="1:16" x14ac:dyDescent="0.25">
      <c r="A50" s="1">
        <v>44050</v>
      </c>
      <c r="B50" s="5">
        <v>4.16</v>
      </c>
      <c r="C50" s="5">
        <v>3341100</v>
      </c>
      <c r="D50" s="5">
        <v>-9331800</v>
      </c>
      <c r="E50" s="5">
        <v>-13353249.331212411</v>
      </c>
      <c r="F50" s="5" t="s">
        <v>7</v>
      </c>
      <c r="G50" s="5" t="s">
        <v>7</v>
      </c>
      <c r="H50" s="5" t="str">
        <f t="shared" si="0"/>
        <v>hold</v>
      </c>
      <c r="I50" s="5" t="str">
        <f t="shared" si="1"/>
        <v>True</v>
      </c>
      <c r="J50" s="5">
        <f t="shared" si="8"/>
        <v>4.43</v>
      </c>
      <c r="K50" s="5">
        <f t="shared" si="8"/>
        <v>4.88</v>
      </c>
      <c r="L50" s="5">
        <f t="shared" si="4"/>
        <v>916228.88967973448</v>
      </c>
      <c r="M50" s="11">
        <f t="shared" si="2"/>
        <v>0</v>
      </c>
      <c r="N50" s="5">
        <f t="shared" si="5"/>
        <v>0</v>
      </c>
      <c r="P50" s="23">
        <f t="shared" si="6"/>
        <v>0.56381482832730978</v>
      </c>
    </row>
    <row r="51" spans="1:16" x14ac:dyDescent="0.25">
      <c r="A51" s="1">
        <v>44053</v>
      </c>
      <c r="B51" s="5">
        <v>4.33</v>
      </c>
      <c r="C51" s="5">
        <v>4561800</v>
      </c>
      <c r="D51" s="5">
        <v>-4770000</v>
      </c>
      <c r="E51" s="5">
        <v>-12530274.947505649</v>
      </c>
      <c r="F51" s="5" t="s">
        <v>7</v>
      </c>
      <c r="G51" s="5" t="s">
        <v>7</v>
      </c>
      <c r="H51" s="5" t="str">
        <f t="shared" si="0"/>
        <v>hold</v>
      </c>
      <c r="I51" s="5" t="str">
        <f t="shared" si="1"/>
        <v>True</v>
      </c>
      <c r="J51" s="5">
        <f t="shared" si="8"/>
        <v>4.43</v>
      </c>
      <c r="K51" s="5">
        <f t="shared" si="8"/>
        <v>4.88</v>
      </c>
      <c r="L51" s="5">
        <f t="shared" si="4"/>
        <v>916228.88967973448</v>
      </c>
      <c r="M51" s="11">
        <f t="shared" si="2"/>
        <v>0</v>
      </c>
      <c r="N51" s="5">
        <f t="shared" si="5"/>
        <v>0</v>
      </c>
      <c r="P51" s="23">
        <f t="shared" si="6"/>
        <v>0.31141718839528182</v>
      </c>
    </row>
    <row r="52" spans="1:16" x14ac:dyDescent="0.25">
      <c r="A52" s="1">
        <v>44054</v>
      </c>
      <c r="B52" s="5">
        <v>4.3499999999999996</v>
      </c>
      <c r="C52" s="5">
        <v>3138800</v>
      </c>
      <c r="D52" s="5">
        <v>-1631200</v>
      </c>
      <c r="E52" s="5">
        <v>-11485927.732682809</v>
      </c>
      <c r="F52" s="5" t="s">
        <v>7</v>
      </c>
      <c r="G52" s="5" t="s">
        <v>7</v>
      </c>
      <c r="H52" s="5" t="str">
        <f t="shared" si="0"/>
        <v>hold</v>
      </c>
      <c r="I52" s="5" t="str">
        <f t="shared" si="1"/>
        <v>True</v>
      </c>
      <c r="J52" s="5">
        <f t="shared" ref="J52:K67" si="9">IF(F52="nan",J51,F52)</f>
        <v>4.43</v>
      </c>
      <c r="K52" s="5">
        <f t="shared" si="9"/>
        <v>4.88</v>
      </c>
      <c r="L52" s="5">
        <f t="shared" si="4"/>
        <v>916228.88967973448</v>
      </c>
      <c r="M52" s="11">
        <f t="shared" si="2"/>
        <v>0</v>
      </c>
      <c r="N52" s="5">
        <f t="shared" si="5"/>
        <v>0</v>
      </c>
      <c r="P52" s="23">
        <f t="shared" si="6"/>
        <v>-0.37387672120912785</v>
      </c>
    </row>
    <row r="53" spans="1:16" x14ac:dyDescent="0.25">
      <c r="A53" s="1">
        <v>44055</v>
      </c>
      <c r="B53" s="5">
        <v>4.5199999999999996</v>
      </c>
      <c r="C53" s="5">
        <v>3057600</v>
      </c>
      <c r="D53" s="5">
        <v>1426400</v>
      </c>
      <c r="E53" s="5">
        <v>-10249390.3359631</v>
      </c>
      <c r="F53" s="5" t="s">
        <v>7</v>
      </c>
      <c r="G53" s="5" t="s">
        <v>7</v>
      </c>
      <c r="H53" s="5" t="str">
        <f t="shared" si="0"/>
        <v>hold</v>
      </c>
      <c r="I53" s="5" t="str">
        <f t="shared" si="1"/>
        <v>True</v>
      </c>
      <c r="J53" s="5">
        <f t="shared" si="9"/>
        <v>4.43</v>
      </c>
      <c r="K53" s="5">
        <f t="shared" si="9"/>
        <v>4.88</v>
      </c>
      <c r="L53" s="5">
        <f t="shared" si="4"/>
        <v>916228.88967973448</v>
      </c>
      <c r="M53" s="11">
        <f t="shared" si="2"/>
        <v>0</v>
      </c>
      <c r="N53" s="5">
        <f t="shared" si="5"/>
        <v>0</v>
      </c>
      <c r="P53" s="23">
        <f t="shared" si="6"/>
        <v>-2.6210266767309566E-2</v>
      </c>
    </row>
    <row r="54" spans="1:16" x14ac:dyDescent="0.25">
      <c r="A54" s="1">
        <v>44056</v>
      </c>
      <c r="B54" s="5">
        <v>4.6399999999999997</v>
      </c>
      <c r="C54" s="5">
        <v>2128300</v>
      </c>
      <c r="D54" s="5">
        <v>3554700</v>
      </c>
      <c r="E54" s="5">
        <v>-8928149.0737420637</v>
      </c>
      <c r="F54" s="5" t="s">
        <v>7</v>
      </c>
      <c r="G54" s="5" t="s">
        <v>7</v>
      </c>
      <c r="H54" s="5" t="str">
        <f t="shared" si="0"/>
        <v>hold</v>
      </c>
      <c r="I54" s="5" t="str">
        <f t="shared" si="1"/>
        <v>True</v>
      </c>
      <c r="J54" s="5">
        <f t="shared" si="9"/>
        <v>4.43</v>
      </c>
      <c r="K54" s="5">
        <f t="shared" si="9"/>
        <v>4.88</v>
      </c>
      <c r="L54" s="5">
        <f t="shared" si="4"/>
        <v>916228.88967973448</v>
      </c>
      <c r="M54" s="11">
        <f t="shared" si="2"/>
        <v>0</v>
      </c>
      <c r="N54" s="5">
        <f t="shared" si="5"/>
        <v>0</v>
      </c>
      <c r="P54" s="23">
        <f t="shared" si="6"/>
        <v>-0.36230675551725045</v>
      </c>
    </row>
    <row r="55" spans="1:16" x14ac:dyDescent="0.25">
      <c r="A55" s="1">
        <v>44057</v>
      </c>
      <c r="B55" s="5">
        <v>4.75</v>
      </c>
      <c r="C55" s="5">
        <v>3474400</v>
      </c>
      <c r="D55" s="5">
        <v>7029100</v>
      </c>
      <c r="E55" s="5">
        <v>-7401547.049413898</v>
      </c>
      <c r="F55" s="5" t="s">
        <v>7</v>
      </c>
      <c r="G55" s="5" t="s">
        <v>7</v>
      </c>
      <c r="H55" s="5" t="str">
        <f t="shared" si="0"/>
        <v>hold</v>
      </c>
      <c r="I55" s="5" t="str">
        <f t="shared" si="1"/>
        <v>True</v>
      </c>
      <c r="J55" s="5">
        <f t="shared" si="9"/>
        <v>4.43</v>
      </c>
      <c r="K55" s="5">
        <f t="shared" si="9"/>
        <v>4.88</v>
      </c>
      <c r="L55" s="5">
        <f t="shared" si="4"/>
        <v>916228.88967973448</v>
      </c>
      <c r="M55" s="11">
        <f t="shared" si="2"/>
        <v>0</v>
      </c>
      <c r="N55" s="5">
        <f t="shared" si="5"/>
        <v>0</v>
      </c>
      <c r="P55" s="23">
        <f t="shared" si="6"/>
        <v>0.49009826325185407</v>
      </c>
    </row>
    <row r="56" spans="1:16" x14ac:dyDescent="0.25">
      <c r="A56" s="1">
        <v>44060</v>
      </c>
      <c r="B56" s="5">
        <v>4.63</v>
      </c>
      <c r="C56" s="5">
        <v>2371000</v>
      </c>
      <c r="D56" s="5">
        <v>4658100</v>
      </c>
      <c r="E56" s="5">
        <v>-6248317.8350303499</v>
      </c>
      <c r="F56" s="5" t="s">
        <v>7</v>
      </c>
      <c r="G56" s="5" t="s">
        <v>7</v>
      </c>
      <c r="H56" s="5" t="str">
        <f t="shared" si="0"/>
        <v>hold</v>
      </c>
      <c r="I56" s="5" t="str">
        <f t="shared" si="1"/>
        <v>True</v>
      </c>
      <c r="J56" s="5">
        <f t="shared" si="9"/>
        <v>4.43</v>
      </c>
      <c r="K56" s="5">
        <f t="shared" si="9"/>
        <v>4.88</v>
      </c>
      <c r="L56" s="5">
        <f t="shared" si="4"/>
        <v>916228.88967973448</v>
      </c>
      <c r="M56" s="11">
        <f t="shared" si="2"/>
        <v>0</v>
      </c>
      <c r="N56" s="5">
        <f t="shared" si="5"/>
        <v>0</v>
      </c>
      <c r="P56" s="23">
        <f t="shared" si="6"/>
        <v>-0.38210999515520672</v>
      </c>
    </row>
    <row r="57" spans="1:16" x14ac:dyDescent="0.25">
      <c r="A57" s="1">
        <v>44061</v>
      </c>
      <c r="B57" s="5">
        <v>4.8099999999999996</v>
      </c>
      <c r="C57" s="5">
        <v>3834400</v>
      </c>
      <c r="D57" s="5">
        <v>8492500</v>
      </c>
      <c r="E57" s="5">
        <v>-4839244.1554145068</v>
      </c>
      <c r="F57" s="5" t="s">
        <v>7</v>
      </c>
      <c r="G57" s="5" t="s">
        <v>7</v>
      </c>
      <c r="H57" s="5" t="str">
        <f t="shared" si="0"/>
        <v>hold</v>
      </c>
      <c r="I57" s="5" t="str">
        <f t="shared" si="1"/>
        <v>True</v>
      </c>
      <c r="J57" s="5">
        <f t="shared" si="9"/>
        <v>4.43</v>
      </c>
      <c r="K57" s="5">
        <f t="shared" si="9"/>
        <v>4.88</v>
      </c>
      <c r="L57" s="5">
        <f t="shared" si="4"/>
        <v>916228.88967973448</v>
      </c>
      <c r="M57" s="11">
        <f t="shared" si="2"/>
        <v>0</v>
      </c>
      <c r="N57" s="5">
        <f t="shared" si="5"/>
        <v>0</v>
      </c>
      <c r="P57" s="23">
        <f t="shared" si="6"/>
        <v>0.4807011617800161</v>
      </c>
    </row>
    <row r="58" spans="1:16" x14ac:dyDescent="0.25">
      <c r="A58" s="1">
        <v>44062</v>
      </c>
      <c r="B58" s="5">
        <v>4.72</v>
      </c>
      <c r="C58" s="5">
        <v>2612600</v>
      </c>
      <c r="D58" s="5">
        <v>5879900</v>
      </c>
      <c r="E58" s="5">
        <v>-3814962.336886256</v>
      </c>
      <c r="F58" s="5" t="s">
        <v>7</v>
      </c>
      <c r="G58" s="5" t="s">
        <v>7</v>
      </c>
      <c r="H58" s="5" t="str">
        <f t="shared" si="0"/>
        <v>hold</v>
      </c>
      <c r="I58" s="5" t="str">
        <f t="shared" si="1"/>
        <v>True</v>
      </c>
      <c r="J58" s="5">
        <f t="shared" si="9"/>
        <v>4.43</v>
      </c>
      <c r="K58" s="5">
        <f t="shared" si="9"/>
        <v>4.88</v>
      </c>
      <c r="L58" s="5">
        <f t="shared" si="4"/>
        <v>916228.88967973448</v>
      </c>
      <c r="M58" s="11">
        <f t="shared" si="2"/>
        <v>0</v>
      </c>
      <c r="N58" s="5">
        <f t="shared" si="5"/>
        <v>0</v>
      </c>
      <c r="P58" s="23">
        <f t="shared" si="6"/>
        <v>-0.3836670747929587</v>
      </c>
    </row>
    <row r="59" spans="1:16" x14ac:dyDescent="0.25">
      <c r="A59" s="1">
        <v>44063</v>
      </c>
      <c r="B59" s="5">
        <v>4.6100000000000003</v>
      </c>
      <c r="C59" s="5">
        <v>2441200</v>
      </c>
      <c r="D59" s="5">
        <v>3438700</v>
      </c>
      <c r="E59" s="5">
        <v>-3122049.651547764</v>
      </c>
      <c r="F59" s="5" t="s">
        <v>7</v>
      </c>
      <c r="G59" s="5" t="s">
        <v>7</v>
      </c>
      <c r="H59" s="5" t="str">
        <f t="shared" si="0"/>
        <v>hold</v>
      </c>
      <c r="I59" s="5" t="str">
        <f t="shared" si="1"/>
        <v>True</v>
      </c>
      <c r="J59" s="5">
        <f t="shared" si="9"/>
        <v>4.43</v>
      </c>
      <c r="K59" s="5">
        <f t="shared" si="9"/>
        <v>4.88</v>
      </c>
      <c r="L59" s="5">
        <f t="shared" si="4"/>
        <v>916228.88967973448</v>
      </c>
      <c r="M59" s="11">
        <f t="shared" si="2"/>
        <v>0</v>
      </c>
      <c r="N59" s="5">
        <f t="shared" si="5"/>
        <v>0</v>
      </c>
      <c r="P59" s="23">
        <f t="shared" si="6"/>
        <v>-6.785617238212302E-2</v>
      </c>
    </row>
    <row r="60" spans="1:16" x14ac:dyDescent="0.25">
      <c r="A60" s="1">
        <v>44064</v>
      </c>
      <c r="B60" s="5">
        <v>5.03</v>
      </c>
      <c r="C60" s="5">
        <v>10642600</v>
      </c>
      <c r="D60" s="5">
        <v>14081300</v>
      </c>
      <c r="E60" s="5">
        <v>-1479156.8917591369</v>
      </c>
      <c r="F60" s="5" t="s">
        <v>7</v>
      </c>
      <c r="G60" s="5" t="s">
        <v>7</v>
      </c>
      <c r="H60" s="5" t="str">
        <f t="shared" si="0"/>
        <v>hold</v>
      </c>
      <c r="I60" s="5" t="str">
        <f t="shared" si="1"/>
        <v>True</v>
      </c>
      <c r="J60" s="5">
        <f t="shared" si="9"/>
        <v>4.43</v>
      </c>
      <c r="K60" s="5">
        <f t="shared" si="9"/>
        <v>4.88</v>
      </c>
      <c r="L60" s="5">
        <f t="shared" si="4"/>
        <v>916228.88967973448</v>
      </c>
      <c r="M60" s="11">
        <f t="shared" si="2"/>
        <v>0</v>
      </c>
      <c r="N60" s="5">
        <f t="shared" si="5"/>
        <v>0</v>
      </c>
      <c r="P60" s="23">
        <f t="shared" si="6"/>
        <v>1.4723750932762887</v>
      </c>
    </row>
    <row r="61" spans="1:16" x14ac:dyDescent="0.25">
      <c r="A61" s="1">
        <v>44067</v>
      </c>
      <c r="B61" s="5">
        <v>4.87</v>
      </c>
      <c r="C61" s="5">
        <v>4585400</v>
      </c>
      <c r="D61" s="5">
        <v>9495900</v>
      </c>
      <c r="E61" s="5">
        <v>-431329.04623814003</v>
      </c>
      <c r="F61" s="5" t="s">
        <v>7</v>
      </c>
      <c r="G61" s="5" t="s">
        <v>7</v>
      </c>
      <c r="H61" s="5" t="str">
        <f t="shared" si="0"/>
        <v>hold</v>
      </c>
      <c r="I61" s="5" t="str">
        <f t="shared" si="1"/>
        <v>True</v>
      </c>
      <c r="J61" s="5">
        <f t="shared" si="9"/>
        <v>4.43</v>
      </c>
      <c r="K61" s="5">
        <f t="shared" si="9"/>
        <v>4.88</v>
      </c>
      <c r="L61" s="5">
        <f t="shared" si="4"/>
        <v>916228.88967973448</v>
      </c>
      <c r="M61" s="11">
        <f t="shared" si="2"/>
        <v>0</v>
      </c>
      <c r="N61" s="5">
        <f t="shared" si="5"/>
        <v>0</v>
      </c>
      <c r="P61" s="23">
        <f t="shared" si="6"/>
        <v>-0.8419874720580669</v>
      </c>
    </row>
    <row r="62" spans="1:16" x14ac:dyDescent="0.25">
      <c r="A62" s="1">
        <v>44068</v>
      </c>
      <c r="B62" s="5">
        <v>4.9800000000000004</v>
      </c>
      <c r="C62" s="5">
        <v>2998700</v>
      </c>
      <c r="D62" s="5">
        <v>12494600</v>
      </c>
      <c r="E62" s="5">
        <v>802465.00002184079</v>
      </c>
      <c r="F62" s="5" t="s">
        <v>7</v>
      </c>
      <c r="G62" s="5" t="s">
        <v>7</v>
      </c>
      <c r="H62" s="5" t="str">
        <f t="shared" si="0"/>
        <v>hold</v>
      </c>
      <c r="I62" s="5" t="str">
        <f t="shared" si="1"/>
        <v>True</v>
      </c>
      <c r="J62" s="5">
        <f t="shared" si="9"/>
        <v>4.43</v>
      </c>
      <c r="K62" s="5">
        <f t="shared" si="9"/>
        <v>4.88</v>
      </c>
      <c r="L62" s="5">
        <f t="shared" si="4"/>
        <v>916228.88967973448</v>
      </c>
      <c r="M62" s="11">
        <f t="shared" si="2"/>
        <v>0</v>
      </c>
      <c r="N62" s="5">
        <f t="shared" si="5"/>
        <v>0</v>
      </c>
      <c r="P62" s="23">
        <f t="shared" si="6"/>
        <v>-0.42469848148766959</v>
      </c>
    </row>
    <row r="63" spans="1:16" x14ac:dyDescent="0.25">
      <c r="A63" s="1">
        <v>44069</v>
      </c>
      <c r="B63" s="5">
        <v>5.1100000000000003</v>
      </c>
      <c r="C63" s="5">
        <v>2779700</v>
      </c>
      <c r="D63" s="5">
        <v>15274300</v>
      </c>
      <c r="E63" s="5">
        <v>2183523.296797351</v>
      </c>
      <c r="F63" s="5" t="s">
        <v>7</v>
      </c>
      <c r="G63" s="5" t="s">
        <v>7</v>
      </c>
      <c r="H63" s="5" t="str">
        <f t="shared" si="0"/>
        <v>hold</v>
      </c>
      <c r="I63" s="5" t="str">
        <f t="shared" si="1"/>
        <v>True</v>
      </c>
      <c r="J63" s="5">
        <f t="shared" si="9"/>
        <v>4.43</v>
      </c>
      <c r="K63" s="5">
        <f t="shared" si="9"/>
        <v>4.88</v>
      </c>
      <c r="L63" s="5">
        <f t="shared" si="4"/>
        <v>916228.88967973448</v>
      </c>
      <c r="M63" s="11">
        <f t="shared" si="2"/>
        <v>0</v>
      </c>
      <c r="N63" s="5">
        <f t="shared" si="5"/>
        <v>0</v>
      </c>
      <c r="P63" s="23">
        <f t="shared" si="6"/>
        <v>-7.5835853208373105E-2</v>
      </c>
    </row>
    <row r="64" spans="1:16" x14ac:dyDescent="0.25">
      <c r="A64" s="1">
        <v>44070</v>
      </c>
      <c r="B64" s="5">
        <v>5.25</v>
      </c>
      <c r="C64" s="5">
        <v>3384400</v>
      </c>
      <c r="D64" s="5">
        <v>18658700</v>
      </c>
      <c r="E64" s="5">
        <v>3755459.160710325</v>
      </c>
      <c r="F64" s="5" t="s">
        <v>7</v>
      </c>
      <c r="G64" s="5" t="s">
        <v>7</v>
      </c>
      <c r="H64" s="5" t="str">
        <f t="shared" si="0"/>
        <v>hold</v>
      </c>
      <c r="I64" s="5" t="str">
        <f t="shared" si="1"/>
        <v>True</v>
      </c>
      <c r="J64" s="5">
        <f t="shared" si="9"/>
        <v>4.43</v>
      </c>
      <c r="K64" s="5">
        <f t="shared" si="9"/>
        <v>4.88</v>
      </c>
      <c r="L64" s="5">
        <f t="shared" si="4"/>
        <v>916228.88967973448</v>
      </c>
      <c r="M64" s="11">
        <f t="shared" si="2"/>
        <v>0</v>
      </c>
      <c r="N64" s="5">
        <f t="shared" si="5"/>
        <v>0</v>
      </c>
      <c r="P64" s="23">
        <f t="shared" si="6"/>
        <v>0.19683362985782668</v>
      </c>
    </row>
    <row r="65" spans="1:16" x14ac:dyDescent="0.25">
      <c r="A65" s="1">
        <v>44071</v>
      </c>
      <c r="B65" s="5">
        <v>5.39</v>
      </c>
      <c r="C65" s="5">
        <v>4236900</v>
      </c>
      <c r="D65" s="5">
        <v>22895600</v>
      </c>
      <c r="E65" s="5">
        <v>5581347.3731972855</v>
      </c>
      <c r="F65" s="5" t="s">
        <v>7</v>
      </c>
      <c r="G65" s="5" t="s">
        <v>7</v>
      </c>
      <c r="H65" s="5" t="str">
        <f t="shared" si="0"/>
        <v>hold</v>
      </c>
      <c r="I65" s="5" t="str">
        <f t="shared" si="1"/>
        <v>True</v>
      </c>
      <c r="J65" s="5">
        <f t="shared" si="9"/>
        <v>4.43</v>
      </c>
      <c r="K65" s="5">
        <f t="shared" si="9"/>
        <v>4.88</v>
      </c>
      <c r="L65" s="5">
        <f t="shared" si="4"/>
        <v>916228.88967973448</v>
      </c>
      <c r="M65" s="11">
        <f t="shared" si="2"/>
        <v>0</v>
      </c>
      <c r="N65" s="5">
        <f t="shared" si="5"/>
        <v>0</v>
      </c>
      <c r="P65" s="23">
        <f t="shared" si="6"/>
        <v>0.22465523169278195</v>
      </c>
    </row>
    <row r="66" spans="1:16" x14ac:dyDescent="0.25">
      <c r="A66" s="1">
        <v>44074</v>
      </c>
      <c r="B66" s="5">
        <v>6.68</v>
      </c>
      <c r="C66" s="5">
        <v>37976000</v>
      </c>
      <c r="D66" s="5">
        <v>60871600</v>
      </c>
      <c r="E66" s="5">
        <v>10854971.39713385</v>
      </c>
      <c r="F66" s="5" t="s">
        <v>7</v>
      </c>
      <c r="G66" s="5" t="s">
        <v>7</v>
      </c>
      <c r="H66" s="5" t="str">
        <f t="shared" si="0"/>
        <v>hold</v>
      </c>
      <c r="I66" s="5" t="str">
        <f t="shared" si="1"/>
        <v>True</v>
      </c>
      <c r="J66" s="5">
        <f t="shared" si="9"/>
        <v>4.43</v>
      </c>
      <c r="K66" s="5">
        <f t="shared" si="9"/>
        <v>4.88</v>
      </c>
      <c r="L66" s="5">
        <f t="shared" si="4"/>
        <v>916228.88967973448</v>
      </c>
      <c r="M66" s="11">
        <f t="shared" si="2"/>
        <v>0</v>
      </c>
      <c r="N66" s="5">
        <f t="shared" si="5"/>
        <v>0</v>
      </c>
      <c r="P66" s="23">
        <f t="shared" si="6"/>
        <v>2.1931225114880264</v>
      </c>
    </row>
    <row r="67" spans="1:16" x14ac:dyDescent="0.25">
      <c r="A67" s="1">
        <v>44075</v>
      </c>
      <c r="B67" s="5">
        <v>7.65</v>
      </c>
      <c r="C67" s="5">
        <v>23158600</v>
      </c>
      <c r="D67" s="5">
        <v>84030200</v>
      </c>
      <c r="E67" s="5">
        <v>17833481.982542351</v>
      </c>
      <c r="F67" s="5" t="s">
        <v>7</v>
      </c>
      <c r="G67" s="5" t="s">
        <v>7</v>
      </c>
      <c r="H67" s="5" t="str">
        <f t="shared" ref="H67:H130" si="10">IF((AND(F67="nan",G67="nan")),"hold",IF(F67&lt;&gt;"nan","buy","sell"))</f>
        <v>hold</v>
      </c>
      <c r="I67" s="5" t="str">
        <f t="shared" ref="I67:I130" si="11">IF(H67="hold","True","False")</f>
        <v>True</v>
      </c>
      <c r="J67" s="5">
        <f t="shared" si="9"/>
        <v>4.43</v>
      </c>
      <c r="K67" s="5">
        <f t="shared" si="9"/>
        <v>4.88</v>
      </c>
      <c r="L67" s="5">
        <f t="shared" si="4"/>
        <v>916228.88967973448</v>
      </c>
      <c r="M67" s="11">
        <f t="shared" ref="M67:M130" si="12">IF((AND(F68="nan",G68="nan")), 0, 0.001)</f>
        <v>0</v>
      </c>
      <c r="N67" s="5">
        <f t="shared" si="5"/>
        <v>0</v>
      </c>
      <c r="P67" s="23">
        <f t="shared" si="6"/>
        <v>-0.49458817942142619</v>
      </c>
    </row>
    <row r="68" spans="1:16" x14ac:dyDescent="0.25">
      <c r="A68" s="1">
        <v>44076</v>
      </c>
      <c r="B68" s="5">
        <v>7.71</v>
      </c>
      <c r="C68" s="5">
        <v>13011100</v>
      </c>
      <c r="D68" s="5">
        <v>97041300</v>
      </c>
      <c r="E68" s="5">
        <v>25386328.74691524</v>
      </c>
      <c r="F68" s="5" t="s">
        <v>7</v>
      </c>
      <c r="G68" s="5" t="s">
        <v>7</v>
      </c>
      <c r="H68" s="5" t="str">
        <f t="shared" si="10"/>
        <v>hold</v>
      </c>
      <c r="I68" s="5" t="str">
        <f t="shared" si="11"/>
        <v>True</v>
      </c>
      <c r="J68" s="5">
        <f t="shared" ref="J68:K83" si="13">IF(F68="nan",J67,F68)</f>
        <v>4.43</v>
      </c>
      <c r="K68" s="5">
        <f t="shared" si="13"/>
        <v>4.88</v>
      </c>
      <c r="L68" s="5">
        <f t="shared" ref="L68:L131" si="14">L67+N68</f>
        <v>916228.88967973448</v>
      </c>
      <c r="M68" s="11">
        <f t="shared" si="12"/>
        <v>0</v>
      </c>
      <c r="N68" s="5">
        <f t="shared" ref="N68:N131" si="15">IF(I68="True",0,IF(H68="buy",-L67*M68,L67*((K68-J68)/J68)-(L67*M68)))</f>
        <v>0</v>
      </c>
      <c r="P68" s="23">
        <f t="shared" ref="P68:P131" si="16">LN(C68/C67)</f>
        <v>-0.576563362531468</v>
      </c>
    </row>
    <row r="69" spans="1:16" x14ac:dyDescent="0.25">
      <c r="A69" s="1">
        <v>44077</v>
      </c>
      <c r="B69" s="5">
        <v>7.82</v>
      </c>
      <c r="C69" s="5">
        <v>14344500</v>
      </c>
      <c r="D69" s="5">
        <v>111385800</v>
      </c>
      <c r="E69" s="5">
        <v>33585835.305892803</v>
      </c>
      <c r="F69" s="5" t="s">
        <v>7</v>
      </c>
      <c r="G69" s="5" t="s">
        <v>7</v>
      </c>
      <c r="H69" s="5" t="str">
        <f t="shared" si="10"/>
        <v>hold</v>
      </c>
      <c r="I69" s="5" t="str">
        <f t="shared" si="11"/>
        <v>True</v>
      </c>
      <c r="J69" s="5">
        <f t="shared" si="13"/>
        <v>4.43</v>
      </c>
      <c r="K69" s="5">
        <f t="shared" si="13"/>
        <v>4.88</v>
      </c>
      <c r="L69" s="5">
        <f t="shared" si="14"/>
        <v>916228.88967973448</v>
      </c>
      <c r="M69" s="11">
        <f t="shared" si="12"/>
        <v>0</v>
      </c>
      <c r="N69" s="5">
        <f t="shared" si="15"/>
        <v>0</v>
      </c>
      <c r="P69" s="23">
        <f t="shared" si="16"/>
        <v>9.7563754179447321E-2</v>
      </c>
    </row>
    <row r="70" spans="1:16" x14ac:dyDescent="0.25">
      <c r="A70" s="1">
        <v>44078</v>
      </c>
      <c r="B70" s="5">
        <v>7.65</v>
      </c>
      <c r="C70" s="5">
        <v>7662000</v>
      </c>
      <c r="D70" s="5">
        <v>103723800</v>
      </c>
      <c r="E70" s="5">
        <v>40272341.33714027</v>
      </c>
      <c r="F70" s="5" t="s">
        <v>7</v>
      </c>
      <c r="G70" s="5" t="s">
        <v>7</v>
      </c>
      <c r="H70" s="5" t="str">
        <f t="shared" si="10"/>
        <v>hold</v>
      </c>
      <c r="I70" s="5" t="str">
        <f t="shared" si="11"/>
        <v>True</v>
      </c>
      <c r="J70" s="5">
        <f t="shared" si="13"/>
        <v>4.43</v>
      </c>
      <c r="K70" s="5">
        <f t="shared" si="13"/>
        <v>4.88</v>
      </c>
      <c r="L70" s="5">
        <f t="shared" si="14"/>
        <v>916228.88967973448</v>
      </c>
      <c r="M70" s="11">
        <f t="shared" si="12"/>
        <v>0</v>
      </c>
      <c r="N70" s="5">
        <f t="shared" si="15"/>
        <v>0</v>
      </c>
      <c r="P70" s="23">
        <f t="shared" si="16"/>
        <v>-0.62709354719711263</v>
      </c>
    </row>
    <row r="71" spans="1:16" x14ac:dyDescent="0.25">
      <c r="A71" s="1">
        <v>44082</v>
      </c>
      <c r="B71" s="5">
        <v>7.7</v>
      </c>
      <c r="C71" s="5">
        <v>9816600</v>
      </c>
      <c r="D71" s="5">
        <v>113540400</v>
      </c>
      <c r="E71" s="5">
        <v>47256583.391643733</v>
      </c>
      <c r="F71" s="5" t="s">
        <v>7</v>
      </c>
      <c r="G71" s="5" t="s">
        <v>7</v>
      </c>
      <c r="H71" s="5" t="str">
        <f t="shared" si="10"/>
        <v>hold</v>
      </c>
      <c r="I71" s="5" t="str">
        <f t="shared" si="11"/>
        <v>True</v>
      </c>
      <c r="J71" s="5">
        <f t="shared" si="13"/>
        <v>4.43</v>
      </c>
      <c r="K71" s="5">
        <f t="shared" si="13"/>
        <v>4.88</v>
      </c>
      <c r="L71" s="5">
        <f t="shared" si="14"/>
        <v>916228.88967973448</v>
      </c>
      <c r="M71" s="11">
        <f t="shared" si="12"/>
        <v>0</v>
      </c>
      <c r="N71" s="5">
        <f t="shared" si="15"/>
        <v>0</v>
      </c>
      <c r="P71" s="23">
        <f t="shared" si="16"/>
        <v>0.24780178395649163</v>
      </c>
    </row>
    <row r="72" spans="1:16" x14ac:dyDescent="0.25">
      <c r="A72" s="1">
        <v>44083</v>
      </c>
      <c r="B72" s="5">
        <v>7.35</v>
      </c>
      <c r="C72" s="5">
        <v>9068100</v>
      </c>
      <c r="D72" s="5">
        <v>104472300</v>
      </c>
      <c r="E72" s="5">
        <v>52710172.457412563</v>
      </c>
      <c r="F72" s="5" t="s">
        <v>7</v>
      </c>
      <c r="G72" s="5" t="s">
        <v>7</v>
      </c>
      <c r="H72" s="5" t="str">
        <f t="shared" si="10"/>
        <v>hold</v>
      </c>
      <c r="I72" s="5" t="str">
        <f t="shared" si="11"/>
        <v>True</v>
      </c>
      <c r="J72" s="5">
        <f t="shared" si="13"/>
        <v>4.43</v>
      </c>
      <c r="K72" s="5">
        <f t="shared" si="13"/>
        <v>4.88</v>
      </c>
      <c r="L72" s="5">
        <f t="shared" si="14"/>
        <v>916228.88967973448</v>
      </c>
      <c r="M72" s="11">
        <f t="shared" si="12"/>
        <v>0</v>
      </c>
      <c r="N72" s="5">
        <f t="shared" si="15"/>
        <v>0</v>
      </c>
      <c r="P72" s="23">
        <f t="shared" si="16"/>
        <v>-7.9312069860441051E-2</v>
      </c>
    </row>
    <row r="73" spans="1:16" x14ac:dyDescent="0.25">
      <c r="A73" s="1">
        <v>44084</v>
      </c>
      <c r="B73" s="5">
        <v>6.23</v>
      </c>
      <c r="C73" s="5">
        <v>15558300</v>
      </c>
      <c r="D73" s="5">
        <v>88914000</v>
      </c>
      <c r="E73" s="5">
        <v>56160716.726705521</v>
      </c>
      <c r="F73" s="5" t="s">
        <v>7</v>
      </c>
      <c r="G73" s="5" t="s">
        <v>7</v>
      </c>
      <c r="H73" s="5" t="str">
        <f t="shared" si="10"/>
        <v>hold</v>
      </c>
      <c r="I73" s="5" t="str">
        <f t="shared" si="11"/>
        <v>True</v>
      </c>
      <c r="J73" s="5">
        <f t="shared" si="13"/>
        <v>4.43</v>
      </c>
      <c r="K73" s="5">
        <f t="shared" si="13"/>
        <v>4.88</v>
      </c>
      <c r="L73" s="5">
        <f t="shared" si="14"/>
        <v>916228.88967973448</v>
      </c>
      <c r="M73" s="11">
        <f t="shared" si="12"/>
        <v>0</v>
      </c>
      <c r="N73" s="5">
        <f t="shared" si="15"/>
        <v>0</v>
      </c>
      <c r="P73" s="23">
        <f t="shared" si="16"/>
        <v>0.53983149790831564</v>
      </c>
    </row>
    <row r="74" spans="1:16" x14ac:dyDescent="0.25">
      <c r="A74" s="1">
        <v>44085</v>
      </c>
      <c r="B74" s="5">
        <v>6.09</v>
      </c>
      <c r="C74" s="5">
        <v>6061200</v>
      </c>
      <c r="D74" s="5">
        <v>82852800</v>
      </c>
      <c r="E74" s="5">
        <v>58704527.900932863</v>
      </c>
      <c r="F74" s="5" t="s">
        <v>7</v>
      </c>
      <c r="G74" s="5" t="s">
        <v>7</v>
      </c>
      <c r="H74" s="5" t="str">
        <f t="shared" si="10"/>
        <v>hold</v>
      </c>
      <c r="I74" s="5" t="str">
        <f t="shared" si="11"/>
        <v>True</v>
      </c>
      <c r="J74" s="5">
        <f t="shared" si="13"/>
        <v>4.43</v>
      </c>
      <c r="K74" s="5">
        <f t="shared" si="13"/>
        <v>4.88</v>
      </c>
      <c r="L74" s="5">
        <f t="shared" si="14"/>
        <v>916228.88967973448</v>
      </c>
      <c r="M74" s="11">
        <f t="shared" si="12"/>
        <v>0</v>
      </c>
      <c r="N74" s="5">
        <f t="shared" si="15"/>
        <v>0</v>
      </c>
      <c r="P74" s="23">
        <f t="shared" si="16"/>
        <v>-0.94268645800295325</v>
      </c>
    </row>
    <row r="75" spans="1:16" x14ac:dyDescent="0.25">
      <c r="A75" s="1">
        <v>44088</v>
      </c>
      <c r="B75" s="5">
        <v>6.91</v>
      </c>
      <c r="C75" s="5">
        <v>10119000</v>
      </c>
      <c r="D75" s="5">
        <v>92971800</v>
      </c>
      <c r="E75" s="5">
        <v>61970061.401438572</v>
      </c>
      <c r="F75" s="5" t="s">
        <v>7</v>
      </c>
      <c r="G75" s="5" t="s">
        <v>7</v>
      </c>
      <c r="H75" s="5" t="str">
        <f t="shared" si="10"/>
        <v>hold</v>
      </c>
      <c r="I75" s="5" t="str">
        <f t="shared" si="11"/>
        <v>True</v>
      </c>
      <c r="J75" s="5">
        <f t="shared" si="13"/>
        <v>4.43</v>
      </c>
      <c r="K75" s="5">
        <f t="shared" si="13"/>
        <v>4.88</v>
      </c>
      <c r="L75" s="5">
        <f t="shared" si="14"/>
        <v>916228.88967973448</v>
      </c>
      <c r="M75" s="11">
        <f t="shared" si="12"/>
        <v>0</v>
      </c>
      <c r="N75" s="5">
        <f t="shared" si="15"/>
        <v>0</v>
      </c>
      <c r="P75" s="23">
        <f t="shared" si="16"/>
        <v>0.51250704446775275</v>
      </c>
    </row>
    <row r="76" spans="1:16" x14ac:dyDescent="0.25">
      <c r="A76" s="1">
        <v>44089</v>
      </c>
      <c r="B76" s="5">
        <v>7.09</v>
      </c>
      <c r="C76" s="5">
        <v>5743500</v>
      </c>
      <c r="D76" s="5">
        <v>98715300</v>
      </c>
      <c r="E76" s="5">
        <v>65471532.459414802</v>
      </c>
      <c r="F76" s="5" t="s">
        <v>7</v>
      </c>
      <c r="G76" s="5" t="s">
        <v>7</v>
      </c>
      <c r="H76" s="5" t="str">
        <f t="shared" si="10"/>
        <v>hold</v>
      </c>
      <c r="I76" s="5" t="str">
        <f t="shared" si="11"/>
        <v>True</v>
      </c>
      <c r="J76" s="5">
        <f t="shared" si="13"/>
        <v>4.43</v>
      </c>
      <c r="K76" s="5">
        <f t="shared" si="13"/>
        <v>4.88</v>
      </c>
      <c r="L76" s="5">
        <f t="shared" si="14"/>
        <v>916228.88967973448</v>
      </c>
      <c r="M76" s="11">
        <f t="shared" si="12"/>
        <v>0</v>
      </c>
      <c r="N76" s="5">
        <f t="shared" si="15"/>
        <v>0</v>
      </c>
      <c r="P76" s="23">
        <f t="shared" si="16"/>
        <v>-0.566346064144301</v>
      </c>
    </row>
    <row r="77" spans="1:16" x14ac:dyDescent="0.25">
      <c r="A77" s="1">
        <v>44090</v>
      </c>
      <c r="B77" s="5">
        <v>8.68</v>
      </c>
      <c r="C77" s="5">
        <v>19256300</v>
      </c>
      <c r="D77" s="5">
        <v>117971600</v>
      </c>
      <c r="E77" s="5">
        <v>70474026.568093121</v>
      </c>
      <c r="F77" s="5" t="s">
        <v>7</v>
      </c>
      <c r="G77" s="5" t="s">
        <v>7</v>
      </c>
      <c r="H77" s="5" t="str">
        <f t="shared" si="10"/>
        <v>hold</v>
      </c>
      <c r="I77" s="5" t="str">
        <f t="shared" si="11"/>
        <v>True</v>
      </c>
      <c r="J77" s="5">
        <f t="shared" si="13"/>
        <v>4.43</v>
      </c>
      <c r="K77" s="5">
        <f t="shared" si="13"/>
        <v>4.88</v>
      </c>
      <c r="L77" s="5">
        <f t="shared" si="14"/>
        <v>916228.88967973448</v>
      </c>
      <c r="M77" s="11">
        <f t="shared" si="12"/>
        <v>0</v>
      </c>
      <c r="N77" s="5">
        <f t="shared" si="15"/>
        <v>0</v>
      </c>
      <c r="P77" s="23">
        <f t="shared" si="16"/>
        <v>1.2097694993157067</v>
      </c>
    </row>
    <row r="78" spans="1:16" x14ac:dyDescent="0.25">
      <c r="A78" s="1">
        <v>44091</v>
      </c>
      <c r="B78" s="5">
        <v>9.1999999999999993</v>
      </c>
      <c r="C78" s="5">
        <v>17026700</v>
      </c>
      <c r="D78" s="5">
        <v>134998300</v>
      </c>
      <c r="E78" s="5">
        <v>76621961.585290402</v>
      </c>
      <c r="F78" s="5" t="s">
        <v>7</v>
      </c>
      <c r="G78" s="5" t="s">
        <v>7</v>
      </c>
      <c r="H78" s="5" t="str">
        <f t="shared" si="10"/>
        <v>hold</v>
      </c>
      <c r="I78" s="5" t="str">
        <f t="shared" si="11"/>
        <v>True</v>
      </c>
      <c r="J78" s="5">
        <f t="shared" si="13"/>
        <v>4.43</v>
      </c>
      <c r="K78" s="5">
        <f t="shared" si="13"/>
        <v>4.88</v>
      </c>
      <c r="L78" s="5">
        <f t="shared" si="14"/>
        <v>916228.88967973448</v>
      </c>
      <c r="M78" s="11">
        <f t="shared" si="12"/>
        <v>0</v>
      </c>
      <c r="N78" s="5">
        <f t="shared" si="15"/>
        <v>0</v>
      </c>
      <c r="P78" s="23">
        <f t="shared" si="16"/>
        <v>-0.12305557971132519</v>
      </c>
    </row>
    <row r="79" spans="1:16" x14ac:dyDescent="0.25">
      <c r="A79" s="1">
        <v>44092</v>
      </c>
      <c r="B79" s="5">
        <v>9.4700000000000006</v>
      </c>
      <c r="C79" s="5">
        <v>17407500</v>
      </c>
      <c r="D79" s="5">
        <v>152405800</v>
      </c>
      <c r="E79" s="5">
        <v>83842409.279321328</v>
      </c>
      <c r="F79" s="5" t="s">
        <v>7</v>
      </c>
      <c r="G79" s="5" t="s">
        <v>7</v>
      </c>
      <c r="H79" s="5" t="str">
        <f t="shared" si="10"/>
        <v>hold</v>
      </c>
      <c r="I79" s="5" t="str">
        <f t="shared" si="11"/>
        <v>True</v>
      </c>
      <c r="J79" s="5">
        <f t="shared" si="13"/>
        <v>4.43</v>
      </c>
      <c r="K79" s="5">
        <f t="shared" si="13"/>
        <v>4.88</v>
      </c>
      <c r="L79" s="5">
        <f t="shared" si="14"/>
        <v>916228.88967973448</v>
      </c>
      <c r="M79" s="11">
        <f t="shared" si="12"/>
        <v>0</v>
      </c>
      <c r="N79" s="5">
        <f t="shared" si="15"/>
        <v>0</v>
      </c>
      <c r="P79" s="23">
        <f t="shared" si="16"/>
        <v>2.211844762686152E-2</v>
      </c>
    </row>
    <row r="80" spans="1:16" x14ac:dyDescent="0.25">
      <c r="A80" s="1">
        <v>44095</v>
      </c>
      <c r="B80" s="5">
        <v>8.75</v>
      </c>
      <c r="C80" s="5">
        <v>7639800</v>
      </c>
      <c r="D80" s="5">
        <v>144766000</v>
      </c>
      <c r="E80" s="5">
        <v>89646793.811151952</v>
      </c>
      <c r="F80" s="5" t="s">
        <v>7</v>
      </c>
      <c r="G80" s="5" t="s">
        <v>7</v>
      </c>
      <c r="H80" s="5" t="str">
        <f t="shared" si="10"/>
        <v>hold</v>
      </c>
      <c r="I80" s="5" t="str">
        <f t="shared" si="11"/>
        <v>True</v>
      </c>
      <c r="J80" s="5">
        <f t="shared" si="13"/>
        <v>4.43</v>
      </c>
      <c r="K80" s="5">
        <f t="shared" si="13"/>
        <v>4.88</v>
      </c>
      <c r="L80" s="5">
        <f t="shared" si="14"/>
        <v>916228.88967973448</v>
      </c>
      <c r="M80" s="11">
        <f t="shared" si="12"/>
        <v>0</v>
      </c>
      <c r="N80" s="5">
        <f t="shared" si="15"/>
        <v>0</v>
      </c>
      <c r="P80" s="23">
        <f t="shared" si="16"/>
        <v>-0.82352972300925686</v>
      </c>
    </row>
    <row r="81" spans="1:16" x14ac:dyDescent="0.25">
      <c r="A81" s="1">
        <v>44096</v>
      </c>
      <c r="B81" s="5">
        <v>10.56</v>
      </c>
      <c r="C81" s="5">
        <v>34752500</v>
      </c>
      <c r="D81" s="5">
        <v>179518500</v>
      </c>
      <c r="E81" s="5">
        <v>98208857.063369825</v>
      </c>
      <c r="F81" s="5" t="s">
        <v>7</v>
      </c>
      <c r="G81" s="5" t="s">
        <v>7</v>
      </c>
      <c r="H81" s="5" t="str">
        <f t="shared" si="10"/>
        <v>hold</v>
      </c>
      <c r="I81" s="5" t="str">
        <f t="shared" si="11"/>
        <v>True</v>
      </c>
      <c r="J81" s="5">
        <f t="shared" si="13"/>
        <v>4.43</v>
      </c>
      <c r="K81" s="5">
        <f t="shared" si="13"/>
        <v>4.88</v>
      </c>
      <c r="L81" s="5">
        <f t="shared" si="14"/>
        <v>916228.88967973448</v>
      </c>
      <c r="M81" s="11">
        <f t="shared" si="12"/>
        <v>0</v>
      </c>
      <c r="N81" s="5">
        <f t="shared" si="15"/>
        <v>0</v>
      </c>
      <c r="P81" s="23">
        <f t="shared" si="16"/>
        <v>1.5148800870438028</v>
      </c>
    </row>
    <row r="82" spans="1:16" x14ac:dyDescent="0.25">
      <c r="A82" s="1">
        <v>44097</v>
      </c>
      <c r="B82" s="5">
        <v>10.039999999999999</v>
      </c>
      <c r="C82" s="5">
        <v>10651200</v>
      </c>
      <c r="D82" s="5">
        <v>168867300</v>
      </c>
      <c r="E82" s="5">
        <v>104940262.0599698</v>
      </c>
      <c r="F82" s="5" t="s">
        <v>7</v>
      </c>
      <c r="G82" s="5" t="s">
        <v>7</v>
      </c>
      <c r="H82" s="5" t="str">
        <f t="shared" si="10"/>
        <v>hold</v>
      </c>
      <c r="I82" s="5" t="str">
        <f t="shared" si="11"/>
        <v>True</v>
      </c>
      <c r="J82" s="5">
        <f t="shared" si="13"/>
        <v>4.43</v>
      </c>
      <c r="K82" s="5">
        <f t="shared" si="13"/>
        <v>4.88</v>
      </c>
      <c r="L82" s="5">
        <f t="shared" si="14"/>
        <v>916228.88967973448</v>
      </c>
      <c r="M82" s="11">
        <f t="shared" si="12"/>
        <v>0</v>
      </c>
      <c r="N82" s="5">
        <f t="shared" si="15"/>
        <v>0</v>
      </c>
      <c r="P82" s="23">
        <f t="shared" si="16"/>
        <v>-1.1825789500048085</v>
      </c>
    </row>
    <row r="83" spans="1:16" x14ac:dyDescent="0.25">
      <c r="A83" s="1">
        <v>44098</v>
      </c>
      <c r="B83" s="5">
        <v>9.14</v>
      </c>
      <c r="C83" s="5">
        <v>7938800</v>
      </c>
      <c r="D83" s="5">
        <v>160928500</v>
      </c>
      <c r="E83" s="5">
        <v>110273930.11704759</v>
      </c>
      <c r="F83" s="5" t="s">
        <v>7</v>
      </c>
      <c r="G83" s="5" t="s">
        <v>7</v>
      </c>
      <c r="H83" s="5" t="str">
        <f t="shared" si="10"/>
        <v>hold</v>
      </c>
      <c r="I83" s="5" t="str">
        <f t="shared" si="11"/>
        <v>True</v>
      </c>
      <c r="J83" s="5">
        <f t="shared" si="13"/>
        <v>4.43</v>
      </c>
      <c r="K83" s="5">
        <f t="shared" si="13"/>
        <v>4.88</v>
      </c>
      <c r="L83" s="5">
        <f t="shared" si="14"/>
        <v>916228.88967973448</v>
      </c>
      <c r="M83" s="11">
        <f t="shared" si="12"/>
        <v>0</v>
      </c>
      <c r="N83" s="5">
        <f t="shared" si="15"/>
        <v>0</v>
      </c>
      <c r="P83" s="23">
        <f t="shared" si="16"/>
        <v>-0.29391043152833568</v>
      </c>
    </row>
    <row r="84" spans="1:16" x14ac:dyDescent="0.25">
      <c r="A84" s="1">
        <v>44099</v>
      </c>
      <c r="B84" s="5">
        <v>10.02</v>
      </c>
      <c r="C84" s="5">
        <v>7515200</v>
      </c>
      <c r="D84" s="5">
        <v>168443700</v>
      </c>
      <c r="E84" s="5">
        <v>115815275.81237531</v>
      </c>
      <c r="F84" s="5" t="s">
        <v>7</v>
      </c>
      <c r="G84" s="5" t="s">
        <v>7</v>
      </c>
      <c r="H84" s="5" t="str">
        <f t="shared" si="10"/>
        <v>hold</v>
      </c>
      <c r="I84" s="5" t="str">
        <f t="shared" si="11"/>
        <v>True</v>
      </c>
      <c r="J84" s="5">
        <f t="shared" ref="J84:K99" si="17">IF(F84="nan",J83,F84)</f>
        <v>4.43</v>
      </c>
      <c r="K84" s="5">
        <f t="shared" si="17"/>
        <v>4.88</v>
      </c>
      <c r="L84" s="5">
        <f t="shared" si="14"/>
        <v>916228.88967973448</v>
      </c>
      <c r="M84" s="11">
        <f t="shared" si="12"/>
        <v>0</v>
      </c>
      <c r="N84" s="5">
        <f t="shared" si="15"/>
        <v>0</v>
      </c>
      <c r="P84" s="23">
        <f t="shared" si="16"/>
        <v>-5.4834494045372904E-2</v>
      </c>
    </row>
    <row r="85" spans="1:16" x14ac:dyDescent="0.25">
      <c r="A85" s="1">
        <v>44102</v>
      </c>
      <c r="B85" s="5">
        <v>10.09</v>
      </c>
      <c r="C85" s="5">
        <v>6764300</v>
      </c>
      <c r="D85" s="5">
        <v>175208000</v>
      </c>
      <c r="E85" s="5">
        <v>121472989.0820144</v>
      </c>
      <c r="F85" s="5" t="s">
        <v>7</v>
      </c>
      <c r="G85" s="5" t="s">
        <v>7</v>
      </c>
      <c r="H85" s="5" t="str">
        <f t="shared" si="10"/>
        <v>hold</v>
      </c>
      <c r="I85" s="5" t="str">
        <f t="shared" si="11"/>
        <v>True</v>
      </c>
      <c r="J85" s="5">
        <f t="shared" si="17"/>
        <v>4.43</v>
      </c>
      <c r="K85" s="5">
        <f t="shared" si="17"/>
        <v>4.88</v>
      </c>
      <c r="L85" s="5">
        <f t="shared" si="14"/>
        <v>916228.88967973448</v>
      </c>
      <c r="M85" s="11">
        <f t="shared" si="12"/>
        <v>0</v>
      </c>
      <c r="N85" s="5">
        <f t="shared" si="15"/>
        <v>0</v>
      </c>
      <c r="P85" s="23">
        <f t="shared" si="16"/>
        <v>-0.10526885378363167</v>
      </c>
    </row>
    <row r="86" spans="1:16" x14ac:dyDescent="0.25">
      <c r="A86" s="1">
        <v>44103</v>
      </c>
      <c r="B86" s="5">
        <v>10.35</v>
      </c>
      <c r="C86" s="5">
        <v>5237600</v>
      </c>
      <c r="D86" s="5">
        <v>180445600</v>
      </c>
      <c r="E86" s="5">
        <v>127090563.1359774</v>
      </c>
      <c r="F86" s="5" t="s">
        <v>7</v>
      </c>
      <c r="G86" s="5" t="s">
        <v>7</v>
      </c>
      <c r="H86" s="5" t="str">
        <f t="shared" si="10"/>
        <v>hold</v>
      </c>
      <c r="I86" s="5" t="str">
        <f t="shared" si="11"/>
        <v>True</v>
      </c>
      <c r="J86" s="5">
        <f t="shared" si="17"/>
        <v>4.43</v>
      </c>
      <c r="K86" s="5">
        <f t="shared" si="17"/>
        <v>4.88</v>
      </c>
      <c r="L86" s="5">
        <f t="shared" si="14"/>
        <v>916228.88967973448</v>
      </c>
      <c r="M86" s="11">
        <f t="shared" si="12"/>
        <v>0</v>
      </c>
      <c r="N86" s="5">
        <f t="shared" si="15"/>
        <v>0</v>
      </c>
      <c r="P86" s="23">
        <f t="shared" si="16"/>
        <v>-0.25579540436221737</v>
      </c>
    </row>
    <row r="87" spans="1:16" x14ac:dyDescent="0.25">
      <c r="A87" s="1">
        <v>44104</v>
      </c>
      <c r="B87" s="5">
        <v>10.199999999999999</v>
      </c>
      <c r="C87" s="5">
        <v>6079000</v>
      </c>
      <c r="D87" s="5">
        <v>174366600</v>
      </c>
      <c r="E87" s="5">
        <v>131593865.9920654</v>
      </c>
      <c r="F87" s="5" t="s">
        <v>7</v>
      </c>
      <c r="G87" s="5" t="s">
        <v>7</v>
      </c>
      <c r="H87" s="5" t="str">
        <f t="shared" si="10"/>
        <v>hold</v>
      </c>
      <c r="I87" s="5" t="str">
        <f t="shared" si="11"/>
        <v>True</v>
      </c>
      <c r="J87" s="5">
        <f t="shared" si="17"/>
        <v>4.43</v>
      </c>
      <c r="K87" s="5">
        <f t="shared" si="17"/>
        <v>4.88</v>
      </c>
      <c r="L87" s="5">
        <f t="shared" si="14"/>
        <v>916228.88967973448</v>
      </c>
      <c r="M87" s="11">
        <f t="shared" si="12"/>
        <v>0</v>
      </c>
      <c r="N87" s="5">
        <f t="shared" si="15"/>
        <v>0</v>
      </c>
      <c r="P87" s="23">
        <f t="shared" si="16"/>
        <v>0.14897683062184092</v>
      </c>
    </row>
    <row r="88" spans="1:16" x14ac:dyDescent="0.25">
      <c r="A88" s="1">
        <v>44105</v>
      </c>
      <c r="B88" s="5">
        <v>9.77</v>
      </c>
      <c r="C88" s="5">
        <v>4554100</v>
      </c>
      <c r="D88" s="5">
        <v>169812500</v>
      </c>
      <c r="E88" s="5">
        <v>135234337.9611294</v>
      </c>
      <c r="F88" s="5" t="s">
        <v>7</v>
      </c>
      <c r="G88" s="5" t="s">
        <v>7</v>
      </c>
      <c r="H88" s="5" t="str">
        <f t="shared" si="10"/>
        <v>hold</v>
      </c>
      <c r="I88" s="5" t="str">
        <f t="shared" si="11"/>
        <v>True</v>
      </c>
      <c r="J88" s="5">
        <f t="shared" si="17"/>
        <v>4.43</v>
      </c>
      <c r="K88" s="5">
        <f t="shared" si="17"/>
        <v>4.88</v>
      </c>
      <c r="L88" s="5">
        <f t="shared" si="14"/>
        <v>916228.88967973448</v>
      </c>
      <c r="M88" s="11">
        <f t="shared" si="12"/>
        <v>0</v>
      </c>
      <c r="N88" s="5">
        <f t="shared" si="15"/>
        <v>0</v>
      </c>
      <c r="P88" s="23">
        <f t="shared" si="16"/>
        <v>-0.28881228264851583</v>
      </c>
    </row>
    <row r="89" spans="1:16" x14ac:dyDescent="0.25">
      <c r="A89" s="1">
        <v>44106</v>
      </c>
      <c r="B89" s="5">
        <v>9.39</v>
      </c>
      <c r="C89" s="5">
        <v>4340500</v>
      </c>
      <c r="D89" s="5">
        <v>165472000</v>
      </c>
      <c r="E89" s="5">
        <v>138114546.26400229</v>
      </c>
      <c r="F89" s="5" t="s">
        <v>7</v>
      </c>
      <c r="G89" s="5" t="s">
        <v>7</v>
      </c>
      <c r="H89" s="5" t="str">
        <f t="shared" si="10"/>
        <v>hold</v>
      </c>
      <c r="I89" s="5" t="str">
        <f t="shared" si="11"/>
        <v>True</v>
      </c>
      <c r="J89" s="5">
        <f t="shared" si="17"/>
        <v>4.43</v>
      </c>
      <c r="K89" s="5">
        <f t="shared" si="17"/>
        <v>4.88</v>
      </c>
      <c r="L89" s="5">
        <f t="shared" si="14"/>
        <v>916228.88967973448</v>
      </c>
      <c r="M89" s="11">
        <f t="shared" si="12"/>
        <v>0</v>
      </c>
      <c r="N89" s="5">
        <f t="shared" si="15"/>
        <v>0</v>
      </c>
      <c r="P89" s="23">
        <f t="shared" si="16"/>
        <v>-4.8038377268343986E-2</v>
      </c>
    </row>
    <row r="90" spans="1:16" x14ac:dyDescent="0.25">
      <c r="A90" s="1">
        <v>44109</v>
      </c>
      <c r="B90" s="5">
        <v>9.4600000000000009</v>
      </c>
      <c r="C90" s="5">
        <v>2805000</v>
      </c>
      <c r="D90" s="5">
        <v>168277000</v>
      </c>
      <c r="E90" s="5">
        <v>140987549.85162649</v>
      </c>
      <c r="F90" s="5" t="s">
        <v>7</v>
      </c>
      <c r="G90" s="5" t="s">
        <v>7</v>
      </c>
      <c r="H90" s="5" t="str">
        <f t="shared" si="10"/>
        <v>hold</v>
      </c>
      <c r="I90" s="5" t="str">
        <f t="shared" si="11"/>
        <v>True</v>
      </c>
      <c r="J90" s="5">
        <f t="shared" si="17"/>
        <v>4.43</v>
      </c>
      <c r="K90" s="5">
        <f t="shared" si="17"/>
        <v>4.88</v>
      </c>
      <c r="L90" s="5">
        <f t="shared" si="14"/>
        <v>916228.88967973448</v>
      </c>
      <c r="M90" s="11">
        <f t="shared" si="12"/>
        <v>0</v>
      </c>
      <c r="N90" s="5">
        <f t="shared" si="15"/>
        <v>0</v>
      </c>
      <c r="P90" s="23">
        <f t="shared" si="16"/>
        <v>-0.43658600987506602</v>
      </c>
    </row>
    <row r="91" spans="1:16" x14ac:dyDescent="0.25">
      <c r="A91" s="1">
        <v>44110</v>
      </c>
      <c r="B91" s="5">
        <v>9.1300000000000008</v>
      </c>
      <c r="C91" s="5">
        <v>4535400</v>
      </c>
      <c r="D91" s="5">
        <v>163741600</v>
      </c>
      <c r="E91" s="5">
        <v>143154867.71348229</v>
      </c>
      <c r="F91" s="5" t="s">
        <v>7</v>
      </c>
      <c r="G91" s="5" t="s">
        <v>7</v>
      </c>
      <c r="H91" s="5" t="str">
        <f t="shared" si="10"/>
        <v>hold</v>
      </c>
      <c r="I91" s="5" t="str">
        <f t="shared" si="11"/>
        <v>True</v>
      </c>
      <c r="J91" s="5">
        <f t="shared" si="17"/>
        <v>4.43</v>
      </c>
      <c r="K91" s="5">
        <f t="shared" si="17"/>
        <v>4.88</v>
      </c>
      <c r="L91" s="5">
        <f t="shared" si="14"/>
        <v>916228.88967973448</v>
      </c>
      <c r="M91" s="11">
        <f t="shared" si="12"/>
        <v>0</v>
      </c>
      <c r="N91" s="5">
        <f t="shared" si="15"/>
        <v>0</v>
      </c>
      <c r="P91" s="23">
        <f t="shared" si="16"/>
        <v>0.48050974356938936</v>
      </c>
    </row>
    <row r="92" spans="1:16" x14ac:dyDescent="0.25">
      <c r="A92" s="1">
        <v>44111</v>
      </c>
      <c r="B92" s="5">
        <v>9.36</v>
      </c>
      <c r="C92" s="5">
        <v>3308600</v>
      </c>
      <c r="D92" s="5">
        <v>167050200</v>
      </c>
      <c r="E92" s="5">
        <v>145430865.87380821</v>
      </c>
      <c r="F92" s="5" t="s">
        <v>7</v>
      </c>
      <c r="G92" s="5" t="s">
        <v>7</v>
      </c>
      <c r="H92" s="5" t="str">
        <f t="shared" si="10"/>
        <v>hold</v>
      </c>
      <c r="I92" s="5" t="str">
        <f t="shared" si="11"/>
        <v>True</v>
      </c>
      <c r="J92" s="5">
        <f t="shared" si="17"/>
        <v>4.43</v>
      </c>
      <c r="K92" s="5">
        <f t="shared" si="17"/>
        <v>4.88</v>
      </c>
      <c r="L92" s="5">
        <f t="shared" si="14"/>
        <v>916228.88967973448</v>
      </c>
      <c r="M92" s="11">
        <f t="shared" si="12"/>
        <v>0</v>
      </c>
      <c r="N92" s="5">
        <f t="shared" si="15"/>
        <v>0</v>
      </c>
      <c r="P92" s="23">
        <f t="shared" si="16"/>
        <v>-0.31538814335327048</v>
      </c>
    </row>
    <row r="93" spans="1:16" x14ac:dyDescent="0.25">
      <c r="A93" s="1">
        <v>44112</v>
      </c>
      <c r="B93" s="5">
        <v>13.49</v>
      </c>
      <c r="C93" s="5">
        <v>76453600</v>
      </c>
      <c r="D93" s="5">
        <v>243503800</v>
      </c>
      <c r="E93" s="5">
        <v>154772081.92612049</v>
      </c>
      <c r="F93" s="5" t="s">
        <v>7</v>
      </c>
      <c r="G93" s="5" t="s">
        <v>7</v>
      </c>
      <c r="H93" s="5" t="str">
        <f t="shared" si="10"/>
        <v>hold</v>
      </c>
      <c r="I93" s="5" t="str">
        <f t="shared" si="11"/>
        <v>True</v>
      </c>
      <c r="J93" s="5">
        <f t="shared" si="17"/>
        <v>4.43</v>
      </c>
      <c r="K93" s="5">
        <f t="shared" si="17"/>
        <v>4.88</v>
      </c>
      <c r="L93" s="5">
        <f t="shared" si="14"/>
        <v>916228.88967973448</v>
      </c>
      <c r="M93" s="11">
        <f t="shared" si="12"/>
        <v>0</v>
      </c>
      <c r="N93" s="5">
        <f t="shared" si="15"/>
        <v>0</v>
      </c>
      <c r="P93" s="23">
        <f t="shared" si="16"/>
        <v>3.1401588816766588</v>
      </c>
    </row>
    <row r="94" spans="1:16" x14ac:dyDescent="0.25">
      <c r="A94" s="1">
        <v>44113</v>
      </c>
      <c r="B94" s="5">
        <v>12.02</v>
      </c>
      <c r="C94" s="5">
        <v>77152800</v>
      </c>
      <c r="D94" s="5">
        <v>166351000</v>
      </c>
      <c r="E94" s="5">
        <v>155874936.0764291</v>
      </c>
      <c r="F94" s="5" t="s">
        <v>7</v>
      </c>
      <c r="G94" s="5" t="s">
        <v>7</v>
      </c>
      <c r="H94" s="5" t="str">
        <f t="shared" si="10"/>
        <v>hold</v>
      </c>
      <c r="I94" s="5" t="str">
        <f t="shared" si="11"/>
        <v>True</v>
      </c>
      <c r="J94" s="5">
        <f t="shared" si="17"/>
        <v>4.43</v>
      </c>
      <c r="K94" s="5">
        <f t="shared" si="17"/>
        <v>4.88</v>
      </c>
      <c r="L94" s="5">
        <f t="shared" si="14"/>
        <v>916228.88967973448</v>
      </c>
      <c r="M94" s="11">
        <f t="shared" si="12"/>
        <v>1E-3</v>
      </c>
      <c r="N94" s="5">
        <f t="shared" si="15"/>
        <v>0</v>
      </c>
      <c r="P94" s="23">
        <f t="shared" si="16"/>
        <v>9.1038502189992564E-3</v>
      </c>
    </row>
    <row r="95" spans="1:16" x14ac:dyDescent="0.25">
      <c r="A95" s="1">
        <v>44116</v>
      </c>
      <c r="B95" s="5">
        <v>11.8</v>
      </c>
      <c r="C95" s="5">
        <v>23655700</v>
      </c>
      <c r="D95" s="5">
        <v>142695300</v>
      </c>
      <c r="E95" s="5">
        <v>154619629.6080043</v>
      </c>
      <c r="F95" s="5" t="s">
        <v>7</v>
      </c>
      <c r="G95" s="5">
        <v>11.8</v>
      </c>
      <c r="H95" s="5" t="str">
        <f t="shared" si="10"/>
        <v>sell</v>
      </c>
      <c r="I95" s="5" t="str">
        <f t="shared" si="11"/>
        <v>False</v>
      </c>
      <c r="J95" s="5">
        <f t="shared" si="17"/>
        <v>4.43</v>
      </c>
      <c r="K95" s="5">
        <f t="shared" si="17"/>
        <v>11.8</v>
      </c>
      <c r="L95" s="5">
        <f t="shared" si="14"/>
        <v>2440519.3901175773</v>
      </c>
      <c r="M95" s="11">
        <f t="shared" si="12"/>
        <v>0</v>
      </c>
      <c r="N95" s="5">
        <f t="shared" si="15"/>
        <v>1524290.5004378429</v>
      </c>
      <c r="P95" s="23">
        <f t="shared" si="16"/>
        <v>-1.182183770388741</v>
      </c>
    </row>
    <row r="96" spans="1:16" x14ac:dyDescent="0.25">
      <c r="A96" s="1">
        <v>44117</v>
      </c>
      <c r="B96" s="5">
        <v>11.88</v>
      </c>
      <c r="C96" s="5">
        <v>10179700</v>
      </c>
      <c r="D96" s="5">
        <v>152875000</v>
      </c>
      <c r="E96" s="5">
        <v>154453462.06752259</v>
      </c>
      <c r="F96" s="5" t="s">
        <v>7</v>
      </c>
      <c r="G96" s="5" t="s">
        <v>7</v>
      </c>
      <c r="H96" s="5" t="str">
        <f t="shared" si="10"/>
        <v>hold</v>
      </c>
      <c r="I96" s="5" t="str">
        <f t="shared" si="11"/>
        <v>True</v>
      </c>
      <c r="J96" s="5">
        <f t="shared" si="17"/>
        <v>4.43</v>
      </c>
      <c r="K96" s="5">
        <f t="shared" si="17"/>
        <v>11.8</v>
      </c>
      <c r="L96" s="5">
        <f t="shared" si="14"/>
        <v>2440519.3901175773</v>
      </c>
      <c r="M96" s="11">
        <f t="shared" si="12"/>
        <v>1E-3</v>
      </c>
      <c r="N96" s="5">
        <f t="shared" si="15"/>
        <v>0</v>
      </c>
      <c r="P96" s="23">
        <f t="shared" si="16"/>
        <v>-0.84320855955768803</v>
      </c>
    </row>
    <row r="97" spans="1:16" x14ac:dyDescent="0.25">
      <c r="A97" s="1">
        <v>44118</v>
      </c>
      <c r="B97" s="5">
        <v>12.25</v>
      </c>
      <c r="C97" s="5">
        <v>10761400</v>
      </c>
      <c r="D97" s="5">
        <v>163636400</v>
      </c>
      <c r="E97" s="5">
        <v>155328086.3493855</v>
      </c>
      <c r="F97" s="5">
        <v>12.25</v>
      </c>
      <c r="G97" s="5" t="s">
        <v>7</v>
      </c>
      <c r="H97" s="5" t="str">
        <f t="shared" si="10"/>
        <v>buy</v>
      </c>
      <c r="I97" s="5" t="str">
        <f t="shared" si="11"/>
        <v>False</v>
      </c>
      <c r="J97" s="5">
        <f t="shared" si="17"/>
        <v>12.25</v>
      </c>
      <c r="K97" s="5">
        <f t="shared" si="17"/>
        <v>11.8</v>
      </c>
      <c r="L97" s="5">
        <f t="shared" si="14"/>
        <v>2440519.3901175773</v>
      </c>
      <c r="M97" s="11">
        <f t="shared" si="12"/>
        <v>0</v>
      </c>
      <c r="N97" s="5">
        <f t="shared" si="15"/>
        <v>0</v>
      </c>
      <c r="P97" s="23">
        <f t="shared" si="16"/>
        <v>5.5570116654024192E-2</v>
      </c>
    </row>
    <row r="98" spans="1:16" x14ac:dyDescent="0.25">
      <c r="A98" s="1">
        <v>44119</v>
      </c>
      <c r="B98" s="5">
        <v>13.83</v>
      </c>
      <c r="C98" s="5">
        <v>39894800</v>
      </c>
      <c r="D98" s="5">
        <v>203531200</v>
      </c>
      <c r="E98" s="5">
        <v>159919138.16520199</v>
      </c>
      <c r="F98" s="5" t="s">
        <v>7</v>
      </c>
      <c r="G98" s="5" t="s">
        <v>7</v>
      </c>
      <c r="H98" s="5" t="str">
        <f t="shared" si="10"/>
        <v>hold</v>
      </c>
      <c r="I98" s="5" t="str">
        <f t="shared" si="11"/>
        <v>True</v>
      </c>
      <c r="J98" s="5">
        <f t="shared" si="17"/>
        <v>12.25</v>
      </c>
      <c r="K98" s="5">
        <f t="shared" si="17"/>
        <v>11.8</v>
      </c>
      <c r="L98" s="5">
        <f t="shared" si="14"/>
        <v>2440519.3901175773</v>
      </c>
      <c r="M98" s="11">
        <f t="shared" si="12"/>
        <v>0</v>
      </c>
      <c r="N98" s="5">
        <f t="shared" si="15"/>
        <v>0</v>
      </c>
      <c r="P98" s="23">
        <f t="shared" si="16"/>
        <v>1.3102803317941027</v>
      </c>
    </row>
    <row r="99" spans="1:16" x14ac:dyDescent="0.25">
      <c r="A99" s="1">
        <v>44120</v>
      </c>
      <c r="B99" s="5">
        <v>13.31</v>
      </c>
      <c r="C99" s="5">
        <v>11651600</v>
      </c>
      <c r="D99" s="5">
        <v>191879600</v>
      </c>
      <c r="E99" s="5">
        <v>162963159.0941669</v>
      </c>
      <c r="F99" s="5" t="s">
        <v>7</v>
      </c>
      <c r="G99" s="5" t="s">
        <v>7</v>
      </c>
      <c r="H99" s="5" t="str">
        <f t="shared" si="10"/>
        <v>hold</v>
      </c>
      <c r="I99" s="5" t="str">
        <f t="shared" si="11"/>
        <v>True</v>
      </c>
      <c r="J99" s="5">
        <f t="shared" si="17"/>
        <v>12.25</v>
      </c>
      <c r="K99" s="5">
        <f t="shared" si="17"/>
        <v>11.8</v>
      </c>
      <c r="L99" s="5">
        <f t="shared" si="14"/>
        <v>2440519.3901175773</v>
      </c>
      <c r="M99" s="11">
        <f t="shared" si="12"/>
        <v>0</v>
      </c>
      <c r="N99" s="5">
        <f t="shared" si="15"/>
        <v>0</v>
      </c>
      <c r="P99" s="23">
        <f t="shared" si="16"/>
        <v>-1.2308024799507757</v>
      </c>
    </row>
    <row r="100" spans="1:16" x14ac:dyDescent="0.25">
      <c r="A100" s="1">
        <v>44123</v>
      </c>
      <c r="B100" s="5">
        <v>13.91</v>
      </c>
      <c r="C100" s="5">
        <v>13169100</v>
      </c>
      <c r="D100" s="5">
        <v>205048700</v>
      </c>
      <c r="E100" s="5">
        <v>166971505.30973369</v>
      </c>
      <c r="F100" s="5" t="s">
        <v>7</v>
      </c>
      <c r="G100" s="5" t="s">
        <v>7</v>
      </c>
      <c r="H100" s="5" t="str">
        <f t="shared" si="10"/>
        <v>hold</v>
      </c>
      <c r="I100" s="5" t="str">
        <f t="shared" si="11"/>
        <v>True</v>
      </c>
      <c r="J100" s="5">
        <f t="shared" ref="J100:K115" si="18">IF(F100="nan",J99,F100)</f>
        <v>12.25</v>
      </c>
      <c r="K100" s="5">
        <f t="shared" si="18"/>
        <v>11.8</v>
      </c>
      <c r="L100" s="5">
        <f t="shared" si="14"/>
        <v>2440519.3901175773</v>
      </c>
      <c r="M100" s="11">
        <f t="shared" si="12"/>
        <v>0</v>
      </c>
      <c r="N100" s="5">
        <f t="shared" si="15"/>
        <v>0</v>
      </c>
      <c r="P100" s="23">
        <f t="shared" si="16"/>
        <v>0.12242966665290224</v>
      </c>
    </row>
    <row r="101" spans="1:16" x14ac:dyDescent="0.25">
      <c r="A101" s="1">
        <v>44124</v>
      </c>
      <c r="B101" s="5">
        <v>13.86</v>
      </c>
      <c r="C101" s="5">
        <v>6604000</v>
      </c>
      <c r="D101" s="5">
        <v>198444700</v>
      </c>
      <c r="E101" s="5">
        <v>169969087.3820467</v>
      </c>
      <c r="F101" s="5" t="s">
        <v>7</v>
      </c>
      <c r="G101" s="5" t="s">
        <v>7</v>
      </c>
      <c r="H101" s="5" t="str">
        <f t="shared" si="10"/>
        <v>hold</v>
      </c>
      <c r="I101" s="5" t="str">
        <f t="shared" si="11"/>
        <v>True</v>
      </c>
      <c r="J101" s="5">
        <f t="shared" si="18"/>
        <v>12.25</v>
      </c>
      <c r="K101" s="5">
        <f t="shared" si="18"/>
        <v>11.8</v>
      </c>
      <c r="L101" s="5">
        <f t="shared" si="14"/>
        <v>2440519.3901175773</v>
      </c>
      <c r="M101" s="11">
        <f t="shared" si="12"/>
        <v>0</v>
      </c>
      <c r="N101" s="5">
        <f t="shared" si="15"/>
        <v>0</v>
      </c>
      <c r="P101" s="23">
        <f t="shared" si="16"/>
        <v>-0.69019765023237956</v>
      </c>
    </row>
    <row r="102" spans="1:16" x14ac:dyDescent="0.25">
      <c r="A102" s="1">
        <v>44125</v>
      </c>
      <c r="B102" s="5">
        <v>14.1</v>
      </c>
      <c r="C102" s="5">
        <v>5361900</v>
      </c>
      <c r="D102" s="5">
        <v>203806600</v>
      </c>
      <c r="E102" s="5">
        <v>173191838.9093149</v>
      </c>
      <c r="F102" s="5" t="s">
        <v>7</v>
      </c>
      <c r="G102" s="5" t="s">
        <v>7</v>
      </c>
      <c r="H102" s="5" t="str">
        <f t="shared" si="10"/>
        <v>hold</v>
      </c>
      <c r="I102" s="5" t="str">
        <f t="shared" si="11"/>
        <v>True</v>
      </c>
      <c r="J102" s="5">
        <f t="shared" si="18"/>
        <v>12.25</v>
      </c>
      <c r="K102" s="5">
        <f t="shared" si="18"/>
        <v>11.8</v>
      </c>
      <c r="L102" s="5">
        <f t="shared" si="14"/>
        <v>2440519.3901175773</v>
      </c>
      <c r="M102" s="11">
        <f t="shared" si="12"/>
        <v>0</v>
      </c>
      <c r="N102" s="5">
        <f t="shared" si="15"/>
        <v>0</v>
      </c>
      <c r="P102" s="23">
        <f t="shared" si="16"/>
        <v>-0.20835713617557608</v>
      </c>
    </row>
    <row r="103" spans="1:16" x14ac:dyDescent="0.25">
      <c r="A103" s="1">
        <v>44126</v>
      </c>
      <c r="B103" s="5">
        <v>14.91</v>
      </c>
      <c r="C103" s="5">
        <v>16212200</v>
      </c>
      <c r="D103" s="5">
        <v>220018800</v>
      </c>
      <c r="E103" s="5">
        <v>177651713.85913831</v>
      </c>
      <c r="F103" s="5" t="s">
        <v>7</v>
      </c>
      <c r="G103" s="5" t="s">
        <v>7</v>
      </c>
      <c r="H103" s="5" t="str">
        <f t="shared" si="10"/>
        <v>hold</v>
      </c>
      <c r="I103" s="5" t="str">
        <f t="shared" si="11"/>
        <v>True</v>
      </c>
      <c r="J103" s="5">
        <f t="shared" si="18"/>
        <v>12.25</v>
      </c>
      <c r="K103" s="5">
        <f t="shared" si="18"/>
        <v>11.8</v>
      </c>
      <c r="L103" s="5">
        <f t="shared" si="14"/>
        <v>2440519.3901175773</v>
      </c>
      <c r="M103" s="11">
        <f t="shared" si="12"/>
        <v>0</v>
      </c>
      <c r="N103" s="5">
        <f t="shared" si="15"/>
        <v>0</v>
      </c>
      <c r="P103" s="23">
        <f t="shared" si="16"/>
        <v>1.106445655348496</v>
      </c>
    </row>
    <row r="104" spans="1:16" x14ac:dyDescent="0.25">
      <c r="A104" s="1">
        <v>44127</v>
      </c>
      <c r="B104" s="5">
        <v>15</v>
      </c>
      <c r="C104" s="5">
        <v>6507300</v>
      </c>
      <c r="D104" s="5">
        <v>226526100</v>
      </c>
      <c r="E104" s="5">
        <v>182306572.5183945</v>
      </c>
      <c r="F104" s="5" t="s">
        <v>7</v>
      </c>
      <c r="G104" s="5" t="s">
        <v>7</v>
      </c>
      <c r="H104" s="5" t="str">
        <f t="shared" si="10"/>
        <v>hold</v>
      </c>
      <c r="I104" s="5" t="str">
        <f t="shared" si="11"/>
        <v>True</v>
      </c>
      <c r="J104" s="5">
        <f t="shared" si="18"/>
        <v>12.25</v>
      </c>
      <c r="K104" s="5">
        <f t="shared" si="18"/>
        <v>11.8</v>
      </c>
      <c r="L104" s="5">
        <f t="shared" si="14"/>
        <v>2440519.3901175773</v>
      </c>
      <c r="M104" s="11">
        <f t="shared" si="12"/>
        <v>0</v>
      </c>
      <c r="N104" s="5">
        <f t="shared" si="15"/>
        <v>0</v>
      </c>
      <c r="P104" s="23">
        <f t="shared" si="16"/>
        <v>-0.91283942158523856</v>
      </c>
    </row>
    <row r="105" spans="1:16" x14ac:dyDescent="0.25">
      <c r="A105" s="1">
        <v>44130</v>
      </c>
      <c r="B105" s="5">
        <v>13.45</v>
      </c>
      <c r="C105" s="5">
        <v>13376300</v>
      </c>
      <c r="D105" s="5">
        <v>213149800</v>
      </c>
      <c r="E105" s="5">
        <v>185244111.3787623</v>
      </c>
      <c r="F105" s="5" t="s">
        <v>7</v>
      </c>
      <c r="G105" s="5" t="s">
        <v>7</v>
      </c>
      <c r="H105" s="5" t="str">
        <f t="shared" si="10"/>
        <v>hold</v>
      </c>
      <c r="I105" s="5" t="str">
        <f t="shared" si="11"/>
        <v>True</v>
      </c>
      <c r="J105" s="5">
        <f t="shared" si="18"/>
        <v>12.25</v>
      </c>
      <c r="K105" s="5">
        <f t="shared" si="18"/>
        <v>11.8</v>
      </c>
      <c r="L105" s="5">
        <f t="shared" si="14"/>
        <v>2440519.3901175773</v>
      </c>
      <c r="M105" s="11">
        <f t="shared" si="12"/>
        <v>0</v>
      </c>
      <c r="N105" s="5">
        <f t="shared" si="15"/>
        <v>0</v>
      </c>
      <c r="P105" s="23">
        <f t="shared" si="16"/>
        <v>0.72055986067493893</v>
      </c>
    </row>
    <row r="106" spans="1:16" x14ac:dyDescent="0.25">
      <c r="A106" s="1">
        <v>44131</v>
      </c>
      <c r="B106" s="5">
        <v>12.69</v>
      </c>
      <c r="C106" s="5">
        <v>7231000</v>
      </c>
      <c r="D106" s="5">
        <v>205918800</v>
      </c>
      <c r="E106" s="5">
        <v>187213183.09086019</v>
      </c>
      <c r="F106" s="5" t="s">
        <v>7</v>
      </c>
      <c r="G106" s="5" t="s">
        <v>7</v>
      </c>
      <c r="H106" s="5" t="str">
        <f t="shared" si="10"/>
        <v>hold</v>
      </c>
      <c r="I106" s="5" t="str">
        <f t="shared" si="11"/>
        <v>True</v>
      </c>
      <c r="J106" s="5">
        <f t="shared" si="18"/>
        <v>12.25</v>
      </c>
      <c r="K106" s="5">
        <f t="shared" si="18"/>
        <v>11.8</v>
      </c>
      <c r="L106" s="5">
        <f t="shared" si="14"/>
        <v>2440519.3901175773</v>
      </c>
      <c r="M106" s="11">
        <f t="shared" si="12"/>
        <v>0</v>
      </c>
      <c r="N106" s="5">
        <f t="shared" si="15"/>
        <v>0</v>
      </c>
      <c r="P106" s="23">
        <f t="shared" si="16"/>
        <v>-0.61510714512768716</v>
      </c>
    </row>
    <row r="107" spans="1:16" x14ac:dyDescent="0.25">
      <c r="A107" s="1">
        <v>44132</v>
      </c>
      <c r="B107" s="5">
        <v>11.82</v>
      </c>
      <c r="C107" s="5">
        <v>6388600</v>
      </c>
      <c r="D107" s="5">
        <v>199530200</v>
      </c>
      <c r="E107" s="5">
        <v>188386261.29129791</v>
      </c>
      <c r="F107" s="5" t="s">
        <v>7</v>
      </c>
      <c r="G107" s="5" t="s">
        <v>7</v>
      </c>
      <c r="H107" s="5" t="str">
        <f t="shared" si="10"/>
        <v>hold</v>
      </c>
      <c r="I107" s="5" t="str">
        <f t="shared" si="11"/>
        <v>True</v>
      </c>
      <c r="J107" s="5">
        <f t="shared" si="18"/>
        <v>12.25</v>
      </c>
      <c r="K107" s="5">
        <f t="shared" si="18"/>
        <v>11.8</v>
      </c>
      <c r="L107" s="5">
        <f t="shared" si="14"/>
        <v>2440519.3901175773</v>
      </c>
      <c r="M107" s="11">
        <f t="shared" si="12"/>
        <v>0</v>
      </c>
      <c r="N107" s="5">
        <f t="shared" si="15"/>
        <v>0</v>
      </c>
      <c r="P107" s="23">
        <f t="shared" si="16"/>
        <v>-0.12386218713937083</v>
      </c>
    </row>
    <row r="108" spans="1:16" x14ac:dyDescent="0.25">
      <c r="A108" s="1">
        <v>44133</v>
      </c>
      <c r="B108" s="5">
        <v>11.73</v>
      </c>
      <c r="C108" s="5">
        <v>4165800</v>
      </c>
      <c r="D108" s="5">
        <v>195364400</v>
      </c>
      <c r="E108" s="5">
        <v>189050860.78036949</v>
      </c>
      <c r="F108" s="5" t="s">
        <v>7</v>
      </c>
      <c r="G108" s="5" t="s">
        <v>7</v>
      </c>
      <c r="H108" s="5" t="str">
        <f t="shared" si="10"/>
        <v>hold</v>
      </c>
      <c r="I108" s="5" t="str">
        <f t="shared" si="11"/>
        <v>True</v>
      </c>
      <c r="J108" s="5">
        <f t="shared" si="18"/>
        <v>12.25</v>
      </c>
      <c r="K108" s="5">
        <f t="shared" si="18"/>
        <v>11.8</v>
      </c>
      <c r="L108" s="5">
        <f t="shared" si="14"/>
        <v>2440519.3901175773</v>
      </c>
      <c r="M108" s="11">
        <f t="shared" si="12"/>
        <v>1E-3</v>
      </c>
      <c r="N108" s="5">
        <f t="shared" si="15"/>
        <v>0</v>
      </c>
      <c r="P108" s="23">
        <f t="shared" si="16"/>
        <v>-0.42760681804829831</v>
      </c>
    </row>
    <row r="109" spans="1:16" x14ac:dyDescent="0.25">
      <c r="A109" s="1">
        <v>44134</v>
      </c>
      <c r="B109" s="5">
        <v>10.47</v>
      </c>
      <c r="C109" s="5">
        <v>11546900</v>
      </c>
      <c r="D109" s="5">
        <v>183817500</v>
      </c>
      <c r="E109" s="5">
        <v>188552435.39155731</v>
      </c>
      <c r="F109" s="5" t="s">
        <v>7</v>
      </c>
      <c r="G109" s="5">
        <v>10.47</v>
      </c>
      <c r="H109" s="5" t="str">
        <f t="shared" si="10"/>
        <v>sell</v>
      </c>
      <c r="I109" s="5" t="str">
        <f t="shared" si="11"/>
        <v>False</v>
      </c>
      <c r="J109" s="5">
        <f t="shared" si="18"/>
        <v>12.25</v>
      </c>
      <c r="K109" s="5">
        <f t="shared" si="18"/>
        <v>10.47</v>
      </c>
      <c r="L109" s="5">
        <f t="shared" si="14"/>
        <v>2083456.4613879262</v>
      </c>
      <c r="M109" s="11">
        <f t="shared" si="12"/>
        <v>1E-3</v>
      </c>
      <c r="N109" s="5">
        <f t="shared" si="15"/>
        <v>-357062.92872965109</v>
      </c>
      <c r="P109" s="23">
        <f t="shared" si="16"/>
        <v>1.0195086686689971</v>
      </c>
    </row>
    <row r="110" spans="1:16" x14ac:dyDescent="0.25">
      <c r="A110" s="1">
        <v>44137</v>
      </c>
      <c r="B110" s="5">
        <v>10.75</v>
      </c>
      <c r="C110" s="5">
        <v>5227000</v>
      </c>
      <c r="D110" s="5">
        <v>189044500</v>
      </c>
      <c r="E110" s="5">
        <v>188599299.54479551</v>
      </c>
      <c r="F110" s="5">
        <v>10.75</v>
      </c>
      <c r="G110" s="5" t="s">
        <v>7</v>
      </c>
      <c r="H110" s="5" t="str">
        <f t="shared" si="10"/>
        <v>buy</v>
      </c>
      <c r="I110" s="5" t="str">
        <f t="shared" si="11"/>
        <v>False</v>
      </c>
      <c r="J110" s="5">
        <f t="shared" si="18"/>
        <v>10.75</v>
      </c>
      <c r="K110" s="5">
        <f t="shared" si="18"/>
        <v>10.47</v>
      </c>
      <c r="L110" s="5">
        <f t="shared" si="14"/>
        <v>2083456.4613879262</v>
      </c>
      <c r="M110" s="11">
        <f t="shared" si="12"/>
        <v>0</v>
      </c>
      <c r="N110" s="5">
        <f t="shared" si="15"/>
        <v>0</v>
      </c>
      <c r="P110" s="23">
        <f t="shared" si="16"/>
        <v>-0.79257950294335811</v>
      </c>
    </row>
    <row r="111" spans="1:16" x14ac:dyDescent="0.25">
      <c r="A111" s="1">
        <v>44138</v>
      </c>
      <c r="B111" s="5">
        <v>11.57</v>
      </c>
      <c r="C111" s="5">
        <v>7454500</v>
      </c>
      <c r="D111" s="5">
        <v>196499000</v>
      </c>
      <c r="E111" s="5">
        <v>189351664.42004219</v>
      </c>
      <c r="F111" s="5" t="s">
        <v>7</v>
      </c>
      <c r="G111" s="5" t="s">
        <v>7</v>
      </c>
      <c r="H111" s="5" t="str">
        <f t="shared" si="10"/>
        <v>hold</v>
      </c>
      <c r="I111" s="5" t="str">
        <f t="shared" si="11"/>
        <v>True</v>
      </c>
      <c r="J111" s="5">
        <f t="shared" si="18"/>
        <v>10.75</v>
      </c>
      <c r="K111" s="5">
        <f t="shared" si="18"/>
        <v>10.47</v>
      </c>
      <c r="L111" s="5">
        <f t="shared" si="14"/>
        <v>2083456.4613879262</v>
      </c>
      <c r="M111" s="11">
        <f t="shared" si="12"/>
        <v>0</v>
      </c>
      <c r="N111" s="5">
        <f t="shared" si="15"/>
        <v>0</v>
      </c>
      <c r="P111" s="23">
        <f t="shared" si="16"/>
        <v>0.35498037715553199</v>
      </c>
    </row>
    <row r="112" spans="1:16" x14ac:dyDescent="0.25">
      <c r="A112" s="1">
        <v>44139</v>
      </c>
      <c r="B112" s="5">
        <v>10.91</v>
      </c>
      <c r="C112" s="5">
        <v>5807900</v>
      </c>
      <c r="D112" s="5">
        <v>190691100</v>
      </c>
      <c r="E112" s="5">
        <v>189479231.62343159</v>
      </c>
      <c r="F112" s="5" t="s">
        <v>7</v>
      </c>
      <c r="G112" s="5" t="s">
        <v>7</v>
      </c>
      <c r="H112" s="5" t="str">
        <f t="shared" si="10"/>
        <v>hold</v>
      </c>
      <c r="I112" s="5" t="str">
        <f t="shared" si="11"/>
        <v>True</v>
      </c>
      <c r="J112" s="5">
        <f t="shared" si="18"/>
        <v>10.75</v>
      </c>
      <c r="K112" s="5">
        <f t="shared" si="18"/>
        <v>10.47</v>
      </c>
      <c r="L112" s="5">
        <f t="shared" si="14"/>
        <v>2083456.4613879262</v>
      </c>
      <c r="M112" s="11">
        <f t="shared" si="12"/>
        <v>0</v>
      </c>
      <c r="N112" s="5">
        <f t="shared" si="15"/>
        <v>0</v>
      </c>
      <c r="P112" s="23">
        <f t="shared" si="16"/>
        <v>-0.24959881714290089</v>
      </c>
    </row>
    <row r="113" spans="1:16" x14ac:dyDescent="0.25">
      <c r="A113" s="1">
        <v>44140</v>
      </c>
      <c r="B113" s="5">
        <v>11.45</v>
      </c>
      <c r="C113" s="5">
        <v>4705200</v>
      </c>
      <c r="D113" s="5">
        <v>195396300</v>
      </c>
      <c r="E113" s="5">
        <v>190042769.5792436</v>
      </c>
      <c r="F113" s="5" t="s">
        <v>7</v>
      </c>
      <c r="G113" s="5" t="s">
        <v>7</v>
      </c>
      <c r="H113" s="5" t="str">
        <f t="shared" si="10"/>
        <v>hold</v>
      </c>
      <c r="I113" s="5" t="str">
        <f t="shared" si="11"/>
        <v>True</v>
      </c>
      <c r="J113" s="5">
        <f t="shared" si="18"/>
        <v>10.75</v>
      </c>
      <c r="K113" s="5">
        <f t="shared" si="18"/>
        <v>10.47</v>
      </c>
      <c r="L113" s="5">
        <f t="shared" si="14"/>
        <v>2083456.4613879262</v>
      </c>
      <c r="M113" s="11">
        <f t="shared" si="12"/>
        <v>0</v>
      </c>
      <c r="N113" s="5">
        <f t="shared" si="15"/>
        <v>0</v>
      </c>
      <c r="P113" s="23">
        <f t="shared" si="16"/>
        <v>-0.21055077963926669</v>
      </c>
    </row>
    <row r="114" spans="1:16" x14ac:dyDescent="0.25">
      <c r="A114" s="1">
        <v>44141</v>
      </c>
      <c r="B114" s="5">
        <v>11.86</v>
      </c>
      <c r="C114" s="5">
        <v>5518200</v>
      </c>
      <c r="D114" s="5">
        <v>200914500</v>
      </c>
      <c r="E114" s="5">
        <v>191078185.16732579</v>
      </c>
      <c r="F114" s="5" t="s">
        <v>7</v>
      </c>
      <c r="G114" s="5" t="s">
        <v>7</v>
      </c>
      <c r="H114" s="5" t="str">
        <f t="shared" si="10"/>
        <v>hold</v>
      </c>
      <c r="I114" s="5" t="str">
        <f t="shared" si="11"/>
        <v>True</v>
      </c>
      <c r="J114" s="5">
        <f t="shared" si="18"/>
        <v>10.75</v>
      </c>
      <c r="K114" s="5">
        <f t="shared" si="18"/>
        <v>10.47</v>
      </c>
      <c r="L114" s="5">
        <f t="shared" si="14"/>
        <v>2083456.4613879262</v>
      </c>
      <c r="M114" s="11">
        <f t="shared" si="12"/>
        <v>0</v>
      </c>
      <c r="N114" s="5">
        <f t="shared" si="15"/>
        <v>0</v>
      </c>
      <c r="P114" s="23">
        <f t="shared" si="16"/>
        <v>0.15938344005042063</v>
      </c>
    </row>
    <row r="115" spans="1:16" x14ac:dyDescent="0.25">
      <c r="A115" s="1">
        <v>44144</v>
      </c>
      <c r="B115" s="5">
        <v>11.49</v>
      </c>
      <c r="C115" s="5">
        <v>6244900</v>
      </c>
      <c r="D115" s="5">
        <v>194669600</v>
      </c>
      <c r="E115" s="5">
        <v>191420228.46827951</v>
      </c>
      <c r="F115" s="5" t="s">
        <v>7</v>
      </c>
      <c r="G115" s="5" t="s">
        <v>7</v>
      </c>
      <c r="H115" s="5" t="str">
        <f t="shared" si="10"/>
        <v>hold</v>
      </c>
      <c r="I115" s="5" t="str">
        <f t="shared" si="11"/>
        <v>True</v>
      </c>
      <c r="J115" s="5">
        <f t="shared" si="18"/>
        <v>10.75</v>
      </c>
      <c r="K115" s="5">
        <f t="shared" si="18"/>
        <v>10.47</v>
      </c>
      <c r="L115" s="5">
        <f t="shared" si="14"/>
        <v>2083456.4613879262</v>
      </c>
      <c r="M115" s="11">
        <f t="shared" si="12"/>
        <v>1E-3</v>
      </c>
      <c r="N115" s="5">
        <f t="shared" si="15"/>
        <v>0</v>
      </c>
      <c r="P115" s="23">
        <f t="shared" si="16"/>
        <v>0.12371341048451652</v>
      </c>
    </row>
    <row r="116" spans="1:16" x14ac:dyDescent="0.25">
      <c r="A116" s="1">
        <v>44145</v>
      </c>
      <c r="B116" s="5">
        <v>11.1</v>
      </c>
      <c r="C116" s="5">
        <v>3826000</v>
      </c>
      <c r="D116" s="5">
        <v>190843600</v>
      </c>
      <c r="E116" s="5">
        <v>191365310.9202944</v>
      </c>
      <c r="F116" s="5" t="s">
        <v>7</v>
      </c>
      <c r="G116" s="5">
        <v>11.1</v>
      </c>
      <c r="H116" s="5" t="str">
        <f t="shared" si="10"/>
        <v>sell</v>
      </c>
      <c r="I116" s="5" t="str">
        <f t="shared" si="11"/>
        <v>False</v>
      </c>
      <c r="J116" s="5">
        <f t="shared" ref="J116:K131" si="19">IF(F116="nan",J115,F116)</f>
        <v>10.75</v>
      </c>
      <c r="K116" s="5">
        <f t="shared" si="19"/>
        <v>11.1</v>
      </c>
      <c r="L116" s="5">
        <f t="shared" si="14"/>
        <v>2149206.4711112613</v>
      </c>
      <c r="M116" s="11">
        <f t="shared" si="12"/>
        <v>1E-3</v>
      </c>
      <c r="N116" s="5">
        <f t="shared" si="15"/>
        <v>65750.009723335184</v>
      </c>
      <c r="P116" s="23">
        <f t="shared" si="16"/>
        <v>-0.4899452596210252</v>
      </c>
    </row>
    <row r="117" spans="1:16" x14ac:dyDescent="0.25">
      <c r="A117" s="1">
        <v>44146</v>
      </c>
      <c r="B117" s="5">
        <v>11.75</v>
      </c>
      <c r="C117" s="5">
        <v>4882600</v>
      </c>
      <c r="D117" s="5">
        <v>195726200</v>
      </c>
      <c r="E117" s="5">
        <v>191780637.46003199</v>
      </c>
      <c r="F117" s="5">
        <v>11.75</v>
      </c>
      <c r="G117" s="5" t="s">
        <v>7</v>
      </c>
      <c r="H117" s="5" t="str">
        <f t="shared" si="10"/>
        <v>buy</v>
      </c>
      <c r="I117" s="5" t="str">
        <f t="shared" si="11"/>
        <v>False</v>
      </c>
      <c r="J117" s="5">
        <f t="shared" si="19"/>
        <v>11.75</v>
      </c>
      <c r="K117" s="5">
        <f t="shared" si="19"/>
        <v>11.1</v>
      </c>
      <c r="L117" s="5">
        <f t="shared" si="14"/>
        <v>2147057.2646401501</v>
      </c>
      <c r="M117" s="11">
        <f t="shared" si="12"/>
        <v>1E-3</v>
      </c>
      <c r="N117" s="5">
        <f t="shared" si="15"/>
        <v>-2149.2064711112612</v>
      </c>
      <c r="P117" s="23">
        <f t="shared" si="16"/>
        <v>0.24385799385170051</v>
      </c>
    </row>
    <row r="118" spans="1:16" x14ac:dyDescent="0.25">
      <c r="A118" s="1">
        <v>44147</v>
      </c>
      <c r="B118" s="5">
        <v>11.13</v>
      </c>
      <c r="C118" s="5">
        <v>4353300</v>
      </c>
      <c r="D118" s="5">
        <v>191372900</v>
      </c>
      <c r="E118" s="5">
        <v>191741805.00204149</v>
      </c>
      <c r="F118" s="5" t="s">
        <v>7</v>
      </c>
      <c r="G118" s="5">
        <v>11.13</v>
      </c>
      <c r="H118" s="5" t="str">
        <f t="shared" si="10"/>
        <v>sell</v>
      </c>
      <c r="I118" s="5" t="str">
        <f t="shared" si="11"/>
        <v>False</v>
      </c>
      <c r="J118" s="5">
        <f t="shared" si="19"/>
        <v>11.75</v>
      </c>
      <c r="K118" s="5">
        <f t="shared" si="19"/>
        <v>11.13</v>
      </c>
      <c r="L118" s="5">
        <f t="shared" si="14"/>
        <v>2033765.732378287</v>
      </c>
      <c r="M118" s="11">
        <f t="shared" si="12"/>
        <v>0</v>
      </c>
      <c r="N118" s="5">
        <f t="shared" si="15"/>
        <v>-113291.5322618631</v>
      </c>
      <c r="P118" s="23">
        <f t="shared" si="16"/>
        <v>-0.11474368668674186</v>
      </c>
    </row>
    <row r="119" spans="1:16" x14ac:dyDescent="0.25">
      <c r="A119" s="1">
        <v>44148</v>
      </c>
      <c r="B119" s="5">
        <v>11.01</v>
      </c>
      <c r="C119" s="5">
        <v>3535900</v>
      </c>
      <c r="D119" s="5">
        <v>187837000</v>
      </c>
      <c r="E119" s="5">
        <v>191369916.04785851</v>
      </c>
      <c r="F119" s="5" t="s">
        <v>7</v>
      </c>
      <c r="G119" s="5" t="s">
        <v>7</v>
      </c>
      <c r="H119" s="5" t="str">
        <f t="shared" si="10"/>
        <v>hold</v>
      </c>
      <c r="I119" s="5" t="str">
        <f t="shared" si="11"/>
        <v>True</v>
      </c>
      <c r="J119" s="5">
        <f t="shared" si="19"/>
        <v>11.75</v>
      </c>
      <c r="K119" s="5">
        <f t="shared" si="19"/>
        <v>11.13</v>
      </c>
      <c r="L119" s="5">
        <f t="shared" si="14"/>
        <v>2033765.732378287</v>
      </c>
      <c r="M119" s="11">
        <f t="shared" si="12"/>
        <v>1E-3</v>
      </c>
      <c r="N119" s="5">
        <f t="shared" si="15"/>
        <v>0</v>
      </c>
      <c r="P119" s="23">
        <f t="shared" si="16"/>
        <v>-0.20796631435051133</v>
      </c>
    </row>
    <row r="120" spans="1:16" x14ac:dyDescent="0.25">
      <c r="A120" s="1">
        <v>44151</v>
      </c>
      <c r="B120" s="5">
        <v>12.06</v>
      </c>
      <c r="C120" s="5">
        <v>9774800</v>
      </c>
      <c r="D120" s="5">
        <v>197611800</v>
      </c>
      <c r="E120" s="5">
        <v>191964385.1829516</v>
      </c>
      <c r="F120" s="5">
        <v>12.06</v>
      </c>
      <c r="G120" s="5" t="s">
        <v>7</v>
      </c>
      <c r="H120" s="5" t="str">
        <f t="shared" si="10"/>
        <v>buy</v>
      </c>
      <c r="I120" s="5" t="str">
        <f t="shared" si="11"/>
        <v>False</v>
      </c>
      <c r="J120" s="5">
        <f t="shared" si="19"/>
        <v>12.06</v>
      </c>
      <c r="K120" s="5">
        <f t="shared" si="19"/>
        <v>11.13</v>
      </c>
      <c r="L120" s="5">
        <f t="shared" si="14"/>
        <v>2031731.9666459088</v>
      </c>
      <c r="M120" s="11">
        <f t="shared" si="12"/>
        <v>1E-3</v>
      </c>
      <c r="N120" s="5">
        <f t="shared" si="15"/>
        <v>-2033.7657323782871</v>
      </c>
      <c r="P120" s="23">
        <f t="shared" si="16"/>
        <v>1.0168397814715489</v>
      </c>
    </row>
    <row r="121" spans="1:16" x14ac:dyDescent="0.25">
      <c r="A121" s="1">
        <v>44152</v>
      </c>
      <c r="B121" s="5">
        <v>11.63</v>
      </c>
      <c r="C121" s="5">
        <v>6678200</v>
      </c>
      <c r="D121" s="5">
        <v>190933600</v>
      </c>
      <c r="E121" s="5">
        <v>191866214.56835729</v>
      </c>
      <c r="F121" s="5" t="s">
        <v>7</v>
      </c>
      <c r="G121" s="5">
        <v>11.63</v>
      </c>
      <c r="H121" s="5" t="str">
        <f t="shared" si="10"/>
        <v>sell</v>
      </c>
      <c r="I121" s="5" t="str">
        <f t="shared" si="11"/>
        <v>False</v>
      </c>
      <c r="J121" s="5">
        <f t="shared" si="19"/>
        <v>12.06</v>
      </c>
      <c r="K121" s="5">
        <f t="shared" si="19"/>
        <v>11.63</v>
      </c>
      <c r="L121" s="5">
        <f t="shared" si="14"/>
        <v>1959290.4454470912</v>
      </c>
      <c r="M121" s="11">
        <f t="shared" si="12"/>
        <v>0</v>
      </c>
      <c r="N121" s="5">
        <f t="shared" si="15"/>
        <v>-72441.521198817602</v>
      </c>
      <c r="P121" s="23">
        <f t="shared" si="16"/>
        <v>-0.38095915514450646</v>
      </c>
    </row>
    <row r="122" spans="1:16" x14ac:dyDescent="0.25">
      <c r="A122" s="1">
        <v>44153</v>
      </c>
      <c r="B122" s="5">
        <v>11.57</v>
      </c>
      <c r="C122" s="5">
        <v>3169200</v>
      </c>
      <c r="D122" s="5">
        <v>187764400</v>
      </c>
      <c r="E122" s="5">
        <v>191475563.41183859</v>
      </c>
      <c r="F122" s="5" t="s">
        <v>7</v>
      </c>
      <c r="G122" s="5" t="s">
        <v>7</v>
      </c>
      <c r="H122" s="5" t="str">
        <f t="shared" si="10"/>
        <v>hold</v>
      </c>
      <c r="I122" s="5" t="str">
        <f t="shared" si="11"/>
        <v>True</v>
      </c>
      <c r="J122" s="5">
        <f t="shared" si="19"/>
        <v>12.06</v>
      </c>
      <c r="K122" s="5">
        <f t="shared" si="19"/>
        <v>11.63</v>
      </c>
      <c r="L122" s="5">
        <f t="shared" si="14"/>
        <v>1959290.4454470912</v>
      </c>
      <c r="M122" s="11">
        <f t="shared" si="12"/>
        <v>1E-3</v>
      </c>
      <c r="N122" s="5">
        <f t="shared" si="15"/>
        <v>0</v>
      </c>
      <c r="P122" s="23">
        <f t="shared" si="16"/>
        <v>-0.74536930005060098</v>
      </c>
    </row>
    <row r="123" spans="1:16" x14ac:dyDescent="0.25">
      <c r="A123" s="1">
        <v>44154</v>
      </c>
      <c r="B123" s="5">
        <v>12.46</v>
      </c>
      <c r="C123" s="5">
        <v>11787600</v>
      </c>
      <c r="D123" s="5">
        <v>199552000</v>
      </c>
      <c r="E123" s="5">
        <v>192244751.678976</v>
      </c>
      <c r="F123" s="5">
        <v>12.46</v>
      </c>
      <c r="G123" s="5" t="s">
        <v>7</v>
      </c>
      <c r="H123" s="5" t="str">
        <f t="shared" si="10"/>
        <v>buy</v>
      </c>
      <c r="I123" s="5" t="str">
        <f t="shared" si="11"/>
        <v>False</v>
      </c>
      <c r="J123" s="5">
        <f t="shared" si="19"/>
        <v>12.46</v>
      </c>
      <c r="K123" s="5">
        <f t="shared" si="19"/>
        <v>11.63</v>
      </c>
      <c r="L123" s="5">
        <f t="shared" si="14"/>
        <v>1959290.4454470912</v>
      </c>
      <c r="M123" s="11">
        <f t="shared" si="12"/>
        <v>0</v>
      </c>
      <c r="N123" s="5">
        <f t="shared" si="15"/>
        <v>0</v>
      </c>
      <c r="P123" s="23">
        <f t="shared" si="16"/>
        <v>1.3135689413777374</v>
      </c>
    </row>
    <row r="124" spans="1:16" x14ac:dyDescent="0.25">
      <c r="A124" s="1">
        <v>44155</v>
      </c>
      <c r="B124" s="5">
        <v>12.71</v>
      </c>
      <c r="C124" s="5">
        <v>8395400</v>
      </c>
      <c r="D124" s="5">
        <v>207947400</v>
      </c>
      <c r="E124" s="5">
        <v>193740248.73286399</v>
      </c>
      <c r="F124" s="5" t="s">
        <v>7</v>
      </c>
      <c r="G124" s="5" t="s">
        <v>7</v>
      </c>
      <c r="H124" s="5" t="str">
        <f t="shared" si="10"/>
        <v>hold</v>
      </c>
      <c r="I124" s="5" t="str">
        <f t="shared" si="11"/>
        <v>True</v>
      </c>
      <c r="J124" s="5">
        <f t="shared" si="19"/>
        <v>12.46</v>
      </c>
      <c r="K124" s="5">
        <f t="shared" si="19"/>
        <v>11.63</v>
      </c>
      <c r="L124" s="5">
        <f t="shared" si="14"/>
        <v>1959290.4454470912</v>
      </c>
      <c r="M124" s="11">
        <f t="shared" si="12"/>
        <v>0</v>
      </c>
      <c r="N124" s="5">
        <f t="shared" si="15"/>
        <v>0</v>
      </c>
      <c r="P124" s="23">
        <f t="shared" si="16"/>
        <v>-0.33936419468311269</v>
      </c>
    </row>
    <row r="125" spans="1:16" x14ac:dyDescent="0.25">
      <c r="A125" s="1">
        <v>44158</v>
      </c>
      <c r="B125" s="5">
        <v>13.9</v>
      </c>
      <c r="C125" s="5">
        <v>9599100</v>
      </c>
      <c r="D125" s="5">
        <v>217546500</v>
      </c>
      <c r="E125" s="5">
        <v>196007520.00012451</v>
      </c>
      <c r="F125" s="5" t="s">
        <v>7</v>
      </c>
      <c r="G125" s="5" t="s">
        <v>7</v>
      </c>
      <c r="H125" s="5" t="str">
        <f t="shared" si="10"/>
        <v>hold</v>
      </c>
      <c r="I125" s="5" t="str">
        <f t="shared" si="11"/>
        <v>True</v>
      </c>
      <c r="J125" s="5">
        <f t="shared" si="19"/>
        <v>12.46</v>
      </c>
      <c r="K125" s="5">
        <f t="shared" si="19"/>
        <v>11.63</v>
      </c>
      <c r="L125" s="5">
        <f t="shared" si="14"/>
        <v>1959290.4454470912</v>
      </c>
      <c r="M125" s="11">
        <f t="shared" si="12"/>
        <v>0</v>
      </c>
      <c r="N125" s="5">
        <f t="shared" si="15"/>
        <v>0</v>
      </c>
      <c r="P125" s="23">
        <f t="shared" si="16"/>
        <v>0.13398540727541008</v>
      </c>
    </row>
    <row r="126" spans="1:16" x14ac:dyDescent="0.25">
      <c r="A126" s="1">
        <v>44159</v>
      </c>
      <c r="B126" s="5">
        <v>13.67</v>
      </c>
      <c r="C126" s="5">
        <v>7183200</v>
      </c>
      <c r="D126" s="5">
        <v>210363300</v>
      </c>
      <c r="E126" s="5">
        <v>197374742.1852546</v>
      </c>
      <c r="F126" s="5" t="s">
        <v>7</v>
      </c>
      <c r="G126" s="5" t="s">
        <v>7</v>
      </c>
      <c r="H126" s="5" t="str">
        <f t="shared" si="10"/>
        <v>hold</v>
      </c>
      <c r="I126" s="5" t="str">
        <f t="shared" si="11"/>
        <v>True</v>
      </c>
      <c r="J126" s="5">
        <f t="shared" si="19"/>
        <v>12.46</v>
      </c>
      <c r="K126" s="5">
        <f t="shared" si="19"/>
        <v>11.63</v>
      </c>
      <c r="L126" s="5">
        <f t="shared" si="14"/>
        <v>1959290.4454470912</v>
      </c>
      <c r="M126" s="11">
        <f t="shared" si="12"/>
        <v>0</v>
      </c>
      <c r="N126" s="5">
        <f t="shared" si="15"/>
        <v>0</v>
      </c>
      <c r="P126" s="23">
        <f t="shared" si="16"/>
        <v>-0.2899243778545228</v>
      </c>
    </row>
    <row r="127" spans="1:16" x14ac:dyDescent="0.25">
      <c r="A127" s="1">
        <v>44160</v>
      </c>
      <c r="B127" s="5">
        <v>14.75</v>
      </c>
      <c r="C127" s="5">
        <v>8860100</v>
      </c>
      <c r="D127" s="5">
        <v>219223400</v>
      </c>
      <c r="E127" s="5">
        <v>199455573.682237</v>
      </c>
      <c r="F127" s="5" t="s">
        <v>7</v>
      </c>
      <c r="G127" s="5" t="s">
        <v>7</v>
      </c>
      <c r="H127" s="5" t="str">
        <f t="shared" si="10"/>
        <v>hold</v>
      </c>
      <c r="I127" s="5" t="str">
        <f t="shared" si="11"/>
        <v>True</v>
      </c>
      <c r="J127" s="5">
        <f t="shared" si="19"/>
        <v>12.46</v>
      </c>
      <c r="K127" s="5">
        <f t="shared" si="19"/>
        <v>11.63</v>
      </c>
      <c r="L127" s="5">
        <f t="shared" si="14"/>
        <v>1959290.4454470912</v>
      </c>
      <c r="M127" s="11">
        <f t="shared" si="12"/>
        <v>0</v>
      </c>
      <c r="N127" s="5">
        <f t="shared" si="15"/>
        <v>0</v>
      </c>
      <c r="P127" s="23">
        <f t="shared" si="16"/>
        <v>0.20981308501054918</v>
      </c>
    </row>
    <row r="128" spans="1:16" x14ac:dyDescent="0.25">
      <c r="A128" s="1">
        <v>44162</v>
      </c>
      <c r="B128" s="5">
        <v>16.079999999999998</v>
      </c>
      <c r="C128" s="5">
        <v>12504200</v>
      </c>
      <c r="D128" s="5">
        <v>231727600</v>
      </c>
      <c r="E128" s="5">
        <v>202529109.27708539</v>
      </c>
      <c r="F128" s="5" t="s">
        <v>7</v>
      </c>
      <c r="G128" s="5" t="s">
        <v>7</v>
      </c>
      <c r="H128" s="5" t="str">
        <f t="shared" si="10"/>
        <v>hold</v>
      </c>
      <c r="I128" s="5" t="str">
        <f t="shared" si="11"/>
        <v>True</v>
      </c>
      <c r="J128" s="5">
        <f t="shared" si="19"/>
        <v>12.46</v>
      </c>
      <c r="K128" s="5">
        <f t="shared" si="19"/>
        <v>11.63</v>
      </c>
      <c r="L128" s="5">
        <f t="shared" si="14"/>
        <v>1959290.4454470912</v>
      </c>
      <c r="M128" s="11">
        <f t="shared" si="12"/>
        <v>0</v>
      </c>
      <c r="N128" s="5">
        <f t="shared" si="15"/>
        <v>0</v>
      </c>
      <c r="P128" s="23">
        <f t="shared" si="16"/>
        <v>0.34450653663788555</v>
      </c>
    </row>
    <row r="129" spans="1:16" x14ac:dyDescent="0.25">
      <c r="A129" s="1">
        <v>44165</v>
      </c>
      <c r="B129" s="5">
        <v>16.559999000000001</v>
      </c>
      <c r="C129" s="5">
        <v>31983500</v>
      </c>
      <c r="D129" s="5">
        <v>263711100</v>
      </c>
      <c r="E129" s="5">
        <v>208355981.45214519</v>
      </c>
      <c r="F129" s="5" t="s">
        <v>7</v>
      </c>
      <c r="G129" s="5" t="s">
        <v>7</v>
      </c>
      <c r="H129" s="5" t="str">
        <f t="shared" si="10"/>
        <v>hold</v>
      </c>
      <c r="I129" s="5" t="str">
        <f t="shared" si="11"/>
        <v>True</v>
      </c>
      <c r="J129" s="5">
        <f t="shared" si="19"/>
        <v>12.46</v>
      </c>
      <c r="K129" s="5">
        <f t="shared" si="19"/>
        <v>11.63</v>
      </c>
      <c r="L129" s="5">
        <f t="shared" si="14"/>
        <v>1959290.4454470912</v>
      </c>
      <c r="M129" s="11">
        <f t="shared" si="12"/>
        <v>0</v>
      </c>
      <c r="N129" s="5">
        <f t="shared" si="15"/>
        <v>0</v>
      </c>
      <c r="P129" s="23">
        <f t="shared" si="16"/>
        <v>0.93915555694654573</v>
      </c>
    </row>
    <row r="130" spans="1:16" x14ac:dyDescent="0.25">
      <c r="A130" s="1">
        <v>44166</v>
      </c>
      <c r="B130" s="5">
        <v>15.8</v>
      </c>
      <c r="C130" s="5">
        <v>12653900</v>
      </c>
      <c r="D130" s="5">
        <v>251057200</v>
      </c>
      <c r="E130" s="5">
        <v>212422774.2212542</v>
      </c>
      <c r="F130" s="5" t="s">
        <v>7</v>
      </c>
      <c r="G130" s="5" t="s">
        <v>7</v>
      </c>
      <c r="H130" s="5" t="str">
        <f t="shared" si="10"/>
        <v>hold</v>
      </c>
      <c r="I130" s="5" t="str">
        <f t="shared" si="11"/>
        <v>True</v>
      </c>
      <c r="J130" s="5">
        <f t="shared" si="19"/>
        <v>12.46</v>
      </c>
      <c r="K130" s="5">
        <f t="shared" si="19"/>
        <v>11.63</v>
      </c>
      <c r="L130" s="5">
        <f t="shared" si="14"/>
        <v>1959290.4454470912</v>
      </c>
      <c r="M130" s="11">
        <f t="shared" si="12"/>
        <v>0</v>
      </c>
      <c r="N130" s="5">
        <f t="shared" si="15"/>
        <v>0</v>
      </c>
      <c r="P130" s="23">
        <f t="shared" si="16"/>
        <v>-0.92725467676545736</v>
      </c>
    </row>
    <row r="131" spans="1:16" x14ac:dyDescent="0.25">
      <c r="A131" s="1">
        <v>44167</v>
      </c>
      <c r="B131" s="5">
        <v>16.579999999999998</v>
      </c>
      <c r="C131" s="5">
        <v>7883400</v>
      </c>
      <c r="D131" s="5">
        <v>258940600</v>
      </c>
      <c r="E131" s="5">
        <v>216853053.2488699</v>
      </c>
      <c r="F131" s="5" t="s">
        <v>7</v>
      </c>
      <c r="G131" s="5" t="s">
        <v>7</v>
      </c>
      <c r="H131" s="5" t="str">
        <f t="shared" ref="H131:H194" si="20">IF((AND(F131="nan",G131="nan")),"hold",IF(F131&lt;&gt;"nan","buy","sell"))</f>
        <v>hold</v>
      </c>
      <c r="I131" s="5" t="str">
        <f t="shared" ref="I131:I194" si="21">IF(H131="hold","True","False")</f>
        <v>True</v>
      </c>
      <c r="J131" s="5">
        <f t="shared" si="19"/>
        <v>12.46</v>
      </c>
      <c r="K131" s="5">
        <f t="shared" si="19"/>
        <v>11.63</v>
      </c>
      <c r="L131" s="5">
        <f t="shared" si="14"/>
        <v>1959290.4454470912</v>
      </c>
      <c r="M131" s="11">
        <f t="shared" ref="M131:M194" si="22">IF((AND(F132="nan",G132="nan")), 0, 0.001)</f>
        <v>0</v>
      </c>
      <c r="N131" s="5">
        <f t="shared" si="15"/>
        <v>0</v>
      </c>
      <c r="P131" s="23">
        <f t="shared" si="16"/>
        <v>-0.4732061851602905</v>
      </c>
    </row>
    <row r="132" spans="1:16" x14ac:dyDescent="0.25">
      <c r="A132" s="1">
        <v>44168</v>
      </c>
      <c r="B132" s="5">
        <v>16.120000999999998</v>
      </c>
      <c r="C132" s="5">
        <v>6295000</v>
      </c>
      <c r="D132" s="5">
        <v>252645600</v>
      </c>
      <c r="E132" s="5">
        <v>220261874.12118459</v>
      </c>
      <c r="F132" s="5" t="s">
        <v>7</v>
      </c>
      <c r="G132" s="5" t="s">
        <v>7</v>
      </c>
      <c r="H132" s="5" t="str">
        <f t="shared" si="20"/>
        <v>hold</v>
      </c>
      <c r="I132" s="5" t="str">
        <f t="shared" si="21"/>
        <v>True</v>
      </c>
      <c r="J132" s="5">
        <f t="shared" ref="J132:K147" si="23">IF(F132="nan",J131,F132)</f>
        <v>12.46</v>
      </c>
      <c r="K132" s="5">
        <f t="shared" si="23"/>
        <v>11.63</v>
      </c>
      <c r="L132" s="5">
        <f t="shared" ref="L132:L195" si="24">L131+N132</f>
        <v>1959290.4454470912</v>
      </c>
      <c r="M132" s="11">
        <f t="shared" si="22"/>
        <v>0</v>
      </c>
      <c r="N132" s="5">
        <f t="shared" ref="N132:N195" si="25">IF(I132="True",0,IF(H132="buy",-L131*M132,L131*((K132-J132)/J132)-(L131*M132)))</f>
        <v>0</v>
      </c>
      <c r="P132" s="23">
        <f t="shared" ref="P132:P195" si="26">LN(C132/C131)</f>
        <v>-0.22500361539738389</v>
      </c>
    </row>
    <row r="133" spans="1:16" x14ac:dyDescent="0.25">
      <c r="A133" s="1">
        <v>44169</v>
      </c>
      <c r="B133" s="5">
        <v>16.899999999999999</v>
      </c>
      <c r="C133" s="5">
        <v>8972700</v>
      </c>
      <c r="D133" s="5">
        <v>261618300</v>
      </c>
      <c r="E133" s="5">
        <v>224200588.55686939</v>
      </c>
      <c r="F133" s="5" t="s">
        <v>7</v>
      </c>
      <c r="G133" s="5" t="s">
        <v>7</v>
      </c>
      <c r="H133" s="5" t="str">
        <f t="shared" si="20"/>
        <v>hold</v>
      </c>
      <c r="I133" s="5" t="str">
        <f t="shared" si="21"/>
        <v>True</v>
      </c>
      <c r="J133" s="5">
        <f t="shared" si="23"/>
        <v>12.46</v>
      </c>
      <c r="K133" s="5">
        <f t="shared" si="23"/>
        <v>11.63</v>
      </c>
      <c r="L133" s="5">
        <f t="shared" si="24"/>
        <v>1959290.4454470912</v>
      </c>
      <c r="M133" s="11">
        <f t="shared" si="22"/>
        <v>0</v>
      </c>
      <c r="N133" s="5">
        <f t="shared" si="25"/>
        <v>0</v>
      </c>
      <c r="P133" s="23">
        <f t="shared" si="26"/>
        <v>0.35443096662645779</v>
      </c>
    </row>
    <row r="134" spans="1:16" x14ac:dyDescent="0.25">
      <c r="A134" s="1">
        <v>44172</v>
      </c>
      <c r="B134" s="5">
        <v>16.350000000000001</v>
      </c>
      <c r="C134" s="5">
        <v>7386300</v>
      </c>
      <c r="D134" s="5">
        <v>254232000</v>
      </c>
      <c r="E134" s="5">
        <v>227060727.7164413</v>
      </c>
      <c r="F134" s="5" t="s">
        <v>7</v>
      </c>
      <c r="G134" s="5" t="s">
        <v>7</v>
      </c>
      <c r="H134" s="5" t="str">
        <f t="shared" si="20"/>
        <v>hold</v>
      </c>
      <c r="I134" s="5" t="str">
        <f t="shared" si="21"/>
        <v>True</v>
      </c>
      <c r="J134" s="5">
        <f t="shared" si="23"/>
        <v>12.46</v>
      </c>
      <c r="K134" s="5">
        <f t="shared" si="23"/>
        <v>11.63</v>
      </c>
      <c r="L134" s="5">
        <f t="shared" si="24"/>
        <v>1959290.4454470912</v>
      </c>
      <c r="M134" s="11">
        <f t="shared" si="22"/>
        <v>0</v>
      </c>
      <c r="N134" s="5">
        <f t="shared" si="25"/>
        <v>0</v>
      </c>
      <c r="P134" s="23">
        <f t="shared" si="26"/>
        <v>-0.1945597011330199</v>
      </c>
    </row>
    <row r="135" spans="1:16" x14ac:dyDescent="0.25">
      <c r="A135" s="1">
        <v>44173</v>
      </c>
      <c r="B135" s="5">
        <v>16.940000999999999</v>
      </c>
      <c r="C135" s="5">
        <v>16120200</v>
      </c>
      <c r="D135" s="5">
        <v>270352200</v>
      </c>
      <c r="E135" s="5">
        <v>231183731.2542516</v>
      </c>
      <c r="F135" s="5" t="s">
        <v>7</v>
      </c>
      <c r="G135" s="5" t="s">
        <v>7</v>
      </c>
      <c r="H135" s="5" t="str">
        <f t="shared" si="20"/>
        <v>hold</v>
      </c>
      <c r="I135" s="5" t="str">
        <f t="shared" si="21"/>
        <v>True</v>
      </c>
      <c r="J135" s="5">
        <f t="shared" si="23"/>
        <v>12.46</v>
      </c>
      <c r="K135" s="5">
        <f t="shared" si="23"/>
        <v>11.63</v>
      </c>
      <c r="L135" s="5">
        <f t="shared" si="24"/>
        <v>1959290.4454470912</v>
      </c>
      <c r="M135" s="11">
        <f t="shared" si="22"/>
        <v>0</v>
      </c>
      <c r="N135" s="5">
        <f t="shared" si="25"/>
        <v>0</v>
      </c>
      <c r="P135" s="23">
        <f t="shared" si="26"/>
        <v>0.78044621095965916</v>
      </c>
    </row>
    <row r="136" spans="1:16" x14ac:dyDescent="0.25">
      <c r="A136" s="1">
        <v>44174</v>
      </c>
      <c r="B136" s="5">
        <v>13.66</v>
      </c>
      <c r="C136" s="5">
        <v>24357900</v>
      </c>
      <c r="D136" s="5">
        <v>245994300</v>
      </c>
      <c r="E136" s="5">
        <v>232594263.5231061</v>
      </c>
      <c r="F136" s="5" t="s">
        <v>7</v>
      </c>
      <c r="G136" s="5" t="s">
        <v>7</v>
      </c>
      <c r="H136" s="5" t="str">
        <f t="shared" si="20"/>
        <v>hold</v>
      </c>
      <c r="I136" s="5" t="str">
        <f t="shared" si="21"/>
        <v>True</v>
      </c>
      <c r="J136" s="5">
        <f t="shared" si="23"/>
        <v>12.46</v>
      </c>
      <c r="K136" s="5">
        <f t="shared" si="23"/>
        <v>11.63</v>
      </c>
      <c r="L136" s="5">
        <f t="shared" si="24"/>
        <v>1959290.4454470912</v>
      </c>
      <c r="M136" s="11">
        <f t="shared" si="22"/>
        <v>0</v>
      </c>
      <c r="N136" s="5">
        <f t="shared" si="25"/>
        <v>0</v>
      </c>
      <c r="P136" s="23">
        <f t="shared" si="26"/>
        <v>0.412783088279709</v>
      </c>
    </row>
    <row r="137" spans="1:16" x14ac:dyDescent="0.25">
      <c r="A137" s="1">
        <v>44175</v>
      </c>
      <c r="B137" s="5">
        <v>14.12</v>
      </c>
      <c r="C137" s="5">
        <v>7558900</v>
      </c>
      <c r="D137" s="5">
        <v>253553200</v>
      </c>
      <c r="E137" s="5">
        <v>234590355.1595774</v>
      </c>
      <c r="F137" s="5" t="s">
        <v>7</v>
      </c>
      <c r="G137" s="5" t="s">
        <v>7</v>
      </c>
      <c r="H137" s="5" t="str">
        <f t="shared" si="20"/>
        <v>hold</v>
      </c>
      <c r="I137" s="5" t="str">
        <f t="shared" si="21"/>
        <v>True</v>
      </c>
      <c r="J137" s="5">
        <f t="shared" si="23"/>
        <v>12.46</v>
      </c>
      <c r="K137" s="5">
        <f t="shared" si="23"/>
        <v>11.63</v>
      </c>
      <c r="L137" s="5">
        <f t="shared" si="24"/>
        <v>1959290.4454470912</v>
      </c>
      <c r="M137" s="11">
        <f t="shared" si="22"/>
        <v>0</v>
      </c>
      <c r="N137" s="5">
        <f t="shared" si="25"/>
        <v>0</v>
      </c>
      <c r="P137" s="23">
        <f t="shared" si="26"/>
        <v>-1.1701305552697143</v>
      </c>
    </row>
    <row r="138" spans="1:16" x14ac:dyDescent="0.25">
      <c r="A138" s="1">
        <v>44176</v>
      </c>
      <c r="B138" s="5">
        <v>13.31</v>
      </c>
      <c r="C138" s="5">
        <v>7496900</v>
      </c>
      <c r="D138" s="5">
        <v>246056300</v>
      </c>
      <c r="E138" s="5">
        <v>235682351.11805651</v>
      </c>
      <c r="F138" s="5" t="s">
        <v>7</v>
      </c>
      <c r="G138" s="5" t="s">
        <v>7</v>
      </c>
      <c r="H138" s="5" t="str">
        <f t="shared" si="20"/>
        <v>hold</v>
      </c>
      <c r="I138" s="5" t="str">
        <f t="shared" si="21"/>
        <v>True</v>
      </c>
      <c r="J138" s="5">
        <f t="shared" si="23"/>
        <v>12.46</v>
      </c>
      <c r="K138" s="5">
        <f t="shared" si="23"/>
        <v>11.63</v>
      </c>
      <c r="L138" s="5">
        <f t="shared" si="24"/>
        <v>1959290.4454470912</v>
      </c>
      <c r="M138" s="11">
        <f t="shared" si="22"/>
        <v>0</v>
      </c>
      <c r="N138" s="5">
        <f t="shared" si="25"/>
        <v>0</v>
      </c>
      <c r="P138" s="23">
        <f t="shared" si="26"/>
        <v>-8.2360751962387534E-3</v>
      </c>
    </row>
    <row r="139" spans="1:16" x14ac:dyDescent="0.25">
      <c r="A139" s="1">
        <v>44179</v>
      </c>
      <c r="B139" s="5">
        <v>12.72</v>
      </c>
      <c r="C139" s="5">
        <v>10007100</v>
      </c>
      <c r="D139" s="5">
        <v>236049200</v>
      </c>
      <c r="E139" s="5">
        <v>235717289.14189079</v>
      </c>
      <c r="F139" s="5" t="s">
        <v>7</v>
      </c>
      <c r="G139" s="5" t="s">
        <v>7</v>
      </c>
      <c r="H139" s="5" t="str">
        <f t="shared" si="20"/>
        <v>hold</v>
      </c>
      <c r="I139" s="5" t="str">
        <f t="shared" si="21"/>
        <v>True</v>
      </c>
      <c r="J139" s="5">
        <f t="shared" si="23"/>
        <v>12.46</v>
      </c>
      <c r="K139" s="5">
        <f t="shared" si="23"/>
        <v>11.63</v>
      </c>
      <c r="L139" s="5">
        <f t="shared" si="24"/>
        <v>1959290.4454470912</v>
      </c>
      <c r="M139" s="11">
        <f t="shared" si="22"/>
        <v>0</v>
      </c>
      <c r="N139" s="5">
        <f t="shared" si="25"/>
        <v>0</v>
      </c>
      <c r="P139" s="23">
        <f t="shared" si="26"/>
        <v>0.28880523930012258</v>
      </c>
    </row>
    <row r="140" spans="1:16" x14ac:dyDescent="0.25">
      <c r="A140" s="1">
        <v>44180</v>
      </c>
      <c r="B140" s="5">
        <v>13.85</v>
      </c>
      <c r="C140" s="5">
        <v>8189800</v>
      </c>
      <c r="D140" s="5">
        <v>244239000</v>
      </c>
      <c r="E140" s="5">
        <v>236528881.3894228</v>
      </c>
      <c r="F140" s="5" t="s">
        <v>7</v>
      </c>
      <c r="G140" s="5" t="s">
        <v>7</v>
      </c>
      <c r="H140" s="5" t="str">
        <f t="shared" si="20"/>
        <v>hold</v>
      </c>
      <c r="I140" s="5" t="str">
        <f t="shared" si="21"/>
        <v>True</v>
      </c>
      <c r="J140" s="5">
        <f t="shared" si="23"/>
        <v>12.46</v>
      </c>
      <c r="K140" s="5">
        <f t="shared" si="23"/>
        <v>11.63</v>
      </c>
      <c r="L140" s="5">
        <f t="shared" si="24"/>
        <v>1959290.4454470912</v>
      </c>
      <c r="M140" s="11">
        <f t="shared" si="22"/>
        <v>0</v>
      </c>
      <c r="N140" s="5">
        <f t="shared" si="25"/>
        <v>0</v>
      </c>
      <c r="P140" s="23">
        <f t="shared" si="26"/>
        <v>-0.20040536352090144</v>
      </c>
    </row>
    <row r="141" spans="1:16" x14ac:dyDescent="0.25">
      <c r="A141" s="1">
        <v>44181</v>
      </c>
      <c r="B141" s="5">
        <v>13.85</v>
      </c>
      <c r="C141" s="5">
        <v>5865100</v>
      </c>
      <c r="D141" s="5">
        <v>244239000</v>
      </c>
      <c r="E141" s="5">
        <v>237263179.00345081</v>
      </c>
      <c r="F141" s="5" t="s">
        <v>7</v>
      </c>
      <c r="G141" s="5" t="s">
        <v>7</v>
      </c>
      <c r="H141" s="5" t="str">
        <f t="shared" si="20"/>
        <v>hold</v>
      </c>
      <c r="I141" s="5" t="str">
        <f t="shared" si="21"/>
        <v>True</v>
      </c>
      <c r="J141" s="5">
        <f t="shared" si="23"/>
        <v>12.46</v>
      </c>
      <c r="K141" s="5">
        <f t="shared" si="23"/>
        <v>11.63</v>
      </c>
      <c r="L141" s="5">
        <f t="shared" si="24"/>
        <v>1959290.4454470912</v>
      </c>
      <c r="M141" s="11">
        <f t="shared" si="22"/>
        <v>0</v>
      </c>
      <c r="N141" s="5">
        <f t="shared" si="25"/>
        <v>0</v>
      </c>
      <c r="P141" s="23">
        <f t="shared" si="26"/>
        <v>-0.33386994528392</v>
      </c>
    </row>
    <row r="142" spans="1:16" x14ac:dyDescent="0.25">
      <c r="A142" s="1">
        <v>44182</v>
      </c>
      <c r="B142" s="5">
        <v>14.83</v>
      </c>
      <c r="C142" s="5">
        <v>8194900</v>
      </c>
      <c r="D142" s="5">
        <v>252433900</v>
      </c>
      <c r="E142" s="5">
        <v>238708010.64892209</v>
      </c>
      <c r="F142" s="5" t="s">
        <v>7</v>
      </c>
      <c r="G142" s="5" t="s">
        <v>7</v>
      </c>
      <c r="H142" s="5" t="str">
        <f t="shared" si="20"/>
        <v>hold</v>
      </c>
      <c r="I142" s="5" t="str">
        <f t="shared" si="21"/>
        <v>True</v>
      </c>
      <c r="J142" s="5">
        <f t="shared" si="23"/>
        <v>12.46</v>
      </c>
      <c r="K142" s="5">
        <f t="shared" si="23"/>
        <v>11.63</v>
      </c>
      <c r="L142" s="5">
        <f t="shared" si="24"/>
        <v>1959290.4454470912</v>
      </c>
      <c r="M142" s="11">
        <f t="shared" si="22"/>
        <v>0</v>
      </c>
      <c r="N142" s="5">
        <f t="shared" si="25"/>
        <v>0</v>
      </c>
      <c r="P142" s="23">
        <f t="shared" si="26"/>
        <v>0.33449247730033871</v>
      </c>
    </row>
    <row r="143" spans="1:16" x14ac:dyDescent="0.25">
      <c r="A143" s="1">
        <v>44183</v>
      </c>
      <c r="B143" s="5">
        <v>15.63</v>
      </c>
      <c r="C143" s="5">
        <v>16618800</v>
      </c>
      <c r="D143" s="5">
        <v>269052700</v>
      </c>
      <c r="E143" s="5">
        <v>241597983.0076189</v>
      </c>
      <c r="F143" s="5" t="s">
        <v>7</v>
      </c>
      <c r="G143" s="5" t="s">
        <v>7</v>
      </c>
      <c r="H143" s="5" t="str">
        <f t="shared" si="20"/>
        <v>hold</v>
      </c>
      <c r="I143" s="5" t="str">
        <f t="shared" si="21"/>
        <v>True</v>
      </c>
      <c r="J143" s="5">
        <f t="shared" si="23"/>
        <v>12.46</v>
      </c>
      <c r="K143" s="5">
        <f t="shared" si="23"/>
        <v>11.63</v>
      </c>
      <c r="L143" s="5">
        <f t="shared" si="24"/>
        <v>1959290.4454470912</v>
      </c>
      <c r="M143" s="11">
        <f t="shared" si="22"/>
        <v>0</v>
      </c>
      <c r="N143" s="5">
        <f t="shared" si="25"/>
        <v>0</v>
      </c>
      <c r="P143" s="23">
        <f t="shared" si="26"/>
        <v>0.7070225750957323</v>
      </c>
    </row>
    <row r="144" spans="1:16" x14ac:dyDescent="0.25">
      <c r="A144" s="1">
        <v>44186</v>
      </c>
      <c r="B144" s="5">
        <v>15.53</v>
      </c>
      <c r="C144" s="5">
        <v>9876100</v>
      </c>
      <c r="D144" s="5">
        <v>259176600</v>
      </c>
      <c r="E144" s="5">
        <v>243272138.02595729</v>
      </c>
      <c r="F144" s="5" t="s">
        <v>7</v>
      </c>
      <c r="G144" s="5" t="s">
        <v>7</v>
      </c>
      <c r="H144" s="5" t="str">
        <f t="shared" si="20"/>
        <v>hold</v>
      </c>
      <c r="I144" s="5" t="str">
        <f t="shared" si="21"/>
        <v>True</v>
      </c>
      <c r="J144" s="5">
        <f t="shared" si="23"/>
        <v>12.46</v>
      </c>
      <c r="K144" s="5">
        <f t="shared" si="23"/>
        <v>11.63</v>
      </c>
      <c r="L144" s="5">
        <f t="shared" si="24"/>
        <v>1959290.4454470912</v>
      </c>
      <c r="M144" s="11">
        <f t="shared" si="22"/>
        <v>0</v>
      </c>
      <c r="N144" s="5">
        <f t="shared" si="25"/>
        <v>0</v>
      </c>
      <c r="P144" s="23">
        <f t="shared" si="26"/>
        <v>-0.52041688766595973</v>
      </c>
    </row>
    <row r="145" spans="1:16" x14ac:dyDescent="0.25">
      <c r="A145" s="1">
        <v>44187</v>
      </c>
      <c r="B145" s="5">
        <v>19.459999</v>
      </c>
      <c r="C145" s="5">
        <v>30652700</v>
      </c>
      <c r="D145" s="5">
        <v>289829300</v>
      </c>
      <c r="E145" s="5">
        <v>247706155.8940109</v>
      </c>
      <c r="F145" s="5" t="s">
        <v>7</v>
      </c>
      <c r="G145" s="5" t="s">
        <v>7</v>
      </c>
      <c r="H145" s="5" t="str">
        <f t="shared" si="20"/>
        <v>hold</v>
      </c>
      <c r="I145" s="5" t="str">
        <f t="shared" si="21"/>
        <v>True</v>
      </c>
      <c r="J145" s="5">
        <f t="shared" si="23"/>
        <v>12.46</v>
      </c>
      <c r="K145" s="5">
        <f t="shared" si="23"/>
        <v>11.63</v>
      </c>
      <c r="L145" s="5">
        <f t="shared" si="24"/>
        <v>1959290.4454470912</v>
      </c>
      <c r="M145" s="11">
        <f t="shared" si="22"/>
        <v>0</v>
      </c>
      <c r="N145" s="5">
        <f t="shared" si="25"/>
        <v>0</v>
      </c>
      <c r="P145" s="23">
        <f t="shared" si="26"/>
        <v>1.1326030528678261</v>
      </c>
    </row>
    <row r="146" spans="1:16" x14ac:dyDescent="0.25">
      <c r="A146" s="1">
        <v>44188</v>
      </c>
      <c r="B146" s="5">
        <v>20.57</v>
      </c>
      <c r="C146" s="5">
        <v>25830300</v>
      </c>
      <c r="D146" s="5">
        <v>315659600</v>
      </c>
      <c r="E146" s="5">
        <v>254177915.70028919</v>
      </c>
      <c r="F146" s="5" t="s">
        <v>7</v>
      </c>
      <c r="G146" s="5" t="s">
        <v>7</v>
      </c>
      <c r="H146" s="5" t="str">
        <f t="shared" si="20"/>
        <v>hold</v>
      </c>
      <c r="I146" s="5" t="str">
        <f t="shared" si="21"/>
        <v>True</v>
      </c>
      <c r="J146" s="5">
        <f t="shared" si="23"/>
        <v>12.46</v>
      </c>
      <c r="K146" s="5">
        <f t="shared" si="23"/>
        <v>11.63</v>
      </c>
      <c r="L146" s="5">
        <f t="shared" si="24"/>
        <v>1959290.4454470912</v>
      </c>
      <c r="M146" s="11">
        <f t="shared" si="22"/>
        <v>0</v>
      </c>
      <c r="N146" s="5">
        <f t="shared" si="25"/>
        <v>0</v>
      </c>
      <c r="P146" s="23">
        <f t="shared" si="26"/>
        <v>-0.17117252841424085</v>
      </c>
    </row>
    <row r="147" spans="1:16" x14ac:dyDescent="0.25">
      <c r="A147" s="1">
        <v>44189</v>
      </c>
      <c r="B147" s="5">
        <v>20.149999999999999</v>
      </c>
      <c r="C147" s="5">
        <v>6262200</v>
      </c>
      <c r="D147" s="5">
        <v>309397400</v>
      </c>
      <c r="E147" s="5">
        <v>259436916.5759165</v>
      </c>
      <c r="F147" s="5" t="s">
        <v>7</v>
      </c>
      <c r="G147" s="5" t="s">
        <v>7</v>
      </c>
      <c r="H147" s="5" t="str">
        <f t="shared" si="20"/>
        <v>hold</v>
      </c>
      <c r="I147" s="5" t="str">
        <f t="shared" si="21"/>
        <v>True</v>
      </c>
      <c r="J147" s="5">
        <f t="shared" si="23"/>
        <v>12.46</v>
      </c>
      <c r="K147" s="5">
        <f t="shared" si="23"/>
        <v>11.63</v>
      </c>
      <c r="L147" s="5">
        <f t="shared" si="24"/>
        <v>1959290.4454470912</v>
      </c>
      <c r="M147" s="11">
        <f t="shared" si="22"/>
        <v>0</v>
      </c>
      <c r="N147" s="5">
        <f t="shared" si="25"/>
        <v>0</v>
      </c>
      <c r="P147" s="23">
        <f t="shared" si="26"/>
        <v>-1.4170166603702368</v>
      </c>
    </row>
    <row r="148" spans="1:16" x14ac:dyDescent="0.25">
      <c r="A148" s="1">
        <v>44193</v>
      </c>
      <c r="B148" s="5">
        <v>20.99</v>
      </c>
      <c r="C148" s="5">
        <v>8965900</v>
      </c>
      <c r="D148" s="5">
        <v>318363300</v>
      </c>
      <c r="E148" s="5">
        <v>265048955.38159019</v>
      </c>
      <c r="F148" s="5" t="s">
        <v>7</v>
      </c>
      <c r="G148" s="5" t="s">
        <v>7</v>
      </c>
      <c r="H148" s="5" t="str">
        <f t="shared" si="20"/>
        <v>hold</v>
      </c>
      <c r="I148" s="5" t="str">
        <f t="shared" si="21"/>
        <v>True</v>
      </c>
      <c r="J148" s="5">
        <f t="shared" ref="J148:K163" si="27">IF(F148="nan",J147,F148)</f>
        <v>12.46</v>
      </c>
      <c r="K148" s="5">
        <f t="shared" si="27"/>
        <v>11.63</v>
      </c>
      <c r="L148" s="5">
        <f t="shared" si="24"/>
        <v>1959290.4454470912</v>
      </c>
      <c r="M148" s="11">
        <f t="shared" si="22"/>
        <v>0</v>
      </c>
      <c r="N148" s="5">
        <f t="shared" si="25"/>
        <v>0</v>
      </c>
      <c r="P148" s="23">
        <f t="shared" si="26"/>
        <v>0.3588969313535314</v>
      </c>
    </row>
    <row r="149" spans="1:16" x14ac:dyDescent="0.25">
      <c r="A149" s="1">
        <v>44194</v>
      </c>
      <c r="B149" s="5">
        <v>19.379999000000002</v>
      </c>
      <c r="C149" s="5">
        <v>9241400</v>
      </c>
      <c r="D149" s="5">
        <v>309121900</v>
      </c>
      <c r="E149" s="5">
        <v>269246380.22761309</v>
      </c>
      <c r="F149" s="5" t="s">
        <v>7</v>
      </c>
      <c r="G149" s="5" t="s">
        <v>7</v>
      </c>
      <c r="H149" s="5" t="str">
        <f t="shared" si="20"/>
        <v>hold</v>
      </c>
      <c r="I149" s="5" t="str">
        <f t="shared" si="21"/>
        <v>True</v>
      </c>
      <c r="J149" s="5">
        <f t="shared" si="27"/>
        <v>12.46</v>
      </c>
      <c r="K149" s="5">
        <f t="shared" si="27"/>
        <v>11.63</v>
      </c>
      <c r="L149" s="5">
        <f t="shared" si="24"/>
        <v>1959290.4454470912</v>
      </c>
      <c r="M149" s="11">
        <f t="shared" si="22"/>
        <v>0</v>
      </c>
      <c r="N149" s="5">
        <f t="shared" si="25"/>
        <v>0</v>
      </c>
      <c r="P149" s="23">
        <f t="shared" si="26"/>
        <v>3.0264896902391307E-2</v>
      </c>
    </row>
    <row r="150" spans="1:16" x14ac:dyDescent="0.25">
      <c r="A150" s="1">
        <v>44195</v>
      </c>
      <c r="B150" s="5">
        <v>19.260000000000002</v>
      </c>
      <c r="C150" s="5">
        <v>5934400</v>
      </c>
      <c r="D150" s="5">
        <v>303187500</v>
      </c>
      <c r="E150" s="5">
        <v>272478868.90429932</v>
      </c>
      <c r="F150" s="5" t="s">
        <v>7</v>
      </c>
      <c r="G150" s="5" t="s">
        <v>7</v>
      </c>
      <c r="H150" s="5" t="str">
        <f t="shared" si="20"/>
        <v>hold</v>
      </c>
      <c r="I150" s="5" t="str">
        <f t="shared" si="21"/>
        <v>True</v>
      </c>
      <c r="J150" s="5">
        <f t="shared" si="27"/>
        <v>12.46</v>
      </c>
      <c r="K150" s="5">
        <f t="shared" si="27"/>
        <v>11.63</v>
      </c>
      <c r="L150" s="5">
        <f t="shared" si="24"/>
        <v>1959290.4454470912</v>
      </c>
      <c r="M150" s="11">
        <f t="shared" si="22"/>
        <v>0</v>
      </c>
      <c r="N150" s="5">
        <f t="shared" si="25"/>
        <v>0</v>
      </c>
      <c r="P150" s="23">
        <f t="shared" si="26"/>
        <v>-0.44292746157465734</v>
      </c>
    </row>
    <row r="151" spans="1:16" x14ac:dyDescent="0.25">
      <c r="A151" s="1">
        <v>44196</v>
      </c>
      <c r="B151" s="5">
        <v>18.84</v>
      </c>
      <c r="C151" s="5">
        <v>6922700</v>
      </c>
      <c r="D151" s="5">
        <v>296264800</v>
      </c>
      <c r="E151" s="5">
        <v>274744196.35966629</v>
      </c>
      <c r="F151" s="5" t="s">
        <v>7</v>
      </c>
      <c r="G151" s="5" t="s">
        <v>7</v>
      </c>
      <c r="H151" s="5" t="str">
        <f t="shared" si="20"/>
        <v>hold</v>
      </c>
      <c r="I151" s="5" t="str">
        <f t="shared" si="21"/>
        <v>True</v>
      </c>
      <c r="J151" s="5">
        <f t="shared" si="27"/>
        <v>12.46</v>
      </c>
      <c r="K151" s="5">
        <f t="shared" si="27"/>
        <v>11.63</v>
      </c>
      <c r="L151" s="5">
        <f t="shared" si="24"/>
        <v>1959290.4454470912</v>
      </c>
      <c r="M151" s="11">
        <f t="shared" si="22"/>
        <v>0</v>
      </c>
      <c r="N151" s="5">
        <f t="shared" si="25"/>
        <v>0</v>
      </c>
      <c r="P151" s="23">
        <f t="shared" si="26"/>
        <v>0.15403993918894202</v>
      </c>
    </row>
    <row r="152" spans="1:16" x14ac:dyDescent="0.25">
      <c r="A152" s="1">
        <v>44200</v>
      </c>
      <c r="B152" s="5">
        <v>17.25</v>
      </c>
      <c r="C152" s="5">
        <v>10022500</v>
      </c>
      <c r="D152" s="5">
        <v>286242300</v>
      </c>
      <c r="E152" s="5">
        <v>275839254.14852917</v>
      </c>
      <c r="F152" s="5" t="s">
        <v>7</v>
      </c>
      <c r="G152" s="5" t="s">
        <v>7</v>
      </c>
      <c r="H152" s="5" t="str">
        <f t="shared" si="20"/>
        <v>hold</v>
      </c>
      <c r="I152" s="5" t="str">
        <f t="shared" si="21"/>
        <v>True</v>
      </c>
      <c r="J152" s="5">
        <f t="shared" si="27"/>
        <v>12.46</v>
      </c>
      <c r="K152" s="5">
        <f t="shared" si="27"/>
        <v>11.63</v>
      </c>
      <c r="L152" s="5">
        <f t="shared" si="24"/>
        <v>1959290.4454470912</v>
      </c>
      <c r="M152" s="11">
        <f t="shared" si="22"/>
        <v>0</v>
      </c>
      <c r="N152" s="5">
        <f t="shared" si="25"/>
        <v>0</v>
      </c>
      <c r="P152" s="23">
        <f t="shared" si="26"/>
        <v>0.37002669859239357</v>
      </c>
    </row>
    <row r="153" spans="1:16" x14ac:dyDescent="0.25">
      <c r="A153" s="1">
        <v>44201</v>
      </c>
      <c r="B153" s="5">
        <v>17.370000999999998</v>
      </c>
      <c r="C153" s="5">
        <v>4961500</v>
      </c>
      <c r="D153" s="5">
        <v>291203800</v>
      </c>
      <c r="E153" s="5">
        <v>277302544.59148538</v>
      </c>
      <c r="F153" s="5" t="s">
        <v>7</v>
      </c>
      <c r="G153" s="5" t="s">
        <v>7</v>
      </c>
      <c r="H153" s="5" t="str">
        <f t="shared" si="20"/>
        <v>hold</v>
      </c>
      <c r="I153" s="5" t="str">
        <f t="shared" si="21"/>
        <v>True</v>
      </c>
      <c r="J153" s="5">
        <f t="shared" si="27"/>
        <v>12.46</v>
      </c>
      <c r="K153" s="5">
        <f t="shared" si="27"/>
        <v>11.63</v>
      </c>
      <c r="L153" s="5">
        <f t="shared" si="24"/>
        <v>1959290.4454470912</v>
      </c>
      <c r="M153" s="11">
        <f t="shared" si="22"/>
        <v>0</v>
      </c>
      <c r="N153" s="5">
        <f t="shared" si="25"/>
        <v>0</v>
      </c>
      <c r="P153" s="23">
        <f t="shared" si="26"/>
        <v>-0.70312445116236588</v>
      </c>
    </row>
    <row r="154" spans="1:16" x14ac:dyDescent="0.25">
      <c r="A154" s="1">
        <v>44202</v>
      </c>
      <c r="B154" s="5">
        <v>18.360001</v>
      </c>
      <c r="C154" s="5">
        <v>6056200</v>
      </c>
      <c r="D154" s="5">
        <v>297260000</v>
      </c>
      <c r="E154" s="5">
        <v>279203255.05566162</v>
      </c>
      <c r="F154" s="5" t="s">
        <v>7</v>
      </c>
      <c r="G154" s="5" t="s">
        <v>7</v>
      </c>
      <c r="H154" s="5" t="str">
        <f t="shared" si="20"/>
        <v>hold</v>
      </c>
      <c r="I154" s="5" t="str">
        <f t="shared" si="21"/>
        <v>True</v>
      </c>
      <c r="J154" s="5">
        <f t="shared" si="27"/>
        <v>12.46</v>
      </c>
      <c r="K154" s="5">
        <f t="shared" si="27"/>
        <v>11.63</v>
      </c>
      <c r="L154" s="5">
        <f t="shared" si="24"/>
        <v>1959290.4454470912</v>
      </c>
      <c r="M154" s="11">
        <f t="shared" si="22"/>
        <v>0</v>
      </c>
      <c r="N154" s="5">
        <f t="shared" si="25"/>
        <v>0</v>
      </c>
      <c r="P154" s="23">
        <f t="shared" si="26"/>
        <v>0.19937442631674723</v>
      </c>
    </row>
    <row r="155" spans="1:16" x14ac:dyDescent="0.25">
      <c r="A155" s="1">
        <v>44203</v>
      </c>
      <c r="B155" s="5">
        <v>18.079999999999998</v>
      </c>
      <c r="C155" s="5">
        <v>6129300</v>
      </c>
      <c r="D155" s="5">
        <v>291130700</v>
      </c>
      <c r="E155" s="5">
        <v>280339202.42317188</v>
      </c>
      <c r="F155" s="5" t="s">
        <v>7</v>
      </c>
      <c r="G155" s="5" t="s">
        <v>7</v>
      </c>
      <c r="H155" s="5" t="str">
        <f t="shared" si="20"/>
        <v>hold</v>
      </c>
      <c r="I155" s="5" t="str">
        <f t="shared" si="21"/>
        <v>True</v>
      </c>
      <c r="J155" s="5">
        <f t="shared" si="27"/>
        <v>12.46</v>
      </c>
      <c r="K155" s="5">
        <f t="shared" si="27"/>
        <v>11.63</v>
      </c>
      <c r="L155" s="5">
        <f t="shared" si="24"/>
        <v>1959290.4454470912</v>
      </c>
      <c r="M155" s="11">
        <f t="shared" si="22"/>
        <v>0</v>
      </c>
      <c r="N155" s="5">
        <f t="shared" si="25"/>
        <v>0</v>
      </c>
      <c r="P155" s="23">
        <f t="shared" si="26"/>
        <v>1.199801024283245E-2</v>
      </c>
    </row>
    <row r="156" spans="1:16" x14ac:dyDescent="0.25">
      <c r="A156" s="1">
        <v>44204</v>
      </c>
      <c r="B156" s="5">
        <v>17.690000999999999</v>
      </c>
      <c r="C156" s="5">
        <v>6482000</v>
      </c>
      <c r="D156" s="5">
        <v>284648700</v>
      </c>
      <c r="E156" s="5">
        <v>280749630.83899403</v>
      </c>
      <c r="F156" s="5" t="s">
        <v>7</v>
      </c>
      <c r="G156" s="5" t="s">
        <v>7</v>
      </c>
      <c r="H156" s="5" t="str">
        <f t="shared" si="20"/>
        <v>hold</v>
      </c>
      <c r="I156" s="5" t="str">
        <f t="shared" si="21"/>
        <v>True</v>
      </c>
      <c r="J156" s="5">
        <f t="shared" si="27"/>
        <v>12.46</v>
      </c>
      <c r="K156" s="5">
        <f t="shared" si="27"/>
        <v>11.63</v>
      </c>
      <c r="L156" s="5">
        <f t="shared" si="24"/>
        <v>1959290.4454470912</v>
      </c>
      <c r="M156" s="11">
        <f t="shared" si="22"/>
        <v>0</v>
      </c>
      <c r="N156" s="5">
        <f t="shared" si="25"/>
        <v>0</v>
      </c>
      <c r="P156" s="23">
        <f t="shared" si="26"/>
        <v>5.5948553787616692E-2</v>
      </c>
    </row>
    <row r="157" spans="1:16" x14ac:dyDescent="0.25">
      <c r="A157" s="1">
        <v>44207</v>
      </c>
      <c r="B157" s="5">
        <v>19.940000999999999</v>
      </c>
      <c r="C157" s="5">
        <v>14908000</v>
      </c>
      <c r="D157" s="5">
        <v>299556700</v>
      </c>
      <c r="E157" s="5">
        <v>282540780.57971281</v>
      </c>
      <c r="F157" s="5" t="s">
        <v>7</v>
      </c>
      <c r="G157" s="5" t="s">
        <v>7</v>
      </c>
      <c r="H157" s="5" t="str">
        <f t="shared" si="20"/>
        <v>hold</v>
      </c>
      <c r="I157" s="5" t="str">
        <f t="shared" si="21"/>
        <v>True</v>
      </c>
      <c r="J157" s="5">
        <f t="shared" si="27"/>
        <v>12.46</v>
      </c>
      <c r="K157" s="5">
        <f t="shared" si="27"/>
        <v>11.63</v>
      </c>
      <c r="L157" s="5">
        <f t="shared" si="24"/>
        <v>1959290.4454470912</v>
      </c>
      <c r="M157" s="11">
        <f t="shared" si="22"/>
        <v>0</v>
      </c>
      <c r="N157" s="5">
        <f t="shared" si="25"/>
        <v>0</v>
      </c>
      <c r="P157" s="23">
        <f t="shared" si="26"/>
        <v>0.83286887689765643</v>
      </c>
    </row>
    <row r="158" spans="1:16" x14ac:dyDescent="0.25">
      <c r="A158" s="1">
        <v>44208</v>
      </c>
      <c r="B158" s="5">
        <v>19.950001</v>
      </c>
      <c r="C158" s="5">
        <v>7060700</v>
      </c>
      <c r="D158" s="5">
        <v>306617400</v>
      </c>
      <c r="E158" s="5">
        <v>284833792.29686278</v>
      </c>
      <c r="F158" s="5" t="s">
        <v>7</v>
      </c>
      <c r="G158" s="5" t="s">
        <v>7</v>
      </c>
      <c r="H158" s="5" t="str">
        <f t="shared" si="20"/>
        <v>hold</v>
      </c>
      <c r="I158" s="5" t="str">
        <f t="shared" si="21"/>
        <v>True</v>
      </c>
      <c r="J158" s="5">
        <f t="shared" si="27"/>
        <v>12.46</v>
      </c>
      <c r="K158" s="5">
        <f t="shared" si="27"/>
        <v>11.63</v>
      </c>
      <c r="L158" s="5">
        <f t="shared" si="24"/>
        <v>1959290.4454470912</v>
      </c>
      <c r="M158" s="11">
        <f t="shared" si="22"/>
        <v>0</v>
      </c>
      <c r="N158" s="5">
        <f t="shared" si="25"/>
        <v>0</v>
      </c>
      <c r="P158" s="23">
        <f t="shared" si="26"/>
        <v>-0.7473537848852686</v>
      </c>
    </row>
    <row r="159" spans="1:16" x14ac:dyDescent="0.25">
      <c r="A159" s="1">
        <v>44209</v>
      </c>
      <c r="B159" s="5">
        <v>31.4</v>
      </c>
      <c r="C159" s="5">
        <v>144501700</v>
      </c>
      <c r="D159" s="5">
        <v>451119100</v>
      </c>
      <c r="E159" s="5">
        <v>300670490.41684109</v>
      </c>
      <c r="F159" s="5" t="s">
        <v>7</v>
      </c>
      <c r="G159" s="5" t="s">
        <v>7</v>
      </c>
      <c r="H159" s="5" t="str">
        <f t="shared" si="20"/>
        <v>hold</v>
      </c>
      <c r="I159" s="5" t="str">
        <f t="shared" si="21"/>
        <v>True</v>
      </c>
      <c r="J159" s="5">
        <f t="shared" si="27"/>
        <v>12.46</v>
      </c>
      <c r="K159" s="5">
        <f t="shared" si="27"/>
        <v>11.63</v>
      </c>
      <c r="L159" s="5">
        <f t="shared" si="24"/>
        <v>1959290.4454470912</v>
      </c>
      <c r="M159" s="11">
        <f t="shared" si="22"/>
        <v>0</v>
      </c>
      <c r="N159" s="5">
        <f t="shared" si="25"/>
        <v>0</v>
      </c>
      <c r="P159" s="23">
        <f t="shared" si="26"/>
        <v>3.0187470754574219</v>
      </c>
    </row>
    <row r="160" spans="1:16" x14ac:dyDescent="0.25">
      <c r="A160" s="1">
        <v>44210</v>
      </c>
      <c r="B160" s="5">
        <v>39.909999999999997</v>
      </c>
      <c r="C160" s="5">
        <v>93717400</v>
      </c>
      <c r="D160" s="5">
        <v>544836500</v>
      </c>
      <c r="E160" s="5">
        <v>323924398.94540578</v>
      </c>
      <c r="F160" s="5" t="s">
        <v>7</v>
      </c>
      <c r="G160" s="5" t="s">
        <v>7</v>
      </c>
      <c r="H160" s="5" t="str">
        <f t="shared" si="20"/>
        <v>hold</v>
      </c>
      <c r="I160" s="5" t="str">
        <f t="shared" si="21"/>
        <v>True</v>
      </c>
      <c r="J160" s="5">
        <f t="shared" si="27"/>
        <v>12.46</v>
      </c>
      <c r="K160" s="5">
        <f t="shared" si="27"/>
        <v>11.63</v>
      </c>
      <c r="L160" s="5">
        <f t="shared" si="24"/>
        <v>1959290.4454470912</v>
      </c>
      <c r="M160" s="11">
        <f t="shared" si="22"/>
        <v>0</v>
      </c>
      <c r="N160" s="5">
        <f t="shared" si="25"/>
        <v>0</v>
      </c>
      <c r="P160" s="23">
        <f t="shared" si="26"/>
        <v>-0.43300740114523373</v>
      </c>
    </row>
    <row r="161" spans="1:16" x14ac:dyDescent="0.25">
      <c r="A161" s="1">
        <v>44211</v>
      </c>
      <c r="B161" s="5">
        <v>35.5</v>
      </c>
      <c r="C161" s="5">
        <v>46866400</v>
      </c>
      <c r="D161" s="5">
        <v>497970100</v>
      </c>
      <c r="E161" s="5">
        <v>340500181.83883971</v>
      </c>
      <c r="F161" s="5" t="s">
        <v>7</v>
      </c>
      <c r="G161" s="5" t="s">
        <v>7</v>
      </c>
      <c r="H161" s="5" t="str">
        <f t="shared" si="20"/>
        <v>hold</v>
      </c>
      <c r="I161" s="5" t="str">
        <f t="shared" si="21"/>
        <v>True</v>
      </c>
      <c r="J161" s="5">
        <f t="shared" si="27"/>
        <v>12.46</v>
      </c>
      <c r="K161" s="5">
        <f t="shared" si="27"/>
        <v>11.63</v>
      </c>
      <c r="L161" s="5">
        <f t="shared" si="24"/>
        <v>1959290.4454470912</v>
      </c>
      <c r="M161" s="11">
        <f t="shared" si="22"/>
        <v>0</v>
      </c>
      <c r="N161" s="5">
        <f t="shared" si="25"/>
        <v>0</v>
      </c>
      <c r="P161" s="23">
        <f t="shared" si="26"/>
        <v>-0.69298287025209138</v>
      </c>
    </row>
    <row r="162" spans="1:16" x14ac:dyDescent="0.25">
      <c r="A162" s="1">
        <v>44215</v>
      </c>
      <c r="B162" s="5">
        <v>39.360000999999997</v>
      </c>
      <c r="C162" s="5">
        <v>74721900</v>
      </c>
      <c r="D162" s="5">
        <v>572692000</v>
      </c>
      <c r="E162" s="5">
        <v>362613690.55205601</v>
      </c>
      <c r="F162" s="5" t="s">
        <v>7</v>
      </c>
      <c r="G162" s="5" t="s">
        <v>7</v>
      </c>
      <c r="H162" s="5" t="str">
        <f t="shared" si="20"/>
        <v>hold</v>
      </c>
      <c r="I162" s="5" t="str">
        <f t="shared" si="21"/>
        <v>True</v>
      </c>
      <c r="J162" s="5">
        <f t="shared" si="27"/>
        <v>12.46</v>
      </c>
      <c r="K162" s="5">
        <f t="shared" si="27"/>
        <v>11.63</v>
      </c>
      <c r="L162" s="5">
        <f t="shared" si="24"/>
        <v>1959290.4454470912</v>
      </c>
      <c r="M162" s="11">
        <f t="shared" si="22"/>
        <v>0</v>
      </c>
      <c r="N162" s="5">
        <f t="shared" si="25"/>
        <v>0</v>
      </c>
      <c r="P162" s="23">
        <f t="shared" si="26"/>
        <v>0.46647222107097841</v>
      </c>
    </row>
    <row r="163" spans="1:16" x14ac:dyDescent="0.25">
      <c r="A163" s="1">
        <v>44216</v>
      </c>
      <c r="B163" s="5">
        <v>39.119999</v>
      </c>
      <c r="C163" s="5">
        <v>33471800</v>
      </c>
      <c r="D163" s="5">
        <v>539220200</v>
      </c>
      <c r="E163" s="5">
        <v>379433359.64741272</v>
      </c>
      <c r="F163" s="5" t="s">
        <v>7</v>
      </c>
      <c r="G163" s="5" t="s">
        <v>7</v>
      </c>
      <c r="H163" s="5" t="str">
        <f t="shared" si="20"/>
        <v>hold</v>
      </c>
      <c r="I163" s="5" t="str">
        <f t="shared" si="21"/>
        <v>True</v>
      </c>
      <c r="J163" s="5">
        <f t="shared" si="27"/>
        <v>12.46</v>
      </c>
      <c r="K163" s="5">
        <f t="shared" si="27"/>
        <v>11.63</v>
      </c>
      <c r="L163" s="5">
        <f t="shared" si="24"/>
        <v>1959290.4454470912</v>
      </c>
      <c r="M163" s="11">
        <f t="shared" si="22"/>
        <v>0</v>
      </c>
      <c r="N163" s="5">
        <f t="shared" si="25"/>
        <v>0</v>
      </c>
      <c r="P163" s="23">
        <f t="shared" si="26"/>
        <v>-0.80306992858161597</v>
      </c>
    </row>
    <row r="164" spans="1:16" x14ac:dyDescent="0.25">
      <c r="A164" s="1">
        <v>44217</v>
      </c>
      <c r="B164" s="5">
        <v>43.029998999999997</v>
      </c>
      <c r="C164" s="5">
        <v>56216900</v>
      </c>
      <c r="D164" s="5">
        <v>595437100</v>
      </c>
      <c r="E164" s="5">
        <v>400005146.13475519</v>
      </c>
      <c r="F164" s="5" t="s">
        <v>7</v>
      </c>
      <c r="G164" s="5" t="s">
        <v>7</v>
      </c>
      <c r="H164" s="5" t="str">
        <f t="shared" si="20"/>
        <v>hold</v>
      </c>
      <c r="I164" s="5" t="str">
        <f t="shared" si="21"/>
        <v>True</v>
      </c>
      <c r="J164" s="5">
        <f t="shared" ref="J164:K179" si="28">IF(F164="nan",J163,F164)</f>
        <v>12.46</v>
      </c>
      <c r="K164" s="5">
        <f t="shared" si="28"/>
        <v>11.63</v>
      </c>
      <c r="L164" s="5">
        <f t="shared" si="24"/>
        <v>1959290.4454470912</v>
      </c>
      <c r="M164" s="11">
        <f t="shared" si="22"/>
        <v>0</v>
      </c>
      <c r="N164" s="5">
        <f t="shared" si="25"/>
        <v>0</v>
      </c>
      <c r="P164" s="23">
        <f t="shared" si="26"/>
        <v>0.51851413015750036</v>
      </c>
    </row>
    <row r="165" spans="1:16" x14ac:dyDescent="0.25">
      <c r="A165" s="1">
        <v>44218</v>
      </c>
      <c r="B165" s="5">
        <v>65.010002</v>
      </c>
      <c r="C165" s="5">
        <v>197157900</v>
      </c>
      <c r="D165" s="5">
        <v>792595000</v>
      </c>
      <c r="E165" s="5">
        <v>437394658.80880427</v>
      </c>
      <c r="F165" s="5" t="s">
        <v>7</v>
      </c>
      <c r="G165" s="5" t="s">
        <v>7</v>
      </c>
      <c r="H165" s="5" t="str">
        <f t="shared" si="20"/>
        <v>hold</v>
      </c>
      <c r="I165" s="5" t="str">
        <f t="shared" si="21"/>
        <v>True</v>
      </c>
      <c r="J165" s="5">
        <f t="shared" si="28"/>
        <v>12.46</v>
      </c>
      <c r="K165" s="5">
        <f t="shared" si="28"/>
        <v>11.63</v>
      </c>
      <c r="L165" s="5">
        <f t="shared" si="24"/>
        <v>1959290.4454470912</v>
      </c>
      <c r="M165" s="11">
        <f t="shared" si="22"/>
        <v>0</v>
      </c>
      <c r="N165" s="5">
        <f t="shared" si="25"/>
        <v>0</v>
      </c>
      <c r="P165" s="23">
        <f t="shared" si="26"/>
        <v>1.2547875070940311</v>
      </c>
    </row>
    <row r="166" spans="1:16" x14ac:dyDescent="0.25">
      <c r="A166" s="1">
        <v>44221</v>
      </c>
      <c r="B166" s="5">
        <v>76.790001000000004</v>
      </c>
      <c r="C166" s="5">
        <v>177874000</v>
      </c>
      <c r="D166" s="5">
        <v>970469000</v>
      </c>
      <c r="E166" s="5">
        <v>488163647.10205382</v>
      </c>
      <c r="F166" s="5" t="s">
        <v>7</v>
      </c>
      <c r="G166" s="5" t="s">
        <v>7</v>
      </c>
      <c r="H166" s="5" t="str">
        <f t="shared" si="20"/>
        <v>hold</v>
      </c>
      <c r="I166" s="5" t="str">
        <f t="shared" si="21"/>
        <v>True</v>
      </c>
      <c r="J166" s="5">
        <f t="shared" si="28"/>
        <v>12.46</v>
      </c>
      <c r="K166" s="5">
        <f t="shared" si="28"/>
        <v>11.63</v>
      </c>
      <c r="L166" s="5">
        <f t="shared" si="24"/>
        <v>1959290.4454470912</v>
      </c>
      <c r="M166" s="11">
        <f t="shared" si="22"/>
        <v>0</v>
      </c>
      <c r="N166" s="5">
        <f t="shared" si="25"/>
        <v>0</v>
      </c>
      <c r="P166" s="23">
        <f t="shared" si="26"/>
        <v>-0.10292949606403065</v>
      </c>
    </row>
    <row r="167" spans="1:16" x14ac:dyDescent="0.25">
      <c r="A167" s="1">
        <v>44222</v>
      </c>
      <c r="B167" s="5">
        <v>147.979996</v>
      </c>
      <c r="C167" s="5">
        <v>178588000</v>
      </c>
      <c r="D167" s="5">
        <v>1149057000</v>
      </c>
      <c r="E167" s="5">
        <v>551105875.0214386</v>
      </c>
      <c r="F167" s="5" t="s">
        <v>7</v>
      </c>
      <c r="G167" s="5" t="s">
        <v>7</v>
      </c>
      <c r="H167" s="5" t="str">
        <f t="shared" si="20"/>
        <v>hold</v>
      </c>
      <c r="I167" s="5" t="str">
        <f t="shared" si="21"/>
        <v>True</v>
      </c>
      <c r="J167" s="5">
        <f t="shared" si="28"/>
        <v>12.46</v>
      </c>
      <c r="K167" s="5">
        <f t="shared" si="28"/>
        <v>11.63</v>
      </c>
      <c r="L167" s="5">
        <f t="shared" si="24"/>
        <v>1959290.4454470912</v>
      </c>
      <c r="M167" s="11">
        <f t="shared" si="22"/>
        <v>0</v>
      </c>
      <c r="N167" s="5">
        <f t="shared" si="25"/>
        <v>0</v>
      </c>
      <c r="P167" s="23">
        <f t="shared" si="26"/>
        <v>4.0060424666759189E-3</v>
      </c>
    </row>
    <row r="168" spans="1:16" x14ac:dyDescent="0.25">
      <c r="A168" s="1">
        <v>44223</v>
      </c>
      <c r="B168" s="5">
        <v>347.51001000000002</v>
      </c>
      <c r="C168" s="5">
        <v>93396700</v>
      </c>
      <c r="D168" s="5">
        <v>1242453700</v>
      </c>
      <c r="E168" s="5">
        <v>616948528.64797485</v>
      </c>
      <c r="F168" s="5" t="s">
        <v>7</v>
      </c>
      <c r="G168" s="5" t="s">
        <v>7</v>
      </c>
      <c r="H168" s="5" t="str">
        <f t="shared" si="20"/>
        <v>hold</v>
      </c>
      <c r="I168" s="5" t="str">
        <f t="shared" si="21"/>
        <v>True</v>
      </c>
      <c r="J168" s="5">
        <f t="shared" si="28"/>
        <v>12.46</v>
      </c>
      <c r="K168" s="5">
        <f t="shared" si="28"/>
        <v>11.63</v>
      </c>
      <c r="L168" s="5">
        <f t="shared" si="24"/>
        <v>1959290.4454470912</v>
      </c>
      <c r="M168" s="11">
        <f t="shared" si="22"/>
        <v>0</v>
      </c>
      <c r="N168" s="5">
        <f t="shared" si="25"/>
        <v>0</v>
      </c>
      <c r="P168" s="23">
        <f t="shared" si="26"/>
        <v>-0.64822546423055105</v>
      </c>
    </row>
    <row r="169" spans="1:16" x14ac:dyDescent="0.25">
      <c r="A169" s="1">
        <v>44224</v>
      </c>
      <c r="B169" s="5">
        <v>193.60000600000001</v>
      </c>
      <c r="C169" s="5">
        <v>58815800</v>
      </c>
      <c r="D169" s="5">
        <v>1183637900</v>
      </c>
      <c r="E169" s="5">
        <v>670918947.65824962</v>
      </c>
      <c r="F169" s="5" t="s">
        <v>7</v>
      </c>
      <c r="G169" s="5" t="s">
        <v>7</v>
      </c>
      <c r="H169" s="5" t="str">
        <f t="shared" si="20"/>
        <v>hold</v>
      </c>
      <c r="I169" s="5" t="str">
        <f t="shared" si="21"/>
        <v>True</v>
      </c>
      <c r="J169" s="5">
        <f t="shared" si="28"/>
        <v>12.46</v>
      </c>
      <c r="K169" s="5">
        <f t="shared" si="28"/>
        <v>11.63</v>
      </c>
      <c r="L169" s="5">
        <f t="shared" si="24"/>
        <v>1959290.4454470912</v>
      </c>
      <c r="M169" s="11">
        <f t="shared" si="22"/>
        <v>0</v>
      </c>
      <c r="N169" s="5">
        <f t="shared" si="25"/>
        <v>0</v>
      </c>
      <c r="P169" s="23">
        <f t="shared" si="26"/>
        <v>-0.46244548641264427</v>
      </c>
    </row>
    <row r="170" spans="1:16" x14ac:dyDescent="0.25">
      <c r="A170" s="1">
        <v>44225</v>
      </c>
      <c r="B170" s="5">
        <v>325</v>
      </c>
      <c r="C170" s="5">
        <v>50566100</v>
      </c>
      <c r="D170" s="5">
        <v>1234204000</v>
      </c>
      <c r="E170" s="5">
        <v>724565145.5394876</v>
      </c>
      <c r="F170" s="5" t="s">
        <v>7</v>
      </c>
      <c r="G170" s="5" t="s">
        <v>7</v>
      </c>
      <c r="H170" s="5" t="str">
        <f t="shared" si="20"/>
        <v>hold</v>
      </c>
      <c r="I170" s="5" t="str">
        <f t="shared" si="21"/>
        <v>True</v>
      </c>
      <c r="J170" s="5">
        <f t="shared" si="28"/>
        <v>12.46</v>
      </c>
      <c r="K170" s="5">
        <f t="shared" si="28"/>
        <v>11.63</v>
      </c>
      <c r="L170" s="5">
        <f t="shared" si="24"/>
        <v>1959290.4454470912</v>
      </c>
      <c r="M170" s="11">
        <f t="shared" si="22"/>
        <v>0</v>
      </c>
      <c r="N170" s="5">
        <f t="shared" si="25"/>
        <v>0</v>
      </c>
      <c r="P170" s="23">
        <f t="shared" si="26"/>
        <v>-0.15112913499687869</v>
      </c>
    </row>
    <row r="171" spans="1:16" x14ac:dyDescent="0.25">
      <c r="A171" s="1">
        <v>44228</v>
      </c>
      <c r="B171" s="5">
        <v>225</v>
      </c>
      <c r="C171" s="5">
        <v>37382200</v>
      </c>
      <c r="D171" s="5">
        <v>1196821800</v>
      </c>
      <c r="E171" s="5">
        <v>769541971.60960305</v>
      </c>
      <c r="F171" s="5" t="s">
        <v>7</v>
      </c>
      <c r="G171" s="5" t="s">
        <v>7</v>
      </c>
      <c r="H171" s="5" t="str">
        <f t="shared" si="20"/>
        <v>hold</v>
      </c>
      <c r="I171" s="5" t="str">
        <f t="shared" si="21"/>
        <v>True</v>
      </c>
      <c r="J171" s="5">
        <f t="shared" si="28"/>
        <v>12.46</v>
      </c>
      <c r="K171" s="5">
        <f t="shared" si="28"/>
        <v>11.63</v>
      </c>
      <c r="L171" s="5">
        <f t="shared" si="24"/>
        <v>1959290.4454470912</v>
      </c>
      <c r="M171" s="11">
        <f t="shared" si="22"/>
        <v>0</v>
      </c>
      <c r="N171" s="5">
        <f t="shared" si="25"/>
        <v>0</v>
      </c>
      <c r="P171" s="23">
        <f t="shared" si="26"/>
        <v>-0.30208673599710173</v>
      </c>
    </row>
    <row r="172" spans="1:16" x14ac:dyDescent="0.25">
      <c r="A172" s="1">
        <v>44229</v>
      </c>
      <c r="B172" s="5">
        <v>90</v>
      </c>
      <c r="C172" s="5">
        <v>78183100</v>
      </c>
      <c r="D172" s="5">
        <v>1118638700</v>
      </c>
      <c r="E172" s="5">
        <v>802789280.30314159</v>
      </c>
      <c r="F172" s="5" t="s">
        <v>7</v>
      </c>
      <c r="G172" s="5" t="s">
        <v>7</v>
      </c>
      <c r="H172" s="5" t="str">
        <f t="shared" si="20"/>
        <v>hold</v>
      </c>
      <c r="I172" s="5" t="str">
        <f t="shared" si="21"/>
        <v>True</v>
      </c>
      <c r="J172" s="5">
        <f t="shared" si="28"/>
        <v>12.46</v>
      </c>
      <c r="K172" s="5">
        <f t="shared" si="28"/>
        <v>11.63</v>
      </c>
      <c r="L172" s="5">
        <f t="shared" si="24"/>
        <v>1959290.4454470912</v>
      </c>
      <c r="M172" s="11">
        <f t="shared" si="22"/>
        <v>0</v>
      </c>
      <c r="N172" s="5">
        <f t="shared" si="25"/>
        <v>0</v>
      </c>
      <c r="P172" s="23">
        <f t="shared" si="26"/>
        <v>0.7378588563654136</v>
      </c>
    </row>
    <row r="173" spans="1:16" x14ac:dyDescent="0.25">
      <c r="A173" s="1">
        <v>44230</v>
      </c>
      <c r="B173" s="5">
        <v>92.410004000000001</v>
      </c>
      <c r="C173" s="5">
        <v>42698500</v>
      </c>
      <c r="D173" s="5">
        <v>1161337200</v>
      </c>
      <c r="E173" s="5">
        <v>836936702.36758077</v>
      </c>
      <c r="F173" s="5" t="s">
        <v>7</v>
      </c>
      <c r="G173" s="5" t="s">
        <v>7</v>
      </c>
      <c r="H173" s="5" t="str">
        <f t="shared" si="20"/>
        <v>hold</v>
      </c>
      <c r="I173" s="5" t="str">
        <f t="shared" si="21"/>
        <v>True</v>
      </c>
      <c r="J173" s="5">
        <f t="shared" si="28"/>
        <v>12.46</v>
      </c>
      <c r="K173" s="5">
        <f t="shared" si="28"/>
        <v>11.63</v>
      </c>
      <c r="L173" s="5">
        <f t="shared" si="24"/>
        <v>1959290.4454470912</v>
      </c>
      <c r="M173" s="11">
        <f t="shared" si="22"/>
        <v>0</v>
      </c>
      <c r="N173" s="5">
        <f t="shared" si="25"/>
        <v>0</v>
      </c>
      <c r="P173" s="23">
        <f t="shared" si="26"/>
        <v>-0.60488972085169046</v>
      </c>
    </row>
    <row r="174" spans="1:16" x14ac:dyDescent="0.25">
      <c r="A174" s="1">
        <v>44231</v>
      </c>
      <c r="B174" s="5">
        <v>53.5</v>
      </c>
      <c r="C174" s="5">
        <v>62427300</v>
      </c>
      <c r="D174" s="5">
        <v>1098909900</v>
      </c>
      <c r="E174" s="5">
        <v>861886531.46775329</v>
      </c>
      <c r="F174" s="5" t="s">
        <v>7</v>
      </c>
      <c r="G174" s="5" t="s">
        <v>7</v>
      </c>
      <c r="H174" s="5" t="str">
        <f t="shared" si="20"/>
        <v>hold</v>
      </c>
      <c r="I174" s="5" t="str">
        <f t="shared" si="21"/>
        <v>True</v>
      </c>
      <c r="J174" s="5">
        <f t="shared" si="28"/>
        <v>12.46</v>
      </c>
      <c r="K174" s="5">
        <f t="shared" si="28"/>
        <v>11.63</v>
      </c>
      <c r="L174" s="5">
        <f t="shared" si="24"/>
        <v>1959290.4454470912</v>
      </c>
      <c r="M174" s="11">
        <f t="shared" si="22"/>
        <v>0</v>
      </c>
      <c r="N174" s="5">
        <f t="shared" si="25"/>
        <v>0</v>
      </c>
      <c r="P174" s="23">
        <f t="shared" si="26"/>
        <v>0.37983888888823392</v>
      </c>
    </row>
    <row r="175" spans="1:16" x14ac:dyDescent="0.25">
      <c r="A175" s="1">
        <v>44232</v>
      </c>
      <c r="B175" s="5">
        <v>63.77</v>
      </c>
      <c r="C175" s="5">
        <v>81345000</v>
      </c>
      <c r="D175" s="5">
        <v>1180254900</v>
      </c>
      <c r="E175" s="5">
        <v>892207329.30012095</v>
      </c>
      <c r="F175" s="5" t="s">
        <v>7</v>
      </c>
      <c r="G175" s="5" t="s">
        <v>7</v>
      </c>
      <c r="H175" s="5" t="str">
        <f t="shared" si="20"/>
        <v>hold</v>
      </c>
      <c r="I175" s="5" t="str">
        <f t="shared" si="21"/>
        <v>True</v>
      </c>
      <c r="J175" s="5">
        <f t="shared" si="28"/>
        <v>12.46</v>
      </c>
      <c r="K175" s="5">
        <f t="shared" si="28"/>
        <v>11.63</v>
      </c>
      <c r="L175" s="5">
        <f t="shared" si="24"/>
        <v>1959290.4454470912</v>
      </c>
      <c r="M175" s="11">
        <f t="shared" si="22"/>
        <v>0</v>
      </c>
      <c r="N175" s="5">
        <f t="shared" si="25"/>
        <v>0</v>
      </c>
      <c r="P175" s="23">
        <f t="shared" si="26"/>
        <v>0.2646966892609724</v>
      </c>
    </row>
    <row r="176" spans="1:16" x14ac:dyDescent="0.25">
      <c r="A176" s="1">
        <v>44235</v>
      </c>
      <c r="B176" s="5">
        <v>60</v>
      </c>
      <c r="C176" s="5">
        <v>25687300</v>
      </c>
      <c r="D176" s="5">
        <v>1154567600</v>
      </c>
      <c r="E176" s="5">
        <v>917194022.36604714</v>
      </c>
      <c r="F176" s="5" t="s">
        <v>7</v>
      </c>
      <c r="G176" s="5" t="s">
        <v>7</v>
      </c>
      <c r="H176" s="5" t="str">
        <f t="shared" si="20"/>
        <v>hold</v>
      </c>
      <c r="I176" s="5" t="str">
        <f t="shared" si="21"/>
        <v>True</v>
      </c>
      <c r="J176" s="5">
        <f t="shared" si="28"/>
        <v>12.46</v>
      </c>
      <c r="K176" s="5">
        <f t="shared" si="28"/>
        <v>11.63</v>
      </c>
      <c r="L176" s="5">
        <f t="shared" si="24"/>
        <v>1959290.4454470912</v>
      </c>
      <c r="M176" s="11">
        <f t="shared" si="22"/>
        <v>0</v>
      </c>
      <c r="N176" s="5">
        <f t="shared" si="25"/>
        <v>0</v>
      </c>
      <c r="P176" s="23">
        <f t="shared" si="26"/>
        <v>-1.1527026626230683</v>
      </c>
    </row>
    <row r="177" spans="1:16" x14ac:dyDescent="0.25">
      <c r="A177" s="1">
        <v>44236</v>
      </c>
      <c r="B177" s="5">
        <v>50.310001</v>
      </c>
      <c r="C177" s="5">
        <v>26843100</v>
      </c>
      <c r="D177" s="5">
        <v>1127724500</v>
      </c>
      <c r="E177" s="5">
        <v>937244544.49438572</v>
      </c>
      <c r="F177" s="5" t="s">
        <v>7</v>
      </c>
      <c r="G177" s="5" t="s">
        <v>7</v>
      </c>
      <c r="H177" s="5" t="str">
        <f t="shared" si="20"/>
        <v>hold</v>
      </c>
      <c r="I177" s="5" t="str">
        <f t="shared" si="21"/>
        <v>True</v>
      </c>
      <c r="J177" s="5">
        <f t="shared" si="28"/>
        <v>12.46</v>
      </c>
      <c r="K177" s="5">
        <f t="shared" si="28"/>
        <v>11.63</v>
      </c>
      <c r="L177" s="5">
        <f t="shared" si="24"/>
        <v>1959290.4454470912</v>
      </c>
      <c r="M177" s="11">
        <f t="shared" si="22"/>
        <v>0</v>
      </c>
      <c r="N177" s="5">
        <f t="shared" si="25"/>
        <v>0</v>
      </c>
      <c r="P177" s="23">
        <f t="shared" si="26"/>
        <v>4.4012098350733879E-2</v>
      </c>
    </row>
    <row r="178" spans="1:16" x14ac:dyDescent="0.25">
      <c r="A178" s="1">
        <v>44237</v>
      </c>
      <c r="B178" s="5">
        <v>51.200001</v>
      </c>
      <c r="C178" s="5">
        <v>36455000</v>
      </c>
      <c r="D178" s="5">
        <v>1164179500</v>
      </c>
      <c r="E178" s="5">
        <v>958857397.83749092</v>
      </c>
      <c r="F178" s="5" t="s">
        <v>7</v>
      </c>
      <c r="G178" s="5" t="s">
        <v>7</v>
      </c>
      <c r="H178" s="5" t="str">
        <f t="shared" si="20"/>
        <v>hold</v>
      </c>
      <c r="I178" s="5" t="str">
        <f t="shared" si="21"/>
        <v>True</v>
      </c>
      <c r="J178" s="5">
        <f t="shared" si="28"/>
        <v>12.46</v>
      </c>
      <c r="K178" s="5">
        <f t="shared" si="28"/>
        <v>11.63</v>
      </c>
      <c r="L178" s="5">
        <f t="shared" si="24"/>
        <v>1959290.4454470912</v>
      </c>
      <c r="M178" s="11">
        <f t="shared" si="22"/>
        <v>0</v>
      </c>
      <c r="N178" s="5">
        <f t="shared" si="25"/>
        <v>0</v>
      </c>
      <c r="P178" s="23">
        <f t="shared" si="26"/>
        <v>0.30606981856959442</v>
      </c>
    </row>
    <row r="179" spans="1:16" x14ac:dyDescent="0.25">
      <c r="A179" s="1">
        <v>44238</v>
      </c>
      <c r="B179" s="5">
        <v>51.099997999999999</v>
      </c>
      <c r="C179" s="5">
        <v>13056700</v>
      </c>
      <c r="D179" s="5">
        <v>1151122800</v>
      </c>
      <c r="E179" s="5">
        <v>977168388.85523176</v>
      </c>
      <c r="F179" s="5" t="s">
        <v>7</v>
      </c>
      <c r="G179" s="5" t="s">
        <v>7</v>
      </c>
      <c r="H179" s="5" t="str">
        <f t="shared" si="20"/>
        <v>hold</v>
      </c>
      <c r="I179" s="5" t="str">
        <f t="shared" si="21"/>
        <v>True</v>
      </c>
      <c r="J179" s="5">
        <f t="shared" si="28"/>
        <v>12.46</v>
      </c>
      <c r="K179" s="5">
        <f t="shared" si="28"/>
        <v>11.63</v>
      </c>
      <c r="L179" s="5">
        <f t="shared" si="24"/>
        <v>1959290.4454470912</v>
      </c>
      <c r="M179" s="11">
        <f t="shared" si="22"/>
        <v>0</v>
      </c>
      <c r="N179" s="5">
        <f t="shared" si="25"/>
        <v>0</v>
      </c>
      <c r="P179" s="23">
        <f t="shared" si="26"/>
        <v>-1.0267772112778071</v>
      </c>
    </row>
    <row r="180" spans="1:16" x14ac:dyDescent="0.25">
      <c r="A180" s="1">
        <v>44239</v>
      </c>
      <c r="B180" s="5">
        <v>52.400002000000001</v>
      </c>
      <c r="C180" s="5">
        <v>14573300</v>
      </c>
      <c r="D180" s="5">
        <v>1165696100</v>
      </c>
      <c r="E180" s="5">
        <v>995123409.26199019</v>
      </c>
      <c r="F180" s="5" t="s">
        <v>7</v>
      </c>
      <c r="G180" s="5" t="s">
        <v>7</v>
      </c>
      <c r="H180" s="5" t="str">
        <f t="shared" si="20"/>
        <v>hold</v>
      </c>
      <c r="I180" s="5" t="str">
        <f t="shared" si="21"/>
        <v>True</v>
      </c>
      <c r="J180" s="5">
        <f t="shared" ref="J180:K195" si="29">IF(F180="nan",J179,F180)</f>
        <v>12.46</v>
      </c>
      <c r="K180" s="5">
        <f t="shared" si="29"/>
        <v>11.63</v>
      </c>
      <c r="L180" s="5">
        <f t="shared" si="24"/>
        <v>1959290.4454470912</v>
      </c>
      <c r="M180" s="11">
        <f t="shared" si="22"/>
        <v>0</v>
      </c>
      <c r="N180" s="5">
        <f t="shared" si="25"/>
        <v>0</v>
      </c>
      <c r="P180" s="23">
        <f t="shared" si="26"/>
        <v>0.10988967537431783</v>
      </c>
    </row>
    <row r="181" spans="1:16" x14ac:dyDescent="0.25">
      <c r="A181" s="1">
        <v>44243</v>
      </c>
      <c r="B181" s="5">
        <v>49.509998000000003</v>
      </c>
      <c r="C181" s="5">
        <v>8175000</v>
      </c>
      <c r="D181" s="5">
        <v>1157521100</v>
      </c>
      <c r="E181" s="5">
        <v>1010589856.230985</v>
      </c>
      <c r="F181" s="5" t="s">
        <v>7</v>
      </c>
      <c r="G181" s="5" t="s">
        <v>7</v>
      </c>
      <c r="H181" s="5" t="str">
        <f t="shared" si="20"/>
        <v>hold</v>
      </c>
      <c r="I181" s="5" t="str">
        <f t="shared" si="21"/>
        <v>True</v>
      </c>
      <c r="J181" s="5">
        <f t="shared" si="29"/>
        <v>12.46</v>
      </c>
      <c r="K181" s="5">
        <f t="shared" si="29"/>
        <v>11.63</v>
      </c>
      <c r="L181" s="5">
        <f t="shared" si="24"/>
        <v>1959290.4454470912</v>
      </c>
      <c r="M181" s="11">
        <f t="shared" si="22"/>
        <v>0</v>
      </c>
      <c r="N181" s="5">
        <f t="shared" si="25"/>
        <v>0</v>
      </c>
      <c r="P181" s="23">
        <f t="shared" si="26"/>
        <v>-0.5781103705715871</v>
      </c>
    </row>
    <row r="182" spans="1:16" x14ac:dyDescent="0.25">
      <c r="A182" s="1">
        <v>44244</v>
      </c>
      <c r="B182" s="5">
        <v>45.939999</v>
      </c>
      <c r="C182" s="5">
        <v>9186800</v>
      </c>
      <c r="D182" s="5">
        <v>1148334300</v>
      </c>
      <c r="E182" s="5">
        <v>1023708374.863248</v>
      </c>
      <c r="F182" s="5" t="s">
        <v>7</v>
      </c>
      <c r="G182" s="5" t="s">
        <v>7</v>
      </c>
      <c r="H182" s="5" t="str">
        <f t="shared" si="20"/>
        <v>hold</v>
      </c>
      <c r="I182" s="5" t="str">
        <f t="shared" si="21"/>
        <v>True</v>
      </c>
      <c r="J182" s="5">
        <f t="shared" si="29"/>
        <v>12.46</v>
      </c>
      <c r="K182" s="5">
        <f t="shared" si="29"/>
        <v>11.63</v>
      </c>
      <c r="L182" s="5">
        <f t="shared" si="24"/>
        <v>1959290.4454470912</v>
      </c>
      <c r="M182" s="11">
        <f t="shared" si="22"/>
        <v>0</v>
      </c>
      <c r="N182" s="5">
        <f t="shared" si="25"/>
        <v>0</v>
      </c>
      <c r="P182" s="23">
        <f t="shared" si="26"/>
        <v>0.11668695437680578</v>
      </c>
    </row>
    <row r="183" spans="1:16" x14ac:dyDescent="0.25">
      <c r="A183" s="1">
        <v>44245</v>
      </c>
      <c r="B183" s="5">
        <v>40.689999</v>
      </c>
      <c r="C183" s="5">
        <v>23990600</v>
      </c>
      <c r="D183" s="5">
        <v>1124343700</v>
      </c>
      <c r="E183" s="5">
        <v>1033292691.660647</v>
      </c>
      <c r="F183" s="5" t="s">
        <v>7</v>
      </c>
      <c r="G183" s="5" t="s">
        <v>7</v>
      </c>
      <c r="H183" s="5" t="str">
        <f t="shared" si="20"/>
        <v>hold</v>
      </c>
      <c r="I183" s="5" t="str">
        <f t="shared" si="21"/>
        <v>True</v>
      </c>
      <c r="J183" s="5">
        <f t="shared" si="29"/>
        <v>12.46</v>
      </c>
      <c r="K183" s="5">
        <f t="shared" si="29"/>
        <v>11.63</v>
      </c>
      <c r="L183" s="5">
        <f t="shared" si="24"/>
        <v>1959290.4454470912</v>
      </c>
      <c r="M183" s="11">
        <f t="shared" si="22"/>
        <v>0</v>
      </c>
      <c r="N183" s="5">
        <f t="shared" si="25"/>
        <v>0</v>
      </c>
      <c r="P183" s="23">
        <f t="shared" si="26"/>
        <v>0.95989441579973389</v>
      </c>
    </row>
    <row r="184" spans="1:16" x14ac:dyDescent="0.25">
      <c r="A184" s="1">
        <v>44246</v>
      </c>
      <c r="B184" s="5">
        <v>40.590000000000003</v>
      </c>
      <c r="C184" s="5">
        <v>14828200</v>
      </c>
      <c r="D184" s="5">
        <v>1109515500</v>
      </c>
      <c r="E184" s="5">
        <v>1040552006.8212481</v>
      </c>
      <c r="F184" s="5" t="s">
        <v>7</v>
      </c>
      <c r="G184" s="5" t="s">
        <v>7</v>
      </c>
      <c r="H184" s="5" t="str">
        <f t="shared" si="20"/>
        <v>hold</v>
      </c>
      <c r="I184" s="5" t="str">
        <f t="shared" si="21"/>
        <v>True</v>
      </c>
      <c r="J184" s="5">
        <f t="shared" si="29"/>
        <v>12.46</v>
      </c>
      <c r="K184" s="5">
        <f t="shared" si="29"/>
        <v>11.63</v>
      </c>
      <c r="L184" s="5">
        <f t="shared" si="24"/>
        <v>1959290.4454470912</v>
      </c>
      <c r="M184" s="11">
        <f t="shared" si="22"/>
        <v>0</v>
      </c>
      <c r="N184" s="5">
        <f t="shared" si="25"/>
        <v>0</v>
      </c>
      <c r="P184" s="23">
        <f t="shared" si="26"/>
        <v>-0.48113131376664914</v>
      </c>
    </row>
    <row r="185" spans="1:16" x14ac:dyDescent="0.25">
      <c r="A185" s="1">
        <v>44249</v>
      </c>
      <c r="B185" s="5">
        <v>46</v>
      </c>
      <c r="C185" s="5">
        <v>19476000</v>
      </c>
      <c r="D185" s="5">
        <v>1128991500</v>
      </c>
      <c r="E185" s="5">
        <v>1048974815.780093</v>
      </c>
      <c r="F185" s="5" t="s">
        <v>7</v>
      </c>
      <c r="G185" s="5" t="s">
        <v>7</v>
      </c>
      <c r="H185" s="5" t="str">
        <f t="shared" si="20"/>
        <v>hold</v>
      </c>
      <c r="I185" s="5" t="str">
        <f t="shared" si="21"/>
        <v>True</v>
      </c>
      <c r="J185" s="5">
        <f t="shared" si="29"/>
        <v>12.46</v>
      </c>
      <c r="K185" s="5">
        <f t="shared" si="29"/>
        <v>11.63</v>
      </c>
      <c r="L185" s="5">
        <f t="shared" si="24"/>
        <v>1959290.4454470912</v>
      </c>
      <c r="M185" s="11">
        <f t="shared" si="22"/>
        <v>0</v>
      </c>
      <c r="N185" s="5">
        <f t="shared" si="25"/>
        <v>0</v>
      </c>
      <c r="P185" s="23">
        <f t="shared" si="26"/>
        <v>0.27265216512724705</v>
      </c>
    </row>
    <row r="186" spans="1:16" x14ac:dyDescent="0.25">
      <c r="A186" s="1">
        <v>44250</v>
      </c>
      <c r="B186" s="5">
        <v>44.970001000000003</v>
      </c>
      <c r="C186" s="5">
        <v>7565200</v>
      </c>
      <c r="D186" s="5">
        <v>1121426300</v>
      </c>
      <c r="E186" s="5">
        <v>1055874957.1971329</v>
      </c>
      <c r="F186" s="5" t="s">
        <v>7</v>
      </c>
      <c r="G186" s="5" t="s">
        <v>7</v>
      </c>
      <c r="H186" s="5" t="str">
        <f t="shared" si="20"/>
        <v>hold</v>
      </c>
      <c r="I186" s="5" t="str">
        <f t="shared" si="21"/>
        <v>True</v>
      </c>
      <c r="J186" s="5">
        <f t="shared" si="29"/>
        <v>12.46</v>
      </c>
      <c r="K186" s="5">
        <f t="shared" si="29"/>
        <v>11.63</v>
      </c>
      <c r="L186" s="5">
        <f t="shared" si="24"/>
        <v>1959290.4454470912</v>
      </c>
      <c r="M186" s="11">
        <f t="shared" si="22"/>
        <v>0</v>
      </c>
      <c r="N186" s="5">
        <f t="shared" si="25"/>
        <v>0</v>
      </c>
      <c r="P186" s="23">
        <f t="shared" si="26"/>
        <v>-0.94562415388829213</v>
      </c>
    </row>
    <row r="187" spans="1:16" x14ac:dyDescent="0.25">
      <c r="A187" s="1">
        <v>44251</v>
      </c>
      <c r="B187" s="5">
        <v>91.709998999999996</v>
      </c>
      <c r="C187" s="5">
        <v>83111700</v>
      </c>
      <c r="D187" s="5">
        <v>1204538000</v>
      </c>
      <c r="E187" s="5">
        <v>1070033342.342496</v>
      </c>
      <c r="F187" s="5" t="s">
        <v>7</v>
      </c>
      <c r="G187" s="5" t="s">
        <v>7</v>
      </c>
      <c r="H187" s="5" t="str">
        <f t="shared" si="20"/>
        <v>hold</v>
      </c>
      <c r="I187" s="5" t="str">
        <f t="shared" si="21"/>
        <v>True</v>
      </c>
      <c r="J187" s="5">
        <f t="shared" si="29"/>
        <v>12.46</v>
      </c>
      <c r="K187" s="5">
        <f t="shared" si="29"/>
        <v>11.63</v>
      </c>
      <c r="L187" s="5">
        <f t="shared" si="24"/>
        <v>1959290.4454470912</v>
      </c>
      <c r="M187" s="11">
        <f t="shared" si="22"/>
        <v>0</v>
      </c>
      <c r="N187" s="5">
        <f t="shared" si="25"/>
        <v>0</v>
      </c>
      <c r="P187" s="23">
        <f t="shared" si="26"/>
        <v>2.3966267017424907</v>
      </c>
    </row>
    <row r="188" spans="1:16" x14ac:dyDescent="0.25">
      <c r="A188" s="1">
        <v>44252</v>
      </c>
      <c r="B188" s="5">
        <v>108.730003</v>
      </c>
      <c r="C188" s="5">
        <v>150308800</v>
      </c>
      <c r="D188" s="5">
        <v>1354846800</v>
      </c>
      <c r="E188" s="5">
        <v>1097158433.7499421</v>
      </c>
      <c r="F188" s="5" t="s">
        <v>7</v>
      </c>
      <c r="G188" s="5" t="s">
        <v>7</v>
      </c>
      <c r="H188" s="5" t="str">
        <f t="shared" si="20"/>
        <v>hold</v>
      </c>
      <c r="I188" s="5" t="str">
        <f t="shared" si="21"/>
        <v>True</v>
      </c>
      <c r="J188" s="5">
        <f t="shared" si="29"/>
        <v>12.46</v>
      </c>
      <c r="K188" s="5">
        <f t="shared" si="29"/>
        <v>11.63</v>
      </c>
      <c r="L188" s="5">
        <f t="shared" si="24"/>
        <v>1959290.4454470912</v>
      </c>
      <c r="M188" s="11">
        <f t="shared" si="22"/>
        <v>0</v>
      </c>
      <c r="N188" s="5">
        <f t="shared" si="25"/>
        <v>0</v>
      </c>
      <c r="P188" s="23">
        <f t="shared" si="26"/>
        <v>0.5925063584378486</v>
      </c>
    </row>
    <row r="189" spans="1:16" x14ac:dyDescent="0.25">
      <c r="A189" s="1">
        <v>44253</v>
      </c>
      <c r="B189" s="5">
        <v>101.739998</v>
      </c>
      <c r="C189" s="5">
        <v>92194200</v>
      </c>
      <c r="D189" s="5">
        <v>1262652600</v>
      </c>
      <c r="E189" s="5">
        <v>1112919783.022794</v>
      </c>
      <c r="F189" s="5" t="s">
        <v>7</v>
      </c>
      <c r="G189" s="5" t="s">
        <v>7</v>
      </c>
      <c r="H189" s="5" t="str">
        <f t="shared" si="20"/>
        <v>hold</v>
      </c>
      <c r="I189" s="5" t="str">
        <f t="shared" si="21"/>
        <v>True</v>
      </c>
      <c r="J189" s="5">
        <f t="shared" si="29"/>
        <v>12.46</v>
      </c>
      <c r="K189" s="5">
        <f t="shared" si="29"/>
        <v>11.63</v>
      </c>
      <c r="L189" s="5">
        <f t="shared" si="24"/>
        <v>1959290.4454470912</v>
      </c>
      <c r="M189" s="11">
        <f t="shared" si="22"/>
        <v>0</v>
      </c>
      <c r="N189" s="5">
        <f t="shared" si="25"/>
        <v>0</v>
      </c>
      <c r="P189" s="23">
        <f t="shared" si="26"/>
        <v>-0.4887946227531762</v>
      </c>
    </row>
    <row r="190" spans="1:16" x14ac:dyDescent="0.25">
      <c r="A190" s="1">
        <v>44256</v>
      </c>
      <c r="B190" s="5">
        <v>120.400002</v>
      </c>
      <c r="C190" s="5">
        <v>49794000</v>
      </c>
      <c r="D190" s="5">
        <v>1312446600</v>
      </c>
      <c r="E190" s="5">
        <v>1131922337.136446</v>
      </c>
      <c r="F190" s="5" t="s">
        <v>7</v>
      </c>
      <c r="G190" s="5" t="s">
        <v>7</v>
      </c>
      <c r="H190" s="5" t="str">
        <f t="shared" si="20"/>
        <v>hold</v>
      </c>
      <c r="I190" s="5" t="str">
        <f t="shared" si="21"/>
        <v>True</v>
      </c>
      <c r="J190" s="5">
        <f t="shared" si="29"/>
        <v>12.46</v>
      </c>
      <c r="K190" s="5">
        <f t="shared" si="29"/>
        <v>11.63</v>
      </c>
      <c r="L190" s="5">
        <f t="shared" si="24"/>
        <v>1959290.4454470912</v>
      </c>
      <c r="M190" s="11">
        <f t="shared" si="22"/>
        <v>0</v>
      </c>
      <c r="N190" s="5">
        <f t="shared" si="25"/>
        <v>0</v>
      </c>
      <c r="P190" s="23">
        <f t="shared" si="26"/>
        <v>-0.61600272701495939</v>
      </c>
    </row>
    <row r="191" spans="1:16" x14ac:dyDescent="0.25">
      <c r="A191" s="1">
        <v>44257</v>
      </c>
      <c r="B191" s="5">
        <v>118.18</v>
      </c>
      <c r="C191" s="5">
        <v>33783000</v>
      </c>
      <c r="D191" s="5">
        <v>1278663600</v>
      </c>
      <c r="E191" s="5">
        <v>1145897695.5814731</v>
      </c>
      <c r="F191" s="5" t="s">
        <v>7</v>
      </c>
      <c r="G191" s="5" t="s">
        <v>7</v>
      </c>
      <c r="H191" s="5" t="str">
        <f t="shared" si="20"/>
        <v>hold</v>
      </c>
      <c r="I191" s="5" t="str">
        <f t="shared" si="21"/>
        <v>True</v>
      </c>
      <c r="J191" s="5">
        <f t="shared" si="29"/>
        <v>12.46</v>
      </c>
      <c r="K191" s="5">
        <f t="shared" si="29"/>
        <v>11.63</v>
      </c>
      <c r="L191" s="5">
        <f t="shared" si="24"/>
        <v>1959290.4454470912</v>
      </c>
      <c r="M191" s="11">
        <f t="shared" si="22"/>
        <v>0</v>
      </c>
      <c r="N191" s="5">
        <f t="shared" si="25"/>
        <v>0</v>
      </c>
      <c r="P191" s="23">
        <f t="shared" si="26"/>
        <v>-0.38793677746136773</v>
      </c>
    </row>
    <row r="192" spans="1:16" x14ac:dyDescent="0.25">
      <c r="A192" s="1">
        <v>44258</v>
      </c>
      <c r="B192" s="5">
        <v>124.18</v>
      </c>
      <c r="C192" s="5">
        <v>19273900</v>
      </c>
      <c r="D192" s="5">
        <v>1297937500</v>
      </c>
      <c r="E192" s="5">
        <v>1160377677.0269129</v>
      </c>
      <c r="F192" s="5" t="s">
        <v>7</v>
      </c>
      <c r="G192" s="5" t="s">
        <v>7</v>
      </c>
      <c r="H192" s="5" t="str">
        <f t="shared" si="20"/>
        <v>hold</v>
      </c>
      <c r="I192" s="5" t="str">
        <f t="shared" si="21"/>
        <v>True</v>
      </c>
      <c r="J192" s="5">
        <f t="shared" si="29"/>
        <v>12.46</v>
      </c>
      <c r="K192" s="5">
        <f t="shared" si="29"/>
        <v>11.63</v>
      </c>
      <c r="L192" s="5">
        <f t="shared" si="24"/>
        <v>1959290.4454470912</v>
      </c>
      <c r="M192" s="11">
        <f t="shared" si="22"/>
        <v>0</v>
      </c>
      <c r="N192" s="5">
        <f t="shared" si="25"/>
        <v>0</v>
      </c>
      <c r="P192" s="23">
        <f t="shared" si="26"/>
        <v>-0.56120586830398123</v>
      </c>
    </row>
    <row r="193" spans="1:16" x14ac:dyDescent="0.25">
      <c r="A193" s="1">
        <v>44259</v>
      </c>
      <c r="B193" s="5">
        <v>132.35000600000001</v>
      </c>
      <c r="C193" s="5">
        <v>32606900</v>
      </c>
      <c r="D193" s="5">
        <v>1330544400</v>
      </c>
      <c r="E193" s="5">
        <v>1176584031.6689379</v>
      </c>
      <c r="F193" s="5" t="s">
        <v>7</v>
      </c>
      <c r="G193" s="5" t="s">
        <v>7</v>
      </c>
      <c r="H193" s="5" t="str">
        <f t="shared" si="20"/>
        <v>hold</v>
      </c>
      <c r="I193" s="5" t="str">
        <f t="shared" si="21"/>
        <v>True</v>
      </c>
      <c r="J193" s="5">
        <f t="shared" si="29"/>
        <v>12.46</v>
      </c>
      <c r="K193" s="5">
        <f t="shared" si="29"/>
        <v>11.63</v>
      </c>
      <c r="L193" s="5">
        <f t="shared" si="24"/>
        <v>1959290.4454470912</v>
      </c>
      <c r="M193" s="11">
        <f t="shared" si="22"/>
        <v>0</v>
      </c>
      <c r="N193" s="5">
        <f t="shared" si="25"/>
        <v>0</v>
      </c>
      <c r="P193" s="23">
        <f t="shared" si="26"/>
        <v>0.52577207333929821</v>
      </c>
    </row>
    <row r="194" spans="1:16" x14ac:dyDescent="0.25">
      <c r="A194" s="1">
        <v>44260</v>
      </c>
      <c r="B194" s="5">
        <v>137.740005</v>
      </c>
      <c r="C194" s="5">
        <v>30733700</v>
      </c>
      <c r="D194" s="5">
        <v>1361278100</v>
      </c>
      <c r="E194" s="5">
        <v>1194173943.010406</v>
      </c>
      <c r="F194" s="5" t="s">
        <v>7</v>
      </c>
      <c r="G194" s="5" t="s">
        <v>7</v>
      </c>
      <c r="H194" s="5" t="str">
        <f t="shared" si="20"/>
        <v>hold</v>
      </c>
      <c r="I194" s="5" t="str">
        <f t="shared" si="21"/>
        <v>True</v>
      </c>
      <c r="J194" s="5">
        <f t="shared" si="29"/>
        <v>12.46</v>
      </c>
      <c r="K194" s="5">
        <f t="shared" si="29"/>
        <v>11.63</v>
      </c>
      <c r="L194" s="5">
        <f t="shared" si="24"/>
        <v>1959290.4454470912</v>
      </c>
      <c r="M194" s="11">
        <f t="shared" si="22"/>
        <v>0</v>
      </c>
      <c r="N194" s="5">
        <f t="shared" si="25"/>
        <v>0</v>
      </c>
      <c r="P194" s="23">
        <f t="shared" si="26"/>
        <v>-5.9164150009362343E-2</v>
      </c>
    </row>
    <row r="195" spans="1:16" x14ac:dyDescent="0.25">
      <c r="A195" s="1">
        <v>44263</v>
      </c>
      <c r="B195" s="5">
        <v>194.5</v>
      </c>
      <c r="C195" s="5">
        <v>63565600</v>
      </c>
      <c r="D195" s="5">
        <v>1424843700</v>
      </c>
      <c r="E195" s="5">
        <v>1216142491.3763111</v>
      </c>
      <c r="F195" s="5" t="s">
        <v>7</v>
      </c>
      <c r="G195" s="5" t="s">
        <v>7</v>
      </c>
      <c r="H195" s="5" t="str">
        <f t="shared" ref="H195:H253" si="30">IF((AND(F195="nan",G195="nan")),"hold",IF(F195&lt;&gt;"nan","buy","sell"))</f>
        <v>hold</v>
      </c>
      <c r="I195" s="5" t="str">
        <f t="shared" ref="I195:I253" si="31">IF(H195="hold","True","False")</f>
        <v>True</v>
      </c>
      <c r="J195" s="5">
        <f t="shared" si="29"/>
        <v>12.46</v>
      </c>
      <c r="K195" s="5">
        <f t="shared" si="29"/>
        <v>11.63</v>
      </c>
      <c r="L195" s="5">
        <f t="shared" si="24"/>
        <v>1959290.4454470912</v>
      </c>
      <c r="M195" s="11">
        <f t="shared" ref="M195:M253" si="32">IF((AND(F196="nan",G196="nan")), 0, 0.001)</f>
        <v>0</v>
      </c>
      <c r="N195" s="5">
        <f t="shared" si="25"/>
        <v>0</v>
      </c>
      <c r="P195" s="23">
        <f t="shared" si="26"/>
        <v>0.72671267110535298</v>
      </c>
    </row>
    <row r="196" spans="1:16" x14ac:dyDescent="0.25">
      <c r="A196" s="1">
        <v>44264</v>
      </c>
      <c r="B196" s="5">
        <v>246.89999399999999</v>
      </c>
      <c r="C196" s="5">
        <v>39099300</v>
      </c>
      <c r="D196" s="5">
        <v>1463943000</v>
      </c>
      <c r="E196" s="5">
        <v>1239742539.895566</v>
      </c>
      <c r="F196" s="5" t="s">
        <v>7</v>
      </c>
      <c r="G196" s="5" t="s">
        <v>7</v>
      </c>
      <c r="H196" s="5" t="str">
        <f t="shared" si="30"/>
        <v>hold</v>
      </c>
      <c r="I196" s="5" t="str">
        <f t="shared" si="31"/>
        <v>True</v>
      </c>
      <c r="J196" s="5">
        <f t="shared" ref="J196:K211" si="33">IF(F196="nan",J195,F196)</f>
        <v>12.46</v>
      </c>
      <c r="K196" s="5">
        <f t="shared" si="33"/>
        <v>11.63</v>
      </c>
      <c r="L196" s="5">
        <f t="shared" ref="L196:L253" si="34">L195+N196</f>
        <v>1959290.4454470912</v>
      </c>
      <c r="M196" s="11">
        <f t="shared" si="32"/>
        <v>0</v>
      </c>
      <c r="N196" s="5">
        <f t="shared" ref="N196:N253" si="35">IF(I196="True",0,IF(H196="buy",-L195*M196,L195*((K196-J196)/J196)-(L195*M196)))</f>
        <v>0</v>
      </c>
      <c r="P196" s="23">
        <f t="shared" ref="P196:P253" si="36">LN(C196/C195)</f>
        <v>-0.48596787949654235</v>
      </c>
    </row>
    <row r="197" spans="1:16" x14ac:dyDescent="0.25">
      <c r="A197" s="1">
        <v>44265</v>
      </c>
      <c r="B197" s="5">
        <v>265</v>
      </c>
      <c r="C197" s="5">
        <v>71570600</v>
      </c>
      <c r="D197" s="5">
        <v>1535513600</v>
      </c>
      <c r="E197" s="5">
        <v>1267911212.371675</v>
      </c>
      <c r="F197" s="5" t="s">
        <v>7</v>
      </c>
      <c r="G197" s="5" t="s">
        <v>7</v>
      </c>
      <c r="H197" s="5" t="str">
        <f t="shared" si="30"/>
        <v>hold</v>
      </c>
      <c r="I197" s="5" t="str">
        <f t="shared" si="31"/>
        <v>True</v>
      </c>
      <c r="J197" s="5">
        <f t="shared" si="33"/>
        <v>12.46</v>
      </c>
      <c r="K197" s="5">
        <f t="shared" si="33"/>
        <v>11.63</v>
      </c>
      <c r="L197" s="5">
        <f t="shared" si="34"/>
        <v>1959290.4454470912</v>
      </c>
      <c r="M197" s="11">
        <f t="shared" si="32"/>
        <v>0</v>
      </c>
      <c r="N197" s="5">
        <f t="shared" si="35"/>
        <v>0</v>
      </c>
      <c r="P197" s="23">
        <f t="shared" si="36"/>
        <v>0.60457981109846826</v>
      </c>
    </row>
    <row r="198" spans="1:16" x14ac:dyDescent="0.25">
      <c r="A198" s="1">
        <v>44266</v>
      </c>
      <c r="B198" s="5">
        <v>260</v>
      </c>
      <c r="C198" s="5">
        <v>28312500</v>
      </c>
      <c r="D198" s="5">
        <v>1507201100</v>
      </c>
      <c r="E198" s="5">
        <v>1290700725.541507</v>
      </c>
      <c r="F198" s="5" t="s">
        <v>7</v>
      </c>
      <c r="G198" s="5" t="s">
        <v>7</v>
      </c>
      <c r="H198" s="5" t="str">
        <f t="shared" si="30"/>
        <v>hold</v>
      </c>
      <c r="I198" s="5" t="str">
        <f t="shared" si="31"/>
        <v>True</v>
      </c>
      <c r="J198" s="5">
        <f t="shared" si="33"/>
        <v>12.46</v>
      </c>
      <c r="K198" s="5">
        <f t="shared" si="33"/>
        <v>11.63</v>
      </c>
      <c r="L198" s="5">
        <f t="shared" si="34"/>
        <v>1959290.4454470912</v>
      </c>
      <c r="M198" s="11">
        <f t="shared" si="32"/>
        <v>0</v>
      </c>
      <c r="N198" s="5">
        <f t="shared" si="35"/>
        <v>0</v>
      </c>
      <c r="P198" s="23">
        <f t="shared" si="36"/>
        <v>-0.92738097187297908</v>
      </c>
    </row>
    <row r="199" spans="1:16" x14ac:dyDescent="0.25">
      <c r="A199" s="1">
        <v>44267</v>
      </c>
      <c r="B199" s="5">
        <v>264.5</v>
      </c>
      <c r="C199" s="5">
        <v>25845900</v>
      </c>
      <c r="D199" s="5">
        <v>1533047000</v>
      </c>
      <c r="E199" s="5">
        <v>1313781323.1661351</v>
      </c>
      <c r="F199" s="5" t="s">
        <v>7</v>
      </c>
      <c r="G199" s="5" t="s">
        <v>7</v>
      </c>
      <c r="H199" s="5" t="str">
        <f t="shared" si="30"/>
        <v>hold</v>
      </c>
      <c r="I199" s="5" t="str">
        <f t="shared" si="31"/>
        <v>True</v>
      </c>
      <c r="J199" s="5">
        <f t="shared" si="33"/>
        <v>12.46</v>
      </c>
      <c r="K199" s="5">
        <f t="shared" si="33"/>
        <v>11.63</v>
      </c>
      <c r="L199" s="5">
        <f t="shared" si="34"/>
        <v>1959290.4454470912</v>
      </c>
      <c r="M199" s="11">
        <f t="shared" si="32"/>
        <v>0</v>
      </c>
      <c r="N199" s="5">
        <f t="shared" si="35"/>
        <v>0</v>
      </c>
      <c r="P199" s="23">
        <f t="shared" si="36"/>
        <v>-9.1151422218387207E-2</v>
      </c>
    </row>
    <row r="200" spans="1:16" x14ac:dyDescent="0.25">
      <c r="A200" s="1">
        <v>44270</v>
      </c>
      <c r="B200" s="5">
        <v>220.13999899999999</v>
      </c>
      <c r="C200" s="5">
        <v>24100400</v>
      </c>
      <c r="D200" s="5">
        <v>1508946600</v>
      </c>
      <c r="E200" s="5">
        <v>1332368492.4300511</v>
      </c>
      <c r="F200" s="5" t="s">
        <v>7</v>
      </c>
      <c r="G200" s="5" t="s">
        <v>7</v>
      </c>
      <c r="H200" s="5" t="str">
        <f t="shared" si="30"/>
        <v>hold</v>
      </c>
      <c r="I200" s="5" t="str">
        <f t="shared" si="31"/>
        <v>True</v>
      </c>
      <c r="J200" s="5">
        <f t="shared" si="33"/>
        <v>12.46</v>
      </c>
      <c r="K200" s="5">
        <f t="shared" si="33"/>
        <v>11.63</v>
      </c>
      <c r="L200" s="5">
        <f t="shared" si="34"/>
        <v>1959290.4454470912</v>
      </c>
      <c r="M200" s="11">
        <f t="shared" si="32"/>
        <v>0</v>
      </c>
      <c r="N200" s="5">
        <f t="shared" si="35"/>
        <v>0</v>
      </c>
      <c r="P200" s="23">
        <f t="shared" si="36"/>
        <v>-6.9923543155619938E-2</v>
      </c>
    </row>
    <row r="201" spans="1:16" x14ac:dyDescent="0.25">
      <c r="A201" s="1">
        <v>44271</v>
      </c>
      <c r="B201" s="5">
        <v>208.16999799999999</v>
      </c>
      <c r="C201" s="5">
        <v>35422900</v>
      </c>
      <c r="D201" s="5">
        <v>1473523700</v>
      </c>
      <c r="E201" s="5">
        <v>1345811845.559201</v>
      </c>
      <c r="F201" s="5" t="s">
        <v>7</v>
      </c>
      <c r="G201" s="5" t="s">
        <v>7</v>
      </c>
      <c r="H201" s="5" t="str">
        <f t="shared" si="30"/>
        <v>hold</v>
      </c>
      <c r="I201" s="5" t="str">
        <f t="shared" si="31"/>
        <v>True</v>
      </c>
      <c r="J201" s="5">
        <f t="shared" si="33"/>
        <v>12.46</v>
      </c>
      <c r="K201" s="5">
        <f t="shared" si="33"/>
        <v>11.63</v>
      </c>
      <c r="L201" s="5">
        <f t="shared" si="34"/>
        <v>1959290.4454470912</v>
      </c>
      <c r="M201" s="11">
        <f t="shared" si="32"/>
        <v>0</v>
      </c>
      <c r="N201" s="5">
        <f t="shared" si="35"/>
        <v>0</v>
      </c>
      <c r="P201" s="23">
        <f t="shared" si="36"/>
        <v>0.38513006578098796</v>
      </c>
    </row>
    <row r="202" spans="1:16" x14ac:dyDescent="0.25">
      <c r="A202" s="1">
        <v>44272</v>
      </c>
      <c r="B202" s="5">
        <v>209.80999800000001</v>
      </c>
      <c r="C202" s="5">
        <v>16481600</v>
      </c>
      <c r="D202" s="5">
        <v>1490005300</v>
      </c>
      <c r="E202" s="5">
        <v>1359544555.5311289</v>
      </c>
      <c r="F202" s="5" t="s">
        <v>7</v>
      </c>
      <c r="G202" s="5" t="s">
        <v>7</v>
      </c>
      <c r="H202" s="5" t="str">
        <f t="shared" si="30"/>
        <v>hold</v>
      </c>
      <c r="I202" s="5" t="str">
        <f t="shared" si="31"/>
        <v>True</v>
      </c>
      <c r="J202" s="5">
        <f t="shared" si="33"/>
        <v>12.46</v>
      </c>
      <c r="K202" s="5">
        <f t="shared" si="33"/>
        <v>11.63</v>
      </c>
      <c r="L202" s="5">
        <f t="shared" si="34"/>
        <v>1959290.4454470912</v>
      </c>
      <c r="M202" s="11">
        <f t="shared" si="32"/>
        <v>0</v>
      </c>
      <c r="N202" s="5">
        <f t="shared" si="35"/>
        <v>0</v>
      </c>
      <c r="P202" s="23">
        <f t="shared" si="36"/>
        <v>-0.76511389650294159</v>
      </c>
    </row>
    <row r="203" spans="1:16" x14ac:dyDescent="0.25">
      <c r="A203" s="1">
        <v>44273</v>
      </c>
      <c r="B203" s="5">
        <v>201.75</v>
      </c>
      <c r="C203" s="5">
        <v>11764900</v>
      </c>
      <c r="D203" s="5">
        <v>1478240400</v>
      </c>
      <c r="E203" s="5">
        <v>1370848921.689779</v>
      </c>
      <c r="F203" s="5" t="s">
        <v>7</v>
      </c>
      <c r="G203" s="5" t="s">
        <v>7</v>
      </c>
      <c r="H203" s="5" t="str">
        <f t="shared" si="30"/>
        <v>hold</v>
      </c>
      <c r="I203" s="5" t="str">
        <f t="shared" si="31"/>
        <v>True</v>
      </c>
      <c r="J203" s="5">
        <f t="shared" si="33"/>
        <v>12.46</v>
      </c>
      <c r="K203" s="5">
        <f t="shared" si="33"/>
        <v>11.63</v>
      </c>
      <c r="L203" s="5">
        <f t="shared" si="34"/>
        <v>1959290.4454470912</v>
      </c>
      <c r="M203" s="11">
        <f t="shared" si="32"/>
        <v>0</v>
      </c>
      <c r="N203" s="5">
        <f t="shared" si="35"/>
        <v>0</v>
      </c>
      <c r="P203" s="23">
        <f t="shared" si="36"/>
        <v>-0.33712408479159478</v>
      </c>
    </row>
    <row r="204" spans="1:16" x14ac:dyDescent="0.25">
      <c r="A204" s="1">
        <v>44274</v>
      </c>
      <c r="B204" s="5">
        <v>200.270004</v>
      </c>
      <c r="C204" s="5">
        <v>24677300</v>
      </c>
      <c r="D204" s="5">
        <v>1453563100</v>
      </c>
      <c r="E204" s="5">
        <v>1378726462.4930551</v>
      </c>
      <c r="F204" s="5" t="s">
        <v>7</v>
      </c>
      <c r="G204" s="5" t="s">
        <v>7</v>
      </c>
      <c r="H204" s="5" t="str">
        <f t="shared" si="30"/>
        <v>hold</v>
      </c>
      <c r="I204" s="5" t="str">
        <f t="shared" si="31"/>
        <v>True</v>
      </c>
      <c r="J204" s="5">
        <f t="shared" si="33"/>
        <v>12.46</v>
      </c>
      <c r="K204" s="5">
        <f t="shared" si="33"/>
        <v>11.63</v>
      </c>
      <c r="L204" s="5">
        <f t="shared" si="34"/>
        <v>1959290.4454470912</v>
      </c>
      <c r="M204" s="11">
        <f t="shared" si="32"/>
        <v>0</v>
      </c>
      <c r="N204" s="5">
        <f t="shared" si="35"/>
        <v>0</v>
      </c>
      <c r="P204" s="23">
        <f t="shared" si="36"/>
        <v>0.74076327037268885</v>
      </c>
    </row>
    <row r="205" spans="1:16" x14ac:dyDescent="0.25">
      <c r="A205" s="1">
        <v>44277</v>
      </c>
      <c r="B205" s="5">
        <v>194.490005</v>
      </c>
      <c r="C205" s="5">
        <v>10061500</v>
      </c>
      <c r="D205" s="5">
        <v>1443501600</v>
      </c>
      <c r="E205" s="5">
        <v>1384895523.216382</v>
      </c>
      <c r="F205" s="5" t="s">
        <v>7</v>
      </c>
      <c r="G205" s="5" t="s">
        <v>7</v>
      </c>
      <c r="H205" s="5" t="str">
        <f t="shared" si="30"/>
        <v>hold</v>
      </c>
      <c r="I205" s="5" t="str">
        <f t="shared" si="31"/>
        <v>True</v>
      </c>
      <c r="J205" s="5">
        <f t="shared" si="33"/>
        <v>12.46</v>
      </c>
      <c r="K205" s="5">
        <f t="shared" si="33"/>
        <v>11.63</v>
      </c>
      <c r="L205" s="5">
        <f t="shared" si="34"/>
        <v>1959290.4454470912</v>
      </c>
      <c r="M205" s="11">
        <f t="shared" si="32"/>
        <v>0</v>
      </c>
      <c r="N205" s="5">
        <f t="shared" si="35"/>
        <v>0</v>
      </c>
      <c r="P205" s="23">
        <f t="shared" si="36"/>
        <v>-0.89716753380410008</v>
      </c>
    </row>
    <row r="206" spans="1:16" x14ac:dyDescent="0.25">
      <c r="A206" s="1">
        <v>44278</v>
      </c>
      <c r="B206" s="5">
        <v>181.75</v>
      </c>
      <c r="C206" s="5">
        <v>14429100</v>
      </c>
      <c r="D206" s="5">
        <v>1429072500</v>
      </c>
      <c r="E206" s="5">
        <v>1389102854.343802</v>
      </c>
      <c r="F206" s="5" t="s">
        <v>7</v>
      </c>
      <c r="G206" s="5" t="s">
        <v>7</v>
      </c>
      <c r="H206" s="5" t="str">
        <f t="shared" si="30"/>
        <v>hold</v>
      </c>
      <c r="I206" s="5" t="str">
        <f t="shared" si="31"/>
        <v>True</v>
      </c>
      <c r="J206" s="5">
        <f t="shared" si="33"/>
        <v>12.46</v>
      </c>
      <c r="K206" s="5">
        <f t="shared" si="33"/>
        <v>11.63</v>
      </c>
      <c r="L206" s="5">
        <f t="shared" si="34"/>
        <v>1959290.4454470912</v>
      </c>
      <c r="M206" s="11">
        <f t="shared" si="32"/>
        <v>0</v>
      </c>
      <c r="N206" s="5">
        <f t="shared" si="35"/>
        <v>0</v>
      </c>
      <c r="P206" s="23">
        <f t="shared" si="36"/>
        <v>0.36053074185403028</v>
      </c>
    </row>
    <row r="207" spans="1:16" x14ac:dyDescent="0.25">
      <c r="A207" s="1">
        <v>44279</v>
      </c>
      <c r="B207" s="5">
        <v>120.339996</v>
      </c>
      <c r="C207" s="5">
        <v>24177900</v>
      </c>
      <c r="D207" s="5">
        <v>1404894600</v>
      </c>
      <c r="E207" s="5">
        <v>1390606830.1222551</v>
      </c>
      <c r="F207" s="5" t="s">
        <v>7</v>
      </c>
      <c r="G207" s="5" t="s">
        <v>7</v>
      </c>
      <c r="H207" s="5" t="str">
        <f t="shared" si="30"/>
        <v>hold</v>
      </c>
      <c r="I207" s="5" t="str">
        <f t="shared" si="31"/>
        <v>True</v>
      </c>
      <c r="J207" s="5">
        <f t="shared" si="33"/>
        <v>12.46</v>
      </c>
      <c r="K207" s="5">
        <f t="shared" si="33"/>
        <v>11.63</v>
      </c>
      <c r="L207" s="5">
        <f t="shared" si="34"/>
        <v>1959290.4454470912</v>
      </c>
      <c r="M207" s="11">
        <f t="shared" si="32"/>
        <v>0</v>
      </c>
      <c r="N207" s="5">
        <f t="shared" si="35"/>
        <v>0</v>
      </c>
      <c r="P207" s="23">
        <f t="shared" si="36"/>
        <v>0.51619199200153365</v>
      </c>
    </row>
    <row r="208" spans="1:16" x14ac:dyDescent="0.25">
      <c r="A208" s="1">
        <v>44280</v>
      </c>
      <c r="B208" s="5">
        <v>183.75</v>
      </c>
      <c r="C208" s="5">
        <v>50962300</v>
      </c>
      <c r="D208" s="5">
        <v>1455856900</v>
      </c>
      <c r="E208" s="5">
        <v>1396821122.4978161</v>
      </c>
      <c r="F208" s="5" t="s">
        <v>7</v>
      </c>
      <c r="G208" s="5" t="s">
        <v>7</v>
      </c>
      <c r="H208" s="5" t="str">
        <f t="shared" si="30"/>
        <v>hold</v>
      </c>
      <c r="I208" s="5" t="str">
        <f t="shared" si="31"/>
        <v>True</v>
      </c>
      <c r="J208" s="5">
        <f t="shared" si="33"/>
        <v>12.46</v>
      </c>
      <c r="K208" s="5">
        <f t="shared" si="33"/>
        <v>11.63</v>
      </c>
      <c r="L208" s="5">
        <f t="shared" si="34"/>
        <v>1959290.4454470912</v>
      </c>
      <c r="M208" s="11">
        <f t="shared" si="32"/>
        <v>0</v>
      </c>
      <c r="N208" s="5">
        <f t="shared" si="35"/>
        <v>0</v>
      </c>
      <c r="P208" s="23">
        <f t="shared" si="36"/>
        <v>0.74564715090356581</v>
      </c>
    </row>
    <row r="209" spans="1:16" x14ac:dyDescent="0.25">
      <c r="A209" s="1">
        <v>44281</v>
      </c>
      <c r="B209" s="5">
        <v>181</v>
      </c>
      <c r="C209" s="5">
        <v>37430700</v>
      </c>
      <c r="D209" s="5">
        <v>1418426200</v>
      </c>
      <c r="E209" s="5">
        <v>1398878748.928468</v>
      </c>
      <c r="F209" s="5" t="s">
        <v>7</v>
      </c>
      <c r="G209" s="5" t="s">
        <v>7</v>
      </c>
      <c r="H209" s="5" t="str">
        <f t="shared" si="30"/>
        <v>hold</v>
      </c>
      <c r="I209" s="5" t="str">
        <f t="shared" si="31"/>
        <v>True</v>
      </c>
      <c r="J209" s="5">
        <f t="shared" si="33"/>
        <v>12.46</v>
      </c>
      <c r="K209" s="5">
        <f t="shared" si="33"/>
        <v>11.63</v>
      </c>
      <c r="L209" s="5">
        <f t="shared" si="34"/>
        <v>1959290.4454470912</v>
      </c>
      <c r="M209" s="11">
        <f t="shared" si="32"/>
        <v>0</v>
      </c>
      <c r="N209" s="5">
        <f t="shared" si="35"/>
        <v>0</v>
      </c>
      <c r="P209" s="23">
        <f t="shared" si="36"/>
        <v>-0.30859492036567449</v>
      </c>
    </row>
    <row r="210" spans="1:16" x14ac:dyDescent="0.25">
      <c r="A210" s="1">
        <v>44284</v>
      </c>
      <c r="B210" s="5">
        <v>181.300003</v>
      </c>
      <c r="C210" s="5">
        <v>10042200</v>
      </c>
      <c r="D210" s="5">
        <v>1428468400</v>
      </c>
      <c r="E210" s="5">
        <v>1401696810.937602</v>
      </c>
      <c r="F210" s="5" t="s">
        <v>7</v>
      </c>
      <c r="G210" s="5" t="s">
        <v>7</v>
      </c>
      <c r="H210" s="5" t="str">
        <f t="shared" si="30"/>
        <v>hold</v>
      </c>
      <c r="I210" s="5" t="str">
        <f t="shared" si="31"/>
        <v>True</v>
      </c>
      <c r="J210" s="5">
        <f t="shared" si="33"/>
        <v>12.46</v>
      </c>
      <c r="K210" s="5">
        <f t="shared" si="33"/>
        <v>11.63</v>
      </c>
      <c r="L210" s="5">
        <f t="shared" si="34"/>
        <v>1959290.4454470912</v>
      </c>
      <c r="M210" s="11">
        <f t="shared" si="32"/>
        <v>0</v>
      </c>
      <c r="N210" s="5">
        <f t="shared" si="35"/>
        <v>0</v>
      </c>
      <c r="P210" s="23">
        <f t="shared" si="36"/>
        <v>-1.3156950095522308</v>
      </c>
    </row>
    <row r="211" spans="1:16" x14ac:dyDescent="0.25">
      <c r="A211" s="1">
        <v>44285</v>
      </c>
      <c r="B211" s="5">
        <v>194.46000699999999</v>
      </c>
      <c r="C211" s="5">
        <v>17094900</v>
      </c>
      <c r="D211" s="5">
        <v>1445563300</v>
      </c>
      <c r="E211" s="5">
        <v>1405874571.8038001</v>
      </c>
      <c r="F211" s="5" t="s">
        <v>7</v>
      </c>
      <c r="G211" s="5" t="s">
        <v>7</v>
      </c>
      <c r="H211" s="5" t="str">
        <f t="shared" si="30"/>
        <v>hold</v>
      </c>
      <c r="I211" s="5" t="str">
        <f t="shared" si="31"/>
        <v>True</v>
      </c>
      <c r="J211" s="5">
        <f t="shared" si="33"/>
        <v>12.46</v>
      </c>
      <c r="K211" s="5">
        <f t="shared" si="33"/>
        <v>11.63</v>
      </c>
      <c r="L211" s="5">
        <f t="shared" si="34"/>
        <v>1959290.4454470912</v>
      </c>
      <c r="M211" s="11">
        <f t="shared" si="32"/>
        <v>0</v>
      </c>
      <c r="N211" s="5">
        <f t="shared" si="35"/>
        <v>0</v>
      </c>
      <c r="P211" s="23">
        <f t="shared" si="36"/>
        <v>0.53198395964500067</v>
      </c>
    </row>
    <row r="212" spans="1:16" x14ac:dyDescent="0.25">
      <c r="A212" s="1">
        <v>44286</v>
      </c>
      <c r="B212" s="5">
        <v>189.820007</v>
      </c>
      <c r="C212" s="5">
        <v>8393800</v>
      </c>
      <c r="D212" s="5">
        <v>1437169500</v>
      </c>
      <c r="E212" s="5">
        <v>1408855041.1578281</v>
      </c>
      <c r="F212" s="5" t="s">
        <v>7</v>
      </c>
      <c r="G212" s="5" t="s">
        <v>7</v>
      </c>
      <c r="H212" s="5" t="str">
        <f t="shared" si="30"/>
        <v>hold</v>
      </c>
      <c r="I212" s="5" t="str">
        <f t="shared" si="31"/>
        <v>True</v>
      </c>
      <c r="J212" s="5">
        <f t="shared" ref="J212:K227" si="37">IF(F212="nan",J211,F212)</f>
        <v>12.46</v>
      </c>
      <c r="K212" s="5">
        <f t="shared" si="37"/>
        <v>11.63</v>
      </c>
      <c r="L212" s="5">
        <f t="shared" si="34"/>
        <v>1959290.4454470912</v>
      </c>
      <c r="M212" s="11">
        <f t="shared" si="32"/>
        <v>0</v>
      </c>
      <c r="N212" s="5">
        <f t="shared" si="35"/>
        <v>0</v>
      </c>
      <c r="P212" s="23">
        <f t="shared" si="36"/>
        <v>-0.71128683532573711</v>
      </c>
    </row>
    <row r="213" spans="1:16" x14ac:dyDescent="0.25">
      <c r="A213" s="1">
        <v>44287</v>
      </c>
      <c r="B213" s="5">
        <v>191.449997</v>
      </c>
      <c r="C213" s="5">
        <v>9334300</v>
      </c>
      <c r="D213" s="5">
        <v>1446503800</v>
      </c>
      <c r="E213" s="5">
        <v>1412440637.240222</v>
      </c>
      <c r="F213" s="5" t="s">
        <v>7</v>
      </c>
      <c r="G213" s="5" t="s">
        <v>7</v>
      </c>
      <c r="H213" s="5" t="str">
        <f t="shared" si="30"/>
        <v>hold</v>
      </c>
      <c r="I213" s="5" t="str">
        <f t="shared" si="31"/>
        <v>True</v>
      </c>
      <c r="J213" s="5">
        <f t="shared" si="37"/>
        <v>12.46</v>
      </c>
      <c r="K213" s="5">
        <f t="shared" si="37"/>
        <v>11.63</v>
      </c>
      <c r="L213" s="5">
        <f t="shared" si="34"/>
        <v>1959290.4454470912</v>
      </c>
      <c r="M213" s="11">
        <f t="shared" si="32"/>
        <v>0</v>
      </c>
      <c r="N213" s="5">
        <f t="shared" si="35"/>
        <v>0</v>
      </c>
      <c r="P213" s="23">
        <f t="shared" si="36"/>
        <v>0.10620244948774164</v>
      </c>
    </row>
    <row r="214" spans="1:16" x14ac:dyDescent="0.25">
      <c r="A214" s="1">
        <v>44291</v>
      </c>
      <c r="B214" s="5">
        <v>186.949997</v>
      </c>
      <c r="C214" s="5">
        <v>14070500</v>
      </c>
      <c r="D214" s="5">
        <v>1432433300</v>
      </c>
      <c r="E214" s="5">
        <v>1414344700.3612521</v>
      </c>
      <c r="F214" s="5" t="s">
        <v>7</v>
      </c>
      <c r="G214" s="5" t="s">
        <v>7</v>
      </c>
      <c r="H214" s="5" t="str">
        <f t="shared" si="30"/>
        <v>hold</v>
      </c>
      <c r="I214" s="5" t="str">
        <f t="shared" si="31"/>
        <v>True</v>
      </c>
      <c r="J214" s="5">
        <f t="shared" si="37"/>
        <v>12.46</v>
      </c>
      <c r="K214" s="5">
        <f t="shared" si="37"/>
        <v>11.63</v>
      </c>
      <c r="L214" s="5">
        <f t="shared" si="34"/>
        <v>1959290.4454470912</v>
      </c>
      <c r="M214" s="11">
        <f t="shared" si="32"/>
        <v>0</v>
      </c>
      <c r="N214" s="5">
        <f t="shared" si="35"/>
        <v>0</v>
      </c>
      <c r="P214" s="23">
        <f t="shared" si="36"/>
        <v>0.41038461952507277</v>
      </c>
    </row>
    <row r="215" spans="1:16" x14ac:dyDescent="0.25">
      <c r="A215" s="1">
        <v>44292</v>
      </c>
      <c r="B215" s="5">
        <v>184.5</v>
      </c>
      <c r="C215" s="5">
        <v>6218300</v>
      </c>
      <c r="D215" s="5">
        <v>1426215000</v>
      </c>
      <c r="E215" s="5">
        <v>1415475205.0893159</v>
      </c>
      <c r="F215" s="5" t="s">
        <v>7</v>
      </c>
      <c r="G215" s="5" t="s">
        <v>7</v>
      </c>
      <c r="H215" s="5" t="str">
        <f t="shared" si="30"/>
        <v>hold</v>
      </c>
      <c r="I215" s="5" t="str">
        <f t="shared" si="31"/>
        <v>True</v>
      </c>
      <c r="J215" s="5">
        <f t="shared" si="37"/>
        <v>12.46</v>
      </c>
      <c r="K215" s="5">
        <f t="shared" si="37"/>
        <v>11.63</v>
      </c>
      <c r="L215" s="5">
        <f t="shared" si="34"/>
        <v>1959290.4454470912</v>
      </c>
      <c r="M215" s="11">
        <f t="shared" si="32"/>
        <v>0</v>
      </c>
      <c r="N215" s="5">
        <f t="shared" si="35"/>
        <v>0</v>
      </c>
      <c r="P215" s="23">
        <f t="shared" si="36"/>
        <v>-0.81658384960010977</v>
      </c>
    </row>
    <row r="216" spans="1:16" x14ac:dyDescent="0.25">
      <c r="A216" s="1">
        <v>44293</v>
      </c>
      <c r="B216" s="5">
        <v>177.970001</v>
      </c>
      <c r="C216" s="5">
        <v>4768300</v>
      </c>
      <c r="D216" s="5">
        <v>1421446700</v>
      </c>
      <c r="E216" s="5">
        <v>1416043918.89059</v>
      </c>
      <c r="F216" s="5" t="s">
        <v>7</v>
      </c>
      <c r="G216" s="5" t="s">
        <v>7</v>
      </c>
      <c r="H216" s="5" t="str">
        <f t="shared" si="30"/>
        <v>hold</v>
      </c>
      <c r="I216" s="5" t="str">
        <f t="shared" si="31"/>
        <v>True</v>
      </c>
      <c r="J216" s="5">
        <f t="shared" si="37"/>
        <v>12.46</v>
      </c>
      <c r="K216" s="5">
        <f t="shared" si="37"/>
        <v>11.63</v>
      </c>
      <c r="L216" s="5">
        <f t="shared" si="34"/>
        <v>1959290.4454470912</v>
      </c>
      <c r="M216" s="11">
        <f t="shared" si="32"/>
        <v>1E-3</v>
      </c>
      <c r="N216" s="5">
        <f t="shared" si="35"/>
        <v>0</v>
      </c>
      <c r="P216" s="23">
        <f t="shared" si="36"/>
        <v>-0.26550671025068912</v>
      </c>
    </row>
    <row r="217" spans="1:16" x14ac:dyDescent="0.25">
      <c r="A217" s="1">
        <v>44294</v>
      </c>
      <c r="B217" s="5">
        <v>170.259995</v>
      </c>
      <c r="C217" s="5">
        <v>10047400</v>
      </c>
      <c r="D217" s="5">
        <v>1411399300</v>
      </c>
      <c r="E217" s="5">
        <v>1415601574.234163</v>
      </c>
      <c r="F217" s="5" t="s">
        <v>7</v>
      </c>
      <c r="G217" s="5">
        <v>170.259995</v>
      </c>
      <c r="H217" s="5" t="str">
        <f t="shared" si="30"/>
        <v>sell</v>
      </c>
      <c r="I217" s="5" t="str">
        <f t="shared" si="31"/>
        <v>False</v>
      </c>
      <c r="J217" s="5">
        <f t="shared" si="37"/>
        <v>12.46</v>
      </c>
      <c r="K217" s="5">
        <f t="shared" si="37"/>
        <v>170.259995</v>
      </c>
      <c r="L217" s="5">
        <f t="shared" si="34"/>
        <v>26772775.396899637</v>
      </c>
      <c r="M217" s="11">
        <f t="shared" si="32"/>
        <v>0</v>
      </c>
      <c r="N217" s="5">
        <f t="shared" si="35"/>
        <v>24813484.951452546</v>
      </c>
      <c r="P217" s="23">
        <f t="shared" si="36"/>
        <v>0.74532404732034252</v>
      </c>
    </row>
    <row r="218" spans="1:16" x14ac:dyDescent="0.25">
      <c r="A218" s="1">
        <v>44295</v>
      </c>
      <c r="B218" s="5">
        <v>158.36000100000001</v>
      </c>
      <c r="C218" s="5">
        <v>9462400</v>
      </c>
      <c r="D218" s="5">
        <v>1401936900</v>
      </c>
      <c r="E218" s="5">
        <v>1414300176.687571</v>
      </c>
      <c r="F218" s="5" t="s">
        <v>7</v>
      </c>
      <c r="G218" s="5" t="s">
        <v>7</v>
      </c>
      <c r="H218" s="5" t="str">
        <f t="shared" si="30"/>
        <v>hold</v>
      </c>
      <c r="I218" s="5" t="str">
        <f t="shared" si="31"/>
        <v>True</v>
      </c>
      <c r="J218" s="5">
        <f t="shared" si="37"/>
        <v>12.46</v>
      </c>
      <c r="K218" s="5">
        <f t="shared" si="37"/>
        <v>170.259995</v>
      </c>
      <c r="L218" s="5">
        <f t="shared" si="34"/>
        <v>26772775.396899637</v>
      </c>
      <c r="M218" s="11">
        <f t="shared" si="32"/>
        <v>0</v>
      </c>
      <c r="N218" s="5">
        <f t="shared" si="35"/>
        <v>0</v>
      </c>
      <c r="P218" s="23">
        <f t="shared" si="36"/>
        <v>-5.9987843891111066E-2</v>
      </c>
    </row>
    <row r="219" spans="1:16" x14ac:dyDescent="0.25">
      <c r="A219" s="1">
        <v>44298</v>
      </c>
      <c r="B219" s="5">
        <v>141.08999600000001</v>
      </c>
      <c r="C219" s="5">
        <v>16683600</v>
      </c>
      <c r="D219" s="5">
        <v>1385253300</v>
      </c>
      <c r="E219" s="5">
        <v>1411533807.4783051</v>
      </c>
      <c r="F219" s="5" t="s">
        <v>7</v>
      </c>
      <c r="G219" s="5" t="s">
        <v>7</v>
      </c>
      <c r="H219" s="5" t="str">
        <f t="shared" si="30"/>
        <v>hold</v>
      </c>
      <c r="I219" s="5" t="str">
        <f t="shared" si="31"/>
        <v>True</v>
      </c>
      <c r="J219" s="5">
        <f t="shared" si="37"/>
        <v>12.46</v>
      </c>
      <c r="K219" s="5">
        <f t="shared" si="37"/>
        <v>170.259995</v>
      </c>
      <c r="L219" s="5">
        <f t="shared" si="34"/>
        <v>26772775.396899637</v>
      </c>
      <c r="M219" s="11">
        <f t="shared" si="32"/>
        <v>0</v>
      </c>
      <c r="N219" s="5">
        <f t="shared" si="35"/>
        <v>0</v>
      </c>
      <c r="P219" s="23">
        <f t="shared" si="36"/>
        <v>0.56710015030533989</v>
      </c>
    </row>
    <row r="220" spans="1:16" x14ac:dyDescent="0.25">
      <c r="A220" s="1">
        <v>44299</v>
      </c>
      <c r="B220" s="5">
        <v>140.990005</v>
      </c>
      <c r="C220" s="5">
        <v>6806900</v>
      </c>
      <c r="D220" s="5">
        <v>1378446400</v>
      </c>
      <c r="E220" s="5">
        <v>1408382625.8127511</v>
      </c>
      <c r="F220" s="5" t="s">
        <v>7</v>
      </c>
      <c r="G220" s="5" t="s">
        <v>7</v>
      </c>
      <c r="H220" s="5" t="str">
        <f t="shared" si="30"/>
        <v>hold</v>
      </c>
      <c r="I220" s="5" t="str">
        <f t="shared" si="31"/>
        <v>True</v>
      </c>
      <c r="J220" s="5">
        <f t="shared" si="37"/>
        <v>12.46</v>
      </c>
      <c r="K220" s="5">
        <f t="shared" si="37"/>
        <v>170.259995</v>
      </c>
      <c r="L220" s="5">
        <f t="shared" si="34"/>
        <v>26772775.396899637</v>
      </c>
      <c r="M220" s="11">
        <f t="shared" si="32"/>
        <v>0</v>
      </c>
      <c r="N220" s="5">
        <f t="shared" si="35"/>
        <v>0</v>
      </c>
      <c r="P220" s="23">
        <f t="shared" si="36"/>
        <v>-0.89648939738296907</v>
      </c>
    </row>
    <row r="221" spans="1:16" x14ac:dyDescent="0.25">
      <c r="A221" s="1">
        <v>44300</v>
      </c>
      <c r="B221" s="5">
        <v>166.529999</v>
      </c>
      <c r="C221" s="5">
        <v>21138100</v>
      </c>
      <c r="D221" s="5">
        <v>1399584500</v>
      </c>
      <c r="E221" s="5">
        <v>1407544709.06845</v>
      </c>
      <c r="F221" s="5" t="s">
        <v>7</v>
      </c>
      <c r="G221" s="5" t="s">
        <v>7</v>
      </c>
      <c r="H221" s="5" t="str">
        <f t="shared" si="30"/>
        <v>hold</v>
      </c>
      <c r="I221" s="5" t="str">
        <f t="shared" si="31"/>
        <v>True</v>
      </c>
      <c r="J221" s="5">
        <f t="shared" si="37"/>
        <v>12.46</v>
      </c>
      <c r="K221" s="5">
        <f t="shared" si="37"/>
        <v>170.259995</v>
      </c>
      <c r="L221" s="5">
        <f t="shared" si="34"/>
        <v>26772775.396899637</v>
      </c>
      <c r="M221" s="11">
        <f t="shared" si="32"/>
        <v>0</v>
      </c>
      <c r="N221" s="5">
        <f t="shared" si="35"/>
        <v>0</v>
      </c>
      <c r="P221" s="23">
        <f t="shared" si="36"/>
        <v>1.1331402957941126</v>
      </c>
    </row>
    <row r="222" spans="1:16" x14ac:dyDescent="0.25">
      <c r="A222" s="1">
        <v>44301</v>
      </c>
      <c r="B222" s="5">
        <v>156.44000199999999</v>
      </c>
      <c r="C222" s="5">
        <v>7856800</v>
      </c>
      <c r="D222" s="5">
        <v>1391727700</v>
      </c>
      <c r="E222" s="5">
        <v>1406038327.2520339</v>
      </c>
      <c r="F222" s="5" t="s">
        <v>7</v>
      </c>
      <c r="G222" s="5" t="s">
        <v>7</v>
      </c>
      <c r="H222" s="5" t="str">
        <f t="shared" si="30"/>
        <v>hold</v>
      </c>
      <c r="I222" s="5" t="str">
        <f t="shared" si="31"/>
        <v>True</v>
      </c>
      <c r="J222" s="5">
        <f t="shared" si="37"/>
        <v>12.46</v>
      </c>
      <c r="K222" s="5">
        <f t="shared" si="37"/>
        <v>170.259995</v>
      </c>
      <c r="L222" s="5">
        <f t="shared" si="34"/>
        <v>26772775.396899637</v>
      </c>
      <c r="M222" s="11">
        <f t="shared" si="32"/>
        <v>0</v>
      </c>
      <c r="N222" s="5">
        <f t="shared" si="35"/>
        <v>0</v>
      </c>
      <c r="P222" s="23">
        <f t="shared" si="36"/>
        <v>-0.98969770053107675</v>
      </c>
    </row>
    <row r="223" spans="1:16" x14ac:dyDescent="0.25">
      <c r="A223" s="1">
        <v>44302</v>
      </c>
      <c r="B223" s="5">
        <v>154.69000199999999</v>
      </c>
      <c r="C223" s="5">
        <v>5214700</v>
      </c>
      <c r="D223" s="5">
        <v>1386513000</v>
      </c>
      <c r="E223" s="5">
        <v>1404178772.275233</v>
      </c>
      <c r="F223" s="5" t="s">
        <v>7</v>
      </c>
      <c r="G223" s="5" t="s">
        <v>7</v>
      </c>
      <c r="H223" s="5" t="str">
        <f t="shared" si="30"/>
        <v>hold</v>
      </c>
      <c r="I223" s="5" t="str">
        <f t="shared" si="31"/>
        <v>True</v>
      </c>
      <c r="J223" s="5">
        <f t="shared" si="37"/>
        <v>12.46</v>
      </c>
      <c r="K223" s="5">
        <f t="shared" si="37"/>
        <v>170.259995</v>
      </c>
      <c r="L223" s="5">
        <f t="shared" si="34"/>
        <v>26772775.396899637</v>
      </c>
      <c r="M223" s="11">
        <f t="shared" si="32"/>
        <v>0</v>
      </c>
      <c r="N223" s="5">
        <f t="shared" si="35"/>
        <v>0</v>
      </c>
      <c r="P223" s="23">
        <f t="shared" si="36"/>
        <v>-0.40989783842964783</v>
      </c>
    </row>
    <row r="224" spans="1:16" x14ac:dyDescent="0.25">
      <c r="A224" s="1">
        <v>44305</v>
      </c>
      <c r="B224" s="5">
        <v>164.36999499999999</v>
      </c>
      <c r="C224" s="5">
        <v>10520200</v>
      </c>
      <c r="D224" s="5">
        <v>1397033200</v>
      </c>
      <c r="E224" s="5">
        <v>1403498241.582216</v>
      </c>
      <c r="F224" s="5" t="s">
        <v>7</v>
      </c>
      <c r="G224" s="5" t="s">
        <v>7</v>
      </c>
      <c r="H224" s="5" t="str">
        <f t="shared" si="30"/>
        <v>hold</v>
      </c>
      <c r="I224" s="5" t="str">
        <f t="shared" si="31"/>
        <v>True</v>
      </c>
      <c r="J224" s="5">
        <f t="shared" si="37"/>
        <v>12.46</v>
      </c>
      <c r="K224" s="5">
        <f t="shared" si="37"/>
        <v>170.259995</v>
      </c>
      <c r="L224" s="5">
        <f t="shared" si="34"/>
        <v>26772775.396899637</v>
      </c>
      <c r="M224" s="11">
        <f t="shared" si="32"/>
        <v>0</v>
      </c>
      <c r="N224" s="5">
        <f t="shared" si="35"/>
        <v>0</v>
      </c>
      <c r="P224" s="23">
        <f t="shared" si="36"/>
        <v>0.70181565810391366</v>
      </c>
    </row>
    <row r="225" spans="1:16" x14ac:dyDescent="0.25">
      <c r="A225" s="1">
        <v>44306</v>
      </c>
      <c r="B225" s="5">
        <v>158.529999</v>
      </c>
      <c r="C225" s="5">
        <v>4658600</v>
      </c>
      <c r="D225" s="5">
        <v>1392374600</v>
      </c>
      <c r="E225" s="5">
        <v>1402438847.1456201</v>
      </c>
      <c r="F225" s="5" t="s">
        <v>7</v>
      </c>
      <c r="G225" s="5" t="s">
        <v>7</v>
      </c>
      <c r="H225" s="5" t="str">
        <f t="shared" si="30"/>
        <v>hold</v>
      </c>
      <c r="I225" s="5" t="str">
        <f t="shared" si="31"/>
        <v>True</v>
      </c>
      <c r="J225" s="5">
        <f t="shared" si="37"/>
        <v>12.46</v>
      </c>
      <c r="K225" s="5">
        <f t="shared" si="37"/>
        <v>170.259995</v>
      </c>
      <c r="L225" s="5">
        <f t="shared" si="34"/>
        <v>26772775.396899637</v>
      </c>
      <c r="M225" s="11">
        <f t="shared" si="32"/>
        <v>0</v>
      </c>
      <c r="N225" s="5">
        <f t="shared" si="35"/>
        <v>0</v>
      </c>
      <c r="P225" s="23">
        <f t="shared" si="36"/>
        <v>-0.81458224472057639</v>
      </c>
    </row>
    <row r="226" spans="1:16" x14ac:dyDescent="0.25">
      <c r="A226" s="1">
        <v>44307</v>
      </c>
      <c r="B226" s="5">
        <v>158.509995</v>
      </c>
      <c r="C226" s="5">
        <v>3812800</v>
      </c>
      <c r="D226" s="5">
        <v>1388561800</v>
      </c>
      <c r="E226" s="5">
        <v>1401117223.607723</v>
      </c>
      <c r="F226" s="5" t="s">
        <v>7</v>
      </c>
      <c r="G226" s="5" t="s">
        <v>7</v>
      </c>
      <c r="H226" s="5" t="str">
        <f t="shared" si="30"/>
        <v>hold</v>
      </c>
      <c r="I226" s="5" t="str">
        <f t="shared" si="31"/>
        <v>True</v>
      </c>
      <c r="J226" s="5">
        <f t="shared" si="37"/>
        <v>12.46</v>
      </c>
      <c r="K226" s="5">
        <f t="shared" si="37"/>
        <v>170.259995</v>
      </c>
      <c r="L226" s="5">
        <f t="shared" si="34"/>
        <v>26772775.396899637</v>
      </c>
      <c r="M226" s="11">
        <f t="shared" si="32"/>
        <v>0</v>
      </c>
      <c r="N226" s="5">
        <f t="shared" si="35"/>
        <v>0</v>
      </c>
      <c r="P226" s="23">
        <f t="shared" si="36"/>
        <v>-0.20035114645277638</v>
      </c>
    </row>
    <row r="227" spans="1:16" x14ac:dyDescent="0.25">
      <c r="A227" s="1">
        <v>44308</v>
      </c>
      <c r="B227" s="5">
        <v>151.16999799999999</v>
      </c>
      <c r="C227" s="5">
        <v>4345800</v>
      </c>
      <c r="D227" s="5">
        <v>1384216000</v>
      </c>
      <c r="E227" s="5">
        <v>1399507583.2638879</v>
      </c>
      <c r="F227" s="5" t="s">
        <v>7</v>
      </c>
      <c r="G227" s="5" t="s">
        <v>7</v>
      </c>
      <c r="H227" s="5" t="str">
        <f t="shared" si="30"/>
        <v>hold</v>
      </c>
      <c r="I227" s="5" t="str">
        <f t="shared" si="31"/>
        <v>True</v>
      </c>
      <c r="J227" s="5">
        <f t="shared" si="37"/>
        <v>12.46</v>
      </c>
      <c r="K227" s="5">
        <f t="shared" si="37"/>
        <v>170.259995</v>
      </c>
      <c r="L227" s="5">
        <f t="shared" si="34"/>
        <v>26772775.396899637</v>
      </c>
      <c r="M227" s="11">
        <f t="shared" si="32"/>
        <v>0</v>
      </c>
      <c r="N227" s="5">
        <f t="shared" si="35"/>
        <v>0</v>
      </c>
      <c r="P227" s="23">
        <f t="shared" si="36"/>
        <v>0.13084603408485776</v>
      </c>
    </row>
    <row r="228" spans="1:16" x14ac:dyDescent="0.25">
      <c r="A228" s="1">
        <v>44309</v>
      </c>
      <c r="B228" s="5">
        <v>151.179993</v>
      </c>
      <c r="C228" s="5">
        <v>4029100</v>
      </c>
      <c r="D228" s="5">
        <v>1388245100</v>
      </c>
      <c r="E228" s="5">
        <v>1398434965.810039</v>
      </c>
      <c r="F228" s="5" t="s">
        <v>7</v>
      </c>
      <c r="G228" s="5" t="s">
        <v>7</v>
      </c>
      <c r="H228" s="5" t="str">
        <f t="shared" si="30"/>
        <v>hold</v>
      </c>
      <c r="I228" s="5" t="str">
        <f t="shared" si="31"/>
        <v>True</v>
      </c>
      <c r="J228" s="5">
        <f t="shared" ref="J228:K243" si="38">IF(F228="nan",J227,F228)</f>
        <v>12.46</v>
      </c>
      <c r="K228" s="5">
        <f t="shared" si="38"/>
        <v>170.259995</v>
      </c>
      <c r="L228" s="5">
        <f t="shared" si="34"/>
        <v>26772775.396899637</v>
      </c>
      <c r="M228" s="11">
        <f t="shared" si="32"/>
        <v>1E-3</v>
      </c>
      <c r="N228" s="5">
        <f t="shared" si="35"/>
        <v>0</v>
      </c>
      <c r="P228" s="23">
        <f t="shared" si="36"/>
        <v>-7.5666835491396384E-2</v>
      </c>
    </row>
    <row r="229" spans="1:16" x14ac:dyDescent="0.25">
      <c r="A229" s="1">
        <v>44312</v>
      </c>
      <c r="B229" s="5">
        <v>168.929993</v>
      </c>
      <c r="C229" s="5">
        <v>10532100</v>
      </c>
      <c r="D229" s="5">
        <v>1398777200</v>
      </c>
      <c r="E229" s="5">
        <v>1398467559.5424199</v>
      </c>
      <c r="F229" s="5">
        <v>168.929993</v>
      </c>
      <c r="G229" s="5" t="s">
        <v>7</v>
      </c>
      <c r="H229" s="5" t="str">
        <f t="shared" si="30"/>
        <v>buy</v>
      </c>
      <c r="I229" s="5" t="str">
        <f t="shared" si="31"/>
        <v>False</v>
      </c>
      <c r="J229" s="5">
        <f t="shared" si="38"/>
        <v>168.929993</v>
      </c>
      <c r="K229" s="5">
        <f t="shared" si="38"/>
        <v>170.259995</v>
      </c>
      <c r="L229" s="5">
        <f t="shared" si="34"/>
        <v>26772775.396899637</v>
      </c>
      <c r="M229" s="11">
        <f t="shared" si="32"/>
        <v>0</v>
      </c>
      <c r="N229" s="5">
        <f t="shared" si="35"/>
        <v>0</v>
      </c>
      <c r="P229" s="23">
        <f t="shared" si="36"/>
        <v>0.96088471050595381</v>
      </c>
    </row>
    <row r="230" spans="1:16" x14ac:dyDescent="0.25">
      <c r="A230" s="1">
        <v>44313</v>
      </c>
      <c r="B230" s="5">
        <v>177.770004</v>
      </c>
      <c r="C230" s="5">
        <v>8932700</v>
      </c>
      <c r="D230" s="5">
        <v>1407709900</v>
      </c>
      <c r="E230" s="5">
        <v>1399347782.4432399</v>
      </c>
      <c r="F230" s="5" t="s">
        <v>7</v>
      </c>
      <c r="G230" s="5" t="s">
        <v>7</v>
      </c>
      <c r="H230" s="5" t="str">
        <f t="shared" si="30"/>
        <v>hold</v>
      </c>
      <c r="I230" s="5" t="str">
        <f t="shared" si="31"/>
        <v>True</v>
      </c>
      <c r="J230" s="5">
        <f t="shared" si="38"/>
        <v>168.929993</v>
      </c>
      <c r="K230" s="5">
        <f t="shared" si="38"/>
        <v>170.259995</v>
      </c>
      <c r="L230" s="5">
        <f t="shared" si="34"/>
        <v>26772775.396899637</v>
      </c>
      <c r="M230" s="11">
        <f t="shared" si="32"/>
        <v>0</v>
      </c>
      <c r="N230" s="5">
        <f t="shared" si="35"/>
        <v>0</v>
      </c>
      <c r="P230" s="23">
        <f t="shared" si="36"/>
        <v>-0.16470903564864869</v>
      </c>
    </row>
    <row r="231" spans="1:16" x14ac:dyDescent="0.25">
      <c r="A231" s="1">
        <v>44314</v>
      </c>
      <c r="B231" s="5">
        <v>178.58000200000001</v>
      </c>
      <c r="C231" s="5">
        <v>5788900</v>
      </c>
      <c r="D231" s="5">
        <v>1413498800</v>
      </c>
      <c r="E231" s="5">
        <v>1400695498.4011619</v>
      </c>
      <c r="F231" s="5" t="s">
        <v>7</v>
      </c>
      <c r="G231" s="5" t="s">
        <v>7</v>
      </c>
      <c r="H231" s="5" t="str">
        <f t="shared" si="30"/>
        <v>hold</v>
      </c>
      <c r="I231" s="5" t="str">
        <f t="shared" si="31"/>
        <v>True</v>
      </c>
      <c r="J231" s="5">
        <f t="shared" si="38"/>
        <v>168.929993</v>
      </c>
      <c r="K231" s="5">
        <f t="shared" si="38"/>
        <v>170.259995</v>
      </c>
      <c r="L231" s="5">
        <f t="shared" si="34"/>
        <v>26772775.396899637</v>
      </c>
      <c r="M231" s="11">
        <f t="shared" si="32"/>
        <v>0</v>
      </c>
      <c r="N231" s="5">
        <f t="shared" si="35"/>
        <v>0</v>
      </c>
      <c r="P231" s="23">
        <f t="shared" si="36"/>
        <v>-0.43377641000605061</v>
      </c>
    </row>
    <row r="232" spans="1:16" x14ac:dyDescent="0.25">
      <c r="A232" s="1">
        <v>44315</v>
      </c>
      <c r="B232" s="5">
        <v>176.19000199999999</v>
      </c>
      <c r="C232" s="5">
        <v>3760300</v>
      </c>
      <c r="D232" s="5">
        <v>1409738500</v>
      </c>
      <c r="E232" s="5">
        <v>1401556736.6487491</v>
      </c>
      <c r="F232" s="5" t="s">
        <v>7</v>
      </c>
      <c r="G232" s="5" t="s">
        <v>7</v>
      </c>
      <c r="H232" s="5" t="str">
        <f t="shared" si="30"/>
        <v>hold</v>
      </c>
      <c r="I232" s="5" t="str">
        <f t="shared" si="31"/>
        <v>True</v>
      </c>
      <c r="J232" s="5">
        <f t="shared" si="38"/>
        <v>168.929993</v>
      </c>
      <c r="K232" s="5">
        <f t="shared" si="38"/>
        <v>170.259995</v>
      </c>
      <c r="L232" s="5">
        <f t="shared" si="34"/>
        <v>26772775.396899637</v>
      </c>
      <c r="M232" s="11">
        <f t="shared" si="32"/>
        <v>0</v>
      </c>
      <c r="N232" s="5">
        <f t="shared" si="35"/>
        <v>0</v>
      </c>
      <c r="P232" s="23">
        <f t="shared" si="36"/>
        <v>-0.43144354935404283</v>
      </c>
    </row>
    <row r="233" spans="1:16" x14ac:dyDescent="0.25">
      <c r="A233" s="1">
        <v>44316</v>
      </c>
      <c r="B233" s="5">
        <v>173.58999600000001</v>
      </c>
      <c r="C233" s="5">
        <v>4417200</v>
      </c>
      <c r="D233" s="5">
        <v>1405321300</v>
      </c>
      <c r="E233" s="5">
        <v>1401915266.491755</v>
      </c>
      <c r="F233" s="5" t="s">
        <v>7</v>
      </c>
      <c r="G233" s="5" t="s">
        <v>7</v>
      </c>
      <c r="H233" s="5" t="str">
        <f t="shared" si="30"/>
        <v>hold</v>
      </c>
      <c r="I233" s="5" t="str">
        <f t="shared" si="31"/>
        <v>True</v>
      </c>
      <c r="J233" s="5">
        <f t="shared" si="38"/>
        <v>168.929993</v>
      </c>
      <c r="K233" s="5">
        <f t="shared" si="38"/>
        <v>170.259995</v>
      </c>
      <c r="L233" s="5">
        <f t="shared" si="34"/>
        <v>26772775.396899637</v>
      </c>
      <c r="M233" s="11">
        <f t="shared" si="32"/>
        <v>1E-3</v>
      </c>
      <c r="N233" s="5">
        <f t="shared" si="35"/>
        <v>0</v>
      </c>
      <c r="P233" s="23">
        <f t="shared" si="36"/>
        <v>0.16100726973782509</v>
      </c>
    </row>
    <row r="234" spans="1:16" x14ac:dyDescent="0.25">
      <c r="A234" s="1">
        <v>44319</v>
      </c>
      <c r="B234" s="5">
        <v>162.199997</v>
      </c>
      <c r="C234" s="5">
        <v>5261000</v>
      </c>
      <c r="D234" s="5">
        <v>1400060300</v>
      </c>
      <c r="E234" s="5">
        <v>1401738603.016336</v>
      </c>
      <c r="F234" s="5" t="s">
        <v>7</v>
      </c>
      <c r="G234" s="5">
        <v>162.199997</v>
      </c>
      <c r="H234" s="5" t="str">
        <f t="shared" si="30"/>
        <v>sell</v>
      </c>
      <c r="I234" s="5" t="str">
        <f t="shared" si="31"/>
        <v>False</v>
      </c>
      <c r="J234" s="5">
        <f t="shared" si="38"/>
        <v>168.929993</v>
      </c>
      <c r="K234" s="5">
        <f t="shared" si="38"/>
        <v>162.199997</v>
      </c>
      <c r="L234" s="5">
        <f t="shared" si="34"/>
        <v>25706175.74736296</v>
      </c>
      <c r="M234" s="11">
        <f t="shared" si="32"/>
        <v>0</v>
      </c>
      <c r="N234" s="5">
        <f t="shared" si="35"/>
        <v>-1066599.6495366751</v>
      </c>
      <c r="P234" s="23">
        <f t="shared" si="36"/>
        <v>0.17481511155783147</v>
      </c>
    </row>
    <row r="235" spans="1:16" x14ac:dyDescent="0.25">
      <c r="A235" s="1">
        <v>44320</v>
      </c>
      <c r="B235" s="5">
        <v>160.729996</v>
      </c>
      <c r="C235" s="5">
        <v>4007500</v>
      </c>
      <c r="D235" s="5">
        <v>1396052800</v>
      </c>
      <c r="E235" s="5">
        <v>1401197097.9671249</v>
      </c>
      <c r="F235" s="5" t="s">
        <v>7</v>
      </c>
      <c r="G235" s="5" t="s">
        <v>7</v>
      </c>
      <c r="H235" s="5" t="str">
        <f t="shared" si="30"/>
        <v>hold</v>
      </c>
      <c r="I235" s="5" t="str">
        <f t="shared" si="31"/>
        <v>True</v>
      </c>
      <c r="J235" s="5">
        <f t="shared" si="38"/>
        <v>168.929993</v>
      </c>
      <c r="K235" s="5">
        <f t="shared" si="38"/>
        <v>162.199997</v>
      </c>
      <c r="L235" s="5">
        <f t="shared" si="34"/>
        <v>25706175.74736296</v>
      </c>
      <c r="M235" s="11">
        <f t="shared" si="32"/>
        <v>0</v>
      </c>
      <c r="N235" s="5">
        <f t="shared" si="35"/>
        <v>0</v>
      </c>
      <c r="P235" s="23">
        <f t="shared" si="36"/>
        <v>-0.27215351724709919</v>
      </c>
    </row>
    <row r="236" spans="1:16" x14ac:dyDescent="0.25">
      <c r="A236" s="1">
        <v>44321</v>
      </c>
      <c r="B236" s="5">
        <v>159.479996</v>
      </c>
      <c r="C236" s="5">
        <v>1789200</v>
      </c>
      <c r="D236" s="5">
        <v>1394263600</v>
      </c>
      <c r="E236" s="5">
        <v>1400536764.827358</v>
      </c>
      <c r="F236" s="5" t="s">
        <v>7</v>
      </c>
      <c r="G236" s="5" t="s">
        <v>7</v>
      </c>
      <c r="H236" s="5" t="str">
        <f t="shared" si="30"/>
        <v>hold</v>
      </c>
      <c r="I236" s="5" t="str">
        <f t="shared" si="31"/>
        <v>True</v>
      </c>
      <c r="J236" s="5">
        <f t="shared" si="38"/>
        <v>168.929993</v>
      </c>
      <c r="K236" s="5">
        <f t="shared" si="38"/>
        <v>162.199997</v>
      </c>
      <c r="L236" s="5">
        <f t="shared" si="34"/>
        <v>25706175.74736296</v>
      </c>
      <c r="M236" s="11">
        <f t="shared" si="32"/>
        <v>0</v>
      </c>
      <c r="N236" s="5">
        <f t="shared" si="35"/>
        <v>0</v>
      </c>
      <c r="P236" s="23">
        <f t="shared" si="36"/>
        <v>-0.80639901292501492</v>
      </c>
    </row>
    <row r="237" spans="1:16" x14ac:dyDescent="0.25">
      <c r="A237" s="1">
        <v>44322</v>
      </c>
      <c r="B237" s="5">
        <v>161.009995</v>
      </c>
      <c r="C237" s="5">
        <v>2942800</v>
      </c>
      <c r="D237" s="5">
        <v>1397206400</v>
      </c>
      <c r="E237" s="5">
        <v>1400219587.224735</v>
      </c>
      <c r="F237" s="5" t="s">
        <v>7</v>
      </c>
      <c r="G237" s="5" t="s">
        <v>7</v>
      </c>
      <c r="H237" s="5" t="str">
        <f t="shared" si="30"/>
        <v>hold</v>
      </c>
      <c r="I237" s="5" t="str">
        <f t="shared" si="31"/>
        <v>True</v>
      </c>
      <c r="J237" s="5">
        <f t="shared" si="38"/>
        <v>168.929993</v>
      </c>
      <c r="K237" s="5">
        <f t="shared" si="38"/>
        <v>162.199997</v>
      </c>
      <c r="L237" s="5">
        <f t="shared" si="34"/>
        <v>25706175.74736296</v>
      </c>
      <c r="M237" s="11">
        <f t="shared" si="32"/>
        <v>0</v>
      </c>
      <c r="N237" s="5">
        <f t="shared" si="35"/>
        <v>0</v>
      </c>
      <c r="P237" s="23">
        <f t="shared" si="36"/>
        <v>0.49759291649941628</v>
      </c>
    </row>
    <row r="238" spans="1:16" x14ac:dyDescent="0.25">
      <c r="A238" s="1">
        <v>44323</v>
      </c>
      <c r="B238" s="5">
        <v>161.11000100000001</v>
      </c>
      <c r="C238" s="5">
        <v>2930200</v>
      </c>
      <c r="D238" s="5">
        <v>1400136600</v>
      </c>
      <c r="E238" s="5">
        <v>1400211683.679522</v>
      </c>
      <c r="F238" s="5" t="s">
        <v>7</v>
      </c>
      <c r="G238" s="5" t="s">
        <v>7</v>
      </c>
      <c r="H238" s="5" t="str">
        <f t="shared" si="30"/>
        <v>hold</v>
      </c>
      <c r="I238" s="5" t="str">
        <f t="shared" si="31"/>
        <v>True</v>
      </c>
      <c r="J238" s="5">
        <f t="shared" si="38"/>
        <v>168.929993</v>
      </c>
      <c r="K238" s="5">
        <f t="shared" si="38"/>
        <v>162.199997</v>
      </c>
      <c r="L238" s="5">
        <f t="shared" si="34"/>
        <v>25706175.74736296</v>
      </c>
      <c r="M238" s="11">
        <f t="shared" si="32"/>
        <v>0</v>
      </c>
      <c r="N238" s="5">
        <f t="shared" si="35"/>
        <v>0</v>
      </c>
      <c r="P238" s="23">
        <f t="shared" si="36"/>
        <v>-4.2908289908967518E-3</v>
      </c>
    </row>
    <row r="239" spans="1:16" x14ac:dyDescent="0.25">
      <c r="A239" s="1">
        <v>44326</v>
      </c>
      <c r="B239" s="5">
        <v>143.220001</v>
      </c>
      <c r="C239" s="5">
        <v>4806700</v>
      </c>
      <c r="D239" s="5">
        <v>1395329900</v>
      </c>
      <c r="E239" s="5">
        <v>1399746751.9004991</v>
      </c>
      <c r="F239" s="5" t="s">
        <v>7</v>
      </c>
      <c r="G239" s="5" t="s">
        <v>7</v>
      </c>
      <c r="H239" s="5" t="str">
        <f t="shared" si="30"/>
        <v>hold</v>
      </c>
      <c r="I239" s="5" t="str">
        <f t="shared" si="31"/>
        <v>True</v>
      </c>
      <c r="J239" s="5">
        <f t="shared" si="38"/>
        <v>168.929993</v>
      </c>
      <c r="K239" s="5">
        <f t="shared" si="38"/>
        <v>162.199997</v>
      </c>
      <c r="L239" s="5">
        <f t="shared" si="34"/>
        <v>25706175.74736296</v>
      </c>
      <c r="M239" s="11">
        <f t="shared" si="32"/>
        <v>1E-3</v>
      </c>
      <c r="N239" s="5">
        <f t="shared" si="35"/>
        <v>0</v>
      </c>
      <c r="P239" s="23">
        <f t="shared" si="36"/>
        <v>0.49494009789233206</v>
      </c>
    </row>
    <row r="240" spans="1:16" x14ac:dyDescent="0.25">
      <c r="A240" s="1">
        <v>44327</v>
      </c>
      <c r="B240" s="5">
        <v>146.91999799999999</v>
      </c>
      <c r="C240" s="5">
        <v>4684600</v>
      </c>
      <c r="D240" s="5">
        <v>1400014500</v>
      </c>
      <c r="E240" s="5">
        <v>1399772251.7195001</v>
      </c>
      <c r="F240" s="5">
        <v>146.91999799999999</v>
      </c>
      <c r="G240" s="5" t="s">
        <v>7</v>
      </c>
      <c r="H240" s="5" t="str">
        <f t="shared" si="30"/>
        <v>buy</v>
      </c>
      <c r="I240" s="5" t="str">
        <f t="shared" si="31"/>
        <v>False</v>
      </c>
      <c r="J240" s="5">
        <f t="shared" si="38"/>
        <v>146.91999799999999</v>
      </c>
      <c r="K240" s="5">
        <f t="shared" si="38"/>
        <v>162.199997</v>
      </c>
      <c r="L240" s="5">
        <f t="shared" si="34"/>
        <v>25680469.571615595</v>
      </c>
      <c r="M240" s="11">
        <f t="shared" si="32"/>
        <v>1E-3</v>
      </c>
      <c r="N240" s="5">
        <f t="shared" si="35"/>
        <v>-25706.175747362962</v>
      </c>
      <c r="P240" s="23">
        <f t="shared" si="36"/>
        <v>-2.5730244800735193E-2</v>
      </c>
    </row>
    <row r="241" spans="1:16" x14ac:dyDescent="0.25">
      <c r="A241" s="1">
        <v>44328</v>
      </c>
      <c r="B241" s="5">
        <v>144.78999300000001</v>
      </c>
      <c r="C241" s="5">
        <v>2731500</v>
      </c>
      <c r="D241" s="5">
        <v>1397283000</v>
      </c>
      <c r="E241" s="5">
        <v>1399535180.1271579</v>
      </c>
      <c r="F241" s="5" t="s">
        <v>7</v>
      </c>
      <c r="G241" s="5">
        <v>144.78999300000001</v>
      </c>
      <c r="H241" s="5" t="str">
        <f t="shared" si="30"/>
        <v>sell</v>
      </c>
      <c r="I241" s="5" t="str">
        <f t="shared" si="31"/>
        <v>False</v>
      </c>
      <c r="J241" s="5">
        <f t="shared" si="38"/>
        <v>146.91999799999999</v>
      </c>
      <c r="K241" s="5">
        <f t="shared" si="38"/>
        <v>144.78999300000001</v>
      </c>
      <c r="L241" s="5">
        <f t="shared" si="34"/>
        <v>25282480.843573347</v>
      </c>
      <c r="M241" s="11">
        <f t="shared" si="32"/>
        <v>1E-3</v>
      </c>
      <c r="N241" s="5">
        <f t="shared" si="35"/>
        <v>-397988.72804224689</v>
      </c>
      <c r="P241" s="23">
        <f t="shared" si="36"/>
        <v>-0.53942962432303709</v>
      </c>
    </row>
    <row r="242" spans="1:16" x14ac:dyDescent="0.25">
      <c r="A242" s="1">
        <v>44329</v>
      </c>
      <c r="B242" s="5">
        <v>164.5</v>
      </c>
      <c r="C242" s="5">
        <v>8873500</v>
      </c>
      <c r="D242" s="5">
        <v>1406156500</v>
      </c>
      <c r="E242" s="5">
        <v>1400165782.0198309</v>
      </c>
      <c r="F242" s="5">
        <v>164.5</v>
      </c>
      <c r="G242" s="5" t="s">
        <v>7</v>
      </c>
      <c r="H242" s="5" t="str">
        <f t="shared" si="30"/>
        <v>buy</v>
      </c>
      <c r="I242" s="5" t="str">
        <f t="shared" si="31"/>
        <v>False</v>
      </c>
      <c r="J242" s="5">
        <f t="shared" si="38"/>
        <v>164.5</v>
      </c>
      <c r="K242" s="5">
        <f t="shared" si="38"/>
        <v>144.78999300000001</v>
      </c>
      <c r="L242" s="5">
        <f t="shared" si="34"/>
        <v>25282480.843573347</v>
      </c>
      <c r="M242" s="11">
        <f t="shared" si="32"/>
        <v>0</v>
      </c>
      <c r="N242" s="5">
        <f t="shared" si="35"/>
        <v>0</v>
      </c>
      <c r="P242" s="23">
        <f t="shared" si="36"/>
        <v>1.1782183981388472</v>
      </c>
    </row>
    <row r="243" spans="1:16" x14ac:dyDescent="0.25">
      <c r="A243" s="1">
        <v>44330</v>
      </c>
      <c r="B243" s="5">
        <v>159.91999799999999</v>
      </c>
      <c r="C243" s="5">
        <v>4285100</v>
      </c>
      <c r="D243" s="5">
        <v>1401871400</v>
      </c>
      <c r="E243" s="5">
        <v>1400328221.827471</v>
      </c>
      <c r="F243" s="5" t="s">
        <v>7</v>
      </c>
      <c r="G243" s="5" t="s">
        <v>7</v>
      </c>
      <c r="H243" s="5" t="str">
        <f t="shared" si="30"/>
        <v>hold</v>
      </c>
      <c r="I243" s="5" t="str">
        <f t="shared" si="31"/>
        <v>True</v>
      </c>
      <c r="J243" s="5">
        <f t="shared" si="38"/>
        <v>164.5</v>
      </c>
      <c r="K243" s="5">
        <f t="shared" si="38"/>
        <v>144.78999300000001</v>
      </c>
      <c r="L243" s="5">
        <f t="shared" si="34"/>
        <v>25282480.843573347</v>
      </c>
      <c r="M243" s="11">
        <f t="shared" si="32"/>
        <v>0</v>
      </c>
      <c r="N243" s="5">
        <f t="shared" si="35"/>
        <v>0</v>
      </c>
      <c r="P243" s="23">
        <f t="shared" si="36"/>
        <v>-0.72792541799217769</v>
      </c>
    </row>
    <row r="244" spans="1:16" x14ac:dyDescent="0.25">
      <c r="A244" s="1">
        <v>44333</v>
      </c>
      <c r="B244" s="5">
        <v>180.60000600000001</v>
      </c>
      <c r="C244" s="5">
        <v>7462100</v>
      </c>
      <c r="D244" s="5">
        <v>1409333500</v>
      </c>
      <c r="E244" s="5">
        <v>1401185867.3677349</v>
      </c>
      <c r="F244" s="5" t="s">
        <v>7</v>
      </c>
      <c r="G244" s="5" t="s">
        <v>7</v>
      </c>
      <c r="H244" s="5" t="str">
        <f t="shared" si="30"/>
        <v>hold</v>
      </c>
      <c r="I244" s="5" t="str">
        <f t="shared" si="31"/>
        <v>True</v>
      </c>
      <c r="J244" s="5">
        <f t="shared" ref="J244:K253" si="39">IF(F244="nan",J243,F244)</f>
        <v>164.5</v>
      </c>
      <c r="K244" s="5">
        <f t="shared" si="39"/>
        <v>144.78999300000001</v>
      </c>
      <c r="L244" s="5">
        <f t="shared" si="34"/>
        <v>25282480.843573347</v>
      </c>
      <c r="M244" s="11">
        <f t="shared" si="32"/>
        <v>0</v>
      </c>
      <c r="N244" s="5">
        <f t="shared" si="35"/>
        <v>0</v>
      </c>
      <c r="P244" s="23">
        <f t="shared" si="36"/>
        <v>0.55469298694177893</v>
      </c>
    </row>
    <row r="245" spans="1:16" x14ac:dyDescent="0.25">
      <c r="A245" s="1">
        <v>44334</v>
      </c>
      <c r="B245" s="5">
        <v>180.66999799999999</v>
      </c>
      <c r="C245" s="5">
        <v>7738700</v>
      </c>
      <c r="D245" s="5">
        <v>1417072200</v>
      </c>
      <c r="E245" s="5">
        <v>1402698851.4279881</v>
      </c>
      <c r="F245" s="5" t="s">
        <v>7</v>
      </c>
      <c r="G245" s="5" t="s">
        <v>7</v>
      </c>
      <c r="H245" s="5" t="str">
        <f t="shared" si="30"/>
        <v>hold</v>
      </c>
      <c r="I245" s="5" t="str">
        <f t="shared" si="31"/>
        <v>True</v>
      </c>
      <c r="J245" s="5">
        <f t="shared" si="39"/>
        <v>164.5</v>
      </c>
      <c r="K245" s="5">
        <f t="shared" si="39"/>
        <v>144.78999300000001</v>
      </c>
      <c r="L245" s="5">
        <f t="shared" si="34"/>
        <v>25282480.843573347</v>
      </c>
      <c r="M245" s="11">
        <f t="shared" si="32"/>
        <v>0</v>
      </c>
      <c r="N245" s="5">
        <f t="shared" si="35"/>
        <v>0</v>
      </c>
      <c r="P245" s="23">
        <f t="shared" si="36"/>
        <v>3.6396838896586473E-2</v>
      </c>
    </row>
    <row r="246" spans="1:16" x14ac:dyDescent="0.25">
      <c r="A246" s="1">
        <v>44335</v>
      </c>
      <c r="B246" s="5">
        <v>168.83000200000001</v>
      </c>
      <c r="C246" s="5">
        <v>4825900</v>
      </c>
      <c r="D246" s="5">
        <v>1412246300</v>
      </c>
      <c r="E246" s="5">
        <v>1403608132.244391</v>
      </c>
      <c r="F246" s="5" t="s">
        <v>7</v>
      </c>
      <c r="G246" s="5" t="s">
        <v>7</v>
      </c>
      <c r="H246" s="5" t="str">
        <f t="shared" si="30"/>
        <v>hold</v>
      </c>
      <c r="I246" s="5" t="str">
        <f t="shared" si="31"/>
        <v>True</v>
      </c>
      <c r="J246" s="5">
        <f t="shared" si="39"/>
        <v>164.5</v>
      </c>
      <c r="K246" s="5">
        <f t="shared" si="39"/>
        <v>144.78999300000001</v>
      </c>
      <c r="L246" s="5">
        <f t="shared" si="34"/>
        <v>25282480.843573347</v>
      </c>
      <c r="M246" s="11">
        <f t="shared" si="32"/>
        <v>0</v>
      </c>
      <c r="N246" s="5">
        <f t="shared" si="35"/>
        <v>0</v>
      </c>
      <c r="P246" s="23">
        <f t="shared" si="36"/>
        <v>-0.47223646894458893</v>
      </c>
    </row>
    <row r="247" spans="1:16" x14ac:dyDescent="0.25">
      <c r="A247" s="1">
        <v>44336</v>
      </c>
      <c r="B247" s="5">
        <v>170.490005</v>
      </c>
      <c r="C247" s="5">
        <v>2478200</v>
      </c>
      <c r="D247" s="5">
        <v>1414724500</v>
      </c>
      <c r="E247" s="5">
        <v>1404666833.9354229</v>
      </c>
      <c r="F247" s="5" t="s">
        <v>7</v>
      </c>
      <c r="G247" s="5" t="s">
        <v>7</v>
      </c>
      <c r="H247" s="5" t="str">
        <f t="shared" si="30"/>
        <v>hold</v>
      </c>
      <c r="I247" s="5" t="str">
        <f t="shared" si="31"/>
        <v>True</v>
      </c>
      <c r="J247" s="5">
        <f t="shared" si="39"/>
        <v>164.5</v>
      </c>
      <c r="K247" s="5">
        <f t="shared" si="39"/>
        <v>144.78999300000001</v>
      </c>
      <c r="L247" s="5">
        <f t="shared" si="34"/>
        <v>25282480.843573347</v>
      </c>
      <c r="M247" s="11">
        <f t="shared" si="32"/>
        <v>0</v>
      </c>
      <c r="N247" s="5">
        <f t="shared" si="35"/>
        <v>0</v>
      </c>
      <c r="P247" s="23">
        <f t="shared" si="36"/>
        <v>-0.66646475569382591</v>
      </c>
    </row>
    <row r="248" spans="1:16" x14ac:dyDescent="0.25">
      <c r="A248" s="1">
        <v>44337</v>
      </c>
      <c r="B248" s="5">
        <v>176.78999300000001</v>
      </c>
      <c r="C248" s="5">
        <v>3654700</v>
      </c>
      <c r="D248" s="5">
        <v>1418379200</v>
      </c>
      <c r="E248" s="5">
        <v>1405972773.5606439</v>
      </c>
      <c r="F248" s="5" t="s">
        <v>7</v>
      </c>
      <c r="G248" s="5" t="s">
        <v>7</v>
      </c>
      <c r="H248" s="5" t="str">
        <f t="shared" si="30"/>
        <v>hold</v>
      </c>
      <c r="I248" s="5" t="str">
        <f t="shared" si="31"/>
        <v>True</v>
      </c>
      <c r="J248" s="5">
        <f t="shared" si="39"/>
        <v>164.5</v>
      </c>
      <c r="K248" s="5">
        <f t="shared" si="39"/>
        <v>144.78999300000001</v>
      </c>
      <c r="L248" s="5">
        <f t="shared" si="34"/>
        <v>25282480.843573347</v>
      </c>
      <c r="M248" s="11">
        <f t="shared" si="32"/>
        <v>0</v>
      </c>
      <c r="N248" s="5">
        <f t="shared" si="35"/>
        <v>0</v>
      </c>
      <c r="P248" s="23">
        <f t="shared" si="36"/>
        <v>0.38848152028942745</v>
      </c>
    </row>
    <row r="249" spans="1:16" x14ac:dyDescent="0.25">
      <c r="A249" s="1">
        <v>44340</v>
      </c>
      <c r="B249" s="5">
        <v>180.009995</v>
      </c>
      <c r="C249" s="5">
        <v>4664300</v>
      </c>
      <c r="D249" s="5">
        <v>1423043500</v>
      </c>
      <c r="E249" s="5">
        <v>1407598557.031086</v>
      </c>
      <c r="F249" s="5" t="s">
        <v>7</v>
      </c>
      <c r="G249" s="5" t="s">
        <v>7</v>
      </c>
      <c r="H249" s="5" t="str">
        <f t="shared" si="30"/>
        <v>hold</v>
      </c>
      <c r="I249" s="5" t="str">
        <f t="shared" si="31"/>
        <v>True</v>
      </c>
      <c r="J249" s="5">
        <f t="shared" si="39"/>
        <v>164.5</v>
      </c>
      <c r="K249" s="5">
        <f t="shared" si="39"/>
        <v>144.78999300000001</v>
      </c>
      <c r="L249" s="5">
        <f t="shared" si="34"/>
        <v>25282480.843573347</v>
      </c>
      <c r="M249" s="11">
        <f t="shared" si="32"/>
        <v>0</v>
      </c>
      <c r="N249" s="5">
        <f t="shared" si="35"/>
        <v>0</v>
      </c>
      <c r="P249" s="23">
        <f t="shared" si="36"/>
        <v>0.2439237589598898</v>
      </c>
    </row>
    <row r="250" spans="1:16" x14ac:dyDescent="0.25">
      <c r="A250" s="1">
        <v>44341</v>
      </c>
      <c r="B250" s="5">
        <v>209.429993</v>
      </c>
      <c r="C250" s="5">
        <v>14887500</v>
      </c>
      <c r="D250" s="5">
        <v>1437931000</v>
      </c>
      <c r="E250" s="5">
        <v>1410487361.1234069</v>
      </c>
      <c r="F250" s="5" t="s">
        <v>7</v>
      </c>
      <c r="G250" s="5" t="s">
        <v>7</v>
      </c>
      <c r="H250" s="5" t="str">
        <f t="shared" si="30"/>
        <v>hold</v>
      </c>
      <c r="I250" s="5" t="str">
        <f t="shared" si="31"/>
        <v>True</v>
      </c>
      <c r="J250" s="5">
        <f t="shared" si="39"/>
        <v>164.5</v>
      </c>
      <c r="K250" s="5">
        <f t="shared" si="39"/>
        <v>144.78999300000001</v>
      </c>
      <c r="L250" s="5">
        <f t="shared" si="34"/>
        <v>25282480.843573347</v>
      </c>
      <c r="M250" s="11">
        <f t="shared" si="32"/>
        <v>0</v>
      </c>
      <c r="N250" s="5">
        <f t="shared" si="35"/>
        <v>0</v>
      </c>
      <c r="P250" s="23">
        <f t="shared" si="36"/>
        <v>1.1605841652318456</v>
      </c>
    </row>
    <row r="251" spans="1:16" x14ac:dyDescent="0.25">
      <c r="A251" s="1">
        <v>44342</v>
      </c>
      <c r="B251" s="5">
        <v>242.55999800000001</v>
      </c>
      <c r="C251" s="5">
        <v>21119900</v>
      </c>
      <c r="D251" s="5">
        <v>1459050900</v>
      </c>
      <c r="E251" s="5">
        <v>1415112460.0640979</v>
      </c>
      <c r="F251" s="5" t="s">
        <v>7</v>
      </c>
      <c r="G251" s="5" t="s">
        <v>7</v>
      </c>
      <c r="H251" s="5" t="str">
        <f t="shared" si="30"/>
        <v>hold</v>
      </c>
      <c r="I251" s="5" t="str">
        <f t="shared" si="31"/>
        <v>True</v>
      </c>
      <c r="J251" s="5">
        <f t="shared" si="39"/>
        <v>164.5</v>
      </c>
      <c r="K251" s="5">
        <f t="shared" si="39"/>
        <v>144.78999300000001</v>
      </c>
      <c r="L251" s="5">
        <f t="shared" si="34"/>
        <v>25282480.843573347</v>
      </c>
      <c r="M251" s="11">
        <f t="shared" si="32"/>
        <v>0</v>
      </c>
      <c r="N251" s="5">
        <f t="shared" si="35"/>
        <v>0</v>
      </c>
      <c r="P251" s="23">
        <f t="shared" si="36"/>
        <v>0.34969378929694794</v>
      </c>
    </row>
    <row r="252" spans="1:16" x14ac:dyDescent="0.25">
      <c r="A252" s="1">
        <v>44343</v>
      </c>
      <c r="B252" s="5">
        <v>254.13000500000001</v>
      </c>
      <c r="C252" s="5">
        <v>15526300</v>
      </c>
      <c r="D252" s="5">
        <v>1474577200</v>
      </c>
      <c r="E252" s="5">
        <v>1420775768.629492</v>
      </c>
      <c r="F252" s="5" t="s">
        <v>7</v>
      </c>
      <c r="G252" s="5" t="s">
        <v>7</v>
      </c>
      <c r="H252" s="5" t="str">
        <f t="shared" si="30"/>
        <v>hold</v>
      </c>
      <c r="I252" s="5" t="str">
        <f t="shared" si="31"/>
        <v>True</v>
      </c>
      <c r="J252" s="5">
        <f t="shared" si="39"/>
        <v>164.5</v>
      </c>
      <c r="K252" s="5">
        <f t="shared" si="39"/>
        <v>144.78999300000001</v>
      </c>
      <c r="L252" s="5">
        <f t="shared" si="34"/>
        <v>25282480.843573347</v>
      </c>
      <c r="M252" s="11">
        <f t="shared" si="32"/>
        <v>0</v>
      </c>
      <c r="N252" s="5">
        <f t="shared" si="35"/>
        <v>0</v>
      </c>
      <c r="P252" s="23">
        <f t="shared" si="36"/>
        <v>-0.30768036375465674</v>
      </c>
    </row>
    <row r="253" spans="1:16" x14ac:dyDescent="0.25">
      <c r="A253" s="1">
        <v>44344</v>
      </c>
      <c r="B253" s="5">
        <v>222</v>
      </c>
      <c r="C253" s="5">
        <v>11751400</v>
      </c>
      <c r="D253" s="5">
        <v>1462825800</v>
      </c>
      <c r="E253" s="5">
        <v>1424780533.521966</v>
      </c>
      <c r="F253" s="5" t="s">
        <v>7</v>
      </c>
      <c r="G253" s="5" t="s">
        <v>7</v>
      </c>
      <c r="H253" s="5" t="str">
        <f t="shared" si="30"/>
        <v>hold</v>
      </c>
      <c r="I253" s="5" t="str">
        <f t="shared" si="31"/>
        <v>True</v>
      </c>
      <c r="J253" s="5">
        <f t="shared" si="39"/>
        <v>164.5</v>
      </c>
      <c r="K253" s="5">
        <f t="shared" si="39"/>
        <v>144.78999300000001</v>
      </c>
      <c r="L253" s="5">
        <f t="shared" si="34"/>
        <v>25282480.843573347</v>
      </c>
      <c r="M253" s="11">
        <f t="shared" si="32"/>
        <v>1E-3</v>
      </c>
      <c r="N253" s="5">
        <f t="shared" si="35"/>
        <v>0</v>
      </c>
      <c r="P253" s="23">
        <f t="shared" si="36"/>
        <v>-0.27856297779504224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2" max="7" width="9.28515625" style="5" bestFit="1" customWidth="1"/>
    <col min="8" max="11" width="9.28515625" style="5" customWidth="1"/>
    <col min="12" max="12" width="11.42578125" style="5" bestFit="1" customWidth="1"/>
    <col min="13" max="13" width="9.140625" style="11"/>
    <col min="14" max="14" width="10" style="5" bestFit="1" customWidth="1"/>
    <col min="15" max="15" width="2.7109375" style="5" customWidth="1"/>
    <col min="16" max="16" width="12.7109375" style="5" bestFit="1" customWidth="1"/>
    <col min="17" max="17" width="23.5703125" style="5" bestFit="1" customWidth="1"/>
    <col min="18" max="16384" width="9.140625" style="5"/>
  </cols>
  <sheetData>
    <row r="1" spans="1:17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10</v>
      </c>
      <c r="M1" s="3" t="s">
        <v>8</v>
      </c>
      <c r="N1" s="3" t="s">
        <v>9</v>
      </c>
      <c r="P1" s="3" t="s">
        <v>30</v>
      </c>
      <c r="Q1" s="3" t="s">
        <v>42</v>
      </c>
    </row>
    <row r="2" spans="1:17" x14ac:dyDescent="0.25">
      <c r="A2" s="1">
        <v>43983</v>
      </c>
      <c r="B2" s="5">
        <v>98.599997999999999</v>
      </c>
      <c r="C2" s="5">
        <v>98.599997999999999</v>
      </c>
      <c r="D2" s="5">
        <v>98.599997999999999</v>
      </c>
      <c r="E2" s="5">
        <v>98.599997999999999</v>
      </c>
      <c r="F2" s="5" t="s">
        <v>7</v>
      </c>
      <c r="G2" s="5" t="s">
        <v>7</v>
      </c>
      <c r="H2" s="5" t="str">
        <f>IF((AND(F2="nan",G2="nan")),"hold",IF(F2&lt;&gt;"nan","buy","sell"))</f>
        <v>hold</v>
      </c>
      <c r="I2" s="5" t="str">
        <f>IF(H2="hold","True","False")</f>
        <v>True</v>
      </c>
      <c r="J2" s="5" t="s">
        <v>7</v>
      </c>
      <c r="K2" s="5" t="s">
        <v>7</v>
      </c>
      <c r="L2" s="5">
        <f>1000000</f>
        <v>1000000</v>
      </c>
      <c r="M2" s="11">
        <f>IF((AND(F2="nan",G2="nan")), 0, 0.001)</f>
        <v>0</v>
      </c>
      <c r="N2" s="5">
        <v>0</v>
      </c>
      <c r="P2" s="12" t="s">
        <v>7</v>
      </c>
      <c r="Q2" s="9">
        <f>_xlfn.STDEV.S(P3:P253)*SQRT(252)</f>
        <v>0.31381162039800009</v>
      </c>
    </row>
    <row r="3" spans="1:17" x14ac:dyDescent="0.25">
      <c r="A3" s="1">
        <v>43984</v>
      </c>
      <c r="B3" s="5">
        <v>98.93</v>
      </c>
      <c r="C3" s="5">
        <v>98.709998666666678</v>
      </c>
      <c r="D3" s="5">
        <v>98.629998181818181</v>
      </c>
      <c r="E3" s="5">
        <v>98.61031056249999</v>
      </c>
      <c r="F3" s="5">
        <v>98.93</v>
      </c>
      <c r="G3" s="5" t="s">
        <v>7</v>
      </c>
      <c r="H3" s="5" t="str">
        <f t="shared" ref="H3:H66" si="0">IF((AND(F3="nan",G3="nan")),"hold",IF(F3&lt;&gt;"nan","buy","sell"))</f>
        <v>buy</v>
      </c>
      <c r="I3" s="5" t="str">
        <f t="shared" ref="I3:I66" si="1">IF(H3="hold","True","False")</f>
        <v>False</v>
      </c>
      <c r="J3" s="5">
        <f>IF(F3="nan",J2,F3)</f>
        <v>98.93</v>
      </c>
      <c r="K3" s="5" t="str">
        <f>IF(G3="nan",K2,G3)</f>
        <v>nan</v>
      </c>
      <c r="L3" s="5">
        <f>L2+N3</f>
        <v>999000</v>
      </c>
      <c r="M3" s="11">
        <f t="shared" ref="M3:M66" si="2">IF((AND(F3="nan",G3="nan")), 0, 0.001)</f>
        <v>1E-3</v>
      </c>
      <c r="N3" s="5">
        <f>IF(I3="True",0,IF(H3="buy",-L2*M3,L2*((K3-J3)/J3)-(L2*M3)))</f>
        <v>-1000</v>
      </c>
      <c r="P3" s="9">
        <f>LN(B3/B2)</f>
        <v>3.3412880105174719E-3</v>
      </c>
      <c r="Q3"/>
    </row>
    <row r="4" spans="1:17" x14ac:dyDescent="0.25">
      <c r="A4" s="1">
        <v>43985</v>
      </c>
      <c r="B4" s="5">
        <v>104.269997</v>
      </c>
      <c r="C4" s="5">
        <v>100.5633314444445</v>
      </c>
      <c r="D4" s="5">
        <v>99.142725347107429</v>
      </c>
      <c r="E4" s="5">
        <v>98.787175763671868</v>
      </c>
      <c r="F4" s="5" t="s">
        <v>7</v>
      </c>
      <c r="G4" s="5" t="s">
        <v>7</v>
      </c>
      <c r="H4" s="5" t="str">
        <f t="shared" si="0"/>
        <v>hold</v>
      </c>
      <c r="I4" s="5" t="str">
        <f t="shared" si="1"/>
        <v>True</v>
      </c>
      <c r="J4" s="5">
        <f t="shared" ref="J4:J67" si="3">IF(F4="nan",J3,F4)</f>
        <v>98.93</v>
      </c>
      <c r="K4" s="5" t="str">
        <f t="shared" ref="K4:K67" si="4">IF(G4="nan",K3,G4)</f>
        <v>nan</v>
      </c>
      <c r="L4" s="5">
        <f t="shared" ref="L4:L67" si="5">L3+N4</f>
        <v>999000</v>
      </c>
      <c r="M4" s="11">
        <f t="shared" si="2"/>
        <v>0</v>
      </c>
      <c r="N4" s="5">
        <f t="shared" ref="N4:N67" si="6">IF(I4="True",0,IF(H4="buy",-L3*M4,L3*((K4-J4)/J4)-(L3*M4)))</f>
        <v>0</v>
      </c>
      <c r="P4" s="9">
        <f t="shared" ref="P4:P67" si="7">LN(B4/B3)</f>
        <v>5.2571130694911414E-2</v>
      </c>
      <c r="Q4"/>
    </row>
    <row r="5" spans="1:17" x14ac:dyDescent="0.25">
      <c r="A5" s="1">
        <v>43986</v>
      </c>
      <c r="B5" s="5">
        <v>106.44000200000001</v>
      </c>
      <c r="C5" s="5">
        <v>102.5222216296297</v>
      </c>
      <c r="D5" s="5">
        <v>99.806114133734013</v>
      </c>
      <c r="E5" s="5">
        <v>99.026326583557122</v>
      </c>
      <c r="F5" s="5" t="s">
        <v>7</v>
      </c>
      <c r="G5" s="5" t="s">
        <v>7</v>
      </c>
      <c r="H5" s="5" t="str">
        <f t="shared" si="0"/>
        <v>hold</v>
      </c>
      <c r="I5" s="5" t="str">
        <f t="shared" si="1"/>
        <v>True</v>
      </c>
      <c r="J5" s="5">
        <f t="shared" si="3"/>
        <v>98.93</v>
      </c>
      <c r="K5" s="5" t="str">
        <f t="shared" si="4"/>
        <v>nan</v>
      </c>
      <c r="L5" s="5">
        <f t="shared" si="5"/>
        <v>999000</v>
      </c>
      <c r="M5" s="11">
        <f t="shared" si="2"/>
        <v>0</v>
      </c>
      <c r="N5" s="5">
        <f t="shared" si="6"/>
        <v>0</v>
      </c>
      <c r="P5" s="9">
        <f t="shared" si="7"/>
        <v>2.0597804869374358E-2</v>
      </c>
      <c r="Q5"/>
    </row>
    <row r="6" spans="1:17" x14ac:dyDescent="0.25">
      <c r="A6" s="1">
        <v>43987</v>
      </c>
      <c r="B6" s="5">
        <v>111.230003</v>
      </c>
      <c r="C6" s="5">
        <v>105.4248154197531</v>
      </c>
      <c r="D6" s="5">
        <v>100.8446494852127</v>
      </c>
      <c r="E6" s="5">
        <v>99.407691471570971</v>
      </c>
      <c r="F6" s="5" t="s">
        <v>7</v>
      </c>
      <c r="G6" s="5" t="s">
        <v>7</v>
      </c>
      <c r="H6" s="5" t="str">
        <f t="shared" si="0"/>
        <v>hold</v>
      </c>
      <c r="I6" s="5" t="str">
        <f t="shared" si="1"/>
        <v>True</v>
      </c>
      <c r="J6" s="5">
        <f t="shared" si="3"/>
        <v>98.93</v>
      </c>
      <c r="K6" s="5" t="str">
        <f t="shared" si="4"/>
        <v>nan</v>
      </c>
      <c r="L6" s="5">
        <f t="shared" si="5"/>
        <v>999000</v>
      </c>
      <c r="M6" s="11">
        <f t="shared" si="2"/>
        <v>0</v>
      </c>
      <c r="N6" s="5">
        <f t="shared" si="6"/>
        <v>0</v>
      </c>
      <c r="P6" s="9">
        <f t="shared" si="7"/>
        <v>4.4018691675661477E-2</v>
      </c>
      <c r="Q6"/>
    </row>
    <row r="7" spans="1:17" x14ac:dyDescent="0.25">
      <c r="A7" s="1">
        <v>43990</v>
      </c>
      <c r="B7" s="5">
        <v>113.449997</v>
      </c>
      <c r="C7" s="5">
        <v>108.0998759465021</v>
      </c>
      <c r="D7" s="5">
        <v>101.99059016837521</v>
      </c>
      <c r="E7" s="5">
        <v>99.84651351933438</v>
      </c>
      <c r="F7" s="5" t="s">
        <v>7</v>
      </c>
      <c r="G7" s="5" t="s">
        <v>7</v>
      </c>
      <c r="H7" s="5" t="str">
        <f t="shared" si="0"/>
        <v>hold</v>
      </c>
      <c r="I7" s="5" t="str">
        <f t="shared" si="1"/>
        <v>True</v>
      </c>
      <c r="J7" s="5">
        <f t="shared" si="3"/>
        <v>98.93</v>
      </c>
      <c r="K7" s="5" t="str">
        <f t="shared" si="4"/>
        <v>nan</v>
      </c>
      <c r="L7" s="5">
        <f t="shared" si="5"/>
        <v>999000</v>
      </c>
      <c r="M7" s="11">
        <f t="shared" si="2"/>
        <v>0</v>
      </c>
      <c r="N7" s="5">
        <f t="shared" si="6"/>
        <v>0</v>
      </c>
      <c r="P7" s="9">
        <f t="shared" si="7"/>
        <v>1.9762028207404761E-2</v>
      </c>
      <c r="Q7"/>
    </row>
    <row r="8" spans="1:17" x14ac:dyDescent="0.25">
      <c r="A8" s="1">
        <v>43991</v>
      </c>
      <c r="B8" s="5">
        <v>110.540001</v>
      </c>
      <c r="C8" s="5">
        <v>108.91325096433469</v>
      </c>
      <c r="D8" s="5">
        <v>102.76780933488661</v>
      </c>
      <c r="E8" s="5">
        <v>100.1806850031052</v>
      </c>
      <c r="F8" s="5" t="s">
        <v>7</v>
      </c>
      <c r="G8" s="5" t="s">
        <v>7</v>
      </c>
      <c r="H8" s="5" t="str">
        <f t="shared" si="0"/>
        <v>hold</v>
      </c>
      <c r="I8" s="5" t="str">
        <f t="shared" si="1"/>
        <v>True</v>
      </c>
      <c r="J8" s="5">
        <f t="shared" si="3"/>
        <v>98.93</v>
      </c>
      <c r="K8" s="5" t="str">
        <f t="shared" si="4"/>
        <v>nan</v>
      </c>
      <c r="L8" s="5">
        <f t="shared" si="5"/>
        <v>999000</v>
      </c>
      <c r="M8" s="11">
        <f t="shared" si="2"/>
        <v>0</v>
      </c>
      <c r="N8" s="5">
        <f t="shared" si="6"/>
        <v>0</v>
      </c>
      <c r="P8" s="9">
        <f t="shared" si="7"/>
        <v>-2.5984729330867359E-2</v>
      </c>
      <c r="Q8"/>
    </row>
    <row r="9" spans="1:17" x14ac:dyDescent="0.25">
      <c r="A9" s="1">
        <v>43992</v>
      </c>
      <c r="B9" s="5">
        <v>106.05999799999999</v>
      </c>
      <c r="C9" s="5">
        <v>107.9621666428898</v>
      </c>
      <c r="D9" s="5">
        <v>103.0670992135332</v>
      </c>
      <c r="E9" s="5">
        <v>100.36441353425811</v>
      </c>
      <c r="F9" s="5" t="s">
        <v>7</v>
      </c>
      <c r="G9" s="5" t="s">
        <v>7</v>
      </c>
      <c r="H9" s="5" t="str">
        <f t="shared" si="0"/>
        <v>hold</v>
      </c>
      <c r="I9" s="5" t="str">
        <f t="shared" si="1"/>
        <v>True</v>
      </c>
      <c r="J9" s="5">
        <f t="shared" si="3"/>
        <v>98.93</v>
      </c>
      <c r="K9" s="5" t="str">
        <f t="shared" si="4"/>
        <v>nan</v>
      </c>
      <c r="L9" s="5">
        <f t="shared" si="5"/>
        <v>999000</v>
      </c>
      <c r="M9" s="11">
        <f t="shared" si="2"/>
        <v>0</v>
      </c>
      <c r="N9" s="5">
        <f t="shared" si="6"/>
        <v>0</v>
      </c>
      <c r="P9" s="9">
        <f t="shared" si="7"/>
        <v>-4.1372502599882802E-2</v>
      </c>
      <c r="Q9"/>
    </row>
    <row r="10" spans="1:17" x14ac:dyDescent="0.25">
      <c r="A10" s="1">
        <v>43993</v>
      </c>
      <c r="B10" s="5">
        <v>97.209998999999996</v>
      </c>
      <c r="C10" s="5">
        <v>104.37811076192649</v>
      </c>
      <c r="D10" s="5">
        <v>102.5346355577575</v>
      </c>
      <c r="E10" s="5">
        <v>100.26583808006259</v>
      </c>
      <c r="F10" s="5" t="s">
        <v>7</v>
      </c>
      <c r="G10" s="5" t="s">
        <v>7</v>
      </c>
      <c r="H10" s="5" t="str">
        <f t="shared" si="0"/>
        <v>hold</v>
      </c>
      <c r="I10" s="5" t="str">
        <f t="shared" si="1"/>
        <v>True</v>
      </c>
      <c r="J10" s="5">
        <f t="shared" si="3"/>
        <v>98.93</v>
      </c>
      <c r="K10" s="5" t="str">
        <f t="shared" si="4"/>
        <v>nan</v>
      </c>
      <c r="L10" s="5">
        <f t="shared" si="5"/>
        <v>999000</v>
      </c>
      <c r="M10" s="11">
        <f t="shared" si="2"/>
        <v>0</v>
      </c>
      <c r="N10" s="5">
        <f t="shared" si="6"/>
        <v>0</v>
      </c>
      <c r="P10" s="9">
        <f t="shared" si="7"/>
        <v>-8.713137630576305E-2</v>
      </c>
      <c r="Q10"/>
    </row>
    <row r="11" spans="1:17" x14ac:dyDescent="0.25">
      <c r="A11" s="1">
        <v>43994</v>
      </c>
      <c r="B11" s="5">
        <v>99.870002999999997</v>
      </c>
      <c r="C11" s="5">
        <v>102.8754081746177</v>
      </c>
      <c r="D11" s="5">
        <v>102.292396234325</v>
      </c>
      <c r="E11" s="5">
        <v>100.25346823381059</v>
      </c>
      <c r="F11" s="5" t="s">
        <v>7</v>
      </c>
      <c r="G11" s="5" t="s">
        <v>7</v>
      </c>
      <c r="H11" s="5" t="str">
        <f t="shared" si="0"/>
        <v>hold</v>
      </c>
      <c r="I11" s="5" t="str">
        <f t="shared" si="1"/>
        <v>True</v>
      </c>
      <c r="J11" s="5">
        <f t="shared" si="3"/>
        <v>98.93</v>
      </c>
      <c r="K11" s="5" t="str">
        <f t="shared" si="4"/>
        <v>nan</v>
      </c>
      <c r="L11" s="5">
        <f t="shared" si="5"/>
        <v>999000</v>
      </c>
      <c r="M11" s="11">
        <f t="shared" si="2"/>
        <v>0</v>
      </c>
      <c r="N11" s="5">
        <f t="shared" si="6"/>
        <v>0</v>
      </c>
      <c r="P11" s="9">
        <f t="shared" si="7"/>
        <v>2.699579374812355E-2</v>
      </c>
      <c r="Q11"/>
    </row>
    <row r="12" spans="1:17" x14ac:dyDescent="0.25">
      <c r="A12" s="1">
        <v>43997</v>
      </c>
      <c r="B12" s="5">
        <v>101.25</v>
      </c>
      <c r="C12" s="5">
        <v>102.33360544974509</v>
      </c>
      <c r="D12" s="5">
        <v>102.19763294029541</v>
      </c>
      <c r="E12" s="5">
        <v>100.284609851504</v>
      </c>
      <c r="F12" s="5" t="s">
        <v>7</v>
      </c>
      <c r="G12" s="5" t="s">
        <v>7</v>
      </c>
      <c r="H12" s="5" t="str">
        <f t="shared" si="0"/>
        <v>hold</v>
      </c>
      <c r="I12" s="5" t="str">
        <f t="shared" si="1"/>
        <v>True</v>
      </c>
      <c r="J12" s="5">
        <f t="shared" si="3"/>
        <v>98.93</v>
      </c>
      <c r="K12" s="5" t="str">
        <f t="shared" si="4"/>
        <v>nan</v>
      </c>
      <c r="L12" s="5">
        <f t="shared" si="5"/>
        <v>999000</v>
      </c>
      <c r="M12" s="11">
        <f t="shared" si="2"/>
        <v>0</v>
      </c>
      <c r="N12" s="5">
        <f t="shared" si="6"/>
        <v>0</v>
      </c>
      <c r="P12" s="9">
        <f t="shared" si="7"/>
        <v>1.3723335692554973E-2</v>
      </c>
      <c r="Q12"/>
    </row>
    <row r="13" spans="1:17" x14ac:dyDescent="0.25">
      <c r="A13" s="1">
        <v>43998</v>
      </c>
      <c r="B13" s="5">
        <v>102.05999799999999</v>
      </c>
      <c r="C13" s="5">
        <v>102.2424029664968</v>
      </c>
      <c r="D13" s="5">
        <v>102.18512067299579</v>
      </c>
      <c r="E13" s="5">
        <v>100.3400907311445</v>
      </c>
      <c r="F13" s="5" t="s">
        <v>7</v>
      </c>
      <c r="G13" s="5" t="s">
        <v>7</v>
      </c>
      <c r="H13" s="5" t="str">
        <f t="shared" si="0"/>
        <v>hold</v>
      </c>
      <c r="I13" s="5" t="str">
        <f t="shared" si="1"/>
        <v>True</v>
      </c>
      <c r="J13" s="5">
        <f t="shared" si="3"/>
        <v>98.93</v>
      </c>
      <c r="K13" s="5" t="str">
        <f t="shared" si="4"/>
        <v>nan</v>
      </c>
      <c r="L13" s="5">
        <f t="shared" si="5"/>
        <v>999000</v>
      </c>
      <c r="M13" s="11">
        <f t="shared" si="2"/>
        <v>0</v>
      </c>
      <c r="N13" s="5">
        <f t="shared" si="6"/>
        <v>0</v>
      </c>
      <c r="P13" s="9">
        <f t="shared" si="7"/>
        <v>7.968150052860716E-3</v>
      </c>
      <c r="Q13"/>
    </row>
    <row r="14" spans="1:17" x14ac:dyDescent="0.25">
      <c r="A14" s="1">
        <v>43999</v>
      </c>
      <c r="B14" s="5">
        <v>99.480002999999996</v>
      </c>
      <c r="C14" s="5">
        <v>101.3216029776645</v>
      </c>
      <c r="D14" s="5">
        <v>101.93920088454171</v>
      </c>
      <c r="E14" s="5">
        <v>100.3132129895463</v>
      </c>
      <c r="F14" s="5" t="s">
        <v>7</v>
      </c>
      <c r="G14" s="5">
        <v>99.480002999999996</v>
      </c>
      <c r="H14" s="5" t="str">
        <f t="shared" si="0"/>
        <v>sell</v>
      </c>
      <c r="I14" s="5" t="str">
        <f t="shared" si="1"/>
        <v>False</v>
      </c>
      <c r="J14" s="5">
        <f t="shared" si="3"/>
        <v>98.93</v>
      </c>
      <c r="K14" s="5">
        <f t="shared" si="4"/>
        <v>99.480002999999996</v>
      </c>
      <c r="L14" s="5">
        <f t="shared" si="5"/>
        <v>1003554.9573132517</v>
      </c>
      <c r="M14" s="11">
        <f t="shared" si="2"/>
        <v>1E-3</v>
      </c>
      <c r="N14" s="5">
        <f t="shared" si="6"/>
        <v>4554.9573132516889</v>
      </c>
      <c r="P14" s="9">
        <f t="shared" si="7"/>
        <v>-2.5604206947490372E-2</v>
      </c>
      <c r="Q14"/>
    </row>
    <row r="15" spans="1:17" x14ac:dyDescent="0.25">
      <c r="A15" s="1">
        <v>44000</v>
      </c>
      <c r="B15" s="5">
        <v>98.940002000000007</v>
      </c>
      <c r="C15" s="5">
        <v>100.5277359851097</v>
      </c>
      <c r="D15" s="5">
        <v>101.6665464404924</v>
      </c>
      <c r="E15" s="5">
        <v>100.27030014612291</v>
      </c>
      <c r="F15" s="5" t="s">
        <v>7</v>
      </c>
      <c r="G15" s="5" t="s">
        <v>7</v>
      </c>
      <c r="H15" s="5" t="str">
        <f t="shared" si="0"/>
        <v>hold</v>
      </c>
      <c r="I15" s="5" t="str">
        <f t="shared" si="1"/>
        <v>True</v>
      </c>
      <c r="J15" s="5">
        <f t="shared" si="3"/>
        <v>98.93</v>
      </c>
      <c r="K15" s="5">
        <f t="shared" si="4"/>
        <v>99.480002999999996</v>
      </c>
      <c r="L15" s="5">
        <f t="shared" si="5"/>
        <v>1003554.9573132517</v>
      </c>
      <c r="M15" s="11">
        <f t="shared" si="2"/>
        <v>0</v>
      </c>
      <c r="N15" s="5">
        <f t="shared" si="6"/>
        <v>0</v>
      </c>
      <c r="P15" s="9">
        <f t="shared" si="7"/>
        <v>-5.4430230781851389E-3</v>
      </c>
      <c r="Q15"/>
    </row>
    <row r="16" spans="1:17" x14ac:dyDescent="0.25">
      <c r="A16" s="1">
        <v>44001</v>
      </c>
      <c r="B16" s="5">
        <v>97.809997999999993</v>
      </c>
      <c r="C16" s="5">
        <v>99.62182332340646</v>
      </c>
      <c r="D16" s="5">
        <v>101.3159511277204</v>
      </c>
      <c r="E16" s="5">
        <v>100.1934157040566</v>
      </c>
      <c r="F16" s="5" t="s">
        <v>7</v>
      </c>
      <c r="G16" s="5" t="s">
        <v>7</v>
      </c>
      <c r="H16" s="5" t="str">
        <f t="shared" si="0"/>
        <v>hold</v>
      </c>
      <c r="I16" s="5" t="str">
        <f t="shared" si="1"/>
        <v>True</v>
      </c>
      <c r="J16" s="5">
        <f t="shared" si="3"/>
        <v>98.93</v>
      </c>
      <c r="K16" s="5">
        <f t="shared" si="4"/>
        <v>99.480002999999996</v>
      </c>
      <c r="L16" s="5">
        <f t="shared" si="5"/>
        <v>1003554.9573132517</v>
      </c>
      <c r="M16" s="11">
        <f t="shared" si="2"/>
        <v>0</v>
      </c>
      <c r="N16" s="5">
        <f t="shared" si="6"/>
        <v>0</v>
      </c>
      <c r="P16" s="9">
        <f t="shared" si="7"/>
        <v>-1.1486825159239352E-2</v>
      </c>
      <c r="Q16"/>
    </row>
    <row r="17" spans="1:17" x14ac:dyDescent="0.25">
      <c r="A17" s="1">
        <v>44004</v>
      </c>
      <c r="B17" s="5">
        <v>96.75</v>
      </c>
      <c r="C17" s="5">
        <v>98.664548882270978</v>
      </c>
      <c r="D17" s="5">
        <v>100.900864661564</v>
      </c>
      <c r="E17" s="5">
        <v>100.0858089633049</v>
      </c>
      <c r="F17" s="5" t="s">
        <v>7</v>
      </c>
      <c r="G17" s="5" t="s">
        <v>7</v>
      </c>
      <c r="H17" s="5" t="str">
        <f t="shared" si="0"/>
        <v>hold</v>
      </c>
      <c r="I17" s="5" t="str">
        <f t="shared" si="1"/>
        <v>True</v>
      </c>
      <c r="J17" s="5">
        <f t="shared" si="3"/>
        <v>98.93</v>
      </c>
      <c r="K17" s="5">
        <f t="shared" si="4"/>
        <v>99.480002999999996</v>
      </c>
      <c r="L17" s="5">
        <f t="shared" si="5"/>
        <v>1003554.9573132517</v>
      </c>
      <c r="M17" s="11">
        <f t="shared" si="2"/>
        <v>0</v>
      </c>
      <c r="N17" s="5">
        <f t="shared" si="6"/>
        <v>0</v>
      </c>
      <c r="P17" s="9">
        <f t="shared" si="7"/>
        <v>-1.0896468944703096E-2</v>
      </c>
      <c r="Q17"/>
    </row>
    <row r="18" spans="1:17" x14ac:dyDescent="0.25">
      <c r="A18" s="1">
        <v>44005</v>
      </c>
      <c r="B18" s="5">
        <v>97.93</v>
      </c>
      <c r="C18" s="5">
        <v>98.41969925484733</v>
      </c>
      <c r="D18" s="5">
        <v>100.63078605596731</v>
      </c>
      <c r="E18" s="5">
        <v>100.01843993320161</v>
      </c>
      <c r="F18" s="5" t="s">
        <v>7</v>
      </c>
      <c r="G18" s="5" t="s">
        <v>7</v>
      </c>
      <c r="H18" s="5" t="str">
        <f t="shared" si="0"/>
        <v>hold</v>
      </c>
      <c r="I18" s="5" t="str">
        <f t="shared" si="1"/>
        <v>True</v>
      </c>
      <c r="J18" s="5">
        <f t="shared" si="3"/>
        <v>98.93</v>
      </c>
      <c r="K18" s="5">
        <f t="shared" si="4"/>
        <v>99.480002999999996</v>
      </c>
      <c r="L18" s="5">
        <f t="shared" si="5"/>
        <v>1003554.9573132517</v>
      </c>
      <c r="M18" s="11">
        <f t="shared" si="2"/>
        <v>0</v>
      </c>
      <c r="N18" s="5">
        <f t="shared" si="6"/>
        <v>0</v>
      </c>
      <c r="P18" s="9">
        <f t="shared" si="7"/>
        <v>1.2122605822811968E-2</v>
      </c>
      <c r="Q18"/>
    </row>
    <row r="19" spans="1:17" x14ac:dyDescent="0.25">
      <c r="A19" s="1">
        <v>44006</v>
      </c>
      <c r="B19" s="5">
        <v>94.660004000000001</v>
      </c>
      <c r="C19" s="5">
        <v>97.166467503231559</v>
      </c>
      <c r="D19" s="5">
        <v>100.087987687243</v>
      </c>
      <c r="E19" s="5">
        <v>99.850988810289024</v>
      </c>
      <c r="F19" s="5" t="s">
        <v>7</v>
      </c>
      <c r="G19" s="5" t="s">
        <v>7</v>
      </c>
      <c r="H19" s="5" t="str">
        <f t="shared" si="0"/>
        <v>hold</v>
      </c>
      <c r="I19" s="5" t="str">
        <f t="shared" si="1"/>
        <v>True</v>
      </c>
      <c r="J19" s="5">
        <f t="shared" si="3"/>
        <v>98.93</v>
      </c>
      <c r="K19" s="5">
        <f t="shared" si="4"/>
        <v>99.480002999999996</v>
      </c>
      <c r="L19" s="5">
        <f t="shared" si="5"/>
        <v>1003554.9573132517</v>
      </c>
      <c r="M19" s="11">
        <f t="shared" si="2"/>
        <v>0</v>
      </c>
      <c r="N19" s="5">
        <f t="shared" si="6"/>
        <v>0</v>
      </c>
      <c r="P19" s="9">
        <f t="shared" si="7"/>
        <v>-3.3961370998105228E-2</v>
      </c>
      <c r="Q19"/>
    </row>
    <row r="20" spans="1:17" x14ac:dyDescent="0.25">
      <c r="A20" s="1">
        <v>44007</v>
      </c>
      <c r="B20" s="5">
        <v>97.959998999999996</v>
      </c>
      <c r="C20" s="5">
        <v>97.430978002154376</v>
      </c>
      <c r="D20" s="5">
        <v>99.894534170220865</v>
      </c>
      <c r="E20" s="5">
        <v>99.791895378717498</v>
      </c>
      <c r="F20" s="5" t="s">
        <v>7</v>
      </c>
      <c r="G20" s="5" t="s">
        <v>7</v>
      </c>
      <c r="H20" s="5" t="str">
        <f t="shared" si="0"/>
        <v>hold</v>
      </c>
      <c r="I20" s="5" t="str">
        <f t="shared" si="1"/>
        <v>True</v>
      </c>
      <c r="J20" s="5">
        <f t="shared" si="3"/>
        <v>98.93</v>
      </c>
      <c r="K20" s="5">
        <f t="shared" si="4"/>
        <v>99.480002999999996</v>
      </c>
      <c r="L20" s="5">
        <f t="shared" si="5"/>
        <v>1003554.9573132517</v>
      </c>
      <c r="M20" s="11">
        <f t="shared" si="2"/>
        <v>0</v>
      </c>
      <c r="N20" s="5">
        <f t="shared" si="6"/>
        <v>0</v>
      </c>
      <c r="P20" s="9">
        <f t="shared" si="7"/>
        <v>3.4267655141120616E-2</v>
      </c>
      <c r="Q20"/>
    </row>
    <row r="21" spans="1:17" x14ac:dyDescent="0.25">
      <c r="A21" s="1">
        <v>44008</v>
      </c>
      <c r="B21" s="5">
        <v>92.589995999999999</v>
      </c>
      <c r="C21" s="5">
        <v>95.817317334769598</v>
      </c>
      <c r="D21" s="5">
        <v>99.230485245655331</v>
      </c>
      <c r="E21" s="5">
        <v>99.566836023132581</v>
      </c>
      <c r="F21" s="5">
        <v>92.589995999999999</v>
      </c>
      <c r="G21" s="5" t="s">
        <v>7</v>
      </c>
      <c r="H21" s="5" t="str">
        <f t="shared" si="0"/>
        <v>buy</v>
      </c>
      <c r="I21" s="5" t="str">
        <f t="shared" si="1"/>
        <v>False</v>
      </c>
      <c r="J21" s="5">
        <f t="shared" si="3"/>
        <v>92.589995999999999</v>
      </c>
      <c r="K21" s="5">
        <f t="shared" si="4"/>
        <v>99.480002999999996</v>
      </c>
      <c r="L21" s="5">
        <f t="shared" si="5"/>
        <v>1002551.4023559385</v>
      </c>
      <c r="M21" s="11">
        <f t="shared" si="2"/>
        <v>1E-3</v>
      </c>
      <c r="N21" s="5">
        <f t="shared" si="6"/>
        <v>-1003.5549573132517</v>
      </c>
      <c r="P21" s="9">
        <f t="shared" si="7"/>
        <v>-5.6378120616973539E-2</v>
      </c>
      <c r="Q21"/>
    </row>
    <row r="22" spans="1:17" x14ac:dyDescent="0.25">
      <c r="A22" s="1">
        <v>44011</v>
      </c>
      <c r="B22" s="5">
        <v>93</v>
      </c>
      <c r="C22" s="5">
        <v>94.878211556513065</v>
      </c>
      <c r="D22" s="5">
        <v>98.664077496050297</v>
      </c>
      <c r="E22" s="5">
        <v>99.36162239740969</v>
      </c>
      <c r="F22" s="5" t="s">
        <v>7</v>
      </c>
      <c r="G22" s="5" t="s">
        <v>7</v>
      </c>
      <c r="H22" s="5" t="str">
        <f t="shared" si="0"/>
        <v>hold</v>
      </c>
      <c r="I22" s="5" t="str">
        <f t="shared" si="1"/>
        <v>True</v>
      </c>
      <c r="J22" s="5">
        <f t="shared" si="3"/>
        <v>92.589995999999999</v>
      </c>
      <c r="K22" s="5">
        <f t="shared" si="4"/>
        <v>99.480002999999996</v>
      </c>
      <c r="L22" s="5">
        <f t="shared" si="5"/>
        <v>1002551.4023559385</v>
      </c>
      <c r="M22" s="11">
        <f t="shared" si="2"/>
        <v>0</v>
      </c>
      <c r="N22" s="5">
        <f t="shared" si="6"/>
        <v>0</v>
      </c>
      <c r="P22" s="9">
        <f t="shared" si="7"/>
        <v>4.4183918945108359E-3</v>
      </c>
      <c r="Q22"/>
    </row>
    <row r="23" spans="1:17" x14ac:dyDescent="0.25">
      <c r="A23" s="1">
        <v>44012</v>
      </c>
      <c r="B23" s="5">
        <v>94.059997999999993</v>
      </c>
      <c r="C23" s="5">
        <v>94.605473704342046</v>
      </c>
      <c r="D23" s="5">
        <v>98.245524814591178</v>
      </c>
      <c r="E23" s="5">
        <v>99.195946634990648</v>
      </c>
      <c r="F23" s="5" t="s">
        <v>7</v>
      </c>
      <c r="G23" s="5" t="s">
        <v>7</v>
      </c>
      <c r="H23" s="5" t="str">
        <f t="shared" si="0"/>
        <v>hold</v>
      </c>
      <c r="I23" s="5" t="str">
        <f t="shared" si="1"/>
        <v>True</v>
      </c>
      <c r="J23" s="5">
        <f t="shared" si="3"/>
        <v>92.589995999999999</v>
      </c>
      <c r="K23" s="5">
        <f t="shared" si="4"/>
        <v>99.480002999999996</v>
      </c>
      <c r="L23" s="5">
        <f t="shared" si="5"/>
        <v>1002551.4023559385</v>
      </c>
      <c r="M23" s="11">
        <f t="shared" si="2"/>
        <v>0</v>
      </c>
      <c r="N23" s="5">
        <f t="shared" si="6"/>
        <v>0</v>
      </c>
      <c r="P23" s="9">
        <f t="shared" si="7"/>
        <v>1.1333362100621981E-2</v>
      </c>
      <c r="Q23"/>
    </row>
    <row r="24" spans="1:17" x14ac:dyDescent="0.25">
      <c r="A24" s="1">
        <v>44013</v>
      </c>
      <c r="B24" s="5">
        <v>93.260002</v>
      </c>
      <c r="C24" s="5">
        <v>94.156983136228035</v>
      </c>
      <c r="D24" s="5">
        <v>97.792295467810163</v>
      </c>
      <c r="E24" s="5">
        <v>99.010448365147184</v>
      </c>
      <c r="F24" s="5" t="s">
        <v>7</v>
      </c>
      <c r="G24" s="5" t="s">
        <v>7</v>
      </c>
      <c r="H24" s="5" t="str">
        <f t="shared" si="0"/>
        <v>hold</v>
      </c>
      <c r="I24" s="5" t="str">
        <f t="shared" si="1"/>
        <v>True</v>
      </c>
      <c r="J24" s="5">
        <f t="shared" si="3"/>
        <v>92.589995999999999</v>
      </c>
      <c r="K24" s="5">
        <f t="shared" si="4"/>
        <v>99.480002999999996</v>
      </c>
      <c r="L24" s="5">
        <f t="shared" si="5"/>
        <v>1002551.4023559385</v>
      </c>
      <c r="M24" s="11">
        <f t="shared" si="2"/>
        <v>0</v>
      </c>
      <c r="N24" s="5">
        <f t="shared" si="6"/>
        <v>0</v>
      </c>
      <c r="P24" s="9">
        <f t="shared" si="7"/>
        <v>-8.5415424282820774E-3</v>
      </c>
      <c r="Q24"/>
    </row>
    <row r="25" spans="1:17" x14ac:dyDescent="0.25">
      <c r="A25" s="1">
        <v>44014</v>
      </c>
      <c r="B25" s="5">
        <v>92.660004000000001</v>
      </c>
      <c r="C25" s="5">
        <v>93.6579900908187</v>
      </c>
      <c r="D25" s="5">
        <v>97.325723516191047</v>
      </c>
      <c r="E25" s="5">
        <v>98.811996978736332</v>
      </c>
      <c r="F25" s="5" t="s">
        <v>7</v>
      </c>
      <c r="G25" s="5" t="s">
        <v>7</v>
      </c>
      <c r="H25" s="5" t="str">
        <f t="shared" si="0"/>
        <v>hold</v>
      </c>
      <c r="I25" s="5" t="str">
        <f t="shared" si="1"/>
        <v>True</v>
      </c>
      <c r="J25" s="5">
        <f t="shared" si="3"/>
        <v>92.589995999999999</v>
      </c>
      <c r="K25" s="5">
        <f t="shared" si="4"/>
        <v>99.480002999999996</v>
      </c>
      <c r="L25" s="5">
        <f t="shared" si="5"/>
        <v>1002551.4023559385</v>
      </c>
      <c r="M25" s="11">
        <f t="shared" si="2"/>
        <v>0</v>
      </c>
      <c r="N25" s="5">
        <f t="shared" si="6"/>
        <v>0</v>
      </c>
      <c r="P25" s="9">
        <f t="shared" si="7"/>
        <v>-6.4543896685213499E-3</v>
      </c>
      <c r="Q25"/>
    </row>
    <row r="26" spans="1:17" x14ac:dyDescent="0.25">
      <c r="A26" s="1">
        <v>44018</v>
      </c>
      <c r="B26" s="5">
        <v>95</v>
      </c>
      <c r="C26" s="5">
        <v>94.105326727212471</v>
      </c>
      <c r="D26" s="5">
        <v>97.114294105628233</v>
      </c>
      <c r="E26" s="5">
        <v>98.692872073150824</v>
      </c>
      <c r="F26" s="5" t="s">
        <v>7</v>
      </c>
      <c r="G26" s="5" t="s">
        <v>7</v>
      </c>
      <c r="H26" s="5" t="str">
        <f t="shared" si="0"/>
        <v>hold</v>
      </c>
      <c r="I26" s="5" t="str">
        <f t="shared" si="1"/>
        <v>True</v>
      </c>
      <c r="J26" s="5">
        <f t="shared" si="3"/>
        <v>92.589995999999999</v>
      </c>
      <c r="K26" s="5">
        <f t="shared" si="4"/>
        <v>99.480002999999996</v>
      </c>
      <c r="L26" s="5">
        <f t="shared" si="5"/>
        <v>1002551.4023559385</v>
      </c>
      <c r="M26" s="11">
        <f t="shared" si="2"/>
        <v>0</v>
      </c>
      <c r="N26" s="5">
        <f t="shared" si="6"/>
        <v>0</v>
      </c>
      <c r="P26" s="9">
        <f t="shared" si="7"/>
        <v>2.4939968443466066E-2</v>
      </c>
      <c r="Q26"/>
    </row>
    <row r="27" spans="1:17" x14ac:dyDescent="0.25">
      <c r="A27" s="1">
        <v>44019</v>
      </c>
      <c r="B27" s="5">
        <v>92.32</v>
      </c>
      <c r="C27" s="5">
        <v>93.510217818141655</v>
      </c>
      <c r="D27" s="5">
        <v>96.678449186934756</v>
      </c>
      <c r="E27" s="5">
        <v>98.493719820864868</v>
      </c>
      <c r="F27" s="5" t="s">
        <v>7</v>
      </c>
      <c r="G27" s="5" t="s">
        <v>7</v>
      </c>
      <c r="H27" s="5" t="str">
        <f t="shared" si="0"/>
        <v>hold</v>
      </c>
      <c r="I27" s="5" t="str">
        <f t="shared" si="1"/>
        <v>True</v>
      </c>
      <c r="J27" s="5">
        <f t="shared" si="3"/>
        <v>92.589995999999999</v>
      </c>
      <c r="K27" s="5">
        <f t="shared" si="4"/>
        <v>99.480002999999996</v>
      </c>
      <c r="L27" s="5">
        <f t="shared" si="5"/>
        <v>1002551.4023559385</v>
      </c>
      <c r="M27" s="11">
        <f t="shared" si="2"/>
        <v>0</v>
      </c>
      <c r="N27" s="5">
        <f t="shared" si="6"/>
        <v>0</v>
      </c>
      <c r="P27" s="9">
        <f t="shared" si="7"/>
        <v>-2.8616088840751508E-2</v>
      </c>
      <c r="Q27"/>
    </row>
    <row r="28" spans="1:17" x14ac:dyDescent="0.25">
      <c r="A28" s="1">
        <v>44020</v>
      </c>
      <c r="B28" s="5">
        <v>93.300003000000004</v>
      </c>
      <c r="C28" s="5">
        <v>93.440146212094447</v>
      </c>
      <c r="D28" s="5">
        <v>96.371317715395236</v>
      </c>
      <c r="E28" s="5">
        <v>98.331416170212833</v>
      </c>
      <c r="F28" s="5" t="s">
        <v>7</v>
      </c>
      <c r="G28" s="5" t="s">
        <v>7</v>
      </c>
      <c r="H28" s="5" t="str">
        <f t="shared" si="0"/>
        <v>hold</v>
      </c>
      <c r="I28" s="5" t="str">
        <f t="shared" si="1"/>
        <v>True</v>
      </c>
      <c r="J28" s="5">
        <f t="shared" si="3"/>
        <v>92.589995999999999</v>
      </c>
      <c r="K28" s="5">
        <f t="shared" si="4"/>
        <v>99.480002999999996</v>
      </c>
      <c r="L28" s="5">
        <f t="shared" si="5"/>
        <v>1002551.4023559385</v>
      </c>
      <c r="M28" s="11">
        <f t="shared" si="2"/>
        <v>0</v>
      </c>
      <c r="N28" s="5">
        <f t="shared" si="6"/>
        <v>0</v>
      </c>
      <c r="P28" s="9">
        <f t="shared" si="7"/>
        <v>1.0559337247849129E-2</v>
      </c>
      <c r="Q28"/>
    </row>
    <row r="29" spans="1:17" x14ac:dyDescent="0.25">
      <c r="A29" s="1">
        <v>44021</v>
      </c>
      <c r="B29" s="5">
        <v>91.279999000000004</v>
      </c>
      <c r="C29" s="5">
        <v>92.720097141396309</v>
      </c>
      <c r="D29" s="5">
        <v>95.908470559450222</v>
      </c>
      <c r="E29" s="5">
        <v>98.111059383643678</v>
      </c>
      <c r="F29" s="5" t="s">
        <v>7</v>
      </c>
      <c r="G29" s="5" t="s">
        <v>7</v>
      </c>
      <c r="H29" s="5" t="str">
        <f t="shared" si="0"/>
        <v>hold</v>
      </c>
      <c r="I29" s="5" t="str">
        <f t="shared" si="1"/>
        <v>True</v>
      </c>
      <c r="J29" s="5">
        <f t="shared" si="3"/>
        <v>92.589995999999999</v>
      </c>
      <c r="K29" s="5">
        <f t="shared" si="4"/>
        <v>99.480002999999996</v>
      </c>
      <c r="L29" s="5">
        <f t="shared" si="5"/>
        <v>1002551.4023559385</v>
      </c>
      <c r="M29" s="11">
        <f t="shared" si="2"/>
        <v>0</v>
      </c>
      <c r="N29" s="5">
        <f t="shared" si="6"/>
        <v>0</v>
      </c>
      <c r="P29" s="9">
        <f t="shared" si="7"/>
        <v>-2.1888445409120702E-2</v>
      </c>
      <c r="Q29"/>
    </row>
    <row r="30" spans="1:17" x14ac:dyDescent="0.25">
      <c r="A30" s="1">
        <v>44022</v>
      </c>
      <c r="B30" s="5">
        <v>96.269997000000004</v>
      </c>
      <c r="C30" s="5">
        <v>93.903397094264221</v>
      </c>
      <c r="D30" s="5">
        <v>95.941336599500204</v>
      </c>
      <c r="E30" s="5">
        <v>98.053526184154805</v>
      </c>
      <c r="F30" s="5" t="s">
        <v>7</v>
      </c>
      <c r="G30" s="5" t="s">
        <v>7</v>
      </c>
      <c r="H30" s="5" t="str">
        <f t="shared" si="0"/>
        <v>hold</v>
      </c>
      <c r="I30" s="5" t="str">
        <f t="shared" si="1"/>
        <v>True</v>
      </c>
      <c r="J30" s="5">
        <f t="shared" si="3"/>
        <v>92.589995999999999</v>
      </c>
      <c r="K30" s="5">
        <f t="shared" si="4"/>
        <v>99.480002999999996</v>
      </c>
      <c r="L30" s="5">
        <f t="shared" si="5"/>
        <v>1002551.4023559385</v>
      </c>
      <c r="M30" s="11">
        <f t="shared" si="2"/>
        <v>0</v>
      </c>
      <c r="N30" s="5">
        <f t="shared" si="6"/>
        <v>0</v>
      </c>
      <c r="P30" s="9">
        <f t="shared" si="7"/>
        <v>5.3225018029000967E-2</v>
      </c>
      <c r="Q30"/>
    </row>
    <row r="31" spans="1:17" x14ac:dyDescent="0.25">
      <c r="A31" s="1">
        <v>44025</v>
      </c>
      <c r="B31" s="5">
        <v>97.650002000000001</v>
      </c>
      <c r="C31" s="5">
        <v>95.152265396176148</v>
      </c>
      <c r="D31" s="5">
        <v>96.096669817727445</v>
      </c>
      <c r="E31" s="5">
        <v>98.040916053399968</v>
      </c>
      <c r="F31" s="5" t="s">
        <v>7</v>
      </c>
      <c r="G31" s="5" t="s">
        <v>7</v>
      </c>
      <c r="H31" s="5" t="str">
        <f t="shared" si="0"/>
        <v>hold</v>
      </c>
      <c r="I31" s="5" t="str">
        <f t="shared" si="1"/>
        <v>True</v>
      </c>
      <c r="J31" s="5">
        <f t="shared" si="3"/>
        <v>92.589995999999999</v>
      </c>
      <c r="K31" s="5">
        <f t="shared" si="4"/>
        <v>99.480002999999996</v>
      </c>
      <c r="L31" s="5">
        <f t="shared" si="5"/>
        <v>1002551.4023559385</v>
      </c>
      <c r="M31" s="11">
        <f t="shared" si="2"/>
        <v>0</v>
      </c>
      <c r="N31" s="5">
        <f t="shared" si="6"/>
        <v>0</v>
      </c>
      <c r="P31" s="9">
        <f t="shared" si="7"/>
        <v>1.4232965176479623E-2</v>
      </c>
      <c r="Q31"/>
    </row>
    <row r="32" spans="1:17" x14ac:dyDescent="0.25">
      <c r="A32" s="1">
        <v>44026</v>
      </c>
      <c r="B32" s="5">
        <v>98.209998999999996</v>
      </c>
      <c r="C32" s="5">
        <v>96.171509930784111</v>
      </c>
      <c r="D32" s="5">
        <v>96.288790652479491</v>
      </c>
      <c r="E32" s="5">
        <v>98.046199895481223</v>
      </c>
      <c r="F32" s="5" t="s">
        <v>7</v>
      </c>
      <c r="G32" s="5" t="s">
        <v>7</v>
      </c>
      <c r="H32" s="5" t="str">
        <f t="shared" si="0"/>
        <v>hold</v>
      </c>
      <c r="I32" s="5" t="str">
        <f t="shared" si="1"/>
        <v>True</v>
      </c>
      <c r="J32" s="5">
        <f t="shared" si="3"/>
        <v>92.589995999999999</v>
      </c>
      <c r="K32" s="5">
        <f t="shared" si="4"/>
        <v>99.480002999999996</v>
      </c>
      <c r="L32" s="5">
        <f t="shared" si="5"/>
        <v>1002551.4023559385</v>
      </c>
      <c r="M32" s="11">
        <f t="shared" si="2"/>
        <v>0</v>
      </c>
      <c r="N32" s="5">
        <f t="shared" si="6"/>
        <v>0</v>
      </c>
      <c r="P32" s="9">
        <f t="shared" si="7"/>
        <v>5.7183551834216386E-3</v>
      </c>
      <c r="Q32"/>
    </row>
    <row r="33" spans="1:17" x14ac:dyDescent="0.25">
      <c r="A33" s="1">
        <v>44027</v>
      </c>
      <c r="B33" s="5">
        <v>99.730002999999996</v>
      </c>
      <c r="C33" s="5">
        <v>97.357674287189411</v>
      </c>
      <c r="D33" s="5">
        <v>96.601628138617713</v>
      </c>
      <c r="E33" s="5">
        <v>98.098818742497443</v>
      </c>
      <c r="F33" s="5" t="s">
        <v>7</v>
      </c>
      <c r="G33" s="5">
        <v>99.730002999999996</v>
      </c>
      <c r="H33" s="5" t="str">
        <f t="shared" si="0"/>
        <v>sell</v>
      </c>
      <c r="I33" s="5" t="str">
        <f t="shared" si="1"/>
        <v>False</v>
      </c>
      <c r="J33" s="5">
        <f t="shared" si="3"/>
        <v>92.589995999999999</v>
      </c>
      <c r="K33" s="5">
        <f t="shared" si="4"/>
        <v>99.730002999999996</v>
      </c>
      <c r="L33" s="5">
        <f t="shared" si="5"/>
        <v>1078859.8385324264</v>
      </c>
      <c r="M33" s="11">
        <f t="shared" si="2"/>
        <v>1E-3</v>
      </c>
      <c r="N33" s="5">
        <f t="shared" si="6"/>
        <v>76308.436176488045</v>
      </c>
      <c r="P33" s="9">
        <f t="shared" si="7"/>
        <v>1.5358531507575074E-2</v>
      </c>
      <c r="Q33"/>
    </row>
    <row r="34" spans="1:17" x14ac:dyDescent="0.25">
      <c r="A34" s="1">
        <v>44028</v>
      </c>
      <c r="B34" s="5">
        <v>100.010002</v>
      </c>
      <c r="C34" s="5">
        <v>98.241783524792936</v>
      </c>
      <c r="D34" s="5">
        <v>96.911480307834282</v>
      </c>
      <c r="E34" s="5">
        <v>98.158543219294401</v>
      </c>
      <c r="F34" s="5" t="s">
        <v>7</v>
      </c>
      <c r="G34" s="5" t="s">
        <v>7</v>
      </c>
      <c r="H34" s="5" t="str">
        <f t="shared" si="0"/>
        <v>hold</v>
      </c>
      <c r="I34" s="5" t="str">
        <f t="shared" si="1"/>
        <v>True</v>
      </c>
      <c r="J34" s="5">
        <f t="shared" si="3"/>
        <v>92.589995999999999</v>
      </c>
      <c r="K34" s="5">
        <f t="shared" si="4"/>
        <v>99.730002999999996</v>
      </c>
      <c r="L34" s="5">
        <f t="shared" si="5"/>
        <v>1078859.8385324264</v>
      </c>
      <c r="M34" s="11">
        <f t="shared" si="2"/>
        <v>0</v>
      </c>
      <c r="N34" s="5">
        <f t="shared" si="6"/>
        <v>0</v>
      </c>
      <c r="P34" s="9">
        <f t="shared" si="7"/>
        <v>2.8036364914292003E-3</v>
      </c>
      <c r="Q34"/>
    </row>
    <row r="35" spans="1:17" x14ac:dyDescent="0.25">
      <c r="A35" s="1">
        <v>44029</v>
      </c>
      <c r="B35" s="5">
        <v>98.160004000000001</v>
      </c>
      <c r="C35" s="5">
        <v>98.214523683195296</v>
      </c>
      <c r="D35" s="5">
        <v>97.02498246166752</v>
      </c>
      <c r="E35" s="5">
        <v>98.158588868691453</v>
      </c>
      <c r="F35" s="5" t="s">
        <v>7</v>
      </c>
      <c r="G35" s="5" t="s">
        <v>7</v>
      </c>
      <c r="H35" s="5" t="str">
        <f t="shared" si="0"/>
        <v>hold</v>
      </c>
      <c r="I35" s="5" t="str">
        <f t="shared" si="1"/>
        <v>True</v>
      </c>
      <c r="J35" s="5">
        <f t="shared" si="3"/>
        <v>92.589995999999999</v>
      </c>
      <c r="K35" s="5">
        <f t="shared" si="4"/>
        <v>99.730002999999996</v>
      </c>
      <c r="L35" s="5">
        <f t="shared" si="5"/>
        <v>1078859.8385324264</v>
      </c>
      <c r="M35" s="11">
        <f t="shared" si="2"/>
        <v>0</v>
      </c>
      <c r="N35" s="5">
        <f t="shared" si="6"/>
        <v>0</v>
      </c>
      <c r="P35" s="9">
        <f t="shared" si="7"/>
        <v>-1.8671359833973236E-2</v>
      </c>
      <c r="Q35"/>
    </row>
    <row r="36" spans="1:17" x14ac:dyDescent="0.25">
      <c r="A36" s="1">
        <v>44032</v>
      </c>
      <c r="B36" s="5">
        <v>97.300003000000004</v>
      </c>
      <c r="C36" s="5">
        <v>97.909683455463536</v>
      </c>
      <c r="D36" s="5">
        <v>97.049984328788653</v>
      </c>
      <c r="E36" s="5">
        <v>98.131758060294842</v>
      </c>
      <c r="F36" s="5" t="s">
        <v>7</v>
      </c>
      <c r="G36" s="5" t="s">
        <v>7</v>
      </c>
      <c r="H36" s="5" t="str">
        <f t="shared" si="0"/>
        <v>hold</v>
      </c>
      <c r="I36" s="5" t="str">
        <f t="shared" si="1"/>
        <v>True</v>
      </c>
      <c r="J36" s="5">
        <f t="shared" si="3"/>
        <v>92.589995999999999</v>
      </c>
      <c r="K36" s="5">
        <f t="shared" si="4"/>
        <v>99.730002999999996</v>
      </c>
      <c r="L36" s="5">
        <f t="shared" si="5"/>
        <v>1078859.8385324264</v>
      </c>
      <c r="M36" s="11">
        <f t="shared" si="2"/>
        <v>0</v>
      </c>
      <c r="N36" s="5">
        <f t="shared" si="6"/>
        <v>0</v>
      </c>
      <c r="P36" s="9">
        <f t="shared" si="7"/>
        <v>-8.7998211280155905E-3</v>
      </c>
      <c r="Q36"/>
    </row>
    <row r="37" spans="1:17" x14ac:dyDescent="0.25">
      <c r="A37" s="1">
        <v>44033</v>
      </c>
      <c r="B37" s="5">
        <v>99.410004000000001</v>
      </c>
      <c r="C37" s="5">
        <v>98.409790303642367</v>
      </c>
      <c r="D37" s="5">
        <v>97.264531571626051</v>
      </c>
      <c r="E37" s="5">
        <v>98.171703245910621</v>
      </c>
      <c r="F37" s="5" t="s">
        <v>7</v>
      </c>
      <c r="G37" s="5" t="s">
        <v>7</v>
      </c>
      <c r="H37" s="5" t="str">
        <f t="shared" si="0"/>
        <v>hold</v>
      </c>
      <c r="I37" s="5" t="str">
        <f t="shared" si="1"/>
        <v>True</v>
      </c>
      <c r="J37" s="5">
        <f t="shared" si="3"/>
        <v>92.589995999999999</v>
      </c>
      <c r="K37" s="5">
        <f t="shared" si="4"/>
        <v>99.730002999999996</v>
      </c>
      <c r="L37" s="5">
        <f t="shared" si="5"/>
        <v>1078859.8385324264</v>
      </c>
      <c r="M37" s="11">
        <f t="shared" si="2"/>
        <v>0</v>
      </c>
      <c r="N37" s="5">
        <f t="shared" si="6"/>
        <v>0</v>
      </c>
      <c r="P37" s="9">
        <f t="shared" si="7"/>
        <v>2.1453732437017758E-2</v>
      </c>
      <c r="Q37"/>
    </row>
    <row r="38" spans="1:17" x14ac:dyDescent="0.25">
      <c r="A38" s="1">
        <v>44034</v>
      </c>
      <c r="B38" s="5">
        <v>98.690002000000007</v>
      </c>
      <c r="C38" s="5">
        <v>98.503194202428261</v>
      </c>
      <c r="D38" s="5">
        <v>97.394119792387315</v>
      </c>
      <c r="E38" s="5">
        <v>98.187900081975911</v>
      </c>
      <c r="F38" s="5" t="s">
        <v>7</v>
      </c>
      <c r="G38" s="5" t="s">
        <v>7</v>
      </c>
      <c r="H38" s="5" t="str">
        <f t="shared" si="0"/>
        <v>hold</v>
      </c>
      <c r="I38" s="5" t="str">
        <f t="shared" si="1"/>
        <v>True</v>
      </c>
      <c r="J38" s="5">
        <f t="shared" si="3"/>
        <v>92.589995999999999</v>
      </c>
      <c r="K38" s="5">
        <f t="shared" si="4"/>
        <v>99.730002999999996</v>
      </c>
      <c r="L38" s="5">
        <f t="shared" si="5"/>
        <v>1078859.8385324264</v>
      </c>
      <c r="M38" s="11">
        <f t="shared" si="2"/>
        <v>0</v>
      </c>
      <c r="N38" s="5">
        <f t="shared" si="6"/>
        <v>0</v>
      </c>
      <c r="P38" s="9">
        <f t="shared" si="7"/>
        <v>-7.2691080120601678E-3</v>
      </c>
      <c r="Q38"/>
    </row>
    <row r="39" spans="1:17" x14ac:dyDescent="0.25">
      <c r="A39" s="1">
        <v>44035</v>
      </c>
      <c r="B39" s="5">
        <v>98.980002999999996</v>
      </c>
      <c r="C39" s="5">
        <v>98.662130468285511</v>
      </c>
      <c r="D39" s="5">
        <v>97.538290993079386</v>
      </c>
      <c r="E39" s="5">
        <v>98.21265329816417</v>
      </c>
      <c r="F39" s="5" t="s">
        <v>7</v>
      </c>
      <c r="G39" s="5" t="s">
        <v>7</v>
      </c>
      <c r="H39" s="5" t="str">
        <f t="shared" si="0"/>
        <v>hold</v>
      </c>
      <c r="I39" s="5" t="str">
        <f t="shared" si="1"/>
        <v>True</v>
      </c>
      <c r="J39" s="5">
        <f t="shared" si="3"/>
        <v>92.589995999999999</v>
      </c>
      <c r="K39" s="5">
        <f t="shared" si="4"/>
        <v>99.730002999999996</v>
      </c>
      <c r="L39" s="5">
        <f t="shared" si="5"/>
        <v>1078859.8385324264</v>
      </c>
      <c r="M39" s="11">
        <f t="shared" si="2"/>
        <v>0</v>
      </c>
      <c r="N39" s="5">
        <f t="shared" si="6"/>
        <v>0</v>
      </c>
      <c r="P39" s="9">
        <f t="shared" si="7"/>
        <v>2.9341953834994216E-3</v>
      </c>
      <c r="Q39"/>
    </row>
    <row r="40" spans="1:17" x14ac:dyDescent="0.25">
      <c r="A40" s="1">
        <v>44036</v>
      </c>
      <c r="B40" s="5">
        <v>98.279999000000004</v>
      </c>
      <c r="C40" s="5">
        <v>98.534753312190361</v>
      </c>
      <c r="D40" s="5">
        <v>97.605718993708521</v>
      </c>
      <c r="E40" s="5">
        <v>98.214757851346533</v>
      </c>
      <c r="F40" s="5" t="s">
        <v>7</v>
      </c>
      <c r="G40" s="5" t="s">
        <v>7</v>
      </c>
      <c r="H40" s="5" t="str">
        <f t="shared" si="0"/>
        <v>hold</v>
      </c>
      <c r="I40" s="5" t="str">
        <f t="shared" si="1"/>
        <v>True</v>
      </c>
      <c r="J40" s="5">
        <f t="shared" si="3"/>
        <v>92.589995999999999</v>
      </c>
      <c r="K40" s="5">
        <f t="shared" si="4"/>
        <v>99.730002999999996</v>
      </c>
      <c r="L40" s="5">
        <f t="shared" si="5"/>
        <v>1078859.8385324264</v>
      </c>
      <c r="M40" s="11">
        <f t="shared" si="2"/>
        <v>0</v>
      </c>
      <c r="N40" s="5">
        <f t="shared" si="6"/>
        <v>0</v>
      </c>
      <c r="P40" s="9">
        <f t="shared" si="7"/>
        <v>-7.0973023549246832E-3</v>
      </c>
      <c r="Q40"/>
    </row>
    <row r="41" spans="1:17" x14ac:dyDescent="0.25">
      <c r="A41" s="1">
        <v>44039</v>
      </c>
      <c r="B41" s="5">
        <v>96.900002000000001</v>
      </c>
      <c r="C41" s="5">
        <v>97.989836208126917</v>
      </c>
      <c r="D41" s="5">
        <v>97.541562903371386</v>
      </c>
      <c r="E41" s="5">
        <v>98.173671730991956</v>
      </c>
      <c r="F41" s="5" t="s">
        <v>7</v>
      </c>
      <c r="G41" s="5" t="s">
        <v>7</v>
      </c>
      <c r="H41" s="5" t="str">
        <f t="shared" si="0"/>
        <v>hold</v>
      </c>
      <c r="I41" s="5" t="str">
        <f t="shared" si="1"/>
        <v>True</v>
      </c>
      <c r="J41" s="5">
        <f t="shared" si="3"/>
        <v>92.589995999999999</v>
      </c>
      <c r="K41" s="5">
        <f t="shared" si="4"/>
        <v>99.730002999999996</v>
      </c>
      <c r="L41" s="5">
        <f t="shared" si="5"/>
        <v>1078859.8385324264</v>
      </c>
      <c r="M41" s="11">
        <f t="shared" si="2"/>
        <v>0</v>
      </c>
      <c r="N41" s="5">
        <f t="shared" si="6"/>
        <v>0</v>
      </c>
      <c r="P41" s="9">
        <f t="shared" si="7"/>
        <v>-1.4140997941412926E-2</v>
      </c>
      <c r="Q41"/>
    </row>
    <row r="42" spans="1:17" x14ac:dyDescent="0.25">
      <c r="A42" s="1">
        <v>44040</v>
      </c>
      <c r="B42" s="5">
        <v>97.32</v>
      </c>
      <c r="C42" s="5">
        <v>97.766557472084614</v>
      </c>
      <c r="D42" s="5">
        <v>97.521420821246707</v>
      </c>
      <c r="E42" s="5">
        <v>98.146994489398466</v>
      </c>
      <c r="F42" s="5" t="s">
        <v>7</v>
      </c>
      <c r="G42" s="5" t="s">
        <v>7</v>
      </c>
      <c r="H42" s="5" t="str">
        <f t="shared" si="0"/>
        <v>hold</v>
      </c>
      <c r="I42" s="5" t="str">
        <f t="shared" si="1"/>
        <v>True</v>
      </c>
      <c r="J42" s="5">
        <f t="shared" si="3"/>
        <v>92.589995999999999</v>
      </c>
      <c r="K42" s="5">
        <f t="shared" si="4"/>
        <v>99.730002999999996</v>
      </c>
      <c r="L42" s="5">
        <f t="shared" si="5"/>
        <v>1078859.8385324264</v>
      </c>
      <c r="M42" s="11">
        <f t="shared" si="2"/>
        <v>0</v>
      </c>
      <c r="N42" s="5">
        <f t="shared" si="6"/>
        <v>0</v>
      </c>
      <c r="P42" s="9">
        <f t="shared" si="7"/>
        <v>4.3249783787664784E-3</v>
      </c>
      <c r="Q42"/>
    </row>
    <row r="43" spans="1:17" x14ac:dyDescent="0.25">
      <c r="A43" s="1">
        <v>44041</v>
      </c>
      <c r="B43" s="5">
        <v>99.68</v>
      </c>
      <c r="C43" s="5">
        <v>98.404371648056411</v>
      </c>
      <c r="D43" s="5">
        <v>97.717655292042465</v>
      </c>
      <c r="E43" s="5">
        <v>98.194900911604762</v>
      </c>
      <c r="F43" s="5" t="s">
        <v>7</v>
      </c>
      <c r="G43" s="5" t="s">
        <v>7</v>
      </c>
      <c r="H43" s="5" t="str">
        <f t="shared" si="0"/>
        <v>hold</v>
      </c>
      <c r="I43" s="5" t="str">
        <f t="shared" si="1"/>
        <v>True</v>
      </c>
      <c r="J43" s="5">
        <f t="shared" si="3"/>
        <v>92.589995999999999</v>
      </c>
      <c r="K43" s="5">
        <f t="shared" si="4"/>
        <v>99.730002999999996</v>
      </c>
      <c r="L43" s="5">
        <f t="shared" si="5"/>
        <v>1078859.8385324264</v>
      </c>
      <c r="M43" s="11">
        <f t="shared" si="2"/>
        <v>0</v>
      </c>
      <c r="N43" s="5">
        <f t="shared" si="6"/>
        <v>0</v>
      </c>
      <c r="P43" s="9">
        <f t="shared" si="7"/>
        <v>2.3960537123821232E-2</v>
      </c>
      <c r="Q43"/>
    </row>
    <row r="44" spans="1:17" x14ac:dyDescent="0.25">
      <c r="A44" s="1">
        <v>44042</v>
      </c>
      <c r="B44" s="5">
        <v>97.019997000000004</v>
      </c>
      <c r="C44" s="5">
        <v>97.942913432037614</v>
      </c>
      <c r="D44" s="5">
        <v>97.654231810947692</v>
      </c>
      <c r="E44" s="5">
        <v>98.158185164367111</v>
      </c>
      <c r="F44" s="5" t="s">
        <v>7</v>
      </c>
      <c r="G44" s="5" t="s">
        <v>7</v>
      </c>
      <c r="H44" s="5" t="str">
        <f t="shared" si="0"/>
        <v>hold</v>
      </c>
      <c r="I44" s="5" t="str">
        <f t="shared" si="1"/>
        <v>True</v>
      </c>
      <c r="J44" s="5">
        <f t="shared" si="3"/>
        <v>92.589995999999999</v>
      </c>
      <c r="K44" s="5">
        <f t="shared" si="4"/>
        <v>99.730002999999996</v>
      </c>
      <c r="L44" s="5">
        <f t="shared" si="5"/>
        <v>1078859.8385324264</v>
      </c>
      <c r="M44" s="11">
        <f t="shared" si="2"/>
        <v>0</v>
      </c>
      <c r="N44" s="5">
        <f t="shared" si="6"/>
        <v>0</v>
      </c>
      <c r="P44" s="9">
        <f t="shared" si="7"/>
        <v>-2.7047943143532583E-2</v>
      </c>
      <c r="Q44"/>
    </row>
    <row r="45" spans="1:17" x14ac:dyDescent="0.25">
      <c r="A45" s="1">
        <v>44043</v>
      </c>
      <c r="B45" s="5">
        <v>96.639999000000003</v>
      </c>
      <c r="C45" s="5">
        <v>97.508608621358405</v>
      </c>
      <c r="D45" s="5">
        <v>97.562028828134274</v>
      </c>
      <c r="E45" s="5">
        <v>98.110741846730633</v>
      </c>
      <c r="F45" s="5">
        <v>96.639999000000003</v>
      </c>
      <c r="G45" s="5" t="s">
        <v>7</v>
      </c>
      <c r="H45" s="5" t="str">
        <f t="shared" si="0"/>
        <v>buy</v>
      </c>
      <c r="I45" s="5" t="str">
        <f t="shared" si="1"/>
        <v>False</v>
      </c>
      <c r="J45" s="5">
        <f t="shared" si="3"/>
        <v>96.639999000000003</v>
      </c>
      <c r="K45" s="5">
        <f t="shared" si="4"/>
        <v>99.730002999999996</v>
      </c>
      <c r="L45" s="5">
        <f t="shared" si="5"/>
        <v>1077780.9786938939</v>
      </c>
      <c r="M45" s="11">
        <f t="shared" si="2"/>
        <v>1E-3</v>
      </c>
      <c r="N45" s="5">
        <f t="shared" si="6"/>
        <v>-1078.8598385324265</v>
      </c>
      <c r="P45" s="9">
        <f t="shared" si="7"/>
        <v>-3.9243880567878886E-3</v>
      </c>
      <c r="Q45"/>
    </row>
    <row r="46" spans="1:17" x14ac:dyDescent="0.25">
      <c r="A46" s="1">
        <v>44046</v>
      </c>
      <c r="B46" s="5">
        <v>96.099997999999999</v>
      </c>
      <c r="C46" s="5">
        <v>97.039071747572279</v>
      </c>
      <c r="D46" s="5">
        <v>97.429116934667519</v>
      </c>
      <c r="E46" s="5">
        <v>98.047906101520311</v>
      </c>
      <c r="F46" s="5" t="s">
        <v>7</v>
      </c>
      <c r="G46" s="5" t="s">
        <v>7</v>
      </c>
      <c r="H46" s="5" t="str">
        <f t="shared" si="0"/>
        <v>hold</v>
      </c>
      <c r="I46" s="5" t="str">
        <f t="shared" si="1"/>
        <v>True</v>
      </c>
      <c r="J46" s="5">
        <f t="shared" si="3"/>
        <v>96.639999000000003</v>
      </c>
      <c r="K46" s="5">
        <f t="shared" si="4"/>
        <v>99.730002999999996</v>
      </c>
      <c r="L46" s="5">
        <f t="shared" si="5"/>
        <v>1077780.9786938939</v>
      </c>
      <c r="M46" s="11">
        <f t="shared" si="2"/>
        <v>0</v>
      </c>
      <c r="N46" s="5">
        <f t="shared" si="6"/>
        <v>0</v>
      </c>
      <c r="P46" s="9">
        <f t="shared" si="7"/>
        <v>-5.6034286742306328E-3</v>
      </c>
      <c r="Q46"/>
    </row>
    <row r="47" spans="1:17" x14ac:dyDescent="0.25">
      <c r="A47" s="1">
        <v>44047</v>
      </c>
      <c r="B47" s="5">
        <v>95.550003000000004</v>
      </c>
      <c r="C47" s="5">
        <v>96.54271549838154</v>
      </c>
      <c r="D47" s="5">
        <v>97.258288395152292</v>
      </c>
      <c r="E47" s="5">
        <v>97.969846629597797</v>
      </c>
      <c r="F47" s="5" t="s">
        <v>7</v>
      </c>
      <c r="G47" s="5" t="s">
        <v>7</v>
      </c>
      <c r="H47" s="5" t="str">
        <f t="shared" si="0"/>
        <v>hold</v>
      </c>
      <c r="I47" s="5" t="str">
        <f t="shared" si="1"/>
        <v>True</v>
      </c>
      <c r="J47" s="5">
        <f t="shared" si="3"/>
        <v>96.639999000000003</v>
      </c>
      <c r="K47" s="5">
        <f t="shared" si="4"/>
        <v>99.730002999999996</v>
      </c>
      <c r="L47" s="5">
        <f t="shared" si="5"/>
        <v>1077780.9786938939</v>
      </c>
      <c r="M47" s="11">
        <f t="shared" si="2"/>
        <v>0</v>
      </c>
      <c r="N47" s="5">
        <f t="shared" si="6"/>
        <v>0</v>
      </c>
      <c r="P47" s="9">
        <f t="shared" si="7"/>
        <v>-5.73959308113621E-3</v>
      </c>
      <c r="Q47"/>
    </row>
    <row r="48" spans="1:17" x14ac:dyDescent="0.25">
      <c r="A48" s="1">
        <v>44048</v>
      </c>
      <c r="B48" s="5">
        <v>97.209998999999996</v>
      </c>
      <c r="C48" s="5">
        <v>96.765143332254354</v>
      </c>
      <c r="D48" s="5">
        <v>97.25389845013845</v>
      </c>
      <c r="E48" s="5">
        <v>97.946101391172874</v>
      </c>
      <c r="F48" s="5" t="s">
        <v>7</v>
      </c>
      <c r="G48" s="5" t="s">
        <v>7</v>
      </c>
      <c r="H48" s="5" t="str">
        <f t="shared" si="0"/>
        <v>hold</v>
      </c>
      <c r="I48" s="5" t="str">
        <f t="shared" si="1"/>
        <v>True</v>
      </c>
      <c r="J48" s="5">
        <f t="shared" si="3"/>
        <v>96.639999000000003</v>
      </c>
      <c r="K48" s="5">
        <f t="shared" si="4"/>
        <v>99.730002999999996</v>
      </c>
      <c r="L48" s="5">
        <f t="shared" si="5"/>
        <v>1077780.9786938939</v>
      </c>
      <c r="M48" s="11">
        <f t="shared" si="2"/>
        <v>0</v>
      </c>
      <c r="N48" s="5">
        <f t="shared" si="6"/>
        <v>0</v>
      </c>
      <c r="P48" s="9">
        <f t="shared" si="7"/>
        <v>1.7223874462514242E-2</v>
      </c>
      <c r="Q48"/>
    </row>
    <row r="49" spans="1:17" x14ac:dyDescent="0.25">
      <c r="A49" s="1">
        <v>44049</v>
      </c>
      <c r="B49" s="5">
        <v>97.239998</v>
      </c>
      <c r="C49" s="5">
        <v>96.923428221502903</v>
      </c>
      <c r="D49" s="5">
        <v>97.252634772853142</v>
      </c>
      <c r="E49" s="5">
        <v>97.924035660198726</v>
      </c>
      <c r="F49" s="5" t="s">
        <v>7</v>
      </c>
      <c r="G49" s="5" t="s">
        <v>7</v>
      </c>
      <c r="H49" s="5" t="str">
        <f t="shared" si="0"/>
        <v>hold</v>
      </c>
      <c r="I49" s="5" t="str">
        <f t="shared" si="1"/>
        <v>True</v>
      </c>
      <c r="J49" s="5">
        <f t="shared" si="3"/>
        <v>96.639999000000003</v>
      </c>
      <c r="K49" s="5">
        <f t="shared" si="4"/>
        <v>99.730002999999996</v>
      </c>
      <c r="L49" s="5">
        <f t="shared" si="5"/>
        <v>1077780.9786938939</v>
      </c>
      <c r="M49" s="11">
        <f t="shared" si="2"/>
        <v>0</v>
      </c>
      <c r="N49" s="5">
        <f t="shared" si="6"/>
        <v>0</v>
      </c>
      <c r="P49" s="9">
        <f t="shared" si="7"/>
        <v>3.0855233428468741E-4</v>
      </c>
      <c r="Q49"/>
    </row>
    <row r="50" spans="1:17" x14ac:dyDescent="0.25">
      <c r="A50" s="1">
        <v>44050</v>
      </c>
      <c r="B50" s="5">
        <v>99.379997000000003</v>
      </c>
      <c r="C50" s="5">
        <v>97.742284481001946</v>
      </c>
      <c r="D50" s="5">
        <v>97.446031338957411</v>
      </c>
      <c r="E50" s="5">
        <v>97.969534452067521</v>
      </c>
      <c r="F50" s="5" t="s">
        <v>7</v>
      </c>
      <c r="G50" s="5">
        <v>99.379997000000003</v>
      </c>
      <c r="H50" s="5" t="str">
        <f t="shared" si="0"/>
        <v>sell</v>
      </c>
      <c r="I50" s="5" t="str">
        <f t="shared" si="1"/>
        <v>False</v>
      </c>
      <c r="J50" s="5">
        <f t="shared" si="3"/>
        <v>96.639999000000003</v>
      </c>
      <c r="K50" s="5">
        <f t="shared" si="4"/>
        <v>99.379997000000003</v>
      </c>
      <c r="L50" s="5">
        <f t="shared" si="5"/>
        <v>1107261.1215212559</v>
      </c>
      <c r="M50" s="11">
        <f t="shared" si="2"/>
        <v>1E-3</v>
      </c>
      <c r="N50" s="5">
        <f t="shared" si="6"/>
        <v>29480.142827361939</v>
      </c>
      <c r="P50" s="9">
        <f t="shared" si="7"/>
        <v>2.1768727106758964E-2</v>
      </c>
      <c r="Q50"/>
    </row>
    <row r="51" spans="1:17" x14ac:dyDescent="0.25">
      <c r="A51" s="1">
        <v>44053</v>
      </c>
      <c r="B51" s="5">
        <v>100.639999</v>
      </c>
      <c r="C51" s="5">
        <v>98.708189320667969</v>
      </c>
      <c r="D51" s="5">
        <v>97.736392035415832</v>
      </c>
      <c r="E51" s="5">
        <v>98.052986469190415</v>
      </c>
      <c r="F51" s="5" t="s">
        <v>7</v>
      </c>
      <c r="G51" s="5" t="s">
        <v>7</v>
      </c>
      <c r="H51" s="5" t="str">
        <f t="shared" si="0"/>
        <v>hold</v>
      </c>
      <c r="I51" s="5" t="str">
        <f t="shared" si="1"/>
        <v>True</v>
      </c>
      <c r="J51" s="5">
        <f t="shared" si="3"/>
        <v>96.639999000000003</v>
      </c>
      <c r="K51" s="5">
        <f t="shared" si="4"/>
        <v>99.379997000000003</v>
      </c>
      <c r="L51" s="5">
        <f t="shared" si="5"/>
        <v>1107261.1215212559</v>
      </c>
      <c r="M51" s="11">
        <f t="shared" si="2"/>
        <v>0</v>
      </c>
      <c r="N51" s="5">
        <f t="shared" si="6"/>
        <v>0</v>
      </c>
      <c r="P51" s="9">
        <f t="shared" si="7"/>
        <v>1.2598927028709708E-2</v>
      </c>
      <c r="Q51"/>
    </row>
    <row r="52" spans="1:17" x14ac:dyDescent="0.25">
      <c r="A52" s="1">
        <v>44054</v>
      </c>
      <c r="B52" s="5">
        <v>103.82</v>
      </c>
      <c r="C52" s="5">
        <v>100.41212621377871</v>
      </c>
      <c r="D52" s="5">
        <v>98.289447304923485</v>
      </c>
      <c r="E52" s="5">
        <v>98.233205642028224</v>
      </c>
      <c r="F52" s="5">
        <v>103.82</v>
      </c>
      <c r="G52" s="5" t="s">
        <v>7</v>
      </c>
      <c r="H52" s="5" t="str">
        <f t="shared" si="0"/>
        <v>buy</v>
      </c>
      <c r="I52" s="5" t="str">
        <f t="shared" si="1"/>
        <v>False</v>
      </c>
      <c r="J52" s="5">
        <f t="shared" si="3"/>
        <v>103.82</v>
      </c>
      <c r="K52" s="5">
        <f t="shared" si="4"/>
        <v>99.379997000000003</v>
      </c>
      <c r="L52" s="5">
        <f t="shared" si="5"/>
        <v>1106153.8603997347</v>
      </c>
      <c r="M52" s="11">
        <f t="shared" si="2"/>
        <v>1E-3</v>
      </c>
      <c r="N52" s="5">
        <f t="shared" si="6"/>
        <v>-1107.261121521256</v>
      </c>
      <c r="P52" s="9">
        <f t="shared" si="7"/>
        <v>3.1108847383359554E-2</v>
      </c>
      <c r="Q52"/>
    </row>
    <row r="53" spans="1:17" x14ac:dyDescent="0.25">
      <c r="A53" s="1">
        <v>44055</v>
      </c>
      <c r="B53" s="5">
        <v>102.94000200000001</v>
      </c>
      <c r="C53" s="5">
        <v>101.2547514758524</v>
      </c>
      <c r="D53" s="5">
        <v>98.712225004475897</v>
      </c>
      <c r="E53" s="5">
        <v>98.380293028214837</v>
      </c>
      <c r="F53" s="5" t="s">
        <v>7</v>
      </c>
      <c r="G53" s="5" t="s">
        <v>7</v>
      </c>
      <c r="H53" s="5" t="str">
        <f t="shared" si="0"/>
        <v>hold</v>
      </c>
      <c r="I53" s="5" t="str">
        <f t="shared" si="1"/>
        <v>True</v>
      </c>
      <c r="J53" s="5">
        <f t="shared" si="3"/>
        <v>103.82</v>
      </c>
      <c r="K53" s="5">
        <f t="shared" si="4"/>
        <v>99.379997000000003</v>
      </c>
      <c r="L53" s="5">
        <f t="shared" si="5"/>
        <v>1106153.8603997347</v>
      </c>
      <c r="M53" s="11">
        <f t="shared" si="2"/>
        <v>0</v>
      </c>
      <c r="N53" s="5">
        <f t="shared" si="6"/>
        <v>0</v>
      </c>
      <c r="P53" s="9">
        <f t="shared" si="7"/>
        <v>-8.51231674568112E-3</v>
      </c>
      <c r="Q53"/>
    </row>
    <row r="54" spans="1:17" x14ac:dyDescent="0.25">
      <c r="A54" s="1">
        <v>44056</v>
      </c>
      <c r="B54" s="5">
        <v>102.370003</v>
      </c>
      <c r="C54" s="5">
        <v>101.6265019839016</v>
      </c>
      <c r="D54" s="5">
        <v>99.044750276796265</v>
      </c>
      <c r="E54" s="5">
        <v>98.504971464833119</v>
      </c>
      <c r="F54" s="5" t="s">
        <v>7</v>
      </c>
      <c r="G54" s="5" t="s">
        <v>7</v>
      </c>
      <c r="H54" s="5" t="str">
        <f t="shared" si="0"/>
        <v>hold</v>
      </c>
      <c r="I54" s="5" t="str">
        <f t="shared" si="1"/>
        <v>True</v>
      </c>
      <c r="J54" s="5">
        <f t="shared" si="3"/>
        <v>103.82</v>
      </c>
      <c r="K54" s="5">
        <f t="shared" si="4"/>
        <v>99.379997000000003</v>
      </c>
      <c r="L54" s="5">
        <f t="shared" si="5"/>
        <v>1106153.8603997347</v>
      </c>
      <c r="M54" s="11">
        <f t="shared" si="2"/>
        <v>0</v>
      </c>
      <c r="N54" s="5">
        <f t="shared" si="6"/>
        <v>0</v>
      </c>
      <c r="P54" s="9">
        <f t="shared" si="7"/>
        <v>-5.5525834162622432E-3</v>
      </c>
      <c r="Q54"/>
    </row>
    <row r="55" spans="1:17" x14ac:dyDescent="0.25">
      <c r="A55" s="1">
        <v>44057</v>
      </c>
      <c r="B55" s="5">
        <v>102.410004</v>
      </c>
      <c r="C55" s="5">
        <v>101.8876693226011</v>
      </c>
      <c r="D55" s="5">
        <v>99.350682433451141</v>
      </c>
      <c r="E55" s="5">
        <v>98.627003731557082</v>
      </c>
      <c r="F55" s="5" t="s">
        <v>7</v>
      </c>
      <c r="G55" s="5" t="s">
        <v>7</v>
      </c>
      <c r="H55" s="5" t="str">
        <f t="shared" si="0"/>
        <v>hold</v>
      </c>
      <c r="I55" s="5" t="str">
        <f t="shared" si="1"/>
        <v>True</v>
      </c>
      <c r="J55" s="5">
        <f t="shared" si="3"/>
        <v>103.82</v>
      </c>
      <c r="K55" s="5">
        <f t="shared" si="4"/>
        <v>99.379997000000003</v>
      </c>
      <c r="L55" s="5">
        <f t="shared" si="5"/>
        <v>1106153.8603997347</v>
      </c>
      <c r="M55" s="11">
        <f t="shared" si="2"/>
        <v>0</v>
      </c>
      <c r="N55" s="5">
        <f t="shared" si="6"/>
        <v>0</v>
      </c>
      <c r="P55" s="9">
        <f t="shared" si="7"/>
        <v>3.9067290889157848E-4</v>
      </c>
      <c r="Q55"/>
    </row>
    <row r="56" spans="1:17" x14ac:dyDescent="0.25">
      <c r="A56" s="1">
        <v>44060</v>
      </c>
      <c r="B56" s="5">
        <v>99.709998999999996</v>
      </c>
      <c r="C56" s="5">
        <v>101.1617792150674</v>
      </c>
      <c r="D56" s="5">
        <v>99.383347575864676</v>
      </c>
      <c r="E56" s="5">
        <v>98.660847333695926</v>
      </c>
      <c r="F56" s="5" t="s">
        <v>7</v>
      </c>
      <c r="G56" s="5" t="s">
        <v>7</v>
      </c>
      <c r="H56" s="5" t="str">
        <f t="shared" si="0"/>
        <v>hold</v>
      </c>
      <c r="I56" s="5" t="str">
        <f t="shared" si="1"/>
        <v>True</v>
      </c>
      <c r="J56" s="5">
        <f t="shared" si="3"/>
        <v>103.82</v>
      </c>
      <c r="K56" s="5">
        <f t="shared" si="4"/>
        <v>99.379997000000003</v>
      </c>
      <c r="L56" s="5">
        <f t="shared" si="5"/>
        <v>1106153.8603997347</v>
      </c>
      <c r="M56" s="11">
        <f t="shared" si="2"/>
        <v>0</v>
      </c>
      <c r="N56" s="5">
        <f t="shared" si="6"/>
        <v>0</v>
      </c>
      <c r="P56" s="9">
        <f t="shared" si="7"/>
        <v>-2.6718440334414031E-2</v>
      </c>
      <c r="Q56"/>
    </row>
    <row r="57" spans="1:17" x14ac:dyDescent="0.25">
      <c r="A57" s="1">
        <v>44061</v>
      </c>
      <c r="B57" s="5">
        <v>98.32</v>
      </c>
      <c r="C57" s="5">
        <v>100.2145194767116</v>
      </c>
      <c r="D57" s="5">
        <v>99.286679614422425</v>
      </c>
      <c r="E57" s="5">
        <v>98.650195854517932</v>
      </c>
      <c r="F57" s="5" t="s">
        <v>7</v>
      </c>
      <c r="G57" s="5" t="s">
        <v>7</v>
      </c>
      <c r="H57" s="5" t="str">
        <f t="shared" si="0"/>
        <v>hold</v>
      </c>
      <c r="I57" s="5" t="str">
        <f t="shared" si="1"/>
        <v>True</v>
      </c>
      <c r="J57" s="5">
        <f t="shared" si="3"/>
        <v>103.82</v>
      </c>
      <c r="K57" s="5">
        <f t="shared" si="4"/>
        <v>99.379997000000003</v>
      </c>
      <c r="L57" s="5">
        <f t="shared" si="5"/>
        <v>1106153.8603997347</v>
      </c>
      <c r="M57" s="11">
        <f t="shared" si="2"/>
        <v>0</v>
      </c>
      <c r="N57" s="5">
        <f t="shared" si="6"/>
        <v>0</v>
      </c>
      <c r="P57" s="9">
        <f t="shared" si="7"/>
        <v>-1.4038497553837827E-2</v>
      </c>
      <c r="Q57"/>
    </row>
    <row r="58" spans="1:17" x14ac:dyDescent="0.25">
      <c r="A58" s="1">
        <v>44062</v>
      </c>
      <c r="B58" s="5">
        <v>98.550003000000004</v>
      </c>
      <c r="C58" s="5">
        <v>99.659680651141088</v>
      </c>
      <c r="D58" s="5">
        <v>99.219709013111299</v>
      </c>
      <c r="E58" s="5">
        <v>98.647064827814248</v>
      </c>
      <c r="F58" s="5" t="s">
        <v>7</v>
      </c>
      <c r="G58" s="5" t="s">
        <v>7</v>
      </c>
      <c r="H58" s="5" t="str">
        <f t="shared" si="0"/>
        <v>hold</v>
      </c>
      <c r="I58" s="5" t="str">
        <f t="shared" si="1"/>
        <v>True</v>
      </c>
      <c r="J58" s="5">
        <f t="shared" si="3"/>
        <v>103.82</v>
      </c>
      <c r="K58" s="5">
        <f t="shared" si="4"/>
        <v>99.379997000000003</v>
      </c>
      <c r="L58" s="5">
        <f t="shared" si="5"/>
        <v>1106153.8603997347</v>
      </c>
      <c r="M58" s="11">
        <f t="shared" si="2"/>
        <v>0</v>
      </c>
      <c r="N58" s="5">
        <f t="shared" si="6"/>
        <v>0</v>
      </c>
      <c r="P58" s="9">
        <f t="shared" si="7"/>
        <v>2.3365987823496712E-3</v>
      </c>
      <c r="Q58"/>
    </row>
    <row r="59" spans="1:17" x14ac:dyDescent="0.25">
      <c r="A59" s="1">
        <v>44063</v>
      </c>
      <c r="B59" s="5">
        <v>97.370002999999997</v>
      </c>
      <c r="C59" s="5">
        <v>98.8964547674274</v>
      </c>
      <c r="D59" s="5">
        <v>99.051553921010267</v>
      </c>
      <c r="E59" s="5">
        <v>98.607156645695056</v>
      </c>
      <c r="F59" s="5" t="s">
        <v>7</v>
      </c>
      <c r="G59" s="5">
        <v>97.370002999999997</v>
      </c>
      <c r="H59" s="5" t="str">
        <f t="shared" si="0"/>
        <v>sell</v>
      </c>
      <c r="I59" s="5" t="str">
        <f t="shared" si="1"/>
        <v>False</v>
      </c>
      <c r="J59" s="5">
        <f t="shared" si="3"/>
        <v>103.82</v>
      </c>
      <c r="K59" s="5">
        <f t="shared" si="4"/>
        <v>97.370002999999997</v>
      </c>
      <c r="L59" s="5">
        <f t="shared" si="5"/>
        <v>1036325.9854729056</v>
      </c>
      <c r="M59" s="11">
        <f t="shared" si="2"/>
        <v>1E-3</v>
      </c>
      <c r="N59" s="5">
        <f t="shared" si="6"/>
        <v>-69827.874926829172</v>
      </c>
      <c r="P59" s="9">
        <f t="shared" si="7"/>
        <v>-1.2045878239153575E-2</v>
      </c>
      <c r="Q59"/>
    </row>
    <row r="60" spans="1:17" x14ac:dyDescent="0.25">
      <c r="A60" s="1">
        <v>44064</v>
      </c>
      <c r="B60" s="5">
        <v>97.32</v>
      </c>
      <c r="C60" s="5">
        <v>98.370969844951603</v>
      </c>
      <c r="D60" s="5">
        <v>98.894139928191152</v>
      </c>
      <c r="E60" s="5">
        <v>98.566933000517096</v>
      </c>
      <c r="F60" s="5" t="s">
        <v>7</v>
      </c>
      <c r="G60" s="5" t="s">
        <v>7</v>
      </c>
      <c r="H60" s="5" t="str">
        <f t="shared" si="0"/>
        <v>hold</v>
      </c>
      <c r="I60" s="5" t="str">
        <f t="shared" si="1"/>
        <v>True</v>
      </c>
      <c r="J60" s="5">
        <f t="shared" si="3"/>
        <v>103.82</v>
      </c>
      <c r="K60" s="5">
        <f t="shared" si="4"/>
        <v>97.370002999999997</v>
      </c>
      <c r="L60" s="5">
        <f t="shared" si="5"/>
        <v>1036325.9854729056</v>
      </c>
      <c r="M60" s="11">
        <f t="shared" si="2"/>
        <v>0</v>
      </c>
      <c r="N60" s="5">
        <f t="shared" si="6"/>
        <v>0</v>
      </c>
      <c r="P60" s="9">
        <f t="shared" si="7"/>
        <v>-5.1366788565376223E-4</v>
      </c>
      <c r="Q60"/>
    </row>
    <row r="61" spans="1:17" x14ac:dyDescent="0.25">
      <c r="A61" s="1">
        <v>44067</v>
      </c>
      <c r="B61" s="5">
        <v>100.05999799999999</v>
      </c>
      <c r="C61" s="5">
        <v>98.933979229967733</v>
      </c>
      <c r="D61" s="5">
        <v>99.000127025628316</v>
      </c>
      <c r="E61" s="5">
        <v>98.613591281750942</v>
      </c>
      <c r="F61" s="5" t="s">
        <v>7</v>
      </c>
      <c r="G61" s="5" t="s">
        <v>7</v>
      </c>
      <c r="H61" s="5" t="str">
        <f t="shared" si="0"/>
        <v>hold</v>
      </c>
      <c r="I61" s="5" t="str">
        <f t="shared" si="1"/>
        <v>True</v>
      </c>
      <c r="J61" s="5">
        <f t="shared" si="3"/>
        <v>103.82</v>
      </c>
      <c r="K61" s="5">
        <f t="shared" si="4"/>
        <v>97.370002999999997</v>
      </c>
      <c r="L61" s="5">
        <f t="shared" si="5"/>
        <v>1036325.9854729056</v>
      </c>
      <c r="M61" s="11">
        <f t="shared" si="2"/>
        <v>0</v>
      </c>
      <c r="N61" s="5">
        <f t="shared" si="6"/>
        <v>0</v>
      </c>
      <c r="P61" s="9">
        <f t="shared" si="7"/>
        <v>2.7765468156729659E-2</v>
      </c>
      <c r="Q61"/>
    </row>
    <row r="62" spans="1:17" x14ac:dyDescent="0.25">
      <c r="A62" s="1">
        <v>44068</v>
      </c>
      <c r="B62" s="5">
        <v>100.5</v>
      </c>
      <c r="C62" s="5">
        <v>99.455986153311827</v>
      </c>
      <c r="D62" s="5">
        <v>99.13647911420756</v>
      </c>
      <c r="E62" s="5">
        <v>98.672541554196229</v>
      </c>
      <c r="F62" s="5">
        <v>100.5</v>
      </c>
      <c r="G62" s="5" t="s">
        <v>7</v>
      </c>
      <c r="H62" s="5" t="str">
        <f t="shared" si="0"/>
        <v>buy</v>
      </c>
      <c r="I62" s="5" t="str">
        <f t="shared" si="1"/>
        <v>False</v>
      </c>
      <c r="J62" s="5">
        <f t="shared" si="3"/>
        <v>100.5</v>
      </c>
      <c r="K62" s="5">
        <f t="shared" si="4"/>
        <v>97.370002999999997</v>
      </c>
      <c r="L62" s="5">
        <f t="shared" si="5"/>
        <v>1035289.6594874327</v>
      </c>
      <c r="M62" s="11">
        <f t="shared" si="2"/>
        <v>1E-3</v>
      </c>
      <c r="N62" s="5">
        <f t="shared" si="6"/>
        <v>-1036.3259854729056</v>
      </c>
      <c r="P62" s="9">
        <f t="shared" si="7"/>
        <v>4.3877414270790168E-3</v>
      </c>
      <c r="Q62"/>
    </row>
    <row r="63" spans="1:17" x14ac:dyDescent="0.25">
      <c r="A63" s="1">
        <v>44069</v>
      </c>
      <c r="B63" s="5">
        <v>99.089995999999999</v>
      </c>
      <c r="C63" s="5">
        <v>99.333989435541213</v>
      </c>
      <c r="D63" s="5">
        <v>99.132253376552327</v>
      </c>
      <c r="E63" s="5">
        <v>98.685587005627596</v>
      </c>
      <c r="F63" s="5" t="s">
        <v>7</v>
      </c>
      <c r="G63" s="5" t="s">
        <v>7</v>
      </c>
      <c r="H63" s="5" t="str">
        <f t="shared" si="0"/>
        <v>hold</v>
      </c>
      <c r="I63" s="5" t="str">
        <f t="shared" si="1"/>
        <v>True</v>
      </c>
      <c r="J63" s="5">
        <f t="shared" si="3"/>
        <v>100.5</v>
      </c>
      <c r="K63" s="5">
        <f t="shared" si="4"/>
        <v>97.370002999999997</v>
      </c>
      <c r="L63" s="5">
        <f t="shared" si="5"/>
        <v>1035289.6594874327</v>
      </c>
      <c r="M63" s="11">
        <f t="shared" si="2"/>
        <v>0</v>
      </c>
      <c r="N63" s="5">
        <f t="shared" si="6"/>
        <v>0</v>
      </c>
      <c r="P63" s="9">
        <f t="shared" si="7"/>
        <v>-1.4129239795666085E-2</v>
      </c>
      <c r="Q63"/>
    </row>
    <row r="64" spans="1:17" x14ac:dyDescent="0.25">
      <c r="A64" s="1">
        <v>44070</v>
      </c>
      <c r="B64" s="5">
        <v>102.349998</v>
      </c>
      <c r="C64" s="5">
        <v>100.33932562369419</v>
      </c>
      <c r="D64" s="5">
        <v>99.424775615047565</v>
      </c>
      <c r="E64" s="5">
        <v>98.800099849201743</v>
      </c>
      <c r="F64" s="5" t="s">
        <v>7</v>
      </c>
      <c r="G64" s="5" t="s">
        <v>7</v>
      </c>
      <c r="H64" s="5" t="str">
        <f t="shared" si="0"/>
        <v>hold</v>
      </c>
      <c r="I64" s="5" t="str">
        <f t="shared" si="1"/>
        <v>True</v>
      </c>
      <c r="J64" s="5">
        <f t="shared" si="3"/>
        <v>100.5</v>
      </c>
      <c r="K64" s="5">
        <f t="shared" si="4"/>
        <v>97.370002999999997</v>
      </c>
      <c r="L64" s="5">
        <f t="shared" si="5"/>
        <v>1035289.6594874327</v>
      </c>
      <c r="M64" s="11">
        <f t="shared" si="2"/>
        <v>0</v>
      </c>
      <c r="N64" s="5">
        <f t="shared" si="6"/>
        <v>0</v>
      </c>
      <c r="P64" s="9">
        <f t="shared" si="7"/>
        <v>3.2369804863042528E-2</v>
      </c>
      <c r="Q64"/>
    </row>
    <row r="65" spans="1:17" x14ac:dyDescent="0.25">
      <c r="A65" s="1">
        <v>44071</v>
      </c>
      <c r="B65" s="5">
        <v>102.769997</v>
      </c>
      <c r="C65" s="5">
        <v>101.1495494157961</v>
      </c>
      <c r="D65" s="5">
        <v>99.728886650043236</v>
      </c>
      <c r="E65" s="5">
        <v>98.924159135164189</v>
      </c>
      <c r="F65" s="5" t="s">
        <v>7</v>
      </c>
      <c r="G65" s="5" t="s">
        <v>7</v>
      </c>
      <c r="H65" s="5" t="str">
        <f t="shared" si="0"/>
        <v>hold</v>
      </c>
      <c r="I65" s="5" t="str">
        <f t="shared" si="1"/>
        <v>True</v>
      </c>
      <c r="J65" s="5">
        <f t="shared" si="3"/>
        <v>100.5</v>
      </c>
      <c r="K65" s="5">
        <f t="shared" si="4"/>
        <v>97.370002999999997</v>
      </c>
      <c r="L65" s="5">
        <f t="shared" si="5"/>
        <v>1035289.6594874327</v>
      </c>
      <c r="M65" s="11">
        <f t="shared" si="2"/>
        <v>0</v>
      </c>
      <c r="N65" s="5">
        <f t="shared" si="6"/>
        <v>0</v>
      </c>
      <c r="P65" s="9">
        <f t="shared" si="7"/>
        <v>4.0951598790761757E-3</v>
      </c>
      <c r="Q65"/>
    </row>
    <row r="66" spans="1:17" x14ac:dyDescent="0.25">
      <c r="A66" s="1">
        <v>44074</v>
      </c>
      <c r="B66" s="5">
        <v>100.19000200000001</v>
      </c>
      <c r="C66" s="5">
        <v>100.8297002771974</v>
      </c>
      <c r="D66" s="5">
        <v>99.770806227312036</v>
      </c>
      <c r="E66" s="5">
        <v>98.9637167246903</v>
      </c>
      <c r="F66" s="5" t="s">
        <v>7</v>
      </c>
      <c r="G66" s="5" t="s">
        <v>7</v>
      </c>
      <c r="H66" s="5" t="str">
        <f t="shared" si="0"/>
        <v>hold</v>
      </c>
      <c r="I66" s="5" t="str">
        <f t="shared" si="1"/>
        <v>True</v>
      </c>
      <c r="J66" s="5">
        <f t="shared" si="3"/>
        <v>100.5</v>
      </c>
      <c r="K66" s="5">
        <f t="shared" si="4"/>
        <v>97.370002999999997</v>
      </c>
      <c r="L66" s="5">
        <f t="shared" si="5"/>
        <v>1035289.6594874327</v>
      </c>
      <c r="M66" s="11">
        <f t="shared" si="2"/>
        <v>0</v>
      </c>
      <c r="N66" s="5">
        <f t="shared" si="6"/>
        <v>0</v>
      </c>
      <c r="P66" s="9">
        <f t="shared" si="7"/>
        <v>-2.5425049212339519E-2</v>
      </c>
      <c r="Q66"/>
    </row>
    <row r="67" spans="1:17" x14ac:dyDescent="0.25">
      <c r="A67" s="1">
        <v>44075</v>
      </c>
      <c r="B67" s="5">
        <v>100.139999</v>
      </c>
      <c r="C67" s="5">
        <v>100.59979985146499</v>
      </c>
      <c r="D67" s="5">
        <v>99.804369206647308</v>
      </c>
      <c r="E67" s="5">
        <v>99.000475545793734</v>
      </c>
      <c r="F67" s="5" t="s">
        <v>7</v>
      </c>
      <c r="G67" s="5" t="s">
        <v>7</v>
      </c>
      <c r="H67" s="5" t="str">
        <f t="shared" ref="H67:H130" si="8">IF((AND(F67="nan",G67="nan")),"hold",IF(F67&lt;&gt;"nan","buy","sell"))</f>
        <v>hold</v>
      </c>
      <c r="I67" s="5" t="str">
        <f t="shared" ref="I67:I130" si="9">IF(H67="hold","True","False")</f>
        <v>True</v>
      </c>
      <c r="J67" s="5">
        <f t="shared" si="3"/>
        <v>100.5</v>
      </c>
      <c r="K67" s="5">
        <f t="shared" si="4"/>
        <v>97.370002999999997</v>
      </c>
      <c r="L67" s="5">
        <f t="shared" si="5"/>
        <v>1035289.6594874327</v>
      </c>
      <c r="M67" s="11">
        <f t="shared" ref="M67:M130" si="10">IF((AND(F67="nan",G67="nan")), 0, 0.001)</f>
        <v>0</v>
      </c>
      <c r="N67" s="5">
        <f t="shared" si="6"/>
        <v>0</v>
      </c>
      <c r="P67" s="9">
        <f t="shared" si="7"/>
        <v>-4.9920631746446713E-4</v>
      </c>
      <c r="Q67"/>
    </row>
    <row r="68" spans="1:17" x14ac:dyDescent="0.25">
      <c r="A68" s="1">
        <v>44076</v>
      </c>
      <c r="B68" s="5">
        <v>101.650002</v>
      </c>
      <c r="C68" s="5">
        <v>100.94986723431001</v>
      </c>
      <c r="D68" s="5">
        <v>99.972154006043013</v>
      </c>
      <c r="E68" s="5">
        <v>99.083273247487668</v>
      </c>
      <c r="F68" s="5" t="s">
        <v>7</v>
      </c>
      <c r="G68" s="5" t="s">
        <v>7</v>
      </c>
      <c r="H68" s="5" t="str">
        <f t="shared" si="8"/>
        <v>hold</v>
      </c>
      <c r="I68" s="5" t="str">
        <f t="shared" si="9"/>
        <v>True</v>
      </c>
      <c r="J68" s="5">
        <f t="shared" ref="J68:J131" si="11">IF(F68="nan",J67,F68)</f>
        <v>100.5</v>
      </c>
      <c r="K68" s="5">
        <f t="shared" ref="K68:K131" si="12">IF(G68="nan",K67,G68)</f>
        <v>97.370002999999997</v>
      </c>
      <c r="L68" s="5">
        <f t="shared" ref="L68:L131" si="13">L67+N68</f>
        <v>1035289.6594874327</v>
      </c>
      <c r="M68" s="11">
        <f t="shared" si="10"/>
        <v>0</v>
      </c>
      <c r="N68" s="5">
        <f t="shared" ref="N68:N131" si="14">IF(I68="True",0,IF(H68="buy",-L67*M68,L67*((K68-J68)/J68)-(L67*M68)))</f>
        <v>0</v>
      </c>
      <c r="P68" s="9">
        <f t="shared" ref="P68:P131" si="15">LN(B68/B67)</f>
        <v>1.4966362833932927E-2</v>
      </c>
      <c r="Q68"/>
    </row>
    <row r="69" spans="1:17" x14ac:dyDescent="0.25">
      <c r="A69" s="1">
        <v>44077</v>
      </c>
      <c r="B69" s="5">
        <v>101.33000199999999</v>
      </c>
      <c r="C69" s="5">
        <v>101.0765788228733</v>
      </c>
      <c r="D69" s="5">
        <v>100.0955947327664</v>
      </c>
      <c r="E69" s="5">
        <v>99.153483521003679</v>
      </c>
      <c r="F69" s="5" t="s">
        <v>7</v>
      </c>
      <c r="G69" s="5" t="s">
        <v>7</v>
      </c>
      <c r="H69" s="5" t="str">
        <f t="shared" si="8"/>
        <v>hold</v>
      </c>
      <c r="I69" s="5" t="str">
        <f t="shared" si="9"/>
        <v>True</v>
      </c>
      <c r="J69" s="5">
        <f t="shared" si="11"/>
        <v>100.5</v>
      </c>
      <c r="K69" s="5">
        <f t="shared" si="12"/>
        <v>97.370002999999997</v>
      </c>
      <c r="L69" s="5">
        <f t="shared" si="13"/>
        <v>1035289.6594874327</v>
      </c>
      <c r="M69" s="11">
        <f t="shared" si="10"/>
        <v>0</v>
      </c>
      <c r="N69" s="5">
        <f t="shared" si="14"/>
        <v>0</v>
      </c>
      <c r="P69" s="9">
        <f t="shared" si="15"/>
        <v>-3.1530225519948206E-3</v>
      </c>
      <c r="Q69"/>
    </row>
    <row r="70" spans="1:17" x14ac:dyDescent="0.25">
      <c r="A70" s="1">
        <v>44078</v>
      </c>
      <c r="B70" s="5">
        <v>103.519997</v>
      </c>
      <c r="C70" s="5">
        <v>101.8910515485822</v>
      </c>
      <c r="D70" s="5">
        <v>100.4069040297876</v>
      </c>
      <c r="E70" s="5">
        <v>99.289937067222311</v>
      </c>
      <c r="F70" s="5" t="s">
        <v>7</v>
      </c>
      <c r="G70" s="5" t="s">
        <v>7</v>
      </c>
      <c r="H70" s="5" t="str">
        <f t="shared" si="8"/>
        <v>hold</v>
      </c>
      <c r="I70" s="5" t="str">
        <f t="shared" si="9"/>
        <v>True</v>
      </c>
      <c r="J70" s="5">
        <f t="shared" si="11"/>
        <v>100.5</v>
      </c>
      <c r="K70" s="5">
        <f t="shared" si="12"/>
        <v>97.370002999999997</v>
      </c>
      <c r="L70" s="5">
        <f t="shared" si="13"/>
        <v>1035289.6594874327</v>
      </c>
      <c r="M70" s="11">
        <f t="shared" si="10"/>
        <v>0</v>
      </c>
      <c r="N70" s="5">
        <f t="shared" si="14"/>
        <v>0</v>
      </c>
      <c r="P70" s="9">
        <f t="shared" si="15"/>
        <v>2.1382264574965528E-2</v>
      </c>
      <c r="Q70"/>
    </row>
    <row r="71" spans="1:17" x14ac:dyDescent="0.25">
      <c r="A71" s="1">
        <v>44082</v>
      </c>
      <c r="B71" s="5">
        <v>99.919997999999993</v>
      </c>
      <c r="C71" s="5">
        <v>101.23403369905481</v>
      </c>
      <c r="D71" s="5">
        <v>100.3626398452615</v>
      </c>
      <c r="E71" s="5">
        <v>99.309626471371615</v>
      </c>
      <c r="F71" s="5" t="s">
        <v>7</v>
      </c>
      <c r="G71" s="5" t="s">
        <v>7</v>
      </c>
      <c r="H71" s="5" t="str">
        <f t="shared" si="8"/>
        <v>hold</v>
      </c>
      <c r="I71" s="5" t="str">
        <f t="shared" si="9"/>
        <v>True</v>
      </c>
      <c r="J71" s="5">
        <f t="shared" si="11"/>
        <v>100.5</v>
      </c>
      <c r="K71" s="5">
        <f t="shared" si="12"/>
        <v>97.370002999999997</v>
      </c>
      <c r="L71" s="5">
        <f t="shared" si="13"/>
        <v>1035289.6594874327</v>
      </c>
      <c r="M71" s="11">
        <f t="shared" si="10"/>
        <v>0</v>
      </c>
      <c r="N71" s="5">
        <f t="shared" si="14"/>
        <v>0</v>
      </c>
      <c r="P71" s="9">
        <f t="shared" si="15"/>
        <v>-3.5394955971373619E-2</v>
      </c>
      <c r="Q71"/>
    </row>
    <row r="72" spans="1:17" x14ac:dyDescent="0.25">
      <c r="A72" s="1">
        <v>44083</v>
      </c>
      <c r="B72" s="5">
        <v>100.870003</v>
      </c>
      <c r="C72" s="5">
        <v>101.11269013270319</v>
      </c>
      <c r="D72" s="5">
        <v>100.4087637684195</v>
      </c>
      <c r="E72" s="5">
        <v>99.358388237891248</v>
      </c>
      <c r="F72" s="5" t="s">
        <v>7</v>
      </c>
      <c r="G72" s="5" t="s">
        <v>7</v>
      </c>
      <c r="H72" s="5" t="str">
        <f t="shared" si="8"/>
        <v>hold</v>
      </c>
      <c r="I72" s="5" t="str">
        <f t="shared" si="9"/>
        <v>True</v>
      </c>
      <c r="J72" s="5">
        <f t="shared" si="11"/>
        <v>100.5</v>
      </c>
      <c r="K72" s="5">
        <f t="shared" si="12"/>
        <v>97.370002999999997</v>
      </c>
      <c r="L72" s="5">
        <f t="shared" si="13"/>
        <v>1035289.6594874327</v>
      </c>
      <c r="M72" s="11">
        <f t="shared" si="10"/>
        <v>0</v>
      </c>
      <c r="N72" s="5">
        <f t="shared" si="14"/>
        <v>0</v>
      </c>
      <c r="P72" s="9">
        <f t="shared" si="15"/>
        <v>9.4627430066854101E-3</v>
      </c>
      <c r="Q72"/>
    </row>
    <row r="73" spans="1:17" x14ac:dyDescent="0.25">
      <c r="A73" s="1">
        <v>44084</v>
      </c>
      <c r="B73" s="5">
        <v>99.830002000000007</v>
      </c>
      <c r="C73" s="5">
        <v>100.68512742180221</v>
      </c>
      <c r="D73" s="5">
        <v>100.35614906219951</v>
      </c>
      <c r="E73" s="5">
        <v>99.373126167957153</v>
      </c>
      <c r="F73" s="5" t="s">
        <v>7</v>
      </c>
      <c r="G73" s="5" t="s">
        <v>7</v>
      </c>
      <c r="H73" s="5" t="str">
        <f t="shared" si="8"/>
        <v>hold</v>
      </c>
      <c r="I73" s="5" t="str">
        <f t="shared" si="9"/>
        <v>True</v>
      </c>
      <c r="J73" s="5">
        <f t="shared" si="11"/>
        <v>100.5</v>
      </c>
      <c r="K73" s="5">
        <f t="shared" si="12"/>
        <v>97.370002999999997</v>
      </c>
      <c r="L73" s="5">
        <f t="shared" si="13"/>
        <v>1035289.6594874327</v>
      </c>
      <c r="M73" s="11">
        <f t="shared" si="10"/>
        <v>0</v>
      </c>
      <c r="N73" s="5">
        <f t="shared" si="14"/>
        <v>0</v>
      </c>
      <c r="P73" s="9">
        <f t="shared" si="15"/>
        <v>-1.0363829425603098E-2</v>
      </c>
      <c r="Q73"/>
    </row>
    <row r="74" spans="1:17" x14ac:dyDescent="0.25">
      <c r="A74" s="1">
        <v>44085</v>
      </c>
      <c r="B74" s="5">
        <v>101.07</v>
      </c>
      <c r="C74" s="5">
        <v>100.81341828120151</v>
      </c>
      <c r="D74" s="5">
        <v>100.4210446019996</v>
      </c>
      <c r="E74" s="5">
        <v>99.426153475208494</v>
      </c>
      <c r="F74" s="5" t="s">
        <v>7</v>
      </c>
      <c r="G74" s="5" t="s">
        <v>7</v>
      </c>
      <c r="H74" s="5" t="str">
        <f t="shared" si="8"/>
        <v>hold</v>
      </c>
      <c r="I74" s="5" t="str">
        <f t="shared" si="9"/>
        <v>True</v>
      </c>
      <c r="J74" s="5">
        <f t="shared" si="11"/>
        <v>100.5</v>
      </c>
      <c r="K74" s="5">
        <f t="shared" si="12"/>
        <v>97.370002999999997</v>
      </c>
      <c r="L74" s="5">
        <f t="shared" si="13"/>
        <v>1035289.6594874327</v>
      </c>
      <c r="M74" s="11">
        <f t="shared" si="10"/>
        <v>0</v>
      </c>
      <c r="N74" s="5">
        <f t="shared" si="14"/>
        <v>0</v>
      </c>
      <c r="P74" s="9">
        <f t="shared" si="15"/>
        <v>1.234458670417954E-2</v>
      </c>
      <c r="Q74"/>
    </row>
    <row r="75" spans="1:17" x14ac:dyDescent="0.25">
      <c r="A75" s="1">
        <v>44088</v>
      </c>
      <c r="B75" s="5">
        <v>102.470001</v>
      </c>
      <c r="C75" s="5">
        <v>101.36561252080099</v>
      </c>
      <c r="D75" s="5">
        <v>100.6073133654542</v>
      </c>
      <c r="E75" s="5">
        <v>99.52127371035823</v>
      </c>
      <c r="F75" s="5" t="s">
        <v>7</v>
      </c>
      <c r="G75" s="5" t="s">
        <v>7</v>
      </c>
      <c r="H75" s="5" t="str">
        <f t="shared" si="8"/>
        <v>hold</v>
      </c>
      <c r="I75" s="5" t="str">
        <f t="shared" si="9"/>
        <v>True</v>
      </c>
      <c r="J75" s="5">
        <f t="shared" si="11"/>
        <v>100.5</v>
      </c>
      <c r="K75" s="5">
        <f t="shared" si="12"/>
        <v>97.370002999999997</v>
      </c>
      <c r="L75" s="5">
        <f t="shared" si="13"/>
        <v>1035289.6594874327</v>
      </c>
      <c r="M75" s="11">
        <f t="shared" si="10"/>
        <v>0</v>
      </c>
      <c r="N75" s="5">
        <f t="shared" si="14"/>
        <v>0</v>
      </c>
      <c r="P75" s="9">
        <f t="shared" si="15"/>
        <v>1.3756736484009133E-2</v>
      </c>
      <c r="Q75"/>
    </row>
    <row r="76" spans="1:17" x14ac:dyDescent="0.25">
      <c r="A76" s="1">
        <v>44089</v>
      </c>
      <c r="B76" s="5">
        <v>99.279999000000004</v>
      </c>
      <c r="C76" s="5">
        <v>100.6704080138673</v>
      </c>
      <c r="D76" s="5">
        <v>100.4866484231401</v>
      </c>
      <c r="E76" s="5">
        <v>99.513733875659526</v>
      </c>
      <c r="F76" s="5" t="s">
        <v>7</v>
      </c>
      <c r="G76" s="5" t="s">
        <v>7</v>
      </c>
      <c r="H76" s="5" t="str">
        <f t="shared" si="8"/>
        <v>hold</v>
      </c>
      <c r="I76" s="5" t="str">
        <f t="shared" si="9"/>
        <v>True</v>
      </c>
      <c r="J76" s="5">
        <f t="shared" si="11"/>
        <v>100.5</v>
      </c>
      <c r="K76" s="5">
        <f t="shared" si="12"/>
        <v>97.370002999999997</v>
      </c>
      <c r="L76" s="5">
        <f t="shared" si="13"/>
        <v>1035289.6594874327</v>
      </c>
      <c r="M76" s="11">
        <f t="shared" si="10"/>
        <v>0</v>
      </c>
      <c r="N76" s="5">
        <f t="shared" si="14"/>
        <v>0</v>
      </c>
      <c r="P76" s="9">
        <f t="shared" si="15"/>
        <v>-3.1625951746750716E-2</v>
      </c>
      <c r="Q76"/>
    </row>
    <row r="77" spans="1:17" x14ac:dyDescent="0.25">
      <c r="A77" s="1">
        <v>44090</v>
      </c>
      <c r="B77" s="5">
        <v>99.699996999999996</v>
      </c>
      <c r="C77" s="5">
        <v>100.3469376759116</v>
      </c>
      <c r="D77" s="5">
        <v>100.4151346574001</v>
      </c>
      <c r="E77" s="5">
        <v>99.519554598295173</v>
      </c>
      <c r="F77" s="5" t="s">
        <v>7</v>
      </c>
      <c r="G77" s="5">
        <v>99.699996999999996</v>
      </c>
      <c r="H77" s="5" t="str">
        <f t="shared" si="8"/>
        <v>sell</v>
      </c>
      <c r="I77" s="5" t="str">
        <f t="shared" si="9"/>
        <v>False</v>
      </c>
      <c r="J77" s="5">
        <f t="shared" si="11"/>
        <v>100.5</v>
      </c>
      <c r="K77" s="5">
        <f t="shared" si="12"/>
        <v>99.699996999999996</v>
      </c>
      <c r="L77" s="5">
        <f t="shared" si="13"/>
        <v>1026013.2272064633</v>
      </c>
      <c r="M77" s="11">
        <f t="shared" si="10"/>
        <v>1E-3</v>
      </c>
      <c r="N77" s="5">
        <f t="shared" si="14"/>
        <v>-9276.4322809693094</v>
      </c>
      <c r="P77" s="9">
        <f t="shared" si="15"/>
        <v>4.2215160536918026E-3</v>
      </c>
      <c r="Q77"/>
    </row>
    <row r="78" spans="1:17" x14ac:dyDescent="0.25">
      <c r="A78" s="1">
        <v>44091</v>
      </c>
      <c r="B78" s="5">
        <v>98.559997999999993</v>
      </c>
      <c r="C78" s="5">
        <v>99.751291117274377</v>
      </c>
      <c r="D78" s="5">
        <v>100.2464858703637</v>
      </c>
      <c r="E78" s="5">
        <v>99.489568454598455</v>
      </c>
      <c r="F78" s="5" t="s">
        <v>7</v>
      </c>
      <c r="G78" s="5" t="s">
        <v>7</v>
      </c>
      <c r="H78" s="5" t="str">
        <f t="shared" si="8"/>
        <v>hold</v>
      </c>
      <c r="I78" s="5" t="str">
        <f t="shared" si="9"/>
        <v>True</v>
      </c>
      <c r="J78" s="5">
        <f t="shared" si="11"/>
        <v>100.5</v>
      </c>
      <c r="K78" s="5">
        <f t="shared" si="12"/>
        <v>99.699996999999996</v>
      </c>
      <c r="L78" s="5">
        <f t="shared" si="13"/>
        <v>1026013.2272064633</v>
      </c>
      <c r="M78" s="11">
        <f t="shared" si="10"/>
        <v>0</v>
      </c>
      <c r="N78" s="5">
        <f t="shared" si="14"/>
        <v>0</v>
      </c>
      <c r="P78" s="9">
        <f t="shared" si="15"/>
        <v>-1.1500167384519802E-2</v>
      </c>
      <c r="Q78"/>
    </row>
    <row r="79" spans="1:17" x14ac:dyDescent="0.25">
      <c r="A79" s="1">
        <v>44092</v>
      </c>
      <c r="B79" s="5">
        <v>98.349997999999999</v>
      </c>
      <c r="C79" s="5">
        <v>99.284193411516256</v>
      </c>
      <c r="D79" s="5">
        <v>100.0740778821489</v>
      </c>
      <c r="E79" s="5">
        <v>99.453956877892253</v>
      </c>
      <c r="F79" s="5" t="s">
        <v>7</v>
      </c>
      <c r="G79" s="5" t="s">
        <v>7</v>
      </c>
      <c r="H79" s="5" t="str">
        <f t="shared" si="8"/>
        <v>hold</v>
      </c>
      <c r="I79" s="5" t="str">
        <f t="shared" si="9"/>
        <v>True</v>
      </c>
      <c r="J79" s="5">
        <f t="shared" si="11"/>
        <v>100.5</v>
      </c>
      <c r="K79" s="5">
        <f t="shared" si="12"/>
        <v>99.699996999999996</v>
      </c>
      <c r="L79" s="5">
        <f t="shared" si="13"/>
        <v>1026013.2272064633</v>
      </c>
      <c r="M79" s="11">
        <f t="shared" si="10"/>
        <v>0</v>
      </c>
      <c r="N79" s="5">
        <f t="shared" si="14"/>
        <v>0</v>
      </c>
      <c r="P79" s="9">
        <f t="shared" si="15"/>
        <v>-2.1329549934700313E-3</v>
      </c>
      <c r="Q79"/>
    </row>
    <row r="80" spans="1:17" x14ac:dyDescent="0.25">
      <c r="A80" s="1">
        <v>44095</v>
      </c>
      <c r="B80" s="5">
        <v>95.309997999999993</v>
      </c>
      <c r="C80" s="5">
        <v>97.959461607677511</v>
      </c>
      <c r="D80" s="5">
        <v>99.640979711044409</v>
      </c>
      <c r="E80" s="5">
        <v>99.324458162958123</v>
      </c>
      <c r="F80" s="5" t="s">
        <v>7</v>
      </c>
      <c r="G80" s="5" t="s">
        <v>7</v>
      </c>
      <c r="H80" s="5" t="str">
        <f t="shared" si="8"/>
        <v>hold</v>
      </c>
      <c r="I80" s="5" t="str">
        <f t="shared" si="9"/>
        <v>True</v>
      </c>
      <c r="J80" s="5">
        <f t="shared" si="11"/>
        <v>100.5</v>
      </c>
      <c r="K80" s="5">
        <f t="shared" si="12"/>
        <v>99.699996999999996</v>
      </c>
      <c r="L80" s="5">
        <f t="shared" si="13"/>
        <v>1026013.2272064633</v>
      </c>
      <c r="M80" s="11">
        <f t="shared" si="10"/>
        <v>0</v>
      </c>
      <c r="N80" s="5">
        <f t="shared" si="14"/>
        <v>0</v>
      </c>
      <c r="P80" s="9">
        <f t="shared" si="15"/>
        <v>-3.1397808534154345E-2</v>
      </c>
      <c r="Q80"/>
    </row>
    <row r="81" spans="1:17" x14ac:dyDescent="0.25">
      <c r="A81" s="1">
        <v>44096</v>
      </c>
      <c r="B81" s="5">
        <v>94.269997000000004</v>
      </c>
      <c r="C81" s="5">
        <v>96.729640071785013</v>
      </c>
      <c r="D81" s="5">
        <v>99.152708555494911</v>
      </c>
      <c r="E81" s="5">
        <v>99.166506251615672</v>
      </c>
      <c r="F81" s="5">
        <v>94.269997000000004</v>
      </c>
      <c r="G81" s="5" t="s">
        <v>7</v>
      </c>
      <c r="H81" s="5" t="str">
        <f t="shared" si="8"/>
        <v>buy</v>
      </c>
      <c r="I81" s="5" t="str">
        <f t="shared" si="9"/>
        <v>False</v>
      </c>
      <c r="J81" s="5">
        <f t="shared" si="11"/>
        <v>94.269997000000004</v>
      </c>
      <c r="K81" s="5">
        <f t="shared" si="12"/>
        <v>99.699996999999996</v>
      </c>
      <c r="L81" s="5">
        <f t="shared" si="13"/>
        <v>1024987.2139792569</v>
      </c>
      <c r="M81" s="11">
        <f t="shared" si="10"/>
        <v>1E-3</v>
      </c>
      <c r="N81" s="5">
        <f t="shared" si="14"/>
        <v>-1026.0132272064634</v>
      </c>
      <c r="P81" s="9">
        <f t="shared" si="15"/>
        <v>-1.0971742380804402E-2</v>
      </c>
      <c r="Q81"/>
    </row>
    <row r="82" spans="1:17" x14ac:dyDescent="0.25">
      <c r="A82" s="1">
        <v>44097</v>
      </c>
      <c r="B82" s="5">
        <v>92.739998</v>
      </c>
      <c r="C82" s="5">
        <v>95.399759381190009</v>
      </c>
      <c r="D82" s="5">
        <v>98.569734868631741</v>
      </c>
      <c r="E82" s="5">
        <v>98.965677868752678</v>
      </c>
      <c r="F82" s="5" t="s">
        <v>7</v>
      </c>
      <c r="G82" s="5" t="s">
        <v>7</v>
      </c>
      <c r="H82" s="5" t="str">
        <f t="shared" si="8"/>
        <v>hold</v>
      </c>
      <c r="I82" s="5" t="str">
        <f t="shared" si="9"/>
        <v>True</v>
      </c>
      <c r="J82" s="5">
        <f t="shared" si="11"/>
        <v>94.269997000000004</v>
      </c>
      <c r="K82" s="5">
        <f t="shared" si="12"/>
        <v>99.699996999999996</v>
      </c>
      <c r="L82" s="5">
        <f t="shared" si="13"/>
        <v>1024987.2139792569</v>
      </c>
      <c r="M82" s="11">
        <f t="shared" si="10"/>
        <v>0</v>
      </c>
      <c r="N82" s="5">
        <f t="shared" si="14"/>
        <v>0</v>
      </c>
      <c r="P82" s="9">
        <f t="shared" si="15"/>
        <v>-1.6363116186925711E-2</v>
      </c>
      <c r="Q82"/>
    </row>
    <row r="83" spans="1:17" x14ac:dyDescent="0.25">
      <c r="A83" s="1">
        <v>44098</v>
      </c>
      <c r="B83" s="5">
        <v>92.660004000000001</v>
      </c>
      <c r="C83" s="5">
        <v>94.486507587460011</v>
      </c>
      <c r="D83" s="5">
        <v>98.032486607847034</v>
      </c>
      <c r="E83" s="5">
        <v>98.768625560354153</v>
      </c>
      <c r="F83" s="5" t="s">
        <v>7</v>
      </c>
      <c r="G83" s="5" t="s">
        <v>7</v>
      </c>
      <c r="H83" s="5" t="str">
        <f t="shared" si="8"/>
        <v>hold</v>
      </c>
      <c r="I83" s="5" t="str">
        <f t="shared" si="9"/>
        <v>True</v>
      </c>
      <c r="J83" s="5">
        <f t="shared" si="11"/>
        <v>94.269997000000004</v>
      </c>
      <c r="K83" s="5">
        <f t="shared" si="12"/>
        <v>99.699996999999996</v>
      </c>
      <c r="L83" s="5">
        <f t="shared" si="13"/>
        <v>1024987.2139792569</v>
      </c>
      <c r="M83" s="11">
        <f t="shared" si="10"/>
        <v>0</v>
      </c>
      <c r="N83" s="5">
        <f t="shared" si="14"/>
        <v>0</v>
      </c>
      <c r="P83" s="9">
        <f t="shared" si="15"/>
        <v>-8.6293424057240671E-4</v>
      </c>
      <c r="Q83"/>
    </row>
    <row r="84" spans="1:17" x14ac:dyDescent="0.25">
      <c r="A84" s="1">
        <v>44099</v>
      </c>
      <c r="B84" s="5">
        <v>93.470000999999996</v>
      </c>
      <c r="C84" s="5">
        <v>94.147672058306682</v>
      </c>
      <c r="D84" s="5">
        <v>97.617715188951834</v>
      </c>
      <c r="E84" s="5">
        <v>98.603043542843096</v>
      </c>
      <c r="F84" s="5" t="s">
        <v>7</v>
      </c>
      <c r="G84" s="5" t="s">
        <v>7</v>
      </c>
      <c r="H84" s="5" t="str">
        <f t="shared" si="8"/>
        <v>hold</v>
      </c>
      <c r="I84" s="5" t="str">
        <f t="shared" si="9"/>
        <v>True</v>
      </c>
      <c r="J84" s="5">
        <f t="shared" si="11"/>
        <v>94.269997000000004</v>
      </c>
      <c r="K84" s="5">
        <f t="shared" si="12"/>
        <v>99.699996999999996</v>
      </c>
      <c r="L84" s="5">
        <f t="shared" si="13"/>
        <v>1024987.2139792569</v>
      </c>
      <c r="M84" s="11">
        <f t="shared" si="10"/>
        <v>0</v>
      </c>
      <c r="N84" s="5">
        <f t="shared" si="14"/>
        <v>0</v>
      </c>
      <c r="P84" s="9">
        <f t="shared" si="15"/>
        <v>8.7036167360370897E-3</v>
      </c>
      <c r="Q84"/>
    </row>
    <row r="85" spans="1:17" x14ac:dyDescent="0.25">
      <c r="A85" s="1">
        <v>44102</v>
      </c>
      <c r="B85" s="5">
        <v>96.160004000000001</v>
      </c>
      <c r="C85" s="5">
        <v>94.818449372204469</v>
      </c>
      <c r="D85" s="5">
        <v>97.48519598995621</v>
      </c>
      <c r="E85" s="5">
        <v>98.526698557129251</v>
      </c>
      <c r="F85" s="5" t="s">
        <v>7</v>
      </c>
      <c r="G85" s="5" t="s">
        <v>7</v>
      </c>
      <c r="H85" s="5" t="str">
        <f t="shared" si="8"/>
        <v>hold</v>
      </c>
      <c r="I85" s="5" t="str">
        <f t="shared" si="9"/>
        <v>True</v>
      </c>
      <c r="J85" s="5">
        <f t="shared" si="11"/>
        <v>94.269997000000004</v>
      </c>
      <c r="K85" s="5">
        <f t="shared" si="12"/>
        <v>99.699996999999996</v>
      </c>
      <c r="L85" s="5">
        <f t="shared" si="13"/>
        <v>1024987.2139792569</v>
      </c>
      <c r="M85" s="11">
        <f t="shared" si="10"/>
        <v>0</v>
      </c>
      <c r="N85" s="5">
        <f t="shared" si="14"/>
        <v>0</v>
      </c>
      <c r="P85" s="9">
        <f t="shared" si="15"/>
        <v>2.837297249112258E-2</v>
      </c>
      <c r="Q85"/>
    </row>
    <row r="86" spans="1:17" x14ac:dyDescent="0.25">
      <c r="A86" s="1">
        <v>44103</v>
      </c>
      <c r="B86" s="5">
        <v>95.349997999999999</v>
      </c>
      <c r="C86" s="5">
        <v>94.995632248136317</v>
      </c>
      <c r="D86" s="5">
        <v>97.291087081778372</v>
      </c>
      <c r="E86" s="5">
        <v>98.427426664718965</v>
      </c>
      <c r="F86" s="5" t="s">
        <v>7</v>
      </c>
      <c r="G86" s="5" t="s">
        <v>7</v>
      </c>
      <c r="H86" s="5" t="str">
        <f t="shared" si="8"/>
        <v>hold</v>
      </c>
      <c r="I86" s="5" t="str">
        <f t="shared" si="9"/>
        <v>True</v>
      </c>
      <c r="J86" s="5">
        <f t="shared" si="11"/>
        <v>94.269997000000004</v>
      </c>
      <c r="K86" s="5">
        <f t="shared" si="12"/>
        <v>99.699996999999996</v>
      </c>
      <c r="L86" s="5">
        <f t="shared" si="13"/>
        <v>1024987.2139792569</v>
      </c>
      <c r="M86" s="11">
        <f t="shared" si="10"/>
        <v>0</v>
      </c>
      <c r="N86" s="5">
        <f t="shared" si="14"/>
        <v>0</v>
      </c>
      <c r="P86" s="9">
        <f t="shared" si="15"/>
        <v>-8.4592013131605213E-3</v>
      </c>
      <c r="Q86"/>
    </row>
    <row r="87" spans="1:17" x14ac:dyDescent="0.25">
      <c r="A87" s="1">
        <v>44104</v>
      </c>
      <c r="B87" s="5">
        <v>96.269997000000004</v>
      </c>
      <c r="C87" s="5">
        <v>95.420420498757551</v>
      </c>
      <c r="D87" s="5">
        <v>97.198260710707615</v>
      </c>
      <c r="E87" s="5">
        <v>98.360006987696494</v>
      </c>
      <c r="F87" s="5" t="s">
        <v>7</v>
      </c>
      <c r="G87" s="5" t="s">
        <v>7</v>
      </c>
      <c r="H87" s="5" t="str">
        <f t="shared" si="8"/>
        <v>hold</v>
      </c>
      <c r="I87" s="5" t="str">
        <f t="shared" si="9"/>
        <v>True</v>
      </c>
      <c r="J87" s="5">
        <f t="shared" si="11"/>
        <v>94.269997000000004</v>
      </c>
      <c r="K87" s="5">
        <f t="shared" si="12"/>
        <v>99.699996999999996</v>
      </c>
      <c r="L87" s="5">
        <f t="shared" si="13"/>
        <v>1024987.2139792569</v>
      </c>
      <c r="M87" s="11">
        <f t="shared" si="10"/>
        <v>0</v>
      </c>
      <c r="N87" s="5">
        <f t="shared" si="14"/>
        <v>0</v>
      </c>
      <c r="P87" s="9">
        <f t="shared" si="15"/>
        <v>9.6024015564449977E-3</v>
      </c>
      <c r="Q87"/>
    </row>
    <row r="88" spans="1:17" x14ac:dyDescent="0.25">
      <c r="A88" s="1">
        <v>44105</v>
      </c>
      <c r="B88" s="5">
        <v>96.970000999999996</v>
      </c>
      <c r="C88" s="5">
        <v>95.936947332505042</v>
      </c>
      <c r="D88" s="5">
        <v>97.177509827916012</v>
      </c>
      <c r="E88" s="5">
        <v>98.31656930058098</v>
      </c>
      <c r="F88" s="5" t="s">
        <v>7</v>
      </c>
      <c r="G88" s="5" t="s">
        <v>7</v>
      </c>
      <c r="H88" s="5" t="str">
        <f t="shared" si="8"/>
        <v>hold</v>
      </c>
      <c r="I88" s="5" t="str">
        <f t="shared" si="9"/>
        <v>True</v>
      </c>
      <c r="J88" s="5">
        <f t="shared" si="11"/>
        <v>94.269997000000004</v>
      </c>
      <c r="K88" s="5">
        <f t="shared" si="12"/>
        <v>99.699996999999996</v>
      </c>
      <c r="L88" s="5">
        <f t="shared" si="13"/>
        <v>1024987.2139792569</v>
      </c>
      <c r="M88" s="11">
        <f t="shared" si="10"/>
        <v>0</v>
      </c>
      <c r="N88" s="5">
        <f t="shared" si="14"/>
        <v>0</v>
      </c>
      <c r="P88" s="9">
        <f t="shared" si="15"/>
        <v>7.2449500014036767E-3</v>
      </c>
      <c r="Q88"/>
    </row>
    <row r="89" spans="1:17" x14ac:dyDescent="0.25">
      <c r="A89" s="1">
        <v>44106</v>
      </c>
      <c r="B89" s="5">
        <v>97.889999000000003</v>
      </c>
      <c r="C89" s="5">
        <v>96.587964555003367</v>
      </c>
      <c r="D89" s="5">
        <v>97.242281570832731</v>
      </c>
      <c r="E89" s="5">
        <v>98.30323897868783</v>
      </c>
      <c r="F89" s="5" t="s">
        <v>7</v>
      </c>
      <c r="G89" s="5" t="s">
        <v>7</v>
      </c>
      <c r="H89" s="5" t="str">
        <f t="shared" si="8"/>
        <v>hold</v>
      </c>
      <c r="I89" s="5" t="str">
        <f t="shared" si="9"/>
        <v>True</v>
      </c>
      <c r="J89" s="5">
        <f t="shared" si="11"/>
        <v>94.269997000000004</v>
      </c>
      <c r="K89" s="5">
        <f t="shared" si="12"/>
        <v>99.699996999999996</v>
      </c>
      <c r="L89" s="5">
        <f t="shared" si="13"/>
        <v>1024987.2139792569</v>
      </c>
      <c r="M89" s="11">
        <f t="shared" si="10"/>
        <v>0</v>
      </c>
      <c r="N89" s="5">
        <f t="shared" si="14"/>
        <v>0</v>
      </c>
      <c r="P89" s="9">
        <f t="shared" si="15"/>
        <v>9.4427264288682415E-3</v>
      </c>
      <c r="Q89"/>
    </row>
    <row r="90" spans="1:17" x14ac:dyDescent="0.25">
      <c r="A90" s="1">
        <v>44109</v>
      </c>
      <c r="B90" s="5">
        <v>99.040001000000004</v>
      </c>
      <c r="C90" s="5">
        <v>97.405310036668922</v>
      </c>
      <c r="D90" s="5">
        <v>97.405710609847944</v>
      </c>
      <c r="E90" s="5">
        <v>98.326262791853836</v>
      </c>
      <c r="F90" s="5" t="s">
        <v>7</v>
      </c>
      <c r="G90" s="5" t="s">
        <v>7</v>
      </c>
      <c r="H90" s="5" t="str">
        <f t="shared" si="8"/>
        <v>hold</v>
      </c>
      <c r="I90" s="5" t="str">
        <f t="shared" si="9"/>
        <v>True</v>
      </c>
      <c r="J90" s="5">
        <f t="shared" si="11"/>
        <v>94.269997000000004</v>
      </c>
      <c r="K90" s="5">
        <f t="shared" si="12"/>
        <v>99.699996999999996</v>
      </c>
      <c r="L90" s="5">
        <f t="shared" si="13"/>
        <v>1024987.2139792569</v>
      </c>
      <c r="M90" s="11">
        <f t="shared" si="10"/>
        <v>0</v>
      </c>
      <c r="N90" s="5">
        <f t="shared" si="14"/>
        <v>0</v>
      </c>
      <c r="P90" s="9">
        <f t="shared" si="15"/>
        <v>1.1679429975425535E-2</v>
      </c>
      <c r="Q90"/>
    </row>
    <row r="91" spans="1:17" x14ac:dyDescent="0.25">
      <c r="A91" s="1">
        <v>44110</v>
      </c>
      <c r="B91" s="5">
        <v>98.019997000000004</v>
      </c>
      <c r="C91" s="5">
        <v>97.610205691112625</v>
      </c>
      <c r="D91" s="5">
        <v>97.461554827134492</v>
      </c>
      <c r="E91" s="5">
        <v>98.316691985858398</v>
      </c>
      <c r="F91" s="5" t="s">
        <v>7</v>
      </c>
      <c r="G91" s="5">
        <v>98.019997000000004</v>
      </c>
      <c r="H91" s="5" t="str">
        <f t="shared" si="8"/>
        <v>sell</v>
      </c>
      <c r="I91" s="5" t="str">
        <f t="shared" si="9"/>
        <v>False</v>
      </c>
      <c r="J91" s="5">
        <f t="shared" si="11"/>
        <v>94.269997000000004</v>
      </c>
      <c r="K91" s="5">
        <f t="shared" si="12"/>
        <v>98.019997000000004</v>
      </c>
      <c r="L91" s="5">
        <f t="shared" si="13"/>
        <v>1064735.5605378693</v>
      </c>
      <c r="M91" s="11">
        <f t="shared" si="10"/>
        <v>1E-3</v>
      </c>
      <c r="N91" s="5">
        <f t="shared" si="14"/>
        <v>39748.346558612393</v>
      </c>
      <c r="P91" s="9">
        <f t="shared" si="15"/>
        <v>-1.035231015781431E-2</v>
      </c>
      <c r="Q91"/>
    </row>
    <row r="92" spans="1:17" x14ac:dyDescent="0.25">
      <c r="A92" s="1">
        <v>44111</v>
      </c>
      <c r="B92" s="5">
        <v>99.730002999999996</v>
      </c>
      <c r="C92" s="5">
        <v>98.316804794075097</v>
      </c>
      <c r="D92" s="5">
        <v>97.667777388304089</v>
      </c>
      <c r="E92" s="5">
        <v>98.360857955050321</v>
      </c>
      <c r="F92" s="5" t="s">
        <v>7</v>
      </c>
      <c r="G92" s="5" t="s">
        <v>7</v>
      </c>
      <c r="H92" s="5" t="str">
        <f t="shared" si="8"/>
        <v>hold</v>
      </c>
      <c r="I92" s="5" t="str">
        <f t="shared" si="9"/>
        <v>True</v>
      </c>
      <c r="J92" s="5">
        <f t="shared" si="11"/>
        <v>94.269997000000004</v>
      </c>
      <c r="K92" s="5">
        <f t="shared" si="12"/>
        <v>98.019997000000004</v>
      </c>
      <c r="L92" s="5">
        <f t="shared" si="13"/>
        <v>1064735.5605378693</v>
      </c>
      <c r="M92" s="11">
        <f t="shared" si="10"/>
        <v>0</v>
      </c>
      <c r="N92" s="5">
        <f t="shared" si="14"/>
        <v>0</v>
      </c>
      <c r="P92" s="9">
        <f t="shared" si="15"/>
        <v>1.7295055619593123E-2</v>
      </c>
      <c r="Q92"/>
    </row>
    <row r="93" spans="1:17" x14ac:dyDescent="0.25">
      <c r="A93" s="1">
        <v>44112</v>
      </c>
      <c r="B93" s="5">
        <v>101.779999</v>
      </c>
      <c r="C93" s="5">
        <v>99.471202862716737</v>
      </c>
      <c r="D93" s="5">
        <v>98.041615716640081</v>
      </c>
      <c r="E93" s="5">
        <v>98.467706112704988</v>
      </c>
      <c r="F93" s="5" t="s">
        <v>7</v>
      </c>
      <c r="G93" s="5" t="s">
        <v>7</v>
      </c>
      <c r="H93" s="5" t="str">
        <f t="shared" si="8"/>
        <v>hold</v>
      </c>
      <c r="I93" s="5" t="str">
        <f t="shared" si="9"/>
        <v>True</v>
      </c>
      <c r="J93" s="5">
        <f t="shared" si="11"/>
        <v>94.269997000000004</v>
      </c>
      <c r="K93" s="5">
        <f t="shared" si="12"/>
        <v>98.019997000000004</v>
      </c>
      <c r="L93" s="5">
        <f t="shared" si="13"/>
        <v>1064735.5605378693</v>
      </c>
      <c r="M93" s="11">
        <f t="shared" si="10"/>
        <v>0</v>
      </c>
      <c r="N93" s="5">
        <f t="shared" si="14"/>
        <v>0</v>
      </c>
      <c r="P93" s="9">
        <f t="shared" si="15"/>
        <v>2.0347046840578323E-2</v>
      </c>
      <c r="Q93"/>
    </row>
    <row r="94" spans="1:17" x14ac:dyDescent="0.25">
      <c r="A94" s="1">
        <v>44113</v>
      </c>
      <c r="B94" s="5">
        <v>101.199997</v>
      </c>
      <c r="C94" s="5">
        <v>100.04746757514449</v>
      </c>
      <c r="D94" s="5">
        <v>98.328741287854612</v>
      </c>
      <c r="E94" s="5">
        <v>98.553090202932964</v>
      </c>
      <c r="F94" s="5" t="s">
        <v>7</v>
      </c>
      <c r="G94" s="5" t="s">
        <v>7</v>
      </c>
      <c r="H94" s="5" t="str">
        <f t="shared" si="8"/>
        <v>hold</v>
      </c>
      <c r="I94" s="5" t="str">
        <f t="shared" si="9"/>
        <v>True</v>
      </c>
      <c r="J94" s="5">
        <f t="shared" si="11"/>
        <v>94.269997000000004</v>
      </c>
      <c r="K94" s="5">
        <f t="shared" si="12"/>
        <v>98.019997000000004</v>
      </c>
      <c r="L94" s="5">
        <f t="shared" si="13"/>
        <v>1064735.5605378693</v>
      </c>
      <c r="M94" s="11">
        <f t="shared" si="10"/>
        <v>0</v>
      </c>
      <c r="N94" s="5">
        <f t="shared" si="14"/>
        <v>0</v>
      </c>
      <c r="P94" s="9">
        <f t="shared" si="15"/>
        <v>-5.7148841264776529E-3</v>
      </c>
      <c r="Q94"/>
    </row>
    <row r="95" spans="1:17" x14ac:dyDescent="0.25">
      <c r="A95" s="1">
        <v>44116</v>
      </c>
      <c r="B95" s="5">
        <v>102.44000200000001</v>
      </c>
      <c r="C95" s="5">
        <v>100.8449790500964</v>
      </c>
      <c r="D95" s="5">
        <v>98.702492261686004</v>
      </c>
      <c r="E95" s="5">
        <v>98.674556196591297</v>
      </c>
      <c r="F95" s="5">
        <v>102.44000200000001</v>
      </c>
      <c r="G95" s="5" t="s">
        <v>7</v>
      </c>
      <c r="H95" s="5" t="str">
        <f t="shared" si="8"/>
        <v>buy</v>
      </c>
      <c r="I95" s="5" t="str">
        <f t="shared" si="9"/>
        <v>False</v>
      </c>
      <c r="J95" s="5">
        <f t="shared" si="11"/>
        <v>102.44000200000001</v>
      </c>
      <c r="K95" s="5">
        <f t="shared" si="12"/>
        <v>98.019997000000004</v>
      </c>
      <c r="L95" s="5">
        <f t="shared" si="13"/>
        <v>1063670.8249773316</v>
      </c>
      <c r="M95" s="11">
        <f t="shared" si="10"/>
        <v>1E-3</v>
      </c>
      <c r="N95" s="5">
        <f t="shared" si="14"/>
        <v>-1064.7355605378693</v>
      </c>
      <c r="P95" s="9">
        <f t="shared" si="15"/>
        <v>1.2178553645852099E-2</v>
      </c>
      <c r="Q95"/>
    </row>
    <row r="96" spans="1:17" x14ac:dyDescent="0.25">
      <c r="A96" s="1">
        <v>44117</v>
      </c>
      <c r="B96" s="5">
        <v>100.779999</v>
      </c>
      <c r="C96" s="5">
        <v>100.8233190333976</v>
      </c>
      <c r="D96" s="5">
        <v>98.891356510623638</v>
      </c>
      <c r="E96" s="5">
        <v>98.740351284197814</v>
      </c>
      <c r="F96" s="5" t="s">
        <v>7</v>
      </c>
      <c r="G96" s="5" t="s">
        <v>7</v>
      </c>
      <c r="H96" s="5" t="str">
        <f t="shared" si="8"/>
        <v>hold</v>
      </c>
      <c r="I96" s="5" t="str">
        <f t="shared" si="9"/>
        <v>True</v>
      </c>
      <c r="J96" s="5">
        <f t="shared" si="11"/>
        <v>102.44000200000001</v>
      </c>
      <c r="K96" s="5">
        <f t="shared" si="12"/>
        <v>98.019997000000004</v>
      </c>
      <c r="L96" s="5">
        <f t="shared" si="13"/>
        <v>1063670.8249773316</v>
      </c>
      <c r="M96" s="11">
        <f t="shared" si="10"/>
        <v>0</v>
      </c>
      <c r="N96" s="5">
        <f t="shared" si="14"/>
        <v>0</v>
      </c>
      <c r="P96" s="9">
        <f t="shared" si="15"/>
        <v>-1.6337367525099594E-2</v>
      </c>
      <c r="Q96"/>
    </row>
    <row r="97" spans="1:17" x14ac:dyDescent="0.25">
      <c r="A97" s="1">
        <v>44118</v>
      </c>
      <c r="B97" s="5">
        <v>100.220001</v>
      </c>
      <c r="C97" s="5">
        <v>100.6222130222651</v>
      </c>
      <c r="D97" s="5">
        <v>99.012142373294225</v>
      </c>
      <c r="E97" s="5">
        <v>98.786590337816634</v>
      </c>
      <c r="F97" s="5" t="s">
        <v>7</v>
      </c>
      <c r="G97" s="5" t="s">
        <v>7</v>
      </c>
      <c r="H97" s="5" t="str">
        <f t="shared" si="8"/>
        <v>hold</v>
      </c>
      <c r="I97" s="5" t="str">
        <f t="shared" si="9"/>
        <v>True</v>
      </c>
      <c r="J97" s="5">
        <f t="shared" si="11"/>
        <v>102.44000200000001</v>
      </c>
      <c r="K97" s="5">
        <f t="shared" si="12"/>
        <v>98.019997000000004</v>
      </c>
      <c r="L97" s="5">
        <f t="shared" si="13"/>
        <v>1063670.8249773316</v>
      </c>
      <c r="M97" s="11">
        <f t="shared" si="10"/>
        <v>0</v>
      </c>
      <c r="N97" s="5">
        <f t="shared" si="14"/>
        <v>0</v>
      </c>
      <c r="P97" s="9">
        <f t="shared" si="15"/>
        <v>-5.5721338202215304E-3</v>
      </c>
      <c r="Q97"/>
    </row>
    <row r="98" spans="1:17" x14ac:dyDescent="0.25">
      <c r="A98" s="1">
        <v>44119</v>
      </c>
      <c r="B98" s="5">
        <v>101.720001</v>
      </c>
      <c r="C98" s="5">
        <v>100.98814234817669</v>
      </c>
      <c r="D98" s="5">
        <v>99.258311339358372</v>
      </c>
      <c r="E98" s="5">
        <v>98.878259421009872</v>
      </c>
      <c r="F98" s="5" t="s">
        <v>7</v>
      </c>
      <c r="G98" s="5" t="s">
        <v>7</v>
      </c>
      <c r="H98" s="5" t="str">
        <f t="shared" si="8"/>
        <v>hold</v>
      </c>
      <c r="I98" s="5" t="str">
        <f t="shared" si="9"/>
        <v>True</v>
      </c>
      <c r="J98" s="5">
        <f t="shared" si="11"/>
        <v>102.44000200000001</v>
      </c>
      <c r="K98" s="5">
        <f t="shared" si="12"/>
        <v>98.019997000000004</v>
      </c>
      <c r="L98" s="5">
        <f t="shared" si="13"/>
        <v>1063670.8249773316</v>
      </c>
      <c r="M98" s="11">
        <f t="shared" si="10"/>
        <v>0</v>
      </c>
      <c r="N98" s="5">
        <f t="shared" si="14"/>
        <v>0</v>
      </c>
      <c r="P98" s="9">
        <f t="shared" si="15"/>
        <v>1.4856170875200402E-2</v>
      </c>
      <c r="Q98"/>
    </row>
    <row r="99" spans="1:17" x14ac:dyDescent="0.25">
      <c r="A99" s="1">
        <v>44120</v>
      </c>
      <c r="B99" s="5">
        <v>101.510002</v>
      </c>
      <c r="C99" s="5">
        <v>101.1620955654512</v>
      </c>
      <c r="D99" s="5">
        <v>99.4630104903258</v>
      </c>
      <c r="E99" s="5">
        <v>98.960501376603318</v>
      </c>
      <c r="F99" s="5" t="s">
        <v>7</v>
      </c>
      <c r="G99" s="5" t="s">
        <v>7</v>
      </c>
      <c r="H99" s="5" t="str">
        <f t="shared" si="8"/>
        <v>hold</v>
      </c>
      <c r="I99" s="5" t="str">
        <f t="shared" si="9"/>
        <v>True</v>
      </c>
      <c r="J99" s="5">
        <f t="shared" si="11"/>
        <v>102.44000200000001</v>
      </c>
      <c r="K99" s="5">
        <f t="shared" si="12"/>
        <v>98.019997000000004</v>
      </c>
      <c r="L99" s="5">
        <f t="shared" si="13"/>
        <v>1063670.8249773316</v>
      </c>
      <c r="M99" s="11">
        <f t="shared" si="10"/>
        <v>0</v>
      </c>
      <c r="N99" s="5">
        <f t="shared" si="14"/>
        <v>0</v>
      </c>
      <c r="P99" s="9">
        <f t="shared" si="15"/>
        <v>-2.0666148859953301E-3</v>
      </c>
      <c r="Q99"/>
    </row>
    <row r="100" spans="1:17" x14ac:dyDescent="0.25">
      <c r="A100" s="1">
        <v>44123</v>
      </c>
      <c r="B100" s="5">
        <v>99.800003000000004</v>
      </c>
      <c r="C100" s="5">
        <v>100.7080647103008</v>
      </c>
      <c r="D100" s="5">
        <v>99.49364617302345</v>
      </c>
      <c r="E100" s="5">
        <v>98.986735802334465</v>
      </c>
      <c r="F100" s="5" t="s">
        <v>7</v>
      </c>
      <c r="G100" s="5" t="s">
        <v>7</v>
      </c>
      <c r="H100" s="5" t="str">
        <f t="shared" si="8"/>
        <v>hold</v>
      </c>
      <c r="I100" s="5" t="str">
        <f t="shared" si="9"/>
        <v>True</v>
      </c>
      <c r="J100" s="5">
        <f t="shared" si="11"/>
        <v>102.44000200000001</v>
      </c>
      <c r="K100" s="5">
        <f t="shared" si="12"/>
        <v>98.019997000000004</v>
      </c>
      <c r="L100" s="5">
        <f t="shared" si="13"/>
        <v>1063670.8249773316</v>
      </c>
      <c r="M100" s="11">
        <f t="shared" si="10"/>
        <v>0</v>
      </c>
      <c r="N100" s="5">
        <f t="shared" si="14"/>
        <v>0</v>
      </c>
      <c r="P100" s="9">
        <f t="shared" si="15"/>
        <v>-1.6989122121293772E-2</v>
      </c>
      <c r="Q100"/>
    </row>
    <row r="101" spans="1:17" x14ac:dyDescent="0.25">
      <c r="A101" s="1">
        <v>44124</v>
      </c>
      <c r="B101" s="5">
        <v>100.370003</v>
      </c>
      <c r="C101" s="5">
        <v>100.5953774735339</v>
      </c>
      <c r="D101" s="5">
        <v>99.573314975475867</v>
      </c>
      <c r="E101" s="5">
        <v>99.029962902261516</v>
      </c>
      <c r="F101" s="5" t="s">
        <v>7</v>
      </c>
      <c r="G101" s="5" t="s">
        <v>7</v>
      </c>
      <c r="H101" s="5" t="str">
        <f t="shared" si="8"/>
        <v>hold</v>
      </c>
      <c r="I101" s="5" t="str">
        <f t="shared" si="9"/>
        <v>True</v>
      </c>
      <c r="J101" s="5">
        <f t="shared" si="11"/>
        <v>102.44000200000001</v>
      </c>
      <c r="K101" s="5">
        <f t="shared" si="12"/>
        <v>98.019997000000004</v>
      </c>
      <c r="L101" s="5">
        <f t="shared" si="13"/>
        <v>1063670.8249773316</v>
      </c>
      <c r="M101" s="11">
        <f t="shared" si="10"/>
        <v>0</v>
      </c>
      <c r="N101" s="5">
        <f t="shared" si="14"/>
        <v>0</v>
      </c>
      <c r="P101" s="9">
        <f t="shared" si="15"/>
        <v>5.6951743375794192E-3</v>
      </c>
      <c r="Q101"/>
    </row>
    <row r="102" spans="1:17" x14ac:dyDescent="0.25">
      <c r="A102" s="1">
        <v>44125</v>
      </c>
      <c r="B102" s="5">
        <v>99.370002999999997</v>
      </c>
      <c r="C102" s="5">
        <v>100.18691931568929</v>
      </c>
      <c r="D102" s="5">
        <v>99.554832068614431</v>
      </c>
      <c r="E102" s="5">
        <v>99.040589155315843</v>
      </c>
      <c r="F102" s="5" t="s">
        <v>7</v>
      </c>
      <c r="G102" s="5" t="s">
        <v>7</v>
      </c>
      <c r="H102" s="5" t="str">
        <f t="shared" si="8"/>
        <v>hold</v>
      </c>
      <c r="I102" s="5" t="str">
        <f t="shared" si="9"/>
        <v>True</v>
      </c>
      <c r="J102" s="5">
        <f t="shared" si="11"/>
        <v>102.44000200000001</v>
      </c>
      <c r="K102" s="5">
        <f t="shared" si="12"/>
        <v>98.019997000000004</v>
      </c>
      <c r="L102" s="5">
        <f t="shared" si="13"/>
        <v>1063670.8249773316</v>
      </c>
      <c r="M102" s="11">
        <f t="shared" si="10"/>
        <v>0</v>
      </c>
      <c r="N102" s="5">
        <f t="shared" si="14"/>
        <v>0</v>
      </c>
      <c r="P102" s="9">
        <f t="shared" si="15"/>
        <v>-1.0013100281647846E-2</v>
      </c>
      <c r="Q102"/>
    </row>
    <row r="103" spans="1:17" x14ac:dyDescent="0.25">
      <c r="A103" s="1">
        <v>44126</v>
      </c>
      <c r="B103" s="5">
        <v>102.879997</v>
      </c>
      <c r="C103" s="5">
        <v>101.08461187712621</v>
      </c>
      <c r="D103" s="5">
        <v>99.857119789649488</v>
      </c>
      <c r="E103" s="5">
        <v>99.160570650462219</v>
      </c>
      <c r="F103" s="5" t="s">
        <v>7</v>
      </c>
      <c r="G103" s="5" t="s">
        <v>7</v>
      </c>
      <c r="H103" s="5" t="str">
        <f t="shared" si="8"/>
        <v>hold</v>
      </c>
      <c r="I103" s="5" t="str">
        <f t="shared" si="9"/>
        <v>True</v>
      </c>
      <c r="J103" s="5">
        <f t="shared" si="11"/>
        <v>102.44000200000001</v>
      </c>
      <c r="K103" s="5">
        <f t="shared" si="12"/>
        <v>98.019997000000004</v>
      </c>
      <c r="L103" s="5">
        <f t="shared" si="13"/>
        <v>1063670.8249773316</v>
      </c>
      <c r="M103" s="11">
        <f t="shared" si="10"/>
        <v>0</v>
      </c>
      <c r="N103" s="5">
        <f t="shared" si="14"/>
        <v>0</v>
      </c>
      <c r="P103" s="9">
        <f t="shared" si="15"/>
        <v>3.4712943895652479E-2</v>
      </c>
      <c r="Q103"/>
    </row>
    <row r="104" spans="1:17" x14ac:dyDescent="0.25">
      <c r="A104" s="1">
        <v>44127</v>
      </c>
      <c r="B104" s="5">
        <v>103.80999799999999</v>
      </c>
      <c r="C104" s="5">
        <v>101.99307391808409</v>
      </c>
      <c r="D104" s="5">
        <v>100.2164723542268</v>
      </c>
      <c r="E104" s="5">
        <v>99.305865255135274</v>
      </c>
      <c r="F104" s="5" t="s">
        <v>7</v>
      </c>
      <c r="G104" s="5" t="s">
        <v>7</v>
      </c>
      <c r="H104" s="5" t="str">
        <f t="shared" si="8"/>
        <v>hold</v>
      </c>
      <c r="I104" s="5" t="str">
        <f t="shared" si="9"/>
        <v>True</v>
      </c>
      <c r="J104" s="5">
        <f t="shared" si="11"/>
        <v>102.44000200000001</v>
      </c>
      <c r="K104" s="5">
        <f t="shared" si="12"/>
        <v>98.019997000000004</v>
      </c>
      <c r="L104" s="5">
        <f t="shared" si="13"/>
        <v>1063670.8249773316</v>
      </c>
      <c r="M104" s="11">
        <f t="shared" si="10"/>
        <v>0</v>
      </c>
      <c r="N104" s="5">
        <f t="shared" si="14"/>
        <v>0</v>
      </c>
      <c r="P104" s="9">
        <f t="shared" si="15"/>
        <v>8.9990546100647759E-3</v>
      </c>
      <c r="Q104"/>
    </row>
    <row r="105" spans="1:17" x14ac:dyDescent="0.25">
      <c r="A105" s="1">
        <v>44130</v>
      </c>
      <c r="B105" s="5">
        <v>101.239998</v>
      </c>
      <c r="C105" s="5">
        <v>101.7420486120561</v>
      </c>
      <c r="D105" s="5">
        <v>100.3095201402062</v>
      </c>
      <c r="E105" s="5">
        <v>99.366306903412294</v>
      </c>
      <c r="F105" s="5" t="s">
        <v>7</v>
      </c>
      <c r="G105" s="5" t="s">
        <v>7</v>
      </c>
      <c r="H105" s="5" t="str">
        <f t="shared" si="8"/>
        <v>hold</v>
      </c>
      <c r="I105" s="5" t="str">
        <f t="shared" si="9"/>
        <v>True</v>
      </c>
      <c r="J105" s="5">
        <f t="shared" si="11"/>
        <v>102.44000200000001</v>
      </c>
      <c r="K105" s="5">
        <f t="shared" si="12"/>
        <v>98.019997000000004</v>
      </c>
      <c r="L105" s="5">
        <f t="shared" si="13"/>
        <v>1063670.8249773316</v>
      </c>
      <c r="M105" s="11">
        <f t="shared" si="10"/>
        <v>0</v>
      </c>
      <c r="N105" s="5">
        <f t="shared" si="14"/>
        <v>0</v>
      </c>
      <c r="P105" s="9">
        <f t="shared" si="15"/>
        <v>-2.5068370017301552E-2</v>
      </c>
      <c r="Q105"/>
    </row>
    <row r="106" spans="1:17" x14ac:dyDescent="0.25">
      <c r="A106" s="1">
        <v>44131</v>
      </c>
      <c r="B106" s="5">
        <v>99.330002000000007</v>
      </c>
      <c r="C106" s="5">
        <v>100.93803307470409</v>
      </c>
      <c r="D106" s="5">
        <v>100.2204730365511</v>
      </c>
      <c r="E106" s="5">
        <v>99.365172375180663</v>
      </c>
      <c r="F106" s="5" t="s">
        <v>7</v>
      </c>
      <c r="G106" s="5" t="s">
        <v>7</v>
      </c>
      <c r="H106" s="5" t="str">
        <f t="shared" si="8"/>
        <v>hold</v>
      </c>
      <c r="I106" s="5" t="str">
        <f t="shared" si="9"/>
        <v>True</v>
      </c>
      <c r="J106" s="5">
        <f t="shared" si="11"/>
        <v>102.44000200000001</v>
      </c>
      <c r="K106" s="5">
        <f t="shared" si="12"/>
        <v>98.019997000000004</v>
      </c>
      <c r="L106" s="5">
        <f t="shared" si="13"/>
        <v>1063670.8249773316</v>
      </c>
      <c r="M106" s="11">
        <f t="shared" si="10"/>
        <v>0</v>
      </c>
      <c r="N106" s="5">
        <f t="shared" si="14"/>
        <v>0</v>
      </c>
      <c r="P106" s="9">
        <f t="shared" si="15"/>
        <v>-1.9046255559717267E-2</v>
      </c>
      <c r="Q106"/>
    </row>
    <row r="107" spans="1:17" x14ac:dyDescent="0.25">
      <c r="A107" s="1">
        <v>44132</v>
      </c>
      <c r="B107" s="5">
        <v>96.540001000000004</v>
      </c>
      <c r="C107" s="5">
        <v>99.47202238313605</v>
      </c>
      <c r="D107" s="5">
        <v>99.885884669591888</v>
      </c>
      <c r="E107" s="5">
        <v>99.276885769706269</v>
      </c>
      <c r="F107" s="5" t="s">
        <v>7</v>
      </c>
      <c r="G107" s="5">
        <v>96.540001000000004</v>
      </c>
      <c r="H107" s="5" t="str">
        <f t="shared" si="8"/>
        <v>sell</v>
      </c>
      <c r="I107" s="5" t="str">
        <f t="shared" si="9"/>
        <v>False</v>
      </c>
      <c r="J107" s="5">
        <f t="shared" si="11"/>
        <v>102.44000200000001</v>
      </c>
      <c r="K107" s="5">
        <f t="shared" si="12"/>
        <v>96.540001000000004</v>
      </c>
      <c r="L107" s="5">
        <f t="shared" si="13"/>
        <v>1001345.3539911527</v>
      </c>
      <c r="M107" s="11">
        <f t="shared" si="10"/>
        <v>1E-3</v>
      </c>
      <c r="N107" s="5">
        <f t="shared" si="14"/>
        <v>-62325.470986178851</v>
      </c>
      <c r="P107" s="9">
        <f t="shared" si="15"/>
        <v>-2.8490219771420831E-2</v>
      </c>
      <c r="Q107"/>
    </row>
    <row r="108" spans="1:17" x14ac:dyDescent="0.25">
      <c r="A108" s="1">
        <v>44133</v>
      </c>
      <c r="B108" s="5">
        <v>97.169997999999993</v>
      </c>
      <c r="C108" s="5">
        <v>98.704680922090716</v>
      </c>
      <c r="D108" s="5">
        <v>99.638985881447169</v>
      </c>
      <c r="E108" s="5">
        <v>99.211045526902936</v>
      </c>
      <c r="F108" s="5" t="s">
        <v>7</v>
      </c>
      <c r="G108" s="5" t="s">
        <v>7</v>
      </c>
      <c r="H108" s="5" t="str">
        <f t="shared" si="8"/>
        <v>hold</v>
      </c>
      <c r="I108" s="5" t="str">
        <f t="shared" si="9"/>
        <v>True</v>
      </c>
      <c r="J108" s="5">
        <f t="shared" si="11"/>
        <v>102.44000200000001</v>
      </c>
      <c r="K108" s="5">
        <f t="shared" si="12"/>
        <v>96.540001000000004</v>
      </c>
      <c r="L108" s="5">
        <f t="shared" si="13"/>
        <v>1001345.3539911527</v>
      </c>
      <c r="M108" s="11">
        <f t="shared" si="10"/>
        <v>0</v>
      </c>
      <c r="N108" s="5">
        <f t="shared" si="14"/>
        <v>0</v>
      </c>
      <c r="P108" s="9">
        <f t="shared" si="15"/>
        <v>6.5045606781155372E-3</v>
      </c>
      <c r="Q108"/>
    </row>
    <row r="109" spans="1:17" x14ac:dyDescent="0.25">
      <c r="A109" s="1">
        <v>44134</v>
      </c>
      <c r="B109" s="5">
        <v>98.040001000000004</v>
      </c>
      <c r="C109" s="5">
        <v>98.483120948060474</v>
      </c>
      <c r="D109" s="5">
        <v>99.493623619497427</v>
      </c>
      <c r="E109" s="5">
        <v>99.174450385437211</v>
      </c>
      <c r="F109" s="5" t="s">
        <v>7</v>
      </c>
      <c r="G109" s="5" t="s">
        <v>7</v>
      </c>
      <c r="H109" s="5" t="str">
        <f t="shared" si="8"/>
        <v>hold</v>
      </c>
      <c r="I109" s="5" t="str">
        <f t="shared" si="9"/>
        <v>True</v>
      </c>
      <c r="J109" s="5">
        <f t="shared" si="11"/>
        <v>102.44000200000001</v>
      </c>
      <c r="K109" s="5">
        <f t="shared" si="12"/>
        <v>96.540001000000004</v>
      </c>
      <c r="L109" s="5">
        <f t="shared" si="13"/>
        <v>1001345.3539911527</v>
      </c>
      <c r="M109" s="11">
        <f t="shared" si="10"/>
        <v>0</v>
      </c>
      <c r="N109" s="5">
        <f t="shared" si="14"/>
        <v>0</v>
      </c>
      <c r="P109" s="9">
        <f t="shared" si="15"/>
        <v>8.9135675909671544E-3</v>
      </c>
      <c r="Q109"/>
    </row>
    <row r="110" spans="1:17" x14ac:dyDescent="0.25">
      <c r="A110" s="1">
        <v>44137</v>
      </c>
      <c r="B110" s="5">
        <v>100.25</v>
      </c>
      <c r="C110" s="5">
        <v>99.072080632040326</v>
      </c>
      <c r="D110" s="5">
        <v>99.562385108634018</v>
      </c>
      <c r="E110" s="5">
        <v>99.208061310892305</v>
      </c>
      <c r="F110" s="5" t="s">
        <v>7</v>
      </c>
      <c r="G110" s="5" t="s">
        <v>7</v>
      </c>
      <c r="H110" s="5" t="str">
        <f t="shared" si="8"/>
        <v>hold</v>
      </c>
      <c r="I110" s="5" t="str">
        <f t="shared" si="9"/>
        <v>True</v>
      </c>
      <c r="J110" s="5">
        <f t="shared" si="11"/>
        <v>102.44000200000001</v>
      </c>
      <c r="K110" s="5">
        <f t="shared" si="12"/>
        <v>96.540001000000004</v>
      </c>
      <c r="L110" s="5">
        <f t="shared" si="13"/>
        <v>1001345.3539911527</v>
      </c>
      <c r="M110" s="11">
        <f t="shared" si="10"/>
        <v>0</v>
      </c>
      <c r="N110" s="5">
        <f t="shared" si="14"/>
        <v>0</v>
      </c>
      <c r="P110" s="9">
        <f t="shared" si="15"/>
        <v>2.2291497326848299E-2</v>
      </c>
      <c r="Q110"/>
    </row>
    <row r="111" spans="1:17" x14ac:dyDescent="0.25">
      <c r="A111" s="1">
        <v>44138</v>
      </c>
      <c r="B111" s="5">
        <v>103.410004</v>
      </c>
      <c r="C111" s="5">
        <v>100.5180550880269</v>
      </c>
      <c r="D111" s="5">
        <v>99.912168644212741</v>
      </c>
      <c r="E111" s="5">
        <v>99.339372019926913</v>
      </c>
      <c r="F111" s="5">
        <v>103.410004</v>
      </c>
      <c r="G111" s="5" t="s">
        <v>7</v>
      </c>
      <c r="H111" s="5" t="str">
        <f t="shared" si="8"/>
        <v>buy</v>
      </c>
      <c r="I111" s="5" t="str">
        <f t="shared" si="9"/>
        <v>False</v>
      </c>
      <c r="J111" s="5">
        <f t="shared" si="11"/>
        <v>103.410004</v>
      </c>
      <c r="K111" s="5">
        <f t="shared" si="12"/>
        <v>96.540001000000004</v>
      </c>
      <c r="L111" s="5">
        <f t="shared" si="13"/>
        <v>1000344.0086371616</v>
      </c>
      <c r="M111" s="11">
        <f t="shared" si="10"/>
        <v>1E-3</v>
      </c>
      <c r="N111" s="5">
        <f t="shared" si="14"/>
        <v>-1001.3453539911527</v>
      </c>
      <c r="P111" s="9">
        <f t="shared" si="15"/>
        <v>3.1034641691183012E-2</v>
      </c>
      <c r="Q111"/>
    </row>
    <row r="112" spans="1:17" x14ac:dyDescent="0.25">
      <c r="A112" s="1">
        <v>44139</v>
      </c>
      <c r="B112" s="5">
        <v>100.25</v>
      </c>
      <c r="C112" s="5">
        <v>100.42870339201789</v>
      </c>
      <c r="D112" s="5">
        <v>99.942880585647941</v>
      </c>
      <c r="E112" s="5">
        <v>99.367829144304196</v>
      </c>
      <c r="F112" s="5" t="s">
        <v>7</v>
      </c>
      <c r="G112" s="5" t="s">
        <v>7</v>
      </c>
      <c r="H112" s="5" t="str">
        <f t="shared" si="8"/>
        <v>hold</v>
      </c>
      <c r="I112" s="5" t="str">
        <f t="shared" si="9"/>
        <v>True</v>
      </c>
      <c r="J112" s="5">
        <f t="shared" si="11"/>
        <v>103.410004</v>
      </c>
      <c r="K112" s="5">
        <f t="shared" si="12"/>
        <v>96.540001000000004</v>
      </c>
      <c r="L112" s="5">
        <f t="shared" si="13"/>
        <v>1000344.0086371616</v>
      </c>
      <c r="M112" s="11">
        <f t="shared" si="10"/>
        <v>0</v>
      </c>
      <c r="N112" s="5">
        <f t="shared" si="14"/>
        <v>0</v>
      </c>
      <c r="P112" s="9">
        <f t="shared" si="15"/>
        <v>-3.1034641691183033E-2</v>
      </c>
      <c r="Q112"/>
    </row>
    <row r="113" spans="1:17" x14ac:dyDescent="0.25">
      <c r="A113" s="1">
        <v>44140</v>
      </c>
      <c r="B113" s="5">
        <v>104.349998</v>
      </c>
      <c r="C113" s="5">
        <v>101.73580159467861</v>
      </c>
      <c r="D113" s="5">
        <v>100.34352762331631</v>
      </c>
      <c r="E113" s="5">
        <v>99.52352192104469</v>
      </c>
      <c r="F113" s="5" t="s">
        <v>7</v>
      </c>
      <c r="G113" s="5" t="s">
        <v>7</v>
      </c>
      <c r="H113" s="5" t="str">
        <f t="shared" si="8"/>
        <v>hold</v>
      </c>
      <c r="I113" s="5" t="str">
        <f t="shared" si="9"/>
        <v>True</v>
      </c>
      <c r="J113" s="5">
        <f t="shared" si="11"/>
        <v>103.410004</v>
      </c>
      <c r="K113" s="5">
        <f t="shared" si="12"/>
        <v>96.540001000000004</v>
      </c>
      <c r="L113" s="5">
        <f t="shared" si="13"/>
        <v>1000344.0086371616</v>
      </c>
      <c r="M113" s="11">
        <f t="shared" si="10"/>
        <v>0</v>
      </c>
      <c r="N113" s="5">
        <f t="shared" si="14"/>
        <v>0</v>
      </c>
      <c r="P113" s="9">
        <f t="shared" si="15"/>
        <v>4.008354817026373E-2</v>
      </c>
      <c r="Q113"/>
    </row>
    <row r="114" spans="1:17" x14ac:dyDescent="0.25">
      <c r="A114" s="1">
        <v>44141</v>
      </c>
      <c r="B114" s="5">
        <v>102.959999</v>
      </c>
      <c r="C114" s="5">
        <v>102.14386739645241</v>
      </c>
      <c r="D114" s="5">
        <v>100.5813886575603</v>
      </c>
      <c r="E114" s="5">
        <v>99.630911829762042</v>
      </c>
      <c r="F114" s="5" t="s">
        <v>7</v>
      </c>
      <c r="G114" s="5" t="s">
        <v>7</v>
      </c>
      <c r="H114" s="5" t="str">
        <f t="shared" si="8"/>
        <v>hold</v>
      </c>
      <c r="I114" s="5" t="str">
        <f t="shared" si="9"/>
        <v>True</v>
      </c>
      <c r="J114" s="5">
        <f t="shared" si="11"/>
        <v>103.410004</v>
      </c>
      <c r="K114" s="5">
        <f t="shared" si="12"/>
        <v>96.540001000000004</v>
      </c>
      <c r="L114" s="5">
        <f t="shared" si="13"/>
        <v>1000344.0086371616</v>
      </c>
      <c r="M114" s="11">
        <f t="shared" si="10"/>
        <v>0</v>
      </c>
      <c r="N114" s="5">
        <f t="shared" si="14"/>
        <v>0</v>
      </c>
      <c r="P114" s="9">
        <f t="shared" si="15"/>
        <v>-1.3410060781580777E-2</v>
      </c>
      <c r="Q114"/>
    </row>
    <row r="115" spans="1:17" x14ac:dyDescent="0.25">
      <c r="A115" s="1">
        <v>44144</v>
      </c>
      <c r="B115" s="5">
        <v>116.900002</v>
      </c>
      <c r="C115" s="5">
        <v>107.0625789309683</v>
      </c>
      <c r="D115" s="5">
        <v>102.06489896141839</v>
      </c>
      <c r="E115" s="5">
        <v>100.170570897582</v>
      </c>
      <c r="F115" s="5" t="s">
        <v>7</v>
      </c>
      <c r="G115" s="5" t="s">
        <v>7</v>
      </c>
      <c r="H115" s="5" t="str">
        <f t="shared" si="8"/>
        <v>hold</v>
      </c>
      <c r="I115" s="5" t="str">
        <f t="shared" si="9"/>
        <v>True</v>
      </c>
      <c r="J115" s="5">
        <f t="shared" si="11"/>
        <v>103.410004</v>
      </c>
      <c r="K115" s="5">
        <f t="shared" si="12"/>
        <v>96.540001000000004</v>
      </c>
      <c r="L115" s="5">
        <f t="shared" si="13"/>
        <v>1000344.0086371616</v>
      </c>
      <c r="M115" s="11">
        <f t="shared" si="10"/>
        <v>0</v>
      </c>
      <c r="N115" s="5">
        <f t="shared" si="14"/>
        <v>0</v>
      </c>
      <c r="P115" s="9">
        <f t="shared" si="15"/>
        <v>0.12697833201130099</v>
      </c>
      <c r="Q115"/>
    </row>
    <row r="116" spans="1:17" x14ac:dyDescent="0.25">
      <c r="A116" s="1">
        <v>44145</v>
      </c>
      <c r="B116" s="5">
        <v>116.519997</v>
      </c>
      <c r="C116" s="5">
        <v>110.2150516206455</v>
      </c>
      <c r="D116" s="5">
        <v>103.3789987831076</v>
      </c>
      <c r="E116" s="5">
        <v>100.6814904632825</v>
      </c>
      <c r="F116" s="5" t="s">
        <v>7</v>
      </c>
      <c r="G116" s="5" t="s">
        <v>7</v>
      </c>
      <c r="H116" s="5" t="str">
        <f t="shared" si="8"/>
        <v>hold</v>
      </c>
      <c r="I116" s="5" t="str">
        <f t="shared" si="9"/>
        <v>True</v>
      </c>
      <c r="J116" s="5">
        <f t="shared" si="11"/>
        <v>103.410004</v>
      </c>
      <c r="K116" s="5">
        <f t="shared" si="12"/>
        <v>96.540001000000004</v>
      </c>
      <c r="L116" s="5">
        <f t="shared" si="13"/>
        <v>1000344.0086371616</v>
      </c>
      <c r="M116" s="11">
        <f t="shared" si="10"/>
        <v>0</v>
      </c>
      <c r="N116" s="5">
        <f t="shared" si="14"/>
        <v>0</v>
      </c>
      <c r="P116" s="9">
        <f t="shared" si="15"/>
        <v>-3.2559792420818862E-3</v>
      </c>
      <c r="Q116"/>
    </row>
    <row r="117" spans="1:17" x14ac:dyDescent="0.25">
      <c r="A117" s="1">
        <v>44146</v>
      </c>
      <c r="B117" s="5">
        <v>114.779999</v>
      </c>
      <c r="C117" s="5">
        <v>111.736700747097</v>
      </c>
      <c r="D117" s="5">
        <v>104.4154533482797</v>
      </c>
      <c r="E117" s="5">
        <v>101.12206885505491</v>
      </c>
      <c r="F117" s="5" t="s">
        <v>7</v>
      </c>
      <c r="G117" s="5" t="s">
        <v>7</v>
      </c>
      <c r="H117" s="5" t="str">
        <f t="shared" si="8"/>
        <v>hold</v>
      </c>
      <c r="I117" s="5" t="str">
        <f t="shared" si="9"/>
        <v>True</v>
      </c>
      <c r="J117" s="5">
        <f t="shared" si="11"/>
        <v>103.410004</v>
      </c>
      <c r="K117" s="5">
        <f t="shared" si="12"/>
        <v>96.540001000000004</v>
      </c>
      <c r="L117" s="5">
        <f t="shared" si="13"/>
        <v>1000344.0086371616</v>
      </c>
      <c r="M117" s="11">
        <f t="shared" si="10"/>
        <v>0</v>
      </c>
      <c r="N117" s="5">
        <f t="shared" si="14"/>
        <v>0</v>
      </c>
      <c r="P117" s="9">
        <f t="shared" si="15"/>
        <v>-1.5045662376683384E-2</v>
      </c>
      <c r="Q117"/>
    </row>
    <row r="118" spans="1:17" x14ac:dyDescent="0.25">
      <c r="A118" s="1">
        <v>44147</v>
      </c>
      <c r="B118" s="5">
        <v>113.370003</v>
      </c>
      <c r="C118" s="5">
        <v>112.28113483139801</v>
      </c>
      <c r="D118" s="5">
        <v>105.22950331661789</v>
      </c>
      <c r="E118" s="5">
        <v>101.5048167970845</v>
      </c>
      <c r="F118" s="5" t="s">
        <v>7</v>
      </c>
      <c r="G118" s="5" t="s">
        <v>7</v>
      </c>
      <c r="H118" s="5" t="str">
        <f t="shared" si="8"/>
        <v>hold</v>
      </c>
      <c r="I118" s="5" t="str">
        <f t="shared" si="9"/>
        <v>True</v>
      </c>
      <c r="J118" s="5">
        <f t="shared" si="11"/>
        <v>103.410004</v>
      </c>
      <c r="K118" s="5">
        <f t="shared" si="12"/>
        <v>96.540001000000004</v>
      </c>
      <c r="L118" s="5">
        <f t="shared" si="13"/>
        <v>1000344.0086371616</v>
      </c>
      <c r="M118" s="11">
        <f t="shared" si="10"/>
        <v>0</v>
      </c>
      <c r="N118" s="5">
        <f t="shared" si="14"/>
        <v>0</v>
      </c>
      <c r="P118" s="9">
        <f t="shared" si="15"/>
        <v>-1.2360411476363339E-2</v>
      </c>
      <c r="Q118"/>
    </row>
    <row r="119" spans="1:17" x14ac:dyDescent="0.25">
      <c r="A119" s="1">
        <v>44148</v>
      </c>
      <c r="B119" s="5">
        <v>114.08000199999999</v>
      </c>
      <c r="C119" s="5">
        <v>112.880757220932</v>
      </c>
      <c r="D119" s="5">
        <v>106.0340941060163</v>
      </c>
      <c r="E119" s="5">
        <v>101.8977913346756</v>
      </c>
      <c r="F119" s="5" t="s">
        <v>7</v>
      </c>
      <c r="G119" s="5" t="s">
        <v>7</v>
      </c>
      <c r="H119" s="5" t="str">
        <f t="shared" si="8"/>
        <v>hold</v>
      </c>
      <c r="I119" s="5" t="str">
        <f t="shared" si="9"/>
        <v>True</v>
      </c>
      <c r="J119" s="5">
        <f t="shared" si="11"/>
        <v>103.410004</v>
      </c>
      <c r="K119" s="5">
        <f t="shared" si="12"/>
        <v>96.540001000000004</v>
      </c>
      <c r="L119" s="5">
        <f t="shared" si="13"/>
        <v>1000344.0086371616</v>
      </c>
      <c r="M119" s="11">
        <f t="shared" si="10"/>
        <v>0</v>
      </c>
      <c r="N119" s="5">
        <f t="shared" si="14"/>
        <v>0</v>
      </c>
      <c r="P119" s="9">
        <f t="shared" si="15"/>
        <v>6.2431417060085804E-3</v>
      </c>
      <c r="Q119"/>
    </row>
    <row r="120" spans="1:17" x14ac:dyDescent="0.25">
      <c r="A120" s="1">
        <v>44151</v>
      </c>
      <c r="B120" s="5">
        <v>117.300003</v>
      </c>
      <c r="C120" s="5">
        <v>114.353839147288</v>
      </c>
      <c r="D120" s="5">
        <v>107.058267641833</v>
      </c>
      <c r="E120" s="5">
        <v>102.37911044921699</v>
      </c>
      <c r="F120" s="5" t="s">
        <v>7</v>
      </c>
      <c r="G120" s="5" t="s">
        <v>7</v>
      </c>
      <c r="H120" s="5" t="str">
        <f t="shared" si="8"/>
        <v>hold</v>
      </c>
      <c r="I120" s="5" t="str">
        <f t="shared" si="9"/>
        <v>True</v>
      </c>
      <c r="J120" s="5">
        <f t="shared" si="11"/>
        <v>103.410004</v>
      </c>
      <c r="K120" s="5">
        <f t="shared" si="12"/>
        <v>96.540001000000004</v>
      </c>
      <c r="L120" s="5">
        <f t="shared" si="13"/>
        <v>1000344.0086371616</v>
      </c>
      <c r="M120" s="11">
        <f t="shared" si="10"/>
        <v>0</v>
      </c>
      <c r="N120" s="5">
        <f t="shared" si="14"/>
        <v>0</v>
      </c>
      <c r="P120" s="9">
        <f t="shared" si="15"/>
        <v>2.7834807037334659E-2</v>
      </c>
      <c r="Q120"/>
    </row>
    <row r="121" spans="1:17" x14ac:dyDescent="0.25">
      <c r="A121" s="1">
        <v>44152</v>
      </c>
      <c r="B121" s="5">
        <v>116.110001</v>
      </c>
      <c r="C121" s="5">
        <v>114.9392264315254</v>
      </c>
      <c r="D121" s="5">
        <v>107.8811524925754</v>
      </c>
      <c r="E121" s="5">
        <v>102.80820077892891</v>
      </c>
      <c r="F121" s="5" t="s">
        <v>7</v>
      </c>
      <c r="G121" s="5" t="s">
        <v>7</v>
      </c>
      <c r="H121" s="5" t="str">
        <f t="shared" si="8"/>
        <v>hold</v>
      </c>
      <c r="I121" s="5" t="str">
        <f t="shared" si="9"/>
        <v>True</v>
      </c>
      <c r="J121" s="5">
        <f t="shared" si="11"/>
        <v>103.410004</v>
      </c>
      <c r="K121" s="5">
        <f t="shared" si="12"/>
        <v>96.540001000000004</v>
      </c>
      <c r="L121" s="5">
        <f t="shared" si="13"/>
        <v>1000344.0086371616</v>
      </c>
      <c r="M121" s="11">
        <f t="shared" si="10"/>
        <v>0</v>
      </c>
      <c r="N121" s="5">
        <f t="shared" si="14"/>
        <v>0</v>
      </c>
      <c r="P121" s="9">
        <f t="shared" si="15"/>
        <v>-1.0196754983439709E-2</v>
      </c>
      <c r="Q121"/>
    </row>
    <row r="122" spans="1:17" x14ac:dyDescent="0.25">
      <c r="A122" s="1">
        <v>44153</v>
      </c>
      <c r="B122" s="5">
        <v>115.25</v>
      </c>
      <c r="C122" s="5">
        <v>115.04281762101689</v>
      </c>
      <c r="D122" s="5">
        <v>108.5510477205231</v>
      </c>
      <c r="E122" s="5">
        <v>103.19700700458741</v>
      </c>
      <c r="F122" s="5" t="s">
        <v>7</v>
      </c>
      <c r="G122" s="5" t="s">
        <v>7</v>
      </c>
      <c r="H122" s="5" t="str">
        <f t="shared" si="8"/>
        <v>hold</v>
      </c>
      <c r="I122" s="5" t="str">
        <f t="shared" si="9"/>
        <v>True</v>
      </c>
      <c r="J122" s="5">
        <f t="shared" si="11"/>
        <v>103.410004</v>
      </c>
      <c r="K122" s="5">
        <f t="shared" si="12"/>
        <v>96.540001000000004</v>
      </c>
      <c r="L122" s="5">
        <f t="shared" si="13"/>
        <v>1000344.0086371616</v>
      </c>
      <c r="M122" s="11">
        <f t="shared" si="10"/>
        <v>0</v>
      </c>
      <c r="N122" s="5">
        <f t="shared" si="14"/>
        <v>0</v>
      </c>
      <c r="P122" s="9">
        <f t="shared" si="15"/>
        <v>-7.4343443746794514E-3</v>
      </c>
      <c r="Q122"/>
    </row>
    <row r="123" spans="1:17" x14ac:dyDescent="0.25">
      <c r="A123" s="1">
        <v>44154</v>
      </c>
      <c r="B123" s="5">
        <v>115.55999799999999</v>
      </c>
      <c r="C123" s="5">
        <v>115.215211080678</v>
      </c>
      <c r="D123" s="5">
        <v>109.18822501865741</v>
      </c>
      <c r="E123" s="5">
        <v>103.5833504731941</v>
      </c>
      <c r="F123" s="5" t="s">
        <v>7</v>
      </c>
      <c r="G123" s="5" t="s">
        <v>7</v>
      </c>
      <c r="H123" s="5" t="str">
        <f t="shared" si="8"/>
        <v>hold</v>
      </c>
      <c r="I123" s="5" t="str">
        <f t="shared" si="9"/>
        <v>True</v>
      </c>
      <c r="J123" s="5">
        <f t="shared" si="11"/>
        <v>103.410004</v>
      </c>
      <c r="K123" s="5">
        <f t="shared" si="12"/>
        <v>96.540001000000004</v>
      </c>
      <c r="L123" s="5">
        <f t="shared" si="13"/>
        <v>1000344.0086371616</v>
      </c>
      <c r="M123" s="11">
        <f t="shared" si="10"/>
        <v>0</v>
      </c>
      <c r="N123" s="5">
        <f t="shared" si="14"/>
        <v>0</v>
      </c>
      <c r="P123" s="9">
        <f t="shared" si="15"/>
        <v>2.6861764142498083E-3</v>
      </c>
      <c r="Q123"/>
    </row>
    <row r="124" spans="1:17" x14ac:dyDescent="0.25">
      <c r="A124" s="1">
        <v>44155</v>
      </c>
      <c r="B124" s="5">
        <v>114.57</v>
      </c>
      <c r="C124" s="5">
        <v>115.00014072045199</v>
      </c>
      <c r="D124" s="5">
        <v>109.6774772896885</v>
      </c>
      <c r="E124" s="5">
        <v>103.92668327090681</v>
      </c>
      <c r="F124" s="5" t="s">
        <v>7</v>
      </c>
      <c r="G124" s="5" t="s">
        <v>7</v>
      </c>
      <c r="H124" s="5" t="str">
        <f t="shared" si="8"/>
        <v>hold</v>
      </c>
      <c r="I124" s="5" t="str">
        <f t="shared" si="9"/>
        <v>True</v>
      </c>
      <c r="J124" s="5">
        <f t="shared" si="11"/>
        <v>103.410004</v>
      </c>
      <c r="K124" s="5">
        <f t="shared" si="12"/>
        <v>96.540001000000004</v>
      </c>
      <c r="L124" s="5">
        <f t="shared" si="13"/>
        <v>1000344.0086371616</v>
      </c>
      <c r="M124" s="11">
        <f t="shared" si="10"/>
        <v>0</v>
      </c>
      <c r="N124" s="5">
        <f t="shared" si="14"/>
        <v>0</v>
      </c>
      <c r="P124" s="9">
        <f t="shared" si="15"/>
        <v>-8.6038683854731384E-3</v>
      </c>
      <c r="Q124"/>
    </row>
    <row r="125" spans="1:17" x14ac:dyDescent="0.25">
      <c r="A125" s="1">
        <v>44158</v>
      </c>
      <c r="B125" s="5">
        <v>117.870003</v>
      </c>
      <c r="C125" s="5">
        <v>115.9567614803013</v>
      </c>
      <c r="D125" s="5">
        <v>110.4222523542623</v>
      </c>
      <c r="E125" s="5">
        <v>104.3624120124409</v>
      </c>
      <c r="F125" s="5" t="s">
        <v>7</v>
      </c>
      <c r="G125" s="5" t="s">
        <v>7</v>
      </c>
      <c r="H125" s="5" t="str">
        <f t="shared" si="8"/>
        <v>hold</v>
      </c>
      <c r="I125" s="5" t="str">
        <f t="shared" si="9"/>
        <v>True</v>
      </c>
      <c r="J125" s="5">
        <f t="shared" si="11"/>
        <v>103.410004</v>
      </c>
      <c r="K125" s="5">
        <f t="shared" si="12"/>
        <v>96.540001000000004</v>
      </c>
      <c r="L125" s="5">
        <f t="shared" si="13"/>
        <v>1000344.0086371616</v>
      </c>
      <c r="M125" s="11">
        <f t="shared" si="10"/>
        <v>0</v>
      </c>
      <c r="N125" s="5">
        <f t="shared" si="14"/>
        <v>0</v>
      </c>
      <c r="P125" s="9">
        <f t="shared" si="15"/>
        <v>2.8396357784712264E-2</v>
      </c>
      <c r="Q125"/>
    </row>
    <row r="126" spans="1:17" x14ac:dyDescent="0.25">
      <c r="A126" s="1">
        <v>44159</v>
      </c>
      <c r="B126" s="5">
        <v>123.32</v>
      </c>
      <c r="C126" s="5">
        <v>118.4111743202009</v>
      </c>
      <c r="D126" s="5">
        <v>111.59477486751111</v>
      </c>
      <c r="E126" s="5">
        <v>104.9548366370522</v>
      </c>
      <c r="F126" s="5" t="s">
        <v>7</v>
      </c>
      <c r="G126" s="5" t="s">
        <v>7</v>
      </c>
      <c r="H126" s="5" t="str">
        <f t="shared" si="8"/>
        <v>hold</v>
      </c>
      <c r="I126" s="5" t="str">
        <f t="shared" si="9"/>
        <v>True</v>
      </c>
      <c r="J126" s="5">
        <f t="shared" si="11"/>
        <v>103.410004</v>
      </c>
      <c r="K126" s="5">
        <f t="shared" si="12"/>
        <v>96.540001000000004</v>
      </c>
      <c r="L126" s="5">
        <f t="shared" si="13"/>
        <v>1000344.0086371616</v>
      </c>
      <c r="M126" s="11">
        <f t="shared" si="10"/>
        <v>0</v>
      </c>
      <c r="N126" s="5">
        <f t="shared" si="14"/>
        <v>0</v>
      </c>
      <c r="P126" s="9">
        <f t="shared" si="15"/>
        <v>4.5200255327702957E-2</v>
      </c>
      <c r="Q126"/>
    </row>
    <row r="127" spans="1:17" x14ac:dyDescent="0.25">
      <c r="A127" s="1">
        <v>44160</v>
      </c>
      <c r="B127" s="5">
        <v>122.029999</v>
      </c>
      <c r="C127" s="5">
        <v>119.6174492134673</v>
      </c>
      <c r="D127" s="5">
        <v>112.54343160682831</v>
      </c>
      <c r="E127" s="5">
        <v>105.48843546089429</v>
      </c>
      <c r="F127" s="5" t="s">
        <v>7</v>
      </c>
      <c r="G127" s="5" t="s">
        <v>7</v>
      </c>
      <c r="H127" s="5" t="str">
        <f t="shared" si="8"/>
        <v>hold</v>
      </c>
      <c r="I127" s="5" t="str">
        <f t="shared" si="9"/>
        <v>True</v>
      </c>
      <c r="J127" s="5">
        <f t="shared" si="11"/>
        <v>103.410004</v>
      </c>
      <c r="K127" s="5">
        <f t="shared" si="12"/>
        <v>96.540001000000004</v>
      </c>
      <c r="L127" s="5">
        <f t="shared" si="13"/>
        <v>1000344.0086371616</v>
      </c>
      <c r="M127" s="11">
        <f t="shared" si="10"/>
        <v>0</v>
      </c>
      <c r="N127" s="5">
        <f t="shared" si="14"/>
        <v>0</v>
      </c>
      <c r="P127" s="9">
        <f t="shared" si="15"/>
        <v>-1.051569506890768E-2</v>
      </c>
      <c r="Q127"/>
    </row>
    <row r="128" spans="1:17" x14ac:dyDescent="0.25">
      <c r="A128" s="1">
        <v>44162</v>
      </c>
      <c r="B128" s="5">
        <v>121.220001</v>
      </c>
      <c r="C128" s="5">
        <v>120.1516331423115</v>
      </c>
      <c r="D128" s="5">
        <v>113.3322106425712</v>
      </c>
      <c r="E128" s="5">
        <v>105.98004688399131</v>
      </c>
      <c r="F128" s="5" t="s">
        <v>7</v>
      </c>
      <c r="G128" s="5" t="s">
        <v>7</v>
      </c>
      <c r="H128" s="5" t="str">
        <f t="shared" si="8"/>
        <v>hold</v>
      </c>
      <c r="I128" s="5" t="str">
        <f t="shared" si="9"/>
        <v>True</v>
      </c>
      <c r="J128" s="5">
        <f t="shared" si="11"/>
        <v>103.410004</v>
      </c>
      <c r="K128" s="5">
        <f t="shared" si="12"/>
        <v>96.540001000000004</v>
      </c>
      <c r="L128" s="5">
        <f t="shared" si="13"/>
        <v>1000344.0086371616</v>
      </c>
      <c r="M128" s="11">
        <f t="shared" si="10"/>
        <v>0</v>
      </c>
      <c r="N128" s="5">
        <f t="shared" si="14"/>
        <v>0</v>
      </c>
      <c r="P128" s="9">
        <f t="shared" si="15"/>
        <v>-6.6598231764391988E-3</v>
      </c>
      <c r="Q128"/>
    </row>
    <row r="129" spans="1:17" x14ac:dyDescent="0.25">
      <c r="A129" s="1">
        <v>44165</v>
      </c>
      <c r="B129" s="5">
        <v>117.879997</v>
      </c>
      <c r="C129" s="5">
        <v>119.3944210948744</v>
      </c>
      <c r="D129" s="5">
        <v>113.7456457659738</v>
      </c>
      <c r="E129" s="5">
        <v>106.35192032511659</v>
      </c>
      <c r="F129" s="5" t="s">
        <v>7</v>
      </c>
      <c r="G129" s="5" t="s">
        <v>7</v>
      </c>
      <c r="H129" s="5" t="str">
        <f t="shared" si="8"/>
        <v>hold</v>
      </c>
      <c r="I129" s="5" t="str">
        <f t="shared" si="9"/>
        <v>True</v>
      </c>
      <c r="J129" s="5">
        <f t="shared" si="11"/>
        <v>103.410004</v>
      </c>
      <c r="K129" s="5">
        <f t="shared" si="12"/>
        <v>96.540001000000004</v>
      </c>
      <c r="L129" s="5">
        <f t="shared" si="13"/>
        <v>1000344.0086371616</v>
      </c>
      <c r="M129" s="11">
        <f t="shared" si="10"/>
        <v>0</v>
      </c>
      <c r="N129" s="5">
        <f t="shared" si="14"/>
        <v>0</v>
      </c>
      <c r="P129" s="9">
        <f t="shared" si="15"/>
        <v>-2.7939952352718813E-2</v>
      </c>
      <c r="Q129"/>
    </row>
    <row r="130" spans="1:17" x14ac:dyDescent="0.25">
      <c r="A130" s="1">
        <v>44166</v>
      </c>
      <c r="B130" s="5">
        <v>119.739998</v>
      </c>
      <c r="C130" s="5">
        <v>119.50961339658291</v>
      </c>
      <c r="D130" s="5">
        <v>114.290586878158</v>
      </c>
      <c r="E130" s="5">
        <v>106.7702977524567</v>
      </c>
      <c r="F130" s="5" t="s">
        <v>7</v>
      </c>
      <c r="G130" s="5" t="s">
        <v>7</v>
      </c>
      <c r="H130" s="5" t="str">
        <f t="shared" si="8"/>
        <v>hold</v>
      </c>
      <c r="I130" s="5" t="str">
        <f t="shared" si="9"/>
        <v>True</v>
      </c>
      <c r="J130" s="5">
        <f t="shared" si="11"/>
        <v>103.410004</v>
      </c>
      <c r="K130" s="5">
        <f t="shared" si="12"/>
        <v>96.540001000000004</v>
      </c>
      <c r="L130" s="5">
        <f t="shared" si="13"/>
        <v>1000344.0086371616</v>
      </c>
      <c r="M130" s="11">
        <f t="shared" si="10"/>
        <v>0</v>
      </c>
      <c r="N130" s="5">
        <f t="shared" si="14"/>
        <v>0</v>
      </c>
      <c r="P130" s="9">
        <f t="shared" si="15"/>
        <v>1.5655576374465831E-2</v>
      </c>
      <c r="Q130"/>
    </row>
    <row r="131" spans="1:17" x14ac:dyDescent="0.25">
      <c r="A131" s="1">
        <v>44167</v>
      </c>
      <c r="B131" s="5">
        <v>122.040001</v>
      </c>
      <c r="C131" s="5">
        <v>120.3530759310553</v>
      </c>
      <c r="D131" s="5">
        <v>114.9950790710527</v>
      </c>
      <c r="E131" s="5">
        <v>107.2474759789424</v>
      </c>
      <c r="F131" s="5" t="s">
        <v>7</v>
      </c>
      <c r="G131" s="5" t="s">
        <v>7</v>
      </c>
      <c r="H131" s="5" t="str">
        <f t="shared" ref="H131:H194" si="16">IF((AND(F131="nan",G131="nan")),"hold",IF(F131&lt;&gt;"nan","buy","sell"))</f>
        <v>hold</v>
      </c>
      <c r="I131" s="5" t="str">
        <f t="shared" ref="I131:I194" si="17">IF(H131="hold","True","False")</f>
        <v>True</v>
      </c>
      <c r="J131" s="5">
        <f t="shared" si="11"/>
        <v>103.410004</v>
      </c>
      <c r="K131" s="5">
        <f t="shared" si="12"/>
        <v>96.540001000000004</v>
      </c>
      <c r="L131" s="5">
        <f t="shared" si="13"/>
        <v>1000344.0086371616</v>
      </c>
      <c r="M131" s="11">
        <f t="shared" ref="M131:M194" si="18">IF((AND(F131="nan",G131="nan")), 0, 0.001)</f>
        <v>0</v>
      </c>
      <c r="N131" s="5">
        <f t="shared" si="14"/>
        <v>0</v>
      </c>
      <c r="P131" s="9">
        <f t="shared" si="15"/>
        <v>1.9026159248154033E-2</v>
      </c>
      <c r="Q131"/>
    </row>
    <row r="132" spans="1:17" x14ac:dyDescent="0.25">
      <c r="A132" s="1">
        <v>44168</v>
      </c>
      <c r="B132" s="5">
        <v>121.239998</v>
      </c>
      <c r="C132" s="5">
        <v>120.6487166207035</v>
      </c>
      <c r="D132" s="5">
        <v>115.56279897368429</v>
      </c>
      <c r="E132" s="5">
        <v>107.68474229210049</v>
      </c>
      <c r="F132" s="5" t="s">
        <v>7</v>
      </c>
      <c r="G132" s="5" t="s">
        <v>7</v>
      </c>
      <c r="H132" s="5" t="str">
        <f t="shared" si="16"/>
        <v>hold</v>
      </c>
      <c r="I132" s="5" t="str">
        <f t="shared" si="17"/>
        <v>True</v>
      </c>
      <c r="J132" s="5">
        <f t="shared" ref="J132:J195" si="19">IF(F132="nan",J131,F132)</f>
        <v>103.410004</v>
      </c>
      <c r="K132" s="5">
        <f t="shared" ref="K132:K195" si="20">IF(G132="nan",K131,G132)</f>
        <v>96.540001000000004</v>
      </c>
      <c r="L132" s="5">
        <f t="shared" ref="L132:L195" si="21">L131+N132</f>
        <v>1000344.0086371616</v>
      </c>
      <c r="M132" s="11">
        <f t="shared" si="18"/>
        <v>0</v>
      </c>
      <c r="N132" s="5">
        <f t="shared" ref="N132:N195" si="22">IF(I132="True",0,IF(H132="buy",-L131*M132,L131*((K132-J132)/J132)-(L131*M132)))</f>
        <v>0</v>
      </c>
      <c r="P132" s="9">
        <f t="shared" ref="P132:P195" si="23">LN(B132/B131)</f>
        <v>-6.5768323491072591E-3</v>
      </c>
      <c r="Q132"/>
    </row>
    <row r="133" spans="1:17" x14ac:dyDescent="0.25">
      <c r="A133" s="1">
        <v>44169</v>
      </c>
      <c r="B133" s="5">
        <v>122.339996</v>
      </c>
      <c r="C133" s="5">
        <v>121.21247641380241</v>
      </c>
      <c r="D133" s="5">
        <v>116.17890779425839</v>
      </c>
      <c r="E133" s="5">
        <v>108.1427189704723</v>
      </c>
      <c r="F133" s="5" t="s">
        <v>7</v>
      </c>
      <c r="G133" s="5" t="s">
        <v>7</v>
      </c>
      <c r="H133" s="5" t="str">
        <f t="shared" si="16"/>
        <v>hold</v>
      </c>
      <c r="I133" s="5" t="str">
        <f t="shared" si="17"/>
        <v>True</v>
      </c>
      <c r="J133" s="5">
        <f t="shared" si="19"/>
        <v>103.410004</v>
      </c>
      <c r="K133" s="5">
        <f t="shared" si="20"/>
        <v>96.540001000000004</v>
      </c>
      <c r="L133" s="5">
        <f t="shared" si="21"/>
        <v>1000344.0086371616</v>
      </c>
      <c r="M133" s="11">
        <f t="shared" si="18"/>
        <v>0</v>
      </c>
      <c r="N133" s="5">
        <f t="shared" si="22"/>
        <v>0</v>
      </c>
      <c r="P133" s="9">
        <f t="shared" si="23"/>
        <v>9.0319854252558715E-3</v>
      </c>
      <c r="Q133"/>
    </row>
    <row r="134" spans="1:17" x14ac:dyDescent="0.25">
      <c r="A134" s="1">
        <v>44172</v>
      </c>
      <c r="B134" s="5">
        <v>121.879997</v>
      </c>
      <c r="C134" s="5">
        <v>121.43498327586821</v>
      </c>
      <c r="D134" s="5">
        <v>116.697188631144</v>
      </c>
      <c r="E134" s="5">
        <v>108.5720089088951</v>
      </c>
      <c r="F134" s="5" t="s">
        <v>7</v>
      </c>
      <c r="G134" s="5" t="s">
        <v>7</v>
      </c>
      <c r="H134" s="5" t="str">
        <f t="shared" si="16"/>
        <v>hold</v>
      </c>
      <c r="I134" s="5" t="str">
        <f t="shared" si="17"/>
        <v>True</v>
      </c>
      <c r="J134" s="5">
        <f t="shared" si="19"/>
        <v>103.410004</v>
      </c>
      <c r="K134" s="5">
        <f t="shared" si="20"/>
        <v>96.540001000000004</v>
      </c>
      <c r="L134" s="5">
        <f t="shared" si="21"/>
        <v>1000344.0086371616</v>
      </c>
      <c r="M134" s="11">
        <f t="shared" si="18"/>
        <v>0</v>
      </c>
      <c r="N134" s="5">
        <f t="shared" si="22"/>
        <v>0</v>
      </c>
      <c r="P134" s="9">
        <f t="shared" si="23"/>
        <v>-3.7670916155191666E-3</v>
      </c>
      <c r="Q134"/>
    </row>
    <row r="135" spans="1:17" x14ac:dyDescent="0.25">
      <c r="A135" s="1">
        <v>44173</v>
      </c>
      <c r="B135" s="5">
        <v>122</v>
      </c>
      <c r="C135" s="5">
        <v>121.62332218391219</v>
      </c>
      <c r="D135" s="5">
        <v>117.17926239194909</v>
      </c>
      <c r="E135" s="5">
        <v>108.9916336304921</v>
      </c>
      <c r="F135" s="5" t="s">
        <v>7</v>
      </c>
      <c r="G135" s="5" t="s">
        <v>7</v>
      </c>
      <c r="H135" s="5" t="str">
        <f t="shared" si="16"/>
        <v>hold</v>
      </c>
      <c r="I135" s="5" t="str">
        <f t="shared" si="17"/>
        <v>True</v>
      </c>
      <c r="J135" s="5">
        <f t="shared" si="19"/>
        <v>103.410004</v>
      </c>
      <c r="K135" s="5">
        <f t="shared" si="20"/>
        <v>96.540001000000004</v>
      </c>
      <c r="L135" s="5">
        <f t="shared" si="21"/>
        <v>1000344.0086371616</v>
      </c>
      <c r="M135" s="11">
        <f t="shared" si="18"/>
        <v>0</v>
      </c>
      <c r="N135" s="5">
        <f t="shared" si="22"/>
        <v>0</v>
      </c>
      <c r="P135" s="9">
        <f t="shared" si="23"/>
        <v>9.8411523012325664E-4</v>
      </c>
      <c r="Q135"/>
    </row>
    <row r="136" spans="1:17" x14ac:dyDescent="0.25">
      <c r="A136" s="1">
        <v>44174</v>
      </c>
      <c r="B136" s="5">
        <v>121.050003</v>
      </c>
      <c r="C136" s="5">
        <v>121.43221578927481</v>
      </c>
      <c r="D136" s="5">
        <v>117.5311479017719</v>
      </c>
      <c r="E136" s="5">
        <v>109.3684576732892</v>
      </c>
      <c r="F136" s="5" t="s">
        <v>7</v>
      </c>
      <c r="G136" s="5" t="s">
        <v>7</v>
      </c>
      <c r="H136" s="5" t="str">
        <f t="shared" si="16"/>
        <v>hold</v>
      </c>
      <c r="I136" s="5" t="str">
        <f t="shared" si="17"/>
        <v>True</v>
      </c>
      <c r="J136" s="5">
        <f t="shared" si="19"/>
        <v>103.410004</v>
      </c>
      <c r="K136" s="5">
        <f t="shared" si="20"/>
        <v>96.540001000000004</v>
      </c>
      <c r="L136" s="5">
        <f t="shared" si="21"/>
        <v>1000344.0086371616</v>
      </c>
      <c r="M136" s="11">
        <f t="shared" si="18"/>
        <v>0</v>
      </c>
      <c r="N136" s="5">
        <f t="shared" si="22"/>
        <v>0</v>
      </c>
      <c r="P136" s="9">
        <f t="shared" si="23"/>
        <v>-7.8173365660418413E-3</v>
      </c>
      <c r="Q136"/>
    </row>
    <row r="137" spans="1:17" x14ac:dyDescent="0.25">
      <c r="A137" s="1">
        <v>44175</v>
      </c>
      <c r="B137" s="5">
        <v>120.269997</v>
      </c>
      <c r="C137" s="5">
        <v>121.0448095261832</v>
      </c>
      <c r="D137" s="5">
        <v>117.780134183429</v>
      </c>
      <c r="E137" s="5">
        <v>109.7091307772489</v>
      </c>
      <c r="F137" s="5" t="s">
        <v>7</v>
      </c>
      <c r="G137" s="5" t="s">
        <v>7</v>
      </c>
      <c r="H137" s="5" t="str">
        <f t="shared" si="16"/>
        <v>hold</v>
      </c>
      <c r="I137" s="5" t="str">
        <f t="shared" si="17"/>
        <v>True</v>
      </c>
      <c r="J137" s="5">
        <f t="shared" si="19"/>
        <v>103.410004</v>
      </c>
      <c r="K137" s="5">
        <f t="shared" si="20"/>
        <v>96.540001000000004</v>
      </c>
      <c r="L137" s="5">
        <f t="shared" si="21"/>
        <v>1000344.0086371616</v>
      </c>
      <c r="M137" s="11">
        <f t="shared" si="18"/>
        <v>0</v>
      </c>
      <c r="N137" s="5">
        <f t="shared" si="22"/>
        <v>0</v>
      </c>
      <c r="P137" s="9">
        <f t="shared" si="23"/>
        <v>-6.4645177885659872E-3</v>
      </c>
      <c r="Q137"/>
    </row>
    <row r="138" spans="1:17" x14ac:dyDescent="0.25">
      <c r="A138" s="1">
        <v>44176</v>
      </c>
      <c r="B138" s="5">
        <v>119.55999799999999</v>
      </c>
      <c r="C138" s="5">
        <v>120.5498723507888</v>
      </c>
      <c r="D138" s="5">
        <v>117.9419399849355</v>
      </c>
      <c r="E138" s="5">
        <v>110.01697037795989</v>
      </c>
      <c r="F138" s="5" t="s">
        <v>7</v>
      </c>
      <c r="G138" s="5" t="s">
        <v>7</v>
      </c>
      <c r="H138" s="5" t="str">
        <f t="shared" si="16"/>
        <v>hold</v>
      </c>
      <c r="I138" s="5" t="str">
        <f t="shared" si="17"/>
        <v>True</v>
      </c>
      <c r="J138" s="5">
        <f t="shared" si="19"/>
        <v>103.410004</v>
      </c>
      <c r="K138" s="5">
        <f t="shared" si="20"/>
        <v>96.540001000000004</v>
      </c>
      <c r="L138" s="5">
        <f t="shared" si="21"/>
        <v>1000344.0086371616</v>
      </c>
      <c r="M138" s="11">
        <f t="shared" si="18"/>
        <v>0</v>
      </c>
      <c r="N138" s="5">
        <f t="shared" si="22"/>
        <v>0</v>
      </c>
      <c r="P138" s="9">
        <f t="shared" si="23"/>
        <v>-5.920869690914511E-3</v>
      </c>
      <c r="Q138"/>
    </row>
    <row r="139" spans="1:17" x14ac:dyDescent="0.25">
      <c r="A139" s="1">
        <v>44179</v>
      </c>
      <c r="B139" s="5">
        <v>118.300003</v>
      </c>
      <c r="C139" s="5">
        <v>119.7999159005259</v>
      </c>
      <c r="D139" s="5">
        <v>117.97449116812319</v>
      </c>
      <c r="E139" s="5">
        <v>110.2758151473986</v>
      </c>
      <c r="F139" s="5" t="s">
        <v>7</v>
      </c>
      <c r="G139" s="5" t="s">
        <v>7</v>
      </c>
      <c r="H139" s="5" t="str">
        <f t="shared" si="16"/>
        <v>hold</v>
      </c>
      <c r="I139" s="5" t="str">
        <f t="shared" si="17"/>
        <v>True</v>
      </c>
      <c r="J139" s="5">
        <f t="shared" si="19"/>
        <v>103.410004</v>
      </c>
      <c r="K139" s="5">
        <f t="shared" si="20"/>
        <v>96.540001000000004</v>
      </c>
      <c r="L139" s="5">
        <f t="shared" si="21"/>
        <v>1000344.0086371616</v>
      </c>
      <c r="M139" s="11">
        <f t="shared" si="18"/>
        <v>0</v>
      </c>
      <c r="N139" s="5">
        <f t="shared" si="22"/>
        <v>0</v>
      </c>
      <c r="P139" s="9">
        <f t="shared" si="23"/>
        <v>-1.0594524344137336E-2</v>
      </c>
      <c r="Q139"/>
    </row>
    <row r="140" spans="1:17" x14ac:dyDescent="0.25">
      <c r="A140" s="1">
        <v>44180</v>
      </c>
      <c r="B140" s="5">
        <v>120.32</v>
      </c>
      <c r="C140" s="5">
        <v>119.97327726701729</v>
      </c>
      <c r="D140" s="5">
        <v>118.1877192437483</v>
      </c>
      <c r="E140" s="5">
        <v>110.5896959240424</v>
      </c>
      <c r="F140" s="5" t="s">
        <v>7</v>
      </c>
      <c r="G140" s="5" t="s">
        <v>7</v>
      </c>
      <c r="H140" s="5" t="str">
        <f t="shared" si="16"/>
        <v>hold</v>
      </c>
      <c r="I140" s="5" t="str">
        <f t="shared" si="17"/>
        <v>True</v>
      </c>
      <c r="J140" s="5">
        <f t="shared" si="19"/>
        <v>103.410004</v>
      </c>
      <c r="K140" s="5">
        <f t="shared" si="20"/>
        <v>96.540001000000004</v>
      </c>
      <c r="L140" s="5">
        <f t="shared" si="21"/>
        <v>1000344.0086371616</v>
      </c>
      <c r="M140" s="11">
        <f t="shared" si="18"/>
        <v>0</v>
      </c>
      <c r="N140" s="5">
        <f t="shared" si="22"/>
        <v>0</v>
      </c>
      <c r="P140" s="9">
        <f t="shared" si="23"/>
        <v>1.6931063857932624E-2</v>
      </c>
      <c r="Q140"/>
    </row>
    <row r="141" spans="1:17" x14ac:dyDescent="0.25">
      <c r="A141" s="1">
        <v>44181</v>
      </c>
      <c r="B141" s="5">
        <v>120.66999800000001</v>
      </c>
      <c r="C141" s="5">
        <v>120.20551751134489</v>
      </c>
      <c r="D141" s="5">
        <v>118.4133809488621</v>
      </c>
      <c r="E141" s="5">
        <v>110.90470536391609</v>
      </c>
      <c r="F141" s="5" t="s">
        <v>7</v>
      </c>
      <c r="G141" s="5" t="s">
        <v>7</v>
      </c>
      <c r="H141" s="5" t="str">
        <f t="shared" si="16"/>
        <v>hold</v>
      </c>
      <c r="I141" s="5" t="str">
        <f t="shared" si="17"/>
        <v>True</v>
      </c>
      <c r="J141" s="5">
        <f t="shared" si="19"/>
        <v>103.410004</v>
      </c>
      <c r="K141" s="5">
        <f t="shared" si="20"/>
        <v>96.540001000000004</v>
      </c>
      <c r="L141" s="5">
        <f t="shared" si="21"/>
        <v>1000344.0086371616</v>
      </c>
      <c r="M141" s="11">
        <f t="shared" si="18"/>
        <v>0</v>
      </c>
      <c r="N141" s="5">
        <f t="shared" si="22"/>
        <v>0</v>
      </c>
      <c r="P141" s="9">
        <f t="shared" si="23"/>
        <v>2.9046703098518506E-3</v>
      </c>
      <c r="Q141"/>
    </row>
    <row r="142" spans="1:17" x14ac:dyDescent="0.25">
      <c r="A142" s="1">
        <v>44182</v>
      </c>
      <c r="B142" s="5">
        <v>119.66999800000001</v>
      </c>
      <c r="C142" s="5">
        <v>120.0270110075632</v>
      </c>
      <c r="D142" s="5">
        <v>118.5276188626019</v>
      </c>
      <c r="E142" s="5">
        <v>111.1786207587937</v>
      </c>
      <c r="F142" s="5" t="s">
        <v>7</v>
      </c>
      <c r="G142" s="5" t="s">
        <v>7</v>
      </c>
      <c r="H142" s="5" t="str">
        <f t="shared" si="16"/>
        <v>hold</v>
      </c>
      <c r="I142" s="5" t="str">
        <f t="shared" si="17"/>
        <v>True</v>
      </c>
      <c r="J142" s="5">
        <f t="shared" si="19"/>
        <v>103.410004</v>
      </c>
      <c r="K142" s="5">
        <f t="shared" si="20"/>
        <v>96.540001000000004</v>
      </c>
      <c r="L142" s="5">
        <f t="shared" si="21"/>
        <v>1000344.0086371616</v>
      </c>
      <c r="M142" s="11">
        <f t="shared" si="18"/>
        <v>0</v>
      </c>
      <c r="N142" s="5">
        <f t="shared" si="22"/>
        <v>0</v>
      </c>
      <c r="P142" s="9">
        <f t="shared" si="23"/>
        <v>-8.3215926385831265E-3</v>
      </c>
      <c r="Q142"/>
    </row>
    <row r="143" spans="1:17" x14ac:dyDescent="0.25">
      <c r="A143" s="1">
        <v>44183</v>
      </c>
      <c r="B143" s="5">
        <v>119.08000199999999</v>
      </c>
      <c r="C143" s="5">
        <v>119.7113413383755</v>
      </c>
      <c r="D143" s="5">
        <v>118.5778355114563</v>
      </c>
      <c r="E143" s="5">
        <v>111.4255389225814</v>
      </c>
      <c r="F143" s="5" t="s">
        <v>7</v>
      </c>
      <c r="G143" s="5" t="s">
        <v>7</v>
      </c>
      <c r="H143" s="5" t="str">
        <f t="shared" si="16"/>
        <v>hold</v>
      </c>
      <c r="I143" s="5" t="str">
        <f t="shared" si="17"/>
        <v>True</v>
      </c>
      <c r="J143" s="5">
        <f t="shared" si="19"/>
        <v>103.410004</v>
      </c>
      <c r="K143" s="5">
        <f t="shared" si="20"/>
        <v>96.540001000000004</v>
      </c>
      <c r="L143" s="5">
        <f t="shared" si="21"/>
        <v>1000344.0086371616</v>
      </c>
      <c r="M143" s="11">
        <f t="shared" si="18"/>
        <v>0</v>
      </c>
      <c r="N143" s="5">
        <f t="shared" si="22"/>
        <v>0</v>
      </c>
      <c r="P143" s="9">
        <f t="shared" si="23"/>
        <v>-4.9423849297913908E-3</v>
      </c>
      <c r="Q143"/>
    </row>
    <row r="144" spans="1:17" x14ac:dyDescent="0.25">
      <c r="A144" s="1">
        <v>44186</v>
      </c>
      <c r="B144" s="5">
        <v>123.550003</v>
      </c>
      <c r="C144" s="5">
        <v>120.9908952255837</v>
      </c>
      <c r="D144" s="5">
        <v>119.0298507376875</v>
      </c>
      <c r="E144" s="5">
        <v>111.80442842500079</v>
      </c>
      <c r="F144" s="5" t="s">
        <v>7</v>
      </c>
      <c r="G144" s="5" t="s">
        <v>7</v>
      </c>
      <c r="H144" s="5" t="str">
        <f t="shared" si="16"/>
        <v>hold</v>
      </c>
      <c r="I144" s="5" t="str">
        <f t="shared" si="17"/>
        <v>True</v>
      </c>
      <c r="J144" s="5">
        <f t="shared" si="19"/>
        <v>103.410004</v>
      </c>
      <c r="K144" s="5">
        <f t="shared" si="20"/>
        <v>96.540001000000004</v>
      </c>
      <c r="L144" s="5">
        <f t="shared" si="21"/>
        <v>1000344.0086371616</v>
      </c>
      <c r="M144" s="11">
        <f t="shared" si="18"/>
        <v>0</v>
      </c>
      <c r="N144" s="5">
        <f t="shared" si="22"/>
        <v>0</v>
      </c>
      <c r="P144" s="9">
        <f t="shared" si="23"/>
        <v>3.685040377327916E-2</v>
      </c>
      <c r="Q144"/>
    </row>
    <row r="145" spans="1:17" x14ac:dyDescent="0.25">
      <c r="A145" s="1">
        <v>44187</v>
      </c>
      <c r="B145" s="5">
        <v>121.66999800000001</v>
      </c>
      <c r="C145" s="5">
        <v>121.2172628170558</v>
      </c>
      <c r="D145" s="5">
        <v>119.2698641251705</v>
      </c>
      <c r="E145" s="5">
        <v>112.1127274742195</v>
      </c>
      <c r="F145" s="5" t="s">
        <v>7</v>
      </c>
      <c r="G145" s="5" t="s">
        <v>7</v>
      </c>
      <c r="H145" s="5" t="str">
        <f t="shared" si="16"/>
        <v>hold</v>
      </c>
      <c r="I145" s="5" t="str">
        <f t="shared" si="17"/>
        <v>True</v>
      </c>
      <c r="J145" s="5">
        <f t="shared" si="19"/>
        <v>103.410004</v>
      </c>
      <c r="K145" s="5">
        <f t="shared" si="20"/>
        <v>96.540001000000004</v>
      </c>
      <c r="L145" s="5">
        <f t="shared" si="21"/>
        <v>1000344.0086371616</v>
      </c>
      <c r="M145" s="11">
        <f t="shared" si="18"/>
        <v>0</v>
      </c>
      <c r="N145" s="5">
        <f t="shared" si="22"/>
        <v>0</v>
      </c>
      <c r="P145" s="9">
        <f t="shared" si="23"/>
        <v>-1.5333511354834293E-2</v>
      </c>
      <c r="Q145"/>
    </row>
    <row r="146" spans="1:17" x14ac:dyDescent="0.25">
      <c r="A146" s="1">
        <v>44188</v>
      </c>
      <c r="B146" s="5">
        <v>125.07</v>
      </c>
      <c r="C146" s="5">
        <v>122.5015085447039</v>
      </c>
      <c r="D146" s="5">
        <v>119.7971492047004</v>
      </c>
      <c r="E146" s="5">
        <v>112.5176422406501</v>
      </c>
      <c r="F146" s="5" t="s">
        <v>7</v>
      </c>
      <c r="G146" s="5" t="s">
        <v>7</v>
      </c>
      <c r="H146" s="5" t="str">
        <f t="shared" si="16"/>
        <v>hold</v>
      </c>
      <c r="I146" s="5" t="str">
        <f t="shared" si="17"/>
        <v>True</v>
      </c>
      <c r="J146" s="5">
        <f t="shared" si="19"/>
        <v>103.410004</v>
      </c>
      <c r="K146" s="5">
        <f t="shared" si="20"/>
        <v>96.540001000000004</v>
      </c>
      <c r="L146" s="5">
        <f t="shared" si="21"/>
        <v>1000344.0086371616</v>
      </c>
      <c r="M146" s="11">
        <f t="shared" si="18"/>
        <v>0</v>
      </c>
      <c r="N146" s="5">
        <f t="shared" si="22"/>
        <v>0</v>
      </c>
      <c r="P146" s="9">
        <f t="shared" si="23"/>
        <v>2.7561135199363328E-2</v>
      </c>
      <c r="Q146"/>
    </row>
    <row r="147" spans="1:17" x14ac:dyDescent="0.25">
      <c r="A147" s="1">
        <v>44189</v>
      </c>
      <c r="B147" s="5">
        <v>124.519997</v>
      </c>
      <c r="C147" s="5">
        <v>123.1743380298026</v>
      </c>
      <c r="D147" s="5">
        <v>120.22649900427309</v>
      </c>
      <c r="E147" s="5">
        <v>112.89271582687979</v>
      </c>
      <c r="F147" s="5" t="s">
        <v>7</v>
      </c>
      <c r="G147" s="5" t="s">
        <v>7</v>
      </c>
      <c r="H147" s="5" t="str">
        <f t="shared" si="16"/>
        <v>hold</v>
      </c>
      <c r="I147" s="5" t="str">
        <f t="shared" si="17"/>
        <v>True</v>
      </c>
      <c r="J147" s="5">
        <f t="shared" si="19"/>
        <v>103.410004</v>
      </c>
      <c r="K147" s="5">
        <f t="shared" si="20"/>
        <v>96.540001000000004</v>
      </c>
      <c r="L147" s="5">
        <f t="shared" si="21"/>
        <v>1000344.0086371616</v>
      </c>
      <c r="M147" s="11">
        <f t="shared" si="18"/>
        <v>0</v>
      </c>
      <c r="N147" s="5">
        <f t="shared" si="22"/>
        <v>0</v>
      </c>
      <c r="P147" s="9">
        <f t="shared" si="23"/>
        <v>-4.4072590799232834E-3</v>
      </c>
      <c r="Q147"/>
    </row>
    <row r="148" spans="1:17" x14ac:dyDescent="0.25">
      <c r="A148" s="1">
        <v>44193</v>
      </c>
      <c r="B148" s="5">
        <v>125.339996</v>
      </c>
      <c r="C148" s="5">
        <v>123.8962240198684</v>
      </c>
      <c r="D148" s="5">
        <v>120.69136236752099</v>
      </c>
      <c r="E148" s="5">
        <v>113.28169333228981</v>
      </c>
      <c r="F148" s="5" t="s">
        <v>7</v>
      </c>
      <c r="G148" s="5" t="s">
        <v>7</v>
      </c>
      <c r="H148" s="5" t="str">
        <f t="shared" si="16"/>
        <v>hold</v>
      </c>
      <c r="I148" s="5" t="str">
        <f t="shared" si="17"/>
        <v>True</v>
      </c>
      <c r="J148" s="5">
        <f t="shared" si="19"/>
        <v>103.410004</v>
      </c>
      <c r="K148" s="5">
        <f t="shared" si="20"/>
        <v>96.540001000000004</v>
      </c>
      <c r="L148" s="5">
        <f t="shared" si="21"/>
        <v>1000344.0086371616</v>
      </c>
      <c r="M148" s="11">
        <f t="shared" si="18"/>
        <v>0</v>
      </c>
      <c r="N148" s="5">
        <f t="shared" si="22"/>
        <v>0</v>
      </c>
      <c r="P148" s="9">
        <f t="shared" si="23"/>
        <v>6.5636914024408462E-3</v>
      </c>
      <c r="Q148"/>
    </row>
    <row r="149" spans="1:17" x14ac:dyDescent="0.25">
      <c r="A149" s="1">
        <v>44194</v>
      </c>
      <c r="B149" s="5">
        <v>125.010002</v>
      </c>
      <c r="C149" s="5">
        <v>124.2674833465789</v>
      </c>
      <c r="D149" s="5">
        <v>121.0839659704737</v>
      </c>
      <c r="E149" s="5">
        <v>113.64820297815579</v>
      </c>
      <c r="F149" s="5" t="s">
        <v>7</v>
      </c>
      <c r="G149" s="5" t="s">
        <v>7</v>
      </c>
      <c r="H149" s="5" t="str">
        <f t="shared" si="16"/>
        <v>hold</v>
      </c>
      <c r="I149" s="5" t="str">
        <f t="shared" si="17"/>
        <v>True</v>
      </c>
      <c r="J149" s="5">
        <f t="shared" si="19"/>
        <v>103.410004</v>
      </c>
      <c r="K149" s="5">
        <f t="shared" si="20"/>
        <v>96.540001000000004</v>
      </c>
      <c r="L149" s="5">
        <f t="shared" si="21"/>
        <v>1000344.0086371616</v>
      </c>
      <c r="M149" s="11">
        <f t="shared" si="18"/>
        <v>0</v>
      </c>
      <c r="N149" s="5">
        <f t="shared" si="22"/>
        <v>0</v>
      </c>
      <c r="P149" s="9">
        <f t="shared" si="23"/>
        <v>-2.6362627821410198E-3</v>
      </c>
      <c r="Q149"/>
    </row>
    <row r="150" spans="1:17" x14ac:dyDescent="0.25">
      <c r="A150" s="1">
        <v>44195</v>
      </c>
      <c r="B150" s="5">
        <v>125.360001</v>
      </c>
      <c r="C150" s="5">
        <v>124.6316558977193</v>
      </c>
      <c r="D150" s="5">
        <v>121.4726964277033</v>
      </c>
      <c r="E150" s="5">
        <v>114.01419666633841</v>
      </c>
      <c r="F150" s="5" t="s">
        <v>7</v>
      </c>
      <c r="G150" s="5" t="s">
        <v>7</v>
      </c>
      <c r="H150" s="5" t="str">
        <f t="shared" si="16"/>
        <v>hold</v>
      </c>
      <c r="I150" s="5" t="str">
        <f t="shared" si="17"/>
        <v>True</v>
      </c>
      <c r="J150" s="5">
        <f t="shared" si="19"/>
        <v>103.410004</v>
      </c>
      <c r="K150" s="5">
        <f t="shared" si="20"/>
        <v>96.540001000000004</v>
      </c>
      <c r="L150" s="5">
        <f t="shared" si="21"/>
        <v>1000344.0086371616</v>
      </c>
      <c r="M150" s="11">
        <f t="shared" si="18"/>
        <v>0</v>
      </c>
      <c r="N150" s="5">
        <f t="shared" si="22"/>
        <v>0</v>
      </c>
      <c r="P150" s="9">
        <f t="shared" si="23"/>
        <v>2.7958559235996432E-3</v>
      </c>
      <c r="Q150"/>
    </row>
    <row r="151" spans="1:17" x14ac:dyDescent="0.25">
      <c r="A151" s="1">
        <v>44196</v>
      </c>
      <c r="B151" s="5">
        <v>127.07</v>
      </c>
      <c r="C151" s="5">
        <v>125.44443726514621</v>
      </c>
      <c r="D151" s="5">
        <v>121.981542207003</v>
      </c>
      <c r="E151" s="5">
        <v>114.4221905205153</v>
      </c>
      <c r="F151" s="5" t="s">
        <v>7</v>
      </c>
      <c r="G151" s="5" t="s">
        <v>7</v>
      </c>
      <c r="H151" s="5" t="str">
        <f t="shared" si="16"/>
        <v>hold</v>
      </c>
      <c r="I151" s="5" t="str">
        <f t="shared" si="17"/>
        <v>True</v>
      </c>
      <c r="J151" s="5">
        <f t="shared" si="19"/>
        <v>103.410004</v>
      </c>
      <c r="K151" s="5">
        <f t="shared" si="20"/>
        <v>96.540001000000004</v>
      </c>
      <c r="L151" s="5">
        <f t="shared" si="21"/>
        <v>1000344.0086371616</v>
      </c>
      <c r="M151" s="11">
        <f t="shared" si="18"/>
        <v>0</v>
      </c>
      <c r="N151" s="5">
        <f t="shared" si="22"/>
        <v>0</v>
      </c>
      <c r="P151" s="9">
        <f t="shared" si="23"/>
        <v>1.3548509691651391E-2</v>
      </c>
      <c r="Q151"/>
    </row>
    <row r="152" spans="1:17" x14ac:dyDescent="0.25">
      <c r="A152" s="1">
        <v>44200</v>
      </c>
      <c r="B152" s="5">
        <v>125.870003</v>
      </c>
      <c r="C152" s="5">
        <v>125.58629251009749</v>
      </c>
      <c r="D152" s="5">
        <v>122.33503864273</v>
      </c>
      <c r="E152" s="5">
        <v>114.77993466049919</v>
      </c>
      <c r="F152" s="5" t="s">
        <v>7</v>
      </c>
      <c r="G152" s="5" t="s">
        <v>7</v>
      </c>
      <c r="H152" s="5" t="str">
        <f t="shared" si="16"/>
        <v>hold</v>
      </c>
      <c r="I152" s="5" t="str">
        <f t="shared" si="17"/>
        <v>True</v>
      </c>
      <c r="J152" s="5">
        <f t="shared" si="19"/>
        <v>103.410004</v>
      </c>
      <c r="K152" s="5">
        <f t="shared" si="20"/>
        <v>96.540001000000004</v>
      </c>
      <c r="L152" s="5">
        <f t="shared" si="21"/>
        <v>1000344.0086371616</v>
      </c>
      <c r="M152" s="11">
        <f t="shared" si="18"/>
        <v>0</v>
      </c>
      <c r="N152" s="5">
        <f t="shared" si="22"/>
        <v>0</v>
      </c>
      <c r="P152" s="9">
        <f t="shared" si="23"/>
        <v>-9.4884635789151545E-3</v>
      </c>
      <c r="Q152"/>
    </row>
    <row r="153" spans="1:17" x14ac:dyDescent="0.25">
      <c r="A153" s="1">
        <v>44201</v>
      </c>
      <c r="B153" s="5">
        <v>125.650002</v>
      </c>
      <c r="C153" s="5">
        <v>125.6075290067317</v>
      </c>
      <c r="D153" s="5">
        <v>122.6363989479364</v>
      </c>
      <c r="E153" s="5">
        <v>115.1196242648586</v>
      </c>
      <c r="F153" s="5" t="s">
        <v>7</v>
      </c>
      <c r="G153" s="5" t="s">
        <v>7</v>
      </c>
      <c r="H153" s="5" t="str">
        <f t="shared" si="16"/>
        <v>hold</v>
      </c>
      <c r="I153" s="5" t="str">
        <f t="shared" si="17"/>
        <v>True</v>
      </c>
      <c r="J153" s="5">
        <f t="shared" si="19"/>
        <v>103.410004</v>
      </c>
      <c r="K153" s="5">
        <f t="shared" si="20"/>
        <v>96.540001000000004</v>
      </c>
      <c r="L153" s="5">
        <f t="shared" si="21"/>
        <v>1000344.0086371616</v>
      </c>
      <c r="M153" s="11">
        <f t="shared" si="18"/>
        <v>0</v>
      </c>
      <c r="N153" s="5">
        <f t="shared" si="22"/>
        <v>0</v>
      </c>
      <c r="P153" s="9">
        <f t="shared" si="23"/>
        <v>-1.7493722306963623E-3</v>
      </c>
      <c r="Q153"/>
    </row>
    <row r="154" spans="1:17" x14ac:dyDescent="0.25">
      <c r="A154" s="1">
        <v>44202</v>
      </c>
      <c r="B154" s="5">
        <v>131.550003</v>
      </c>
      <c r="C154" s="5">
        <v>127.58835367115439</v>
      </c>
      <c r="D154" s="5">
        <v>123.4467265890331</v>
      </c>
      <c r="E154" s="5">
        <v>115.6330736003318</v>
      </c>
      <c r="F154" s="5" t="s">
        <v>7</v>
      </c>
      <c r="G154" s="5" t="s">
        <v>7</v>
      </c>
      <c r="H154" s="5" t="str">
        <f t="shared" si="16"/>
        <v>hold</v>
      </c>
      <c r="I154" s="5" t="str">
        <f t="shared" si="17"/>
        <v>True</v>
      </c>
      <c r="J154" s="5">
        <f t="shared" si="19"/>
        <v>103.410004</v>
      </c>
      <c r="K154" s="5">
        <f t="shared" si="20"/>
        <v>96.540001000000004</v>
      </c>
      <c r="L154" s="5">
        <f t="shared" si="21"/>
        <v>1000344.0086371616</v>
      </c>
      <c r="M154" s="11">
        <f t="shared" si="18"/>
        <v>0</v>
      </c>
      <c r="N154" s="5">
        <f t="shared" si="22"/>
        <v>0</v>
      </c>
      <c r="P154" s="9">
        <f t="shared" si="23"/>
        <v>4.5886750384487113E-2</v>
      </c>
      <c r="Q154"/>
    </row>
    <row r="155" spans="1:17" x14ac:dyDescent="0.25">
      <c r="A155" s="1">
        <v>44203</v>
      </c>
      <c r="B155" s="5">
        <v>135.86999499999999</v>
      </c>
      <c r="C155" s="5">
        <v>130.34890078076961</v>
      </c>
      <c r="D155" s="5">
        <v>124.5761146263937</v>
      </c>
      <c r="E155" s="5">
        <v>116.2654773940714</v>
      </c>
      <c r="F155" s="5" t="s">
        <v>7</v>
      </c>
      <c r="G155" s="5" t="s">
        <v>7</v>
      </c>
      <c r="H155" s="5" t="str">
        <f t="shared" si="16"/>
        <v>hold</v>
      </c>
      <c r="I155" s="5" t="str">
        <f t="shared" si="17"/>
        <v>True</v>
      </c>
      <c r="J155" s="5">
        <f t="shared" si="19"/>
        <v>103.410004</v>
      </c>
      <c r="K155" s="5">
        <f t="shared" si="20"/>
        <v>96.540001000000004</v>
      </c>
      <c r="L155" s="5">
        <f t="shared" si="21"/>
        <v>1000344.0086371616</v>
      </c>
      <c r="M155" s="11">
        <f t="shared" si="18"/>
        <v>0</v>
      </c>
      <c r="N155" s="5">
        <f t="shared" si="22"/>
        <v>0</v>
      </c>
      <c r="P155" s="9">
        <f t="shared" si="23"/>
        <v>3.2311479145030478E-2</v>
      </c>
      <c r="Q155"/>
    </row>
    <row r="156" spans="1:17" x14ac:dyDescent="0.25">
      <c r="A156" s="1">
        <v>44204</v>
      </c>
      <c r="B156" s="5">
        <v>136.020004</v>
      </c>
      <c r="C156" s="5">
        <v>132.23926852051309</v>
      </c>
      <c r="D156" s="5">
        <v>125.6164682058125</v>
      </c>
      <c r="E156" s="5">
        <v>116.8828063505067</v>
      </c>
      <c r="F156" s="5" t="s">
        <v>7</v>
      </c>
      <c r="G156" s="5" t="s">
        <v>7</v>
      </c>
      <c r="H156" s="5" t="str">
        <f t="shared" si="16"/>
        <v>hold</v>
      </c>
      <c r="I156" s="5" t="str">
        <f t="shared" si="17"/>
        <v>True</v>
      </c>
      <c r="J156" s="5">
        <f t="shared" si="19"/>
        <v>103.410004</v>
      </c>
      <c r="K156" s="5">
        <f t="shared" si="20"/>
        <v>96.540001000000004</v>
      </c>
      <c r="L156" s="5">
        <f t="shared" si="21"/>
        <v>1000344.0086371616</v>
      </c>
      <c r="M156" s="11">
        <f t="shared" si="18"/>
        <v>0</v>
      </c>
      <c r="N156" s="5">
        <f t="shared" si="22"/>
        <v>0</v>
      </c>
      <c r="P156" s="9">
        <f t="shared" si="23"/>
        <v>1.103453718583149E-3</v>
      </c>
      <c r="Q156"/>
    </row>
    <row r="157" spans="1:17" x14ac:dyDescent="0.25">
      <c r="A157" s="1">
        <v>44207</v>
      </c>
      <c r="B157" s="5">
        <v>138.050003</v>
      </c>
      <c r="C157" s="5">
        <v>134.17618001367541</v>
      </c>
      <c r="D157" s="5">
        <v>126.7467895507386</v>
      </c>
      <c r="E157" s="5">
        <v>117.5442812458033</v>
      </c>
      <c r="F157" s="5" t="s">
        <v>7</v>
      </c>
      <c r="G157" s="5" t="s">
        <v>7</v>
      </c>
      <c r="H157" s="5" t="str">
        <f t="shared" si="16"/>
        <v>hold</v>
      </c>
      <c r="I157" s="5" t="str">
        <f t="shared" si="17"/>
        <v>True</v>
      </c>
      <c r="J157" s="5">
        <f t="shared" si="19"/>
        <v>103.410004</v>
      </c>
      <c r="K157" s="5">
        <f t="shared" si="20"/>
        <v>96.540001000000004</v>
      </c>
      <c r="L157" s="5">
        <f t="shared" si="21"/>
        <v>1000344.0086371616</v>
      </c>
      <c r="M157" s="11">
        <f t="shared" si="18"/>
        <v>0</v>
      </c>
      <c r="N157" s="5">
        <f t="shared" si="22"/>
        <v>0</v>
      </c>
      <c r="P157" s="9">
        <f t="shared" si="23"/>
        <v>1.4813996952487802E-2</v>
      </c>
      <c r="Q157"/>
    </row>
    <row r="158" spans="1:17" x14ac:dyDescent="0.25">
      <c r="A158" s="1">
        <v>44208</v>
      </c>
      <c r="B158" s="5">
        <v>140.220001</v>
      </c>
      <c r="C158" s="5">
        <v>136.19078700911689</v>
      </c>
      <c r="D158" s="5">
        <v>127.97162695521691</v>
      </c>
      <c r="E158" s="5">
        <v>118.252897488122</v>
      </c>
      <c r="F158" s="5" t="s">
        <v>7</v>
      </c>
      <c r="G158" s="5" t="s">
        <v>7</v>
      </c>
      <c r="H158" s="5" t="str">
        <f t="shared" si="16"/>
        <v>hold</v>
      </c>
      <c r="I158" s="5" t="str">
        <f t="shared" si="17"/>
        <v>True</v>
      </c>
      <c r="J158" s="5">
        <f t="shared" si="19"/>
        <v>103.410004</v>
      </c>
      <c r="K158" s="5">
        <f t="shared" si="20"/>
        <v>96.540001000000004</v>
      </c>
      <c r="L158" s="5">
        <f t="shared" si="21"/>
        <v>1000344.0086371616</v>
      </c>
      <c r="M158" s="11">
        <f t="shared" si="18"/>
        <v>0</v>
      </c>
      <c r="N158" s="5">
        <f t="shared" si="22"/>
        <v>0</v>
      </c>
      <c r="P158" s="9">
        <f t="shared" si="23"/>
        <v>1.5596664803051828E-2</v>
      </c>
      <c r="Q158"/>
    </row>
    <row r="159" spans="1:17" x14ac:dyDescent="0.25">
      <c r="A159" s="1">
        <v>44209</v>
      </c>
      <c r="B159" s="5">
        <v>140.35000600000001</v>
      </c>
      <c r="C159" s="5">
        <v>137.57719333941131</v>
      </c>
      <c r="D159" s="5">
        <v>129.09693414110629</v>
      </c>
      <c r="E159" s="5">
        <v>118.94343212911819</v>
      </c>
      <c r="F159" s="5" t="s">
        <v>7</v>
      </c>
      <c r="G159" s="5" t="s">
        <v>7</v>
      </c>
      <c r="H159" s="5" t="str">
        <f t="shared" si="16"/>
        <v>hold</v>
      </c>
      <c r="I159" s="5" t="str">
        <f t="shared" si="17"/>
        <v>True</v>
      </c>
      <c r="J159" s="5">
        <f t="shared" si="19"/>
        <v>103.410004</v>
      </c>
      <c r="K159" s="5">
        <f t="shared" si="20"/>
        <v>96.540001000000004</v>
      </c>
      <c r="L159" s="5">
        <f t="shared" si="21"/>
        <v>1000344.0086371616</v>
      </c>
      <c r="M159" s="11">
        <f t="shared" si="18"/>
        <v>0</v>
      </c>
      <c r="N159" s="5">
        <f t="shared" si="22"/>
        <v>0</v>
      </c>
      <c r="P159" s="9">
        <f t="shared" si="23"/>
        <v>9.267206476859715E-4</v>
      </c>
      <c r="Q159"/>
    </row>
    <row r="160" spans="1:17" x14ac:dyDescent="0.25">
      <c r="A160" s="1">
        <v>44210</v>
      </c>
      <c r="B160" s="5">
        <v>141.16999799999999</v>
      </c>
      <c r="C160" s="5">
        <v>138.77479489294089</v>
      </c>
      <c r="D160" s="5">
        <v>130.19448540100569</v>
      </c>
      <c r="E160" s="5">
        <v>119.6380123125832</v>
      </c>
      <c r="F160" s="5" t="s">
        <v>7</v>
      </c>
      <c r="G160" s="5" t="s">
        <v>7</v>
      </c>
      <c r="H160" s="5" t="str">
        <f t="shared" si="16"/>
        <v>hold</v>
      </c>
      <c r="I160" s="5" t="str">
        <f t="shared" si="17"/>
        <v>True</v>
      </c>
      <c r="J160" s="5">
        <f t="shared" si="19"/>
        <v>103.410004</v>
      </c>
      <c r="K160" s="5">
        <f t="shared" si="20"/>
        <v>96.540001000000004</v>
      </c>
      <c r="L160" s="5">
        <f t="shared" si="21"/>
        <v>1000344.0086371616</v>
      </c>
      <c r="M160" s="11">
        <f t="shared" si="18"/>
        <v>0</v>
      </c>
      <c r="N160" s="5">
        <f t="shared" si="22"/>
        <v>0</v>
      </c>
      <c r="P160" s="9">
        <f t="shared" si="23"/>
        <v>5.8254781706341885E-3</v>
      </c>
      <c r="Q160"/>
    </row>
    <row r="161" spans="1:17" x14ac:dyDescent="0.25">
      <c r="A161" s="1">
        <v>44211</v>
      </c>
      <c r="B161" s="5">
        <v>138.63999899999999</v>
      </c>
      <c r="C161" s="5">
        <v>138.72986292862731</v>
      </c>
      <c r="D161" s="5">
        <v>130.96225936455059</v>
      </c>
      <c r="E161" s="5">
        <v>120.231824396565</v>
      </c>
      <c r="F161" s="5" t="s">
        <v>7</v>
      </c>
      <c r="G161" s="5" t="s">
        <v>7</v>
      </c>
      <c r="H161" s="5" t="str">
        <f t="shared" si="16"/>
        <v>hold</v>
      </c>
      <c r="I161" s="5" t="str">
        <f t="shared" si="17"/>
        <v>True</v>
      </c>
      <c r="J161" s="5">
        <f t="shared" si="19"/>
        <v>103.410004</v>
      </c>
      <c r="K161" s="5">
        <f t="shared" si="20"/>
        <v>96.540001000000004</v>
      </c>
      <c r="L161" s="5">
        <f t="shared" si="21"/>
        <v>1000344.0086371616</v>
      </c>
      <c r="M161" s="11">
        <f t="shared" si="18"/>
        <v>0</v>
      </c>
      <c r="N161" s="5">
        <f t="shared" si="22"/>
        <v>0</v>
      </c>
      <c r="P161" s="9">
        <f t="shared" si="23"/>
        <v>-1.8084185534367171E-2</v>
      </c>
      <c r="Q161"/>
    </row>
    <row r="162" spans="1:17" x14ac:dyDescent="0.25">
      <c r="A162" s="1">
        <v>44215</v>
      </c>
      <c r="B162" s="5">
        <v>138.03999300000001</v>
      </c>
      <c r="C162" s="5">
        <v>138.49990628575151</v>
      </c>
      <c r="D162" s="5">
        <v>131.60568969504601</v>
      </c>
      <c r="E162" s="5">
        <v>120.7883296654223</v>
      </c>
      <c r="F162" s="5" t="s">
        <v>7</v>
      </c>
      <c r="G162" s="5" t="s">
        <v>7</v>
      </c>
      <c r="H162" s="5" t="str">
        <f t="shared" si="16"/>
        <v>hold</v>
      </c>
      <c r="I162" s="5" t="str">
        <f t="shared" si="17"/>
        <v>True</v>
      </c>
      <c r="J162" s="5">
        <f t="shared" si="19"/>
        <v>103.410004</v>
      </c>
      <c r="K162" s="5">
        <f t="shared" si="20"/>
        <v>96.540001000000004</v>
      </c>
      <c r="L162" s="5">
        <f t="shared" si="21"/>
        <v>1000344.0086371616</v>
      </c>
      <c r="M162" s="11">
        <f t="shared" si="18"/>
        <v>0</v>
      </c>
      <c r="N162" s="5">
        <f t="shared" si="22"/>
        <v>0</v>
      </c>
      <c r="P162" s="9">
        <f t="shared" si="23"/>
        <v>-4.3371906745626977E-3</v>
      </c>
      <c r="Q162"/>
    </row>
    <row r="163" spans="1:17" x14ac:dyDescent="0.25">
      <c r="A163" s="1">
        <v>44216</v>
      </c>
      <c r="B163" s="5">
        <v>135.970001</v>
      </c>
      <c r="C163" s="5">
        <v>137.65660452383429</v>
      </c>
      <c r="D163" s="5">
        <v>132.00244526822371</v>
      </c>
      <c r="E163" s="5">
        <v>121.2627568946279</v>
      </c>
      <c r="F163" s="5" t="s">
        <v>7</v>
      </c>
      <c r="G163" s="5" t="s">
        <v>7</v>
      </c>
      <c r="H163" s="5" t="str">
        <f t="shared" si="16"/>
        <v>hold</v>
      </c>
      <c r="I163" s="5" t="str">
        <f t="shared" si="17"/>
        <v>True</v>
      </c>
      <c r="J163" s="5">
        <f t="shared" si="19"/>
        <v>103.410004</v>
      </c>
      <c r="K163" s="5">
        <f t="shared" si="20"/>
        <v>96.540001000000004</v>
      </c>
      <c r="L163" s="5">
        <f t="shared" si="21"/>
        <v>1000344.0086371616</v>
      </c>
      <c r="M163" s="11">
        <f t="shared" si="18"/>
        <v>0</v>
      </c>
      <c r="N163" s="5">
        <f t="shared" si="22"/>
        <v>0</v>
      </c>
      <c r="P163" s="9">
        <f t="shared" si="23"/>
        <v>-1.5109166997704218E-2</v>
      </c>
      <c r="Q163"/>
    </row>
    <row r="164" spans="1:17" x14ac:dyDescent="0.25">
      <c r="A164" s="1">
        <v>44217</v>
      </c>
      <c r="B164" s="5">
        <v>134.83000200000001</v>
      </c>
      <c r="C164" s="5">
        <v>136.71440368255631</v>
      </c>
      <c r="D164" s="5">
        <v>132.2594958802033</v>
      </c>
      <c r="E164" s="5">
        <v>121.6867333041708</v>
      </c>
      <c r="F164" s="5" t="s">
        <v>7</v>
      </c>
      <c r="G164" s="5" t="s">
        <v>7</v>
      </c>
      <c r="H164" s="5" t="str">
        <f t="shared" si="16"/>
        <v>hold</v>
      </c>
      <c r="I164" s="5" t="str">
        <f t="shared" si="17"/>
        <v>True</v>
      </c>
      <c r="J164" s="5">
        <f t="shared" si="19"/>
        <v>103.410004</v>
      </c>
      <c r="K164" s="5">
        <f t="shared" si="20"/>
        <v>96.540001000000004</v>
      </c>
      <c r="L164" s="5">
        <f t="shared" si="21"/>
        <v>1000344.0086371616</v>
      </c>
      <c r="M164" s="11">
        <f t="shared" si="18"/>
        <v>0</v>
      </c>
      <c r="N164" s="5">
        <f t="shared" si="22"/>
        <v>0</v>
      </c>
      <c r="P164" s="9">
        <f t="shared" si="23"/>
        <v>-8.4195400426808932E-3</v>
      </c>
      <c r="Q164"/>
    </row>
    <row r="165" spans="1:17" x14ac:dyDescent="0.25">
      <c r="A165" s="1">
        <v>44218</v>
      </c>
      <c r="B165" s="5">
        <v>133.78999300000001</v>
      </c>
      <c r="C165" s="5">
        <v>135.7396001217042</v>
      </c>
      <c r="D165" s="5">
        <v>132.398631982003</v>
      </c>
      <c r="E165" s="5">
        <v>122.0649601696654</v>
      </c>
      <c r="F165" s="5" t="s">
        <v>7</v>
      </c>
      <c r="G165" s="5" t="s">
        <v>7</v>
      </c>
      <c r="H165" s="5" t="str">
        <f t="shared" si="16"/>
        <v>hold</v>
      </c>
      <c r="I165" s="5" t="str">
        <f t="shared" si="17"/>
        <v>True</v>
      </c>
      <c r="J165" s="5">
        <f t="shared" si="19"/>
        <v>103.410004</v>
      </c>
      <c r="K165" s="5">
        <f t="shared" si="20"/>
        <v>96.540001000000004</v>
      </c>
      <c r="L165" s="5">
        <f t="shared" si="21"/>
        <v>1000344.0086371616</v>
      </c>
      <c r="M165" s="11">
        <f t="shared" si="18"/>
        <v>0</v>
      </c>
      <c r="N165" s="5">
        <f t="shared" si="22"/>
        <v>0</v>
      </c>
      <c r="P165" s="9">
        <f t="shared" si="23"/>
        <v>-7.7433863147518033E-3</v>
      </c>
      <c r="Q165"/>
    </row>
    <row r="166" spans="1:17" x14ac:dyDescent="0.25">
      <c r="A166" s="1">
        <v>44221</v>
      </c>
      <c r="B166" s="5">
        <v>132.11999499999999</v>
      </c>
      <c r="C166" s="5">
        <v>134.5330650811361</v>
      </c>
      <c r="D166" s="5">
        <v>132.3733013472754</v>
      </c>
      <c r="E166" s="5">
        <v>122.37918000811339</v>
      </c>
      <c r="F166" s="5" t="s">
        <v>7</v>
      </c>
      <c r="G166" s="5" t="s">
        <v>7</v>
      </c>
      <c r="H166" s="5" t="str">
        <f t="shared" si="16"/>
        <v>hold</v>
      </c>
      <c r="I166" s="5" t="str">
        <f t="shared" si="17"/>
        <v>True</v>
      </c>
      <c r="J166" s="5">
        <f t="shared" si="19"/>
        <v>103.410004</v>
      </c>
      <c r="K166" s="5">
        <f t="shared" si="20"/>
        <v>96.540001000000004</v>
      </c>
      <c r="L166" s="5">
        <f t="shared" si="21"/>
        <v>1000344.0086371616</v>
      </c>
      <c r="M166" s="11">
        <f t="shared" si="18"/>
        <v>0</v>
      </c>
      <c r="N166" s="5">
        <f t="shared" si="22"/>
        <v>0</v>
      </c>
      <c r="P166" s="9">
        <f t="shared" si="23"/>
        <v>-1.2560791486521224E-2</v>
      </c>
      <c r="Q166"/>
    </row>
    <row r="167" spans="1:17" x14ac:dyDescent="0.25">
      <c r="A167" s="1">
        <v>44222</v>
      </c>
      <c r="B167" s="5">
        <v>131.58000200000001</v>
      </c>
      <c r="C167" s="5">
        <v>133.54871072075741</v>
      </c>
      <c r="D167" s="5">
        <v>132.30118322479581</v>
      </c>
      <c r="E167" s="5">
        <v>122.66670569535989</v>
      </c>
      <c r="F167" s="5" t="s">
        <v>7</v>
      </c>
      <c r="G167" s="5" t="s">
        <v>7</v>
      </c>
      <c r="H167" s="5" t="str">
        <f t="shared" si="16"/>
        <v>hold</v>
      </c>
      <c r="I167" s="5" t="str">
        <f t="shared" si="17"/>
        <v>True</v>
      </c>
      <c r="J167" s="5">
        <f t="shared" si="19"/>
        <v>103.410004</v>
      </c>
      <c r="K167" s="5">
        <f t="shared" si="20"/>
        <v>96.540001000000004</v>
      </c>
      <c r="L167" s="5">
        <f t="shared" si="21"/>
        <v>1000344.0086371616</v>
      </c>
      <c r="M167" s="11">
        <f t="shared" si="18"/>
        <v>0</v>
      </c>
      <c r="N167" s="5">
        <f t="shared" si="22"/>
        <v>0</v>
      </c>
      <c r="P167" s="9">
        <f t="shared" si="23"/>
        <v>-4.0955158204740248E-3</v>
      </c>
      <c r="Q167"/>
    </row>
    <row r="168" spans="1:17" x14ac:dyDescent="0.25">
      <c r="A168" s="1">
        <v>44223</v>
      </c>
      <c r="B168" s="5">
        <v>127.860001</v>
      </c>
      <c r="C168" s="5">
        <v>131.6524741471716</v>
      </c>
      <c r="D168" s="5">
        <v>131.89743938617801</v>
      </c>
      <c r="E168" s="5">
        <v>122.8289961736299</v>
      </c>
      <c r="F168" s="5" t="s">
        <v>7</v>
      </c>
      <c r="G168" s="5">
        <v>127.860001</v>
      </c>
      <c r="H168" s="5" t="str">
        <f t="shared" si="16"/>
        <v>sell</v>
      </c>
      <c r="I168" s="5" t="str">
        <f t="shared" si="17"/>
        <v>False</v>
      </c>
      <c r="J168" s="5">
        <f t="shared" si="19"/>
        <v>103.410004</v>
      </c>
      <c r="K168" s="5">
        <f t="shared" si="20"/>
        <v>127.860001</v>
      </c>
      <c r="L168" s="5">
        <f t="shared" si="21"/>
        <v>1235862.4448632353</v>
      </c>
      <c r="M168" s="11">
        <f t="shared" si="18"/>
        <v>1E-3</v>
      </c>
      <c r="N168" s="5">
        <f t="shared" si="22"/>
        <v>235518.43622607368</v>
      </c>
      <c r="P168" s="9">
        <f t="shared" si="23"/>
        <v>-2.8679123698095148E-2</v>
      </c>
      <c r="Q168"/>
    </row>
    <row r="169" spans="1:17" x14ac:dyDescent="0.25">
      <c r="A169" s="1">
        <v>44224</v>
      </c>
      <c r="B169" s="5">
        <v>130.11000100000001</v>
      </c>
      <c r="C169" s="5">
        <v>131.13831643144769</v>
      </c>
      <c r="D169" s="5">
        <v>131.7349449874346</v>
      </c>
      <c r="E169" s="5">
        <v>123.0565275744539</v>
      </c>
      <c r="F169" s="5" t="s">
        <v>7</v>
      </c>
      <c r="G169" s="5" t="s">
        <v>7</v>
      </c>
      <c r="H169" s="5" t="str">
        <f t="shared" si="16"/>
        <v>hold</v>
      </c>
      <c r="I169" s="5" t="str">
        <f t="shared" si="17"/>
        <v>True</v>
      </c>
      <c r="J169" s="5">
        <f t="shared" si="19"/>
        <v>103.410004</v>
      </c>
      <c r="K169" s="5">
        <f t="shared" si="20"/>
        <v>127.860001</v>
      </c>
      <c r="L169" s="5">
        <f t="shared" si="21"/>
        <v>1235862.4448632353</v>
      </c>
      <c r="M169" s="11">
        <f t="shared" si="18"/>
        <v>0</v>
      </c>
      <c r="N169" s="5">
        <f t="shared" si="22"/>
        <v>0</v>
      </c>
      <c r="P169" s="9">
        <f t="shared" si="23"/>
        <v>1.7444331041553882E-2</v>
      </c>
      <c r="Q169"/>
    </row>
    <row r="170" spans="1:17" x14ac:dyDescent="0.25">
      <c r="A170" s="1">
        <v>44225</v>
      </c>
      <c r="B170" s="5">
        <v>128.66999799999999</v>
      </c>
      <c r="C170" s="5">
        <v>130.3155436209652</v>
      </c>
      <c r="D170" s="5">
        <v>131.4563134431223</v>
      </c>
      <c r="E170" s="5">
        <v>123.23194852525221</v>
      </c>
      <c r="F170" s="5" t="s">
        <v>7</v>
      </c>
      <c r="G170" s="5" t="s">
        <v>7</v>
      </c>
      <c r="H170" s="5" t="str">
        <f t="shared" si="16"/>
        <v>hold</v>
      </c>
      <c r="I170" s="5" t="str">
        <f t="shared" si="17"/>
        <v>True</v>
      </c>
      <c r="J170" s="5">
        <f t="shared" si="19"/>
        <v>103.410004</v>
      </c>
      <c r="K170" s="5">
        <f t="shared" si="20"/>
        <v>127.860001</v>
      </c>
      <c r="L170" s="5">
        <f t="shared" si="21"/>
        <v>1235862.4448632353</v>
      </c>
      <c r="M170" s="11">
        <f t="shared" si="18"/>
        <v>0</v>
      </c>
      <c r="N170" s="5">
        <f t="shared" si="22"/>
        <v>0</v>
      </c>
      <c r="P170" s="9">
        <f t="shared" si="23"/>
        <v>-1.1129282547929085E-2</v>
      </c>
      <c r="Q170"/>
    </row>
    <row r="171" spans="1:17" x14ac:dyDescent="0.25">
      <c r="A171" s="1">
        <v>44228</v>
      </c>
      <c r="B171" s="5">
        <v>129.61999499999999</v>
      </c>
      <c r="C171" s="5">
        <v>130.08369408064351</v>
      </c>
      <c r="D171" s="5">
        <v>131.28937540283849</v>
      </c>
      <c r="E171" s="5">
        <v>123.4315749775881</v>
      </c>
      <c r="F171" s="5" t="s">
        <v>7</v>
      </c>
      <c r="G171" s="5" t="s">
        <v>7</v>
      </c>
      <c r="H171" s="5" t="str">
        <f t="shared" si="16"/>
        <v>hold</v>
      </c>
      <c r="I171" s="5" t="str">
        <f t="shared" si="17"/>
        <v>True</v>
      </c>
      <c r="J171" s="5">
        <f t="shared" si="19"/>
        <v>103.410004</v>
      </c>
      <c r="K171" s="5">
        <f t="shared" si="20"/>
        <v>127.860001</v>
      </c>
      <c r="L171" s="5">
        <f t="shared" si="21"/>
        <v>1235862.4448632353</v>
      </c>
      <c r="M171" s="11">
        <f t="shared" si="18"/>
        <v>0</v>
      </c>
      <c r="N171" s="5">
        <f t="shared" si="22"/>
        <v>0</v>
      </c>
      <c r="P171" s="9">
        <f t="shared" si="23"/>
        <v>7.3560827720151522E-3</v>
      </c>
      <c r="Q171"/>
    </row>
    <row r="172" spans="1:17" x14ac:dyDescent="0.25">
      <c r="A172" s="1">
        <v>44229</v>
      </c>
      <c r="B172" s="5">
        <v>133.61000100000001</v>
      </c>
      <c r="C172" s="5">
        <v>131.259129720429</v>
      </c>
      <c r="D172" s="5">
        <v>131.50034136621679</v>
      </c>
      <c r="E172" s="5">
        <v>123.74965079078849</v>
      </c>
      <c r="F172" s="5" t="s">
        <v>7</v>
      </c>
      <c r="G172" s="5" t="s">
        <v>7</v>
      </c>
      <c r="H172" s="5" t="str">
        <f t="shared" si="16"/>
        <v>hold</v>
      </c>
      <c r="I172" s="5" t="str">
        <f t="shared" si="17"/>
        <v>True</v>
      </c>
      <c r="J172" s="5">
        <f t="shared" si="19"/>
        <v>103.410004</v>
      </c>
      <c r="K172" s="5">
        <f t="shared" si="20"/>
        <v>127.860001</v>
      </c>
      <c r="L172" s="5">
        <f t="shared" si="21"/>
        <v>1235862.4448632353</v>
      </c>
      <c r="M172" s="11">
        <f t="shared" si="18"/>
        <v>0</v>
      </c>
      <c r="N172" s="5">
        <f t="shared" si="22"/>
        <v>0</v>
      </c>
      <c r="P172" s="9">
        <f t="shared" si="23"/>
        <v>3.0318061659997491E-2</v>
      </c>
      <c r="Q172"/>
    </row>
    <row r="173" spans="1:17" x14ac:dyDescent="0.25">
      <c r="A173" s="1">
        <v>44230</v>
      </c>
      <c r="B173" s="5">
        <v>135.13999899999999</v>
      </c>
      <c r="C173" s="5">
        <v>132.55275281361929</v>
      </c>
      <c r="D173" s="5">
        <v>131.83121933292429</v>
      </c>
      <c r="E173" s="5">
        <v>124.10559917232629</v>
      </c>
      <c r="F173" s="5">
        <v>135.13999899999999</v>
      </c>
      <c r="G173" s="5" t="s">
        <v>7</v>
      </c>
      <c r="H173" s="5" t="str">
        <f t="shared" si="16"/>
        <v>buy</v>
      </c>
      <c r="I173" s="5" t="str">
        <f t="shared" si="17"/>
        <v>False</v>
      </c>
      <c r="J173" s="5">
        <f t="shared" si="19"/>
        <v>135.13999899999999</v>
      </c>
      <c r="K173" s="5">
        <f t="shared" si="20"/>
        <v>127.860001</v>
      </c>
      <c r="L173" s="5">
        <f t="shared" si="21"/>
        <v>1234626.5824183722</v>
      </c>
      <c r="M173" s="11">
        <f t="shared" si="18"/>
        <v>1E-3</v>
      </c>
      <c r="N173" s="5">
        <f t="shared" si="22"/>
        <v>-1235.8624448632354</v>
      </c>
      <c r="P173" s="9">
        <f t="shared" si="23"/>
        <v>1.1386154639022436E-2</v>
      </c>
      <c r="Q173"/>
    </row>
    <row r="174" spans="1:17" x14ac:dyDescent="0.25">
      <c r="A174" s="1">
        <v>44231</v>
      </c>
      <c r="B174" s="5">
        <v>138.25</v>
      </c>
      <c r="C174" s="5">
        <v>134.45183520907949</v>
      </c>
      <c r="D174" s="5">
        <v>132.414744848113</v>
      </c>
      <c r="E174" s="5">
        <v>124.5476116981911</v>
      </c>
      <c r="F174" s="5" t="s">
        <v>7</v>
      </c>
      <c r="G174" s="5" t="s">
        <v>7</v>
      </c>
      <c r="H174" s="5" t="str">
        <f t="shared" si="16"/>
        <v>hold</v>
      </c>
      <c r="I174" s="5" t="str">
        <f t="shared" si="17"/>
        <v>True</v>
      </c>
      <c r="J174" s="5">
        <f t="shared" si="19"/>
        <v>135.13999899999999</v>
      </c>
      <c r="K174" s="5">
        <f t="shared" si="20"/>
        <v>127.860001</v>
      </c>
      <c r="L174" s="5">
        <f t="shared" si="21"/>
        <v>1234626.5824183722</v>
      </c>
      <c r="M174" s="11">
        <f t="shared" si="18"/>
        <v>0</v>
      </c>
      <c r="N174" s="5">
        <f t="shared" si="22"/>
        <v>0</v>
      </c>
      <c r="P174" s="9">
        <f t="shared" si="23"/>
        <v>2.2752369678149309E-2</v>
      </c>
      <c r="Q174"/>
    </row>
    <row r="175" spans="1:17" x14ac:dyDescent="0.25">
      <c r="A175" s="1">
        <v>44232</v>
      </c>
      <c r="B175" s="5">
        <v>137.979996</v>
      </c>
      <c r="C175" s="5">
        <v>135.62788880605299</v>
      </c>
      <c r="D175" s="5">
        <v>132.92067677101181</v>
      </c>
      <c r="E175" s="5">
        <v>124.9673737076226</v>
      </c>
      <c r="F175" s="5" t="s">
        <v>7</v>
      </c>
      <c r="G175" s="5" t="s">
        <v>7</v>
      </c>
      <c r="H175" s="5" t="str">
        <f t="shared" si="16"/>
        <v>hold</v>
      </c>
      <c r="I175" s="5" t="str">
        <f t="shared" si="17"/>
        <v>True</v>
      </c>
      <c r="J175" s="5">
        <f t="shared" si="19"/>
        <v>135.13999899999999</v>
      </c>
      <c r="K175" s="5">
        <f t="shared" si="20"/>
        <v>127.860001</v>
      </c>
      <c r="L175" s="5">
        <f t="shared" si="21"/>
        <v>1234626.5824183722</v>
      </c>
      <c r="M175" s="11">
        <f t="shared" si="18"/>
        <v>0</v>
      </c>
      <c r="N175" s="5">
        <f t="shared" si="22"/>
        <v>0</v>
      </c>
      <c r="P175" s="9">
        <f t="shared" si="23"/>
        <v>-1.9549222741906663E-3</v>
      </c>
      <c r="Q175"/>
    </row>
    <row r="176" spans="1:17" x14ac:dyDescent="0.25">
      <c r="A176" s="1">
        <v>44235</v>
      </c>
      <c r="B176" s="5">
        <v>140.13999899999999</v>
      </c>
      <c r="C176" s="5">
        <v>137.13192553736869</v>
      </c>
      <c r="D176" s="5">
        <v>133.57697879182891</v>
      </c>
      <c r="E176" s="5">
        <v>125.4415182480094</v>
      </c>
      <c r="F176" s="5" t="s">
        <v>7</v>
      </c>
      <c r="G176" s="5" t="s">
        <v>7</v>
      </c>
      <c r="H176" s="5" t="str">
        <f t="shared" si="16"/>
        <v>hold</v>
      </c>
      <c r="I176" s="5" t="str">
        <f t="shared" si="17"/>
        <v>True</v>
      </c>
      <c r="J176" s="5">
        <f t="shared" si="19"/>
        <v>135.13999899999999</v>
      </c>
      <c r="K176" s="5">
        <f t="shared" si="20"/>
        <v>127.860001</v>
      </c>
      <c r="L176" s="5">
        <f t="shared" si="21"/>
        <v>1234626.5824183722</v>
      </c>
      <c r="M176" s="11">
        <f t="shared" si="18"/>
        <v>0</v>
      </c>
      <c r="N176" s="5">
        <f t="shared" si="22"/>
        <v>0</v>
      </c>
      <c r="P176" s="9">
        <f t="shared" si="23"/>
        <v>1.5533197678412769E-2</v>
      </c>
      <c r="Q176"/>
    </row>
    <row r="177" spans="1:17" x14ac:dyDescent="0.25">
      <c r="A177" s="1">
        <v>44236</v>
      </c>
      <c r="B177" s="5">
        <v>139.58000200000001</v>
      </c>
      <c r="C177" s="5">
        <v>137.9479510249125</v>
      </c>
      <c r="D177" s="5">
        <v>134.12270817438991</v>
      </c>
      <c r="E177" s="5">
        <v>125.8833458652591</v>
      </c>
      <c r="F177" s="5" t="s">
        <v>7</v>
      </c>
      <c r="G177" s="5" t="s">
        <v>7</v>
      </c>
      <c r="H177" s="5" t="str">
        <f t="shared" si="16"/>
        <v>hold</v>
      </c>
      <c r="I177" s="5" t="str">
        <f t="shared" si="17"/>
        <v>True</v>
      </c>
      <c r="J177" s="5">
        <f t="shared" si="19"/>
        <v>135.13999899999999</v>
      </c>
      <c r="K177" s="5">
        <f t="shared" si="20"/>
        <v>127.860001</v>
      </c>
      <c r="L177" s="5">
        <f t="shared" si="21"/>
        <v>1234626.5824183722</v>
      </c>
      <c r="M177" s="11">
        <f t="shared" si="18"/>
        <v>0</v>
      </c>
      <c r="N177" s="5">
        <f t="shared" si="22"/>
        <v>0</v>
      </c>
      <c r="P177" s="9">
        <f t="shared" si="23"/>
        <v>-4.0039878889603607E-3</v>
      </c>
      <c r="Q177"/>
    </row>
    <row r="178" spans="1:17" x14ac:dyDescent="0.25">
      <c r="A178" s="1">
        <v>44237</v>
      </c>
      <c r="B178" s="5">
        <v>139.66000399999999</v>
      </c>
      <c r="C178" s="5">
        <v>138.51863534994169</v>
      </c>
      <c r="D178" s="5">
        <v>134.62609870399081</v>
      </c>
      <c r="E178" s="5">
        <v>126.3138664319698</v>
      </c>
      <c r="F178" s="5" t="s">
        <v>7</v>
      </c>
      <c r="G178" s="5" t="s">
        <v>7</v>
      </c>
      <c r="H178" s="5" t="str">
        <f t="shared" si="16"/>
        <v>hold</v>
      </c>
      <c r="I178" s="5" t="str">
        <f t="shared" si="17"/>
        <v>True</v>
      </c>
      <c r="J178" s="5">
        <f t="shared" si="19"/>
        <v>135.13999899999999</v>
      </c>
      <c r="K178" s="5">
        <f t="shared" si="20"/>
        <v>127.860001</v>
      </c>
      <c r="L178" s="5">
        <f t="shared" si="21"/>
        <v>1234626.5824183722</v>
      </c>
      <c r="M178" s="11">
        <f t="shared" si="18"/>
        <v>0</v>
      </c>
      <c r="N178" s="5">
        <f t="shared" si="22"/>
        <v>0</v>
      </c>
      <c r="P178" s="9">
        <f t="shared" si="23"/>
        <v>5.7299814116810945E-4</v>
      </c>
      <c r="Q178"/>
    </row>
    <row r="179" spans="1:17" x14ac:dyDescent="0.25">
      <c r="A179" s="1">
        <v>44238</v>
      </c>
      <c r="B179" s="5">
        <v>139.270004</v>
      </c>
      <c r="C179" s="5">
        <v>138.76909156662779</v>
      </c>
      <c r="D179" s="5">
        <v>135.04827191271889</v>
      </c>
      <c r="E179" s="5">
        <v>126.7187457309707</v>
      </c>
      <c r="F179" s="5" t="s">
        <v>7</v>
      </c>
      <c r="G179" s="5" t="s">
        <v>7</v>
      </c>
      <c r="H179" s="5" t="str">
        <f t="shared" si="16"/>
        <v>hold</v>
      </c>
      <c r="I179" s="5" t="str">
        <f t="shared" si="17"/>
        <v>True</v>
      </c>
      <c r="J179" s="5">
        <f t="shared" si="19"/>
        <v>135.13999899999999</v>
      </c>
      <c r="K179" s="5">
        <f t="shared" si="20"/>
        <v>127.860001</v>
      </c>
      <c r="L179" s="5">
        <f t="shared" si="21"/>
        <v>1234626.5824183722</v>
      </c>
      <c r="M179" s="11">
        <f t="shared" si="18"/>
        <v>0</v>
      </c>
      <c r="N179" s="5">
        <f t="shared" si="22"/>
        <v>0</v>
      </c>
      <c r="P179" s="9">
        <f t="shared" si="23"/>
        <v>-2.7964022726847336E-3</v>
      </c>
      <c r="Q179"/>
    </row>
    <row r="180" spans="1:17" x14ac:dyDescent="0.25">
      <c r="A180" s="1">
        <v>44239</v>
      </c>
      <c r="B180" s="5">
        <v>141.25</v>
      </c>
      <c r="C180" s="5">
        <v>139.59606104441849</v>
      </c>
      <c r="D180" s="5">
        <v>135.61206537519899</v>
      </c>
      <c r="E180" s="5">
        <v>127.17284742687789</v>
      </c>
      <c r="F180" s="5" t="s">
        <v>7</v>
      </c>
      <c r="G180" s="5" t="s">
        <v>7</v>
      </c>
      <c r="H180" s="5" t="str">
        <f t="shared" si="16"/>
        <v>hold</v>
      </c>
      <c r="I180" s="5" t="str">
        <f t="shared" si="17"/>
        <v>True</v>
      </c>
      <c r="J180" s="5">
        <f t="shared" si="19"/>
        <v>135.13999899999999</v>
      </c>
      <c r="K180" s="5">
        <f t="shared" si="20"/>
        <v>127.860001</v>
      </c>
      <c r="L180" s="5">
        <f t="shared" si="21"/>
        <v>1234626.5824183722</v>
      </c>
      <c r="M180" s="11">
        <f t="shared" si="18"/>
        <v>0</v>
      </c>
      <c r="N180" s="5">
        <f t="shared" si="22"/>
        <v>0</v>
      </c>
      <c r="P180" s="9">
        <f t="shared" si="23"/>
        <v>1.4116846240361188E-2</v>
      </c>
      <c r="Q180"/>
    </row>
    <row r="181" spans="1:17" x14ac:dyDescent="0.25">
      <c r="A181" s="1">
        <v>44243</v>
      </c>
      <c r="B181" s="5">
        <v>144.64999399999999</v>
      </c>
      <c r="C181" s="5">
        <v>141.2807053629457</v>
      </c>
      <c r="D181" s="5">
        <v>136.4336952501809</v>
      </c>
      <c r="E181" s="5">
        <v>127.719008257288</v>
      </c>
      <c r="F181" s="5" t="s">
        <v>7</v>
      </c>
      <c r="G181" s="5" t="s">
        <v>7</v>
      </c>
      <c r="H181" s="5" t="str">
        <f t="shared" si="16"/>
        <v>hold</v>
      </c>
      <c r="I181" s="5" t="str">
        <f t="shared" si="17"/>
        <v>True</v>
      </c>
      <c r="J181" s="5">
        <f t="shared" si="19"/>
        <v>135.13999899999999</v>
      </c>
      <c r="K181" s="5">
        <f t="shared" si="20"/>
        <v>127.860001</v>
      </c>
      <c r="L181" s="5">
        <f t="shared" si="21"/>
        <v>1234626.5824183722</v>
      </c>
      <c r="M181" s="11">
        <f t="shared" si="18"/>
        <v>0</v>
      </c>
      <c r="N181" s="5">
        <f t="shared" si="22"/>
        <v>0</v>
      </c>
      <c r="P181" s="9">
        <f t="shared" si="23"/>
        <v>2.378561991615977E-2</v>
      </c>
      <c r="Q181"/>
    </row>
    <row r="182" spans="1:17" x14ac:dyDescent="0.25">
      <c r="A182" s="1">
        <v>44244</v>
      </c>
      <c r="B182" s="5">
        <v>145.10000600000001</v>
      </c>
      <c r="C182" s="5">
        <v>142.5538055752971</v>
      </c>
      <c r="D182" s="5">
        <v>137.2215416819827</v>
      </c>
      <c r="E182" s="5">
        <v>128.2621644367477</v>
      </c>
      <c r="F182" s="5" t="s">
        <v>7</v>
      </c>
      <c r="G182" s="5" t="s">
        <v>7</v>
      </c>
      <c r="H182" s="5" t="str">
        <f t="shared" si="16"/>
        <v>hold</v>
      </c>
      <c r="I182" s="5" t="str">
        <f t="shared" si="17"/>
        <v>True</v>
      </c>
      <c r="J182" s="5">
        <f t="shared" si="19"/>
        <v>135.13999899999999</v>
      </c>
      <c r="K182" s="5">
        <f t="shared" si="20"/>
        <v>127.860001</v>
      </c>
      <c r="L182" s="5">
        <f t="shared" si="21"/>
        <v>1234626.5824183722</v>
      </c>
      <c r="M182" s="11">
        <f t="shared" si="18"/>
        <v>0</v>
      </c>
      <c r="N182" s="5">
        <f t="shared" si="22"/>
        <v>0</v>
      </c>
      <c r="P182" s="9">
        <f t="shared" si="23"/>
        <v>3.1062112982238369E-3</v>
      </c>
      <c r="Q182"/>
    </row>
    <row r="183" spans="1:17" x14ac:dyDescent="0.25">
      <c r="A183" s="1">
        <v>44245</v>
      </c>
      <c r="B183" s="5">
        <v>145.58999600000001</v>
      </c>
      <c r="C183" s="5">
        <v>143.5658690501981</v>
      </c>
      <c r="D183" s="5">
        <v>137.98231025634789</v>
      </c>
      <c r="E183" s="5">
        <v>128.80365917309931</v>
      </c>
      <c r="F183" s="5" t="s">
        <v>7</v>
      </c>
      <c r="G183" s="5" t="s">
        <v>7</v>
      </c>
      <c r="H183" s="5" t="str">
        <f t="shared" si="16"/>
        <v>hold</v>
      </c>
      <c r="I183" s="5" t="str">
        <f t="shared" si="17"/>
        <v>True</v>
      </c>
      <c r="J183" s="5">
        <f t="shared" si="19"/>
        <v>135.13999899999999</v>
      </c>
      <c r="K183" s="5">
        <f t="shared" si="20"/>
        <v>127.860001</v>
      </c>
      <c r="L183" s="5">
        <f t="shared" si="21"/>
        <v>1234626.5824183722</v>
      </c>
      <c r="M183" s="11">
        <f t="shared" si="18"/>
        <v>0</v>
      </c>
      <c r="N183" s="5">
        <f t="shared" si="22"/>
        <v>0</v>
      </c>
      <c r="P183" s="9">
        <f t="shared" si="23"/>
        <v>3.3712233698858199E-3</v>
      </c>
      <c r="Q183"/>
    </row>
    <row r="184" spans="1:17" x14ac:dyDescent="0.25">
      <c r="A184" s="1">
        <v>44246</v>
      </c>
      <c r="B184" s="5">
        <v>148.020004</v>
      </c>
      <c r="C184" s="5">
        <v>145.05058070013209</v>
      </c>
      <c r="D184" s="5">
        <v>138.89482786940721</v>
      </c>
      <c r="E184" s="5">
        <v>129.40416994893999</v>
      </c>
      <c r="F184" s="5" t="s">
        <v>7</v>
      </c>
      <c r="G184" s="5" t="s">
        <v>7</v>
      </c>
      <c r="H184" s="5" t="str">
        <f t="shared" si="16"/>
        <v>hold</v>
      </c>
      <c r="I184" s="5" t="str">
        <f t="shared" si="17"/>
        <v>True</v>
      </c>
      <c r="J184" s="5">
        <f t="shared" si="19"/>
        <v>135.13999899999999</v>
      </c>
      <c r="K184" s="5">
        <f t="shared" si="20"/>
        <v>127.860001</v>
      </c>
      <c r="L184" s="5">
        <f t="shared" si="21"/>
        <v>1234626.5824183722</v>
      </c>
      <c r="M184" s="11">
        <f t="shared" si="18"/>
        <v>0</v>
      </c>
      <c r="N184" s="5">
        <f t="shared" si="22"/>
        <v>0</v>
      </c>
      <c r="P184" s="9">
        <f t="shared" si="23"/>
        <v>1.6553002181875318E-2</v>
      </c>
      <c r="Q184"/>
    </row>
    <row r="185" spans="1:17" x14ac:dyDescent="0.25">
      <c r="A185" s="1">
        <v>44249</v>
      </c>
      <c r="B185" s="5">
        <v>149.41000399999999</v>
      </c>
      <c r="C185" s="5">
        <v>146.50372180008799</v>
      </c>
      <c r="D185" s="5">
        <v>139.8507529721883</v>
      </c>
      <c r="E185" s="5">
        <v>130.02935226303561</v>
      </c>
      <c r="F185" s="5" t="s">
        <v>7</v>
      </c>
      <c r="G185" s="5" t="s">
        <v>7</v>
      </c>
      <c r="H185" s="5" t="str">
        <f t="shared" si="16"/>
        <v>hold</v>
      </c>
      <c r="I185" s="5" t="str">
        <f t="shared" si="17"/>
        <v>True</v>
      </c>
      <c r="J185" s="5">
        <f t="shared" si="19"/>
        <v>135.13999899999999</v>
      </c>
      <c r="K185" s="5">
        <f t="shared" si="20"/>
        <v>127.860001</v>
      </c>
      <c r="L185" s="5">
        <f t="shared" si="21"/>
        <v>1234626.5824183722</v>
      </c>
      <c r="M185" s="11">
        <f t="shared" si="18"/>
        <v>0</v>
      </c>
      <c r="N185" s="5">
        <f t="shared" si="22"/>
        <v>0</v>
      </c>
      <c r="P185" s="9">
        <f t="shared" si="23"/>
        <v>9.3468048422675927E-3</v>
      </c>
      <c r="Q185"/>
    </row>
    <row r="186" spans="1:17" x14ac:dyDescent="0.25">
      <c r="A186" s="1">
        <v>44250</v>
      </c>
      <c r="B186" s="5">
        <v>150.61000100000001</v>
      </c>
      <c r="C186" s="5">
        <v>147.872481533392</v>
      </c>
      <c r="D186" s="5">
        <v>140.82886642926209</v>
      </c>
      <c r="E186" s="5">
        <v>130.6724975360658</v>
      </c>
      <c r="F186" s="5" t="s">
        <v>7</v>
      </c>
      <c r="G186" s="5" t="s">
        <v>7</v>
      </c>
      <c r="H186" s="5" t="str">
        <f t="shared" si="16"/>
        <v>hold</v>
      </c>
      <c r="I186" s="5" t="str">
        <f t="shared" si="17"/>
        <v>True</v>
      </c>
      <c r="J186" s="5">
        <f t="shared" si="19"/>
        <v>135.13999899999999</v>
      </c>
      <c r="K186" s="5">
        <f t="shared" si="20"/>
        <v>127.860001</v>
      </c>
      <c r="L186" s="5">
        <f t="shared" si="21"/>
        <v>1234626.5824183722</v>
      </c>
      <c r="M186" s="11">
        <f t="shared" si="18"/>
        <v>0</v>
      </c>
      <c r="N186" s="5">
        <f t="shared" si="22"/>
        <v>0</v>
      </c>
      <c r="P186" s="9">
        <f t="shared" si="23"/>
        <v>7.9994892284600012E-3</v>
      </c>
      <c r="Q186"/>
    </row>
    <row r="187" spans="1:17" x14ac:dyDescent="0.25">
      <c r="A187" s="1">
        <v>44251</v>
      </c>
      <c r="B187" s="5">
        <v>153.259995</v>
      </c>
      <c r="C187" s="5">
        <v>149.66831935559469</v>
      </c>
      <c r="D187" s="5">
        <v>141.95896902660189</v>
      </c>
      <c r="E187" s="5">
        <v>131.3783568318137</v>
      </c>
      <c r="F187" s="5" t="s">
        <v>7</v>
      </c>
      <c r="G187" s="5" t="s">
        <v>7</v>
      </c>
      <c r="H187" s="5" t="str">
        <f t="shared" si="16"/>
        <v>hold</v>
      </c>
      <c r="I187" s="5" t="str">
        <f t="shared" si="17"/>
        <v>True</v>
      </c>
      <c r="J187" s="5">
        <f t="shared" si="19"/>
        <v>135.13999899999999</v>
      </c>
      <c r="K187" s="5">
        <f t="shared" si="20"/>
        <v>127.860001</v>
      </c>
      <c r="L187" s="5">
        <f t="shared" si="21"/>
        <v>1234626.5824183722</v>
      </c>
      <c r="M187" s="11">
        <f t="shared" si="18"/>
        <v>0</v>
      </c>
      <c r="N187" s="5">
        <f t="shared" si="22"/>
        <v>0</v>
      </c>
      <c r="P187" s="9">
        <f t="shared" si="23"/>
        <v>1.744207205453642E-2</v>
      </c>
      <c r="Q187"/>
    </row>
    <row r="188" spans="1:17" x14ac:dyDescent="0.25">
      <c r="A188" s="1">
        <v>44252</v>
      </c>
      <c r="B188" s="5">
        <v>151.179993</v>
      </c>
      <c r="C188" s="5">
        <v>150.17221057039649</v>
      </c>
      <c r="D188" s="5">
        <v>142.7972439332745</v>
      </c>
      <c r="E188" s="5">
        <v>131.99715796206959</v>
      </c>
      <c r="F188" s="5" t="s">
        <v>7</v>
      </c>
      <c r="G188" s="5" t="s">
        <v>7</v>
      </c>
      <c r="H188" s="5" t="str">
        <f t="shared" si="16"/>
        <v>hold</v>
      </c>
      <c r="I188" s="5" t="str">
        <f t="shared" si="17"/>
        <v>True</v>
      </c>
      <c r="J188" s="5">
        <f t="shared" si="19"/>
        <v>135.13999899999999</v>
      </c>
      <c r="K188" s="5">
        <f t="shared" si="20"/>
        <v>127.860001</v>
      </c>
      <c r="L188" s="5">
        <f t="shared" si="21"/>
        <v>1234626.5824183722</v>
      </c>
      <c r="M188" s="11">
        <f t="shared" si="18"/>
        <v>0</v>
      </c>
      <c r="N188" s="5">
        <f t="shared" si="22"/>
        <v>0</v>
      </c>
      <c r="P188" s="9">
        <f t="shared" si="23"/>
        <v>-1.3664659356350606E-2</v>
      </c>
      <c r="Q188"/>
    </row>
    <row r="189" spans="1:17" x14ac:dyDescent="0.25">
      <c r="A189" s="1">
        <v>44253</v>
      </c>
      <c r="B189" s="5">
        <v>147.16999799999999</v>
      </c>
      <c r="C189" s="5">
        <v>149.171473046931</v>
      </c>
      <c r="D189" s="5">
        <v>143.19476703024949</v>
      </c>
      <c r="E189" s="5">
        <v>132.4713092132549</v>
      </c>
      <c r="F189" s="5" t="s">
        <v>7</v>
      </c>
      <c r="G189" s="5" t="s">
        <v>7</v>
      </c>
      <c r="H189" s="5" t="str">
        <f t="shared" si="16"/>
        <v>hold</v>
      </c>
      <c r="I189" s="5" t="str">
        <f t="shared" si="17"/>
        <v>True</v>
      </c>
      <c r="J189" s="5">
        <f t="shared" si="19"/>
        <v>135.13999899999999</v>
      </c>
      <c r="K189" s="5">
        <f t="shared" si="20"/>
        <v>127.860001</v>
      </c>
      <c r="L189" s="5">
        <f t="shared" si="21"/>
        <v>1234626.5824183722</v>
      </c>
      <c r="M189" s="11">
        <f t="shared" si="18"/>
        <v>0</v>
      </c>
      <c r="N189" s="5">
        <f t="shared" si="22"/>
        <v>0</v>
      </c>
      <c r="P189" s="9">
        <f t="shared" si="23"/>
        <v>-2.6882765975313389E-2</v>
      </c>
      <c r="Q189"/>
    </row>
    <row r="190" spans="1:17" x14ac:dyDescent="0.25">
      <c r="A190" s="1">
        <v>44256</v>
      </c>
      <c r="B190" s="5">
        <v>150.5</v>
      </c>
      <c r="C190" s="5">
        <v>149.61431536462069</v>
      </c>
      <c r="D190" s="5">
        <v>143.85887911840871</v>
      </c>
      <c r="E190" s="5">
        <v>133.0347058003407</v>
      </c>
      <c r="F190" s="5" t="s">
        <v>7</v>
      </c>
      <c r="G190" s="5" t="s">
        <v>7</v>
      </c>
      <c r="H190" s="5" t="str">
        <f t="shared" si="16"/>
        <v>hold</v>
      </c>
      <c r="I190" s="5" t="str">
        <f t="shared" si="17"/>
        <v>True</v>
      </c>
      <c r="J190" s="5">
        <f t="shared" si="19"/>
        <v>135.13999899999999</v>
      </c>
      <c r="K190" s="5">
        <f t="shared" si="20"/>
        <v>127.860001</v>
      </c>
      <c r="L190" s="5">
        <f t="shared" si="21"/>
        <v>1234626.5824183722</v>
      </c>
      <c r="M190" s="11">
        <f t="shared" si="18"/>
        <v>0</v>
      </c>
      <c r="N190" s="5">
        <f t="shared" si="22"/>
        <v>0</v>
      </c>
      <c r="P190" s="9">
        <f t="shared" si="23"/>
        <v>2.2374716602635313E-2</v>
      </c>
      <c r="Q190"/>
    </row>
    <row r="191" spans="1:17" x14ac:dyDescent="0.25">
      <c r="A191" s="1">
        <v>44257</v>
      </c>
      <c r="B191" s="5">
        <v>150.009995</v>
      </c>
      <c r="C191" s="5">
        <v>149.74620857641381</v>
      </c>
      <c r="D191" s="5">
        <v>144.4180714712806</v>
      </c>
      <c r="E191" s="5">
        <v>133.56518358783001</v>
      </c>
      <c r="F191" s="5" t="s">
        <v>7</v>
      </c>
      <c r="G191" s="5" t="s">
        <v>7</v>
      </c>
      <c r="H191" s="5" t="str">
        <f t="shared" si="16"/>
        <v>hold</v>
      </c>
      <c r="I191" s="5" t="str">
        <f t="shared" si="17"/>
        <v>True</v>
      </c>
      <c r="J191" s="5">
        <f t="shared" si="19"/>
        <v>135.13999899999999</v>
      </c>
      <c r="K191" s="5">
        <f t="shared" si="20"/>
        <v>127.860001</v>
      </c>
      <c r="L191" s="5">
        <f t="shared" si="21"/>
        <v>1234626.5824183722</v>
      </c>
      <c r="M191" s="11">
        <f t="shared" si="18"/>
        <v>0</v>
      </c>
      <c r="N191" s="5">
        <f t="shared" si="22"/>
        <v>0</v>
      </c>
      <c r="P191" s="9">
        <f t="shared" si="23"/>
        <v>-3.2611589792432851E-3</v>
      </c>
      <c r="Q191"/>
    </row>
    <row r="192" spans="1:17" x14ac:dyDescent="0.25">
      <c r="A192" s="1">
        <v>44258</v>
      </c>
      <c r="B192" s="5">
        <v>152.91000399999999</v>
      </c>
      <c r="C192" s="5">
        <v>150.8008070509425</v>
      </c>
      <c r="D192" s="5">
        <v>145.19006533752781</v>
      </c>
      <c r="E192" s="5">
        <v>134.16970922571039</v>
      </c>
      <c r="F192" s="5" t="s">
        <v>7</v>
      </c>
      <c r="G192" s="5" t="s">
        <v>7</v>
      </c>
      <c r="H192" s="5" t="str">
        <f t="shared" si="16"/>
        <v>hold</v>
      </c>
      <c r="I192" s="5" t="str">
        <f t="shared" si="17"/>
        <v>True</v>
      </c>
      <c r="J192" s="5">
        <f t="shared" si="19"/>
        <v>135.13999899999999</v>
      </c>
      <c r="K192" s="5">
        <f t="shared" si="20"/>
        <v>127.860001</v>
      </c>
      <c r="L192" s="5">
        <f t="shared" si="21"/>
        <v>1234626.5824183722</v>
      </c>
      <c r="M192" s="11">
        <f t="shared" si="18"/>
        <v>0</v>
      </c>
      <c r="N192" s="5">
        <f t="shared" si="22"/>
        <v>0</v>
      </c>
      <c r="P192" s="9">
        <f t="shared" si="23"/>
        <v>1.9147613969551069E-2</v>
      </c>
      <c r="Q192"/>
    </row>
    <row r="193" spans="1:17" x14ac:dyDescent="0.25">
      <c r="A193" s="1">
        <v>44259</v>
      </c>
      <c r="B193" s="5">
        <v>150.55999800000001</v>
      </c>
      <c r="C193" s="5">
        <v>150.72053736729501</v>
      </c>
      <c r="D193" s="5">
        <v>145.67824103411621</v>
      </c>
      <c r="E193" s="5">
        <v>134.68190574990689</v>
      </c>
      <c r="F193" s="5" t="s">
        <v>7</v>
      </c>
      <c r="G193" s="5" t="s">
        <v>7</v>
      </c>
      <c r="H193" s="5" t="str">
        <f t="shared" si="16"/>
        <v>hold</v>
      </c>
      <c r="I193" s="5" t="str">
        <f t="shared" si="17"/>
        <v>True</v>
      </c>
      <c r="J193" s="5">
        <f t="shared" si="19"/>
        <v>135.13999899999999</v>
      </c>
      <c r="K193" s="5">
        <f t="shared" si="20"/>
        <v>127.860001</v>
      </c>
      <c r="L193" s="5">
        <f t="shared" si="21"/>
        <v>1234626.5824183722</v>
      </c>
      <c r="M193" s="11">
        <f t="shared" si="18"/>
        <v>0</v>
      </c>
      <c r="N193" s="5">
        <f t="shared" si="22"/>
        <v>0</v>
      </c>
      <c r="P193" s="9">
        <f t="shared" si="23"/>
        <v>-1.5487876625909398E-2</v>
      </c>
      <c r="Q193"/>
    </row>
    <row r="194" spans="1:17" x14ac:dyDescent="0.25">
      <c r="A194" s="1">
        <v>44260</v>
      </c>
      <c r="B194" s="5">
        <v>150.91000399999999</v>
      </c>
      <c r="C194" s="5">
        <v>150.78369291153001</v>
      </c>
      <c r="D194" s="5">
        <v>146.1538558491965</v>
      </c>
      <c r="E194" s="5">
        <v>135.18903382022231</v>
      </c>
      <c r="F194" s="5" t="s">
        <v>7</v>
      </c>
      <c r="G194" s="5" t="s">
        <v>7</v>
      </c>
      <c r="H194" s="5" t="str">
        <f t="shared" si="16"/>
        <v>hold</v>
      </c>
      <c r="I194" s="5" t="str">
        <f t="shared" si="17"/>
        <v>True</v>
      </c>
      <c r="J194" s="5">
        <f t="shared" si="19"/>
        <v>135.13999899999999</v>
      </c>
      <c r="K194" s="5">
        <f t="shared" si="20"/>
        <v>127.860001</v>
      </c>
      <c r="L194" s="5">
        <f t="shared" si="21"/>
        <v>1234626.5824183722</v>
      </c>
      <c r="M194" s="11">
        <f t="shared" si="18"/>
        <v>0</v>
      </c>
      <c r="N194" s="5">
        <f t="shared" si="22"/>
        <v>0</v>
      </c>
      <c r="P194" s="9">
        <f t="shared" si="23"/>
        <v>2.3219965829942625E-3</v>
      </c>
      <c r="Q194"/>
    </row>
    <row r="195" spans="1:17" x14ac:dyDescent="0.25">
      <c r="A195" s="1">
        <v>44263</v>
      </c>
      <c r="B195" s="5">
        <v>152.91000399999999</v>
      </c>
      <c r="C195" s="5">
        <v>151.49246327435341</v>
      </c>
      <c r="D195" s="5">
        <v>146.76805113563319</v>
      </c>
      <c r="E195" s="5">
        <v>135.74281413834041</v>
      </c>
      <c r="F195" s="5" t="s">
        <v>7</v>
      </c>
      <c r="G195" s="5" t="s">
        <v>7</v>
      </c>
      <c r="H195" s="5" t="str">
        <f t="shared" ref="H195:H253" si="24">IF((AND(F195="nan",G195="nan")),"hold",IF(F195&lt;&gt;"nan","buy","sell"))</f>
        <v>hold</v>
      </c>
      <c r="I195" s="5" t="str">
        <f t="shared" ref="I195:I253" si="25">IF(H195="hold","True","False")</f>
        <v>True</v>
      </c>
      <c r="J195" s="5">
        <f t="shared" si="19"/>
        <v>135.13999899999999</v>
      </c>
      <c r="K195" s="5">
        <f t="shared" si="20"/>
        <v>127.860001</v>
      </c>
      <c r="L195" s="5">
        <f t="shared" si="21"/>
        <v>1234626.5824183722</v>
      </c>
      <c r="M195" s="11">
        <f t="shared" ref="M195:M253" si="26">IF((AND(F195="nan",G195="nan")), 0, 0.001)</f>
        <v>0</v>
      </c>
      <c r="N195" s="5">
        <f t="shared" si="22"/>
        <v>0</v>
      </c>
      <c r="P195" s="9">
        <f t="shared" si="23"/>
        <v>1.3165880042915013E-2</v>
      </c>
      <c r="Q195"/>
    </row>
    <row r="196" spans="1:17" x14ac:dyDescent="0.25">
      <c r="A196" s="1">
        <v>44264</v>
      </c>
      <c r="B196" s="5">
        <v>151.83000200000001</v>
      </c>
      <c r="C196" s="5">
        <v>151.60497618290219</v>
      </c>
      <c r="D196" s="5">
        <v>147.22822848693929</v>
      </c>
      <c r="E196" s="5">
        <v>136.24553875901731</v>
      </c>
      <c r="F196" s="5" t="s">
        <v>7</v>
      </c>
      <c r="G196" s="5" t="s">
        <v>7</v>
      </c>
      <c r="H196" s="5" t="str">
        <f t="shared" si="24"/>
        <v>hold</v>
      </c>
      <c r="I196" s="5" t="str">
        <f t="shared" si="25"/>
        <v>True</v>
      </c>
      <c r="J196" s="5">
        <f t="shared" ref="J196:J253" si="27">IF(F196="nan",J195,F196)</f>
        <v>135.13999899999999</v>
      </c>
      <c r="K196" s="5">
        <f t="shared" ref="K196:K253" si="28">IF(G196="nan",K195,G196)</f>
        <v>127.860001</v>
      </c>
      <c r="L196" s="5">
        <f t="shared" ref="L196:L253" si="29">L195+N196</f>
        <v>1234626.5824183722</v>
      </c>
      <c r="M196" s="11">
        <f t="shared" si="26"/>
        <v>0</v>
      </c>
      <c r="N196" s="5">
        <f t="shared" ref="N196:N253" si="30">IF(I196="True",0,IF(H196="buy",-L195*M196,L195*((K196-J196)/J196)-(L195*M196)))</f>
        <v>0</v>
      </c>
      <c r="P196" s="9">
        <f t="shared" ref="P196:P253" si="31">LN(B196/B195)</f>
        <v>-7.088052112514621E-3</v>
      </c>
      <c r="Q196"/>
    </row>
    <row r="197" spans="1:17" x14ac:dyDescent="0.25">
      <c r="A197" s="1">
        <v>44265</v>
      </c>
      <c r="B197" s="5">
        <v>155.13000500000001</v>
      </c>
      <c r="C197" s="5">
        <v>152.77998578860149</v>
      </c>
      <c r="D197" s="5">
        <v>147.94657180630841</v>
      </c>
      <c r="E197" s="5">
        <v>136.83567832904799</v>
      </c>
      <c r="F197" s="5" t="s">
        <v>7</v>
      </c>
      <c r="G197" s="5" t="s">
        <v>7</v>
      </c>
      <c r="H197" s="5" t="str">
        <f t="shared" si="24"/>
        <v>hold</v>
      </c>
      <c r="I197" s="5" t="str">
        <f t="shared" si="25"/>
        <v>True</v>
      </c>
      <c r="J197" s="5">
        <f t="shared" si="27"/>
        <v>135.13999899999999</v>
      </c>
      <c r="K197" s="5">
        <f t="shared" si="28"/>
        <v>127.860001</v>
      </c>
      <c r="L197" s="5">
        <f t="shared" si="29"/>
        <v>1234626.5824183722</v>
      </c>
      <c r="M197" s="11">
        <f t="shared" si="26"/>
        <v>0</v>
      </c>
      <c r="N197" s="5">
        <f t="shared" si="30"/>
        <v>0</v>
      </c>
      <c r="P197" s="9">
        <f t="shared" si="31"/>
        <v>2.1502020240547894E-2</v>
      </c>
      <c r="Q197"/>
    </row>
    <row r="198" spans="1:17" x14ac:dyDescent="0.25">
      <c r="A198" s="1">
        <v>44266</v>
      </c>
      <c r="B198" s="5">
        <v>154.320007</v>
      </c>
      <c r="C198" s="5">
        <v>153.293326192401</v>
      </c>
      <c r="D198" s="5">
        <v>148.52597500573489</v>
      </c>
      <c r="E198" s="5">
        <v>137.38206360001519</v>
      </c>
      <c r="F198" s="5" t="s">
        <v>7</v>
      </c>
      <c r="G198" s="5" t="s">
        <v>7</v>
      </c>
      <c r="H198" s="5" t="str">
        <f t="shared" si="24"/>
        <v>hold</v>
      </c>
      <c r="I198" s="5" t="str">
        <f t="shared" si="25"/>
        <v>True</v>
      </c>
      <c r="J198" s="5">
        <f t="shared" si="27"/>
        <v>135.13999899999999</v>
      </c>
      <c r="K198" s="5">
        <f t="shared" si="28"/>
        <v>127.860001</v>
      </c>
      <c r="L198" s="5">
        <f t="shared" si="29"/>
        <v>1234626.5824183722</v>
      </c>
      <c r="M198" s="11">
        <f t="shared" si="26"/>
        <v>0</v>
      </c>
      <c r="N198" s="5">
        <f t="shared" si="30"/>
        <v>0</v>
      </c>
      <c r="P198" s="9">
        <f t="shared" si="31"/>
        <v>-5.2350933495084106E-3</v>
      </c>
      <c r="Q198"/>
    </row>
    <row r="199" spans="1:17" x14ac:dyDescent="0.25">
      <c r="A199" s="1">
        <v>44267</v>
      </c>
      <c r="B199" s="5">
        <v>156.14999399999999</v>
      </c>
      <c r="C199" s="5">
        <v>154.245548794934</v>
      </c>
      <c r="D199" s="5">
        <v>149.2190676415772</v>
      </c>
      <c r="E199" s="5">
        <v>137.96856142501471</v>
      </c>
      <c r="F199" s="5" t="s">
        <v>7</v>
      </c>
      <c r="G199" s="5" t="s">
        <v>7</v>
      </c>
      <c r="H199" s="5" t="str">
        <f t="shared" si="24"/>
        <v>hold</v>
      </c>
      <c r="I199" s="5" t="str">
        <f t="shared" si="25"/>
        <v>True</v>
      </c>
      <c r="J199" s="5">
        <f t="shared" si="27"/>
        <v>135.13999899999999</v>
      </c>
      <c r="K199" s="5">
        <f t="shared" si="28"/>
        <v>127.860001</v>
      </c>
      <c r="L199" s="5">
        <f t="shared" si="29"/>
        <v>1234626.5824183722</v>
      </c>
      <c r="M199" s="11">
        <f t="shared" si="26"/>
        <v>0</v>
      </c>
      <c r="N199" s="5">
        <f t="shared" si="30"/>
        <v>0</v>
      </c>
      <c r="P199" s="9">
        <f t="shared" si="31"/>
        <v>1.1788631346732224E-2</v>
      </c>
      <c r="Q199"/>
    </row>
    <row r="200" spans="1:17" x14ac:dyDescent="0.25">
      <c r="A200" s="1">
        <v>44270</v>
      </c>
      <c r="B200" s="5">
        <v>155.36999499999999</v>
      </c>
      <c r="C200" s="5">
        <v>154.62036419662269</v>
      </c>
      <c r="D200" s="5">
        <v>149.7782428559793</v>
      </c>
      <c r="E200" s="5">
        <v>138.512356224233</v>
      </c>
      <c r="F200" s="5" t="s">
        <v>7</v>
      </c>
      <c r="G200" s="5" t="s">
        <v>7</v>
      </c>
      <c r="H200" s="5" t="str">
        <f t="shared" si="24"/>
        <v>hold</v>
      </c>
      <c r="I200" s="5" t="str">
        <f t="shared" si="25"/>
        <v>True</v>
      </c>
      <c r="J200" s="5">
        <f t="shared" si="27"/>
        <v>135.13999899999999</v>
      </c>
      <c r="K200" s="5">
        <f t="shared" si="28"/>
        <v>127.860001</v>
      </c>
      <c r="L200" s="5">
        <f t="shared" si="29"/>
        <v>1234626.5824183722</v>
      </c>
      <c r="M200" s="11">
        <f t="shared" si="26"/>
        <v>0</v>
      </c>
      <c r="N200" s="5">
        <f t="shared" si="30"/>
        <v>0</v>
      </c>
      <c r="P200" s="9">
        <f t="shared" si="31"/>
        <v>-5.0077083818306284E-3</v>
      </c>
      <c r="Q200"/>
    </row>
    <row r="201" spans="1:17" x14ac:dyDescent="0.25">
      <c r="A201" s="1">
        <v>44271</v>
      </c>
      <c r="B201" s="5">
        <v>153.509995</v>
      </c>
      <c r="C201" s="5">
        <v>154.25024113108179</v>
      </c>
      <c r="D201" s="5">
        <v>150.11749305089029</v>
      </c>
      <c r="E201" s="5">
        <v>138.98103243597569</v>
      </c>
      <c r="F201" s="5" t="s">
        <v>7</v>
      </c>
      <c r="G201" s="5" t="s">
        <v>7</v>
      </c>
      <c r="H201" s="5" t="str">
        <f t="shared" si="24"/>
        <v>hold</v>
      </c>
      <c r="I201" s="5" t="str">
        <f t="shared" si="25"/>
        <v>True</v>
      </c>
      <c r="J201" s="5">
        <f t="shared" si="27"/>
        <v>135.13999899999999</v>
      </c>
      <c r="K201" s="5">
        <f t="shared" si="28"/>
        <v>127.860001</v>
      </c>
      <c r="L201" s="5">
        <f t="shared" si="29"/>
        <v>1234626.5824183722</v>
      </c>
      <c r="M201" s="11">
        <f t="shared" si="26"/>
        <v>0</v>
      </c>
      <c r="N201" s="5">
        <f t="shared" si="30"/>
        <v>0</v>
      </c>
      <c r="P201" s="9">
        <f t="shared" si="31"/>
        <v>-1.2043658008722822E-2</v>
      </c>
      <c r="Q201"/>
    </row>
    <row r="202" spans="1:17" x14ac:dyDescent="0.25">
      <c r="A202" s="1">
        <v>44272</v>
      </c>
      <c r="B202" s="5">
        <v>155.08999600000001</v>
      </c>
      <c r="C202" s="5">
        <v>154.53015942072119</v>
      </c>
      <c r="D202" s="5">
        <v>150.56953877353661</v>
      </c>
      <c r="E202" s="5">
        <v>139.48443754735149</v>
      </c>
      <c r="F202" s="5" t="s">
        <v>7</v>
      </c>
      <c r="G202" s="5" t="s">
        <v>7</v>
      </c>
      <c r="H202" s="5" t="str">
        <f t="shared" si="24"/>
        <v>hold</v>
      </c>
      <c r="I202" s="5" t="str">
        <f t="shared" si="25"/>
        <v>True</v>
      </c>
      <c r="J202" s="5">
        <f t="shared" si="27"/>
        <v>135.13999899999999</v>
      </c>
      <c r="K202" s="5">
        <f t="shared" si="28"/>
        <v>127.860001</v>
      </c>
      <c r="L202" s="5">
        <f t="shared" si="29"/>
        <v>1234626.5824183722</v>
      </c>
      <c r="M202" s="11">
        <f t="shared" si="26"/>
        <v>0</v>
      </c>
      <c r="N202" s="5">
        <f t="shared" si="30"/>
        <v>0</v>
      </c>
      <c r="P202" s="9">
        <f t="shared" si="31"/>
        <v>1.0239888865943672E-2</v>
      </c>
      <c r="Q202"/>
    </row>
    <row r="203" spans="1:17" x14ac:dyDescent="0.25">
      <c r="A203" s="1">
        <v>44273</v>
      </c>
      <c r="B203" s="5">
        <v>157.64999399999999</v>
      </c>
      <c r="C203" s="5">
        <v>155.57010428048079</v>
      </c>
      <c r="D203" s="5">
        <v>151.2132165213969</v>
      </c>
      <c r="E203" s="5">
        <v>140.0521111864968</v>
      </c>
      <c r="F203" s="5" t="s">
        <v>7</v>
      </c>
      <c r="G203" s="5" t="s">
        <v>7</v>
      </c>
      <c r="H203" s="5" t="str">
        <f t="shared" si="24"/>
        <v>hold</v>
      </c>
      <c r="I203" s="5" t="str">
        <f t="shared" si="25"/>
        <v>True</v>
      </c>
      <c r="J203" s="5">
        <f t="shared" si="27"/>
        <v>135.13999899999999</v>
      </c>
      <c r="K203" s="5">
        <f t="shared" si="28"/>
        <v>127.860001</v>
      </c>
      <c r="L203" s="5">
        <f t="shared" si="29"/>
        <v>1234626.5824183722</v>
      </c>
      <c r="M203" s="11">
        <f t="shared" si="26"/>
        <v>0</v>
      </c>
      <c r="N203" s="5">
        <f t="shared" si="30"/>
        <v>0</v>
      </c>
      <c r="P203" s="9">
        <f t="shared" si="31"/>
        <v>1.6371780152192279E-2</v>
      </c>
      <c r="Q203"/>
    </row>
    <row r="204" spans="1:17" x14ac:dyDescent="0.25">
      <c r="A204" s="1">
        <v>44274</v>
      </c>
      <c r="B204" s="5">
        <v>155.13999899999999</v>
      </c>
      <c r="C204" s="5">
        <v>155.42673585365389</v>
      </c>
      <c r="D204" s="5">
        <v>151.57019674672449</v>
      </c>
      <c r="E204" s="5">
        <v>140.52360768066879</v>
      </c>
      <c r="F204" s="5" t="s">
        <v>7</v>
      </c>
      <c r="G204" s="5" t="s">
        <v>7</v>
      </c>
      <c r="H204" s="5" t="str">
        <f t="shared" si="24"/>
        <v>hold</v>
      </c>
      <c r="I204" s="5" t="str">
        <f t="shared" si="25"/>
        <v>True</v>
      </c>
      <c r="J204" s="5">
        <f t="shared" si="27"/>
        <v>135.13999899999999</v>
      </c>
      <c r="K204" s="5">
        <f t="shared" si="28"/>
        <v>127.860001</v>
      </c>
      <c r="L204" s="5">
        <f t="shared" si="29"/>
        <v>1234626.5824183722</v>
      </c>
      <c r="M204" s="11">
        <f t="shared" si="26"/>
        <v>0</v>
      </c>
      <c r="N204" s="5">
        <f t="shared" si="30"/>
        <v>0</v>
      </c>
      <c r="P204" s="9">
        <f t="shared" si="31"/>
        <v>-1.6049419315143029E-2</v>
      </c>
      <c r="Q204"/>
    </row>
    <row r="205" spans="1:17" x14ac:dyDescent="0.25">
      <c r="A205" s="1">
        <v>44277</v>
      </c>
      <c r="B205" s="5">
        <v>150.970001</v>
      </c>
      <c r="C205" s="5">
        <v>153.94115756910259</v>
      </c>
      <c r="D205" s="5">
        <v>151.51563349702221</v>
      </c>
      <c r="E205" s="5">
        <v>140.85005747189791</v>
      </c>
      <c r="F205" s="5" t="s">
        <v>7</v>
      </c>
      <c r="G205" s="5" t="s">
        <v>7</v>
      </c>
      <c r="H205" s="5" t="str">
        <f t="shared" si="24"/>
        <v>hold</v>
      </c>
      <c r="I205" s="5" t="str">
        <f t="shared" si="25"/>
        <v>True</v>
      </c>
      <c r="J205" s="5">
        <f t="shared" si="27"/>
        <v>135.13999899999999</v>
      </c>
      <c r="K205" s="5">
        <f t="shared" si="28"/>
        <v>127.860001</v>
      </c>
      <c r="L205" s="5">
        <f t="shared" si="29"/>
        <v>1234626.5824183722</v>
      </c>
      <c r="M205" s="11">
        <f t="shared" si="26"/>
        <v>0</v>
      </c>
      <c r="N205" s="5">
        <f t="shared" si="30"/>
        <v>0</v>
      </c>
      <c r="P205" s="9">
        <f t="shared" si="31"/>
        <v>-2.7246780413457378E-2</v>
      </c>
      <c r="Q205"/>
    </row>
    <row r="206" spans="1:17" x14ac:dyDescent="0.25">
      <c r="A206" s="1">
        <v>44278</v>
      </c>
      <c r="B206" s="5">
        <v>149.46000699999999</v>
      </c>
      <c r="C206" s="5">
        <v>152.4474407127351</v>
      </c>
      <c r="D206" s="5">
        <v>151.3287583609293</v>
      </c>
      <c r="E206" s="5">
        <v>141.119118394651</v>
      </c>
      <c r="F206" s="5" t="s">
        <v>7</v>
      </c>
      <c r="G206" s="5" t="s">
        <v>7</v>
      </c>
      <c r="H206" s="5" t="str">
        <f t="shared" si="24"/>
        <v>hold</v>
      </c>
      <c r="I206" s="5" t="str">
        <f t="shared" si="25"/>
        <v>True</v>
      </c>
      <c r="J206" s="5">
        <f t="shared" si="27"/>
        <v>135.13999899999999</v>
      </c>
      <c r="K206" s="5">
        <f t="shared" si="28"/>
        <v>127.860001</v>
      </c>
      <c r="L206" s="5">
        <f t="shared" si="29"/>
        <v>1234626.5824183722</v>
      </c>
      <c r="M206" s="11">
        <f t="shared" si="26"/>
        <v>0</v>
      </c>
      <c r="N206" s="5">
        <f t="shared" si="30"/>
        <v>0</v>
      </c>
      <c r="P206" s="9">
        <f t="shared" si="31"/>
        <v>-1.0052302866060658E-2</v>
      </c>
      <c r="Q206"/>
    </row>
    <row r="207" spans="1:17" x14ac:dyDescent="0.25">
      <c r="A207" s="1">
        <v>44279</v>
      </c>
      <c r="B207" s="5">
        <v>150.61999499999999</v>
      </c>
      <c r="C207" s="5">
        <v>151.83829214182339</v>
      </c>
      <c r="D207" s="5">
        <v>151.26432532811751</v>
      </c>
      <c r="E207" s="5">
        <v>141.4160207885682</v>
      </c>
      <c r="F207" s="5" t="s">
        <v>7</v>
      </c>
      <c r="G207" s="5" t="s">
        <v>7</v>
      </c>
      <c r="H207" s="5" t="str">
        <f t="shared" si="24"/>
        <v>hold</v>
      </c>
      <c r="I207" s="5" t="str">
        <f t="shared" si="25"/>
        <v>True</v>
      </c>
      <c r="J207" s="5">
        <f t="shared" si="27"/>
        <v>135.13999899999999</v>
      </c>
      <c r="K207" s="5">
        <f t="shared" si="28"/>
        <v>127.860001</v>
      </c>
      <c r="L207" s="5">
        <f t="shared" si="29"/>
        <v>1234626.5824183722</v>
      </c>
      <c r="M207" s="11">
        <f t="shared" si="26"/>
        <v>0</v>
      </c>
      <c r="N207" s="5">
        <f t="shared" si="30"/>
        <v>0</v>
      </c>
      <c r="P207" s="9">
        <f t="shared" si="31"/>
        <v>7.7312301396656883E-3</v>
      </c>
      <c r="Q207"/>
    </row>
    <row r="208" spans="1:17" x14ac:dyDescent="0.25">
      <c r="A208" s="1">
        <v>44280</v>
      </c>
      <c r="B208" s="5">
        <v>152.550003</v>
      </c>
      <c r="C208" s="5">
        <v>152.0755290945489</v>
      </c>
      <c r="D208" s="5">
        <v>151.38120511647051</v>
      </c>
      <c r="E208" s="5">
        <v>141.76395773267541</v>
      </c>
      <c r="F208" s="5" t="s">
        <v>7</v>
      </c>
      <c r="G208" s="5" t="s">
        <v>7</v>
      </c>
      <c r="H208" s="5" t="str">
        <f t="shared" si="24"/>
        <v>hold</v>
      </c>
      <c r="I208" s="5" t="str">
        <f t="shared" si="25"/>
        <v>True</v>
      </c>
      <c r="J208" s="5">
        <f t="shared" si="27"/>
        <v>135.13999899999999</v>
      </c>
      <c r="K208" s="5">
        <f t="shared" si="28"/>
        <v>127.860001</v>
      </c>
      <c r="L208" s="5">
        <f t="shared" si="29"/>
        <v>1234626.5824183722</v>
      </c>
      <c r="M208" s="11">
        <f t="shared" si="26"/>
        <v>0</v>
      </c>
      <c r="N208" s="5">
        <f t="shared" si="30"/>
        <v>0</v>
      </c>
      <c r="P208" s="9">
        <f t="shared" si="31"/>
        <v>1.2732355351279534E-2</v>
      </c>
      <c r="Q208"/>
    </row>
    <row r="209" spans="1:17" x14ac:dyDescent="0.25">
      <c r="A209" s="1">
        <v>44281</v>
      </c>
      <c r="B209" s="5">
        <v>155.08999600000001</v>
      </c>
      <c r="C209" s="5">
        <v>153.08035139636601</v>
      </c>
      <c r="D209" s="5">
        <v>151.71836792406401</v>
      </c>
      <c r="E209" s="5">
        <v>142.18039642852929</v>
      </c>
      <c r="F209" s="5" t="s">
        <v>7</v>
      </c>
      <c r="G209" s="5" t="s">
        <v>7</v>
      </c>
      <c r="H209" s="5" t="str">
        <f t="shared" si="24"/>
        <v>hold</v>
      </c>
      <c r="I209" s="5" t="str">
        <f t="shared" si="25"/>
        <v>True</v>
      </c>
      <c r="J209" s="5">
        <f t="shared" si="27"/>
        <v>135.13999899999999</v>
      </c>
      <c r="K209" s="5">
        <f t="shared" si="28"/>
        <v>127.860001</v>
      </c>
      <c r="L209" s="5">
        <f t="shared" si="29"/>
        <v>1234626.5824183722</v>
      </c>
      <c r="M209" s="11">
        <f t="shared" si="26"/>
        <v>0</v>
      </c>
      <c r="N209" s="5">
        <f t="shared" si="30"/>
        <v>0</v>
      </c>
      <c r="P209" s="9">
        <f t="shared" si="31"/>
        <v>1.6513136951523451E-2</v>
      </c>
      <c r="Q209"/>
    </row>
    <row r="210" spans="1:17" x14ac:dyDescent="0.25">
      <c r="A210" s="1">
        <v>44284</v>
      </c>
      <c r="B210" s="5">
        <v>152.679993</v>
      </c>
      <c r="C210" s="5">
        <v>152.9468985975773</v>
      </c>
      <c r="D210" s="5">
        <v>151.80578838551281</v>
      </c>
      <c r="E210" s="5">
        <v>142.50850882138781</v>
      </c>
      <c r="F210" s="5" t="s">
        <v>7</v>
      </c>
      <c r="G210" s="5" t="s">
        <v>7</v>
      </c>
      <c r="H210" s="5" t="str">
        <f t="shared" si="24"/>
        <v>hold</v>
      </c>
      <c r="I210" s="5" t="str">
        <f t="shared" si="25"/>
        <v>True</v>
      </c>
      <c r="J210" s="5">
        <f t="shared" si="27"/>
        <v>135.13999899999999</v>
      </c>
      <c r="K210" s="5">
        <f t="shared" si="28"/>
        <v>127.860001</v>
      </c>
      <c r="L210" s="5">
        <f t="shared" si="29"/>
        <v>1234626.5824183722</v>
      </c>
      <c r="M210" s="11">
        <f t="shared" si="26"/>
        <v>0</v>
      </c>
      <c r="N210" s="5">
        <f t="shared" si="30"/>
        <v>0</v>
      </c>
      <c r="P210" s="9">
        <f t="shared" si="31"/>
        <v>-1.5661385750381684E-2</v>
      </c>
      <c r="Q210"/>
    </row>
    <row r="211" spans="1:17" x14ac:dyDescent="0.25">
      <c r="A211" s="1">
        <v>44285</v>
      </c>
      <c r="B211" s="5">
        <v>154.479996</v>
      </c>
      <c r="C211" s="5">
        <v>153.4579310650515</v>
      </c>
      <c r="D211" s="5">
        <v>152.04889816864801</v>
      </c>
      <c r="E211" s="5">
        <v>142.8826177957194</v>
      </c>
      <c r="F211" s="5" t="s">
        <v>7</v>
      </c>
      <c r="G211" s="5" t="s">
        <v>7</v>
      </c>
      <c r="H211" s="5" t="str">
        <f t="shared" si="24"/>
        <v>hold</v>
      </c>
      <c r="I211" s="5" t="str">
        <f t="shared" si="25"/>
        <v>True</v>
      </c>
      <c r="J211" s="5">
        <f t="shared" si="27"/>
        <v>135.13999899999999</v>
      </c>
      <c r="K211" s="5">
        <f t="shared" si="28"/>
        <v>127.860001</v>
      </c>
      <c r="L211" s="5">
        <f t="shared" si="29"/>
        <v>1234626.5824183722</v>
      </c>
      <c r="M211" s="11">
        <f t="shared" si="26"/>
        <v>0</v>
      </c>
      <c r="N211" s="5">
        <f t="shared" si="30"/>
        <v>0</v>
      </c>
      <c r="P211" s="9">
        <f t="shared" si="31"/>
        <v>1.1720430197435398E-2</v>
      </c>
      <c r="Q211"/>
    </row>
    <row r="212" spans="1:17" x14ac:dyDescent="0.25">
      <c r="A212" s="1">
        <v>44286</v>
      </c>
      <c r="B212" s="5">
        <v>152.229996</v>
      </c>
      <c r="C212" s="5">
        <v>153.048619376701</v>
      </c>
      <c r="D212" s="5">
        <v>152.0653616078618</v>
      </c>
      <c r="E212" s="5">
        <v>143.17472336460321</v>
      </c>
      <c r="F212" s="5" t="s">
        <v>7</v>
      </c>
      <c r="G212" s="5" t="s">
        <v>7</v>
      </c>
      <c r="H212" s="5" t="str">
        <f t="shared" si="24"/>
        <v>hold</v>
      </c>
      <c r="I212" s="5" t="str">
        <f t="shared" si="25"/>
        <v>True</v>
      </c>
      <c r="J212" s="5">
        <f t="shared" si="27"/>
        <v>135.13999899999999</v>
      </c>
      <c r="K212" s="5">
        <f t="shared" si="28"/>
        <v>127.860001</v>
      </c>
      <c r="L212" s="5">
        <f t="shared" si="29"/>
        <v>1234626.5824183722</v>
      </c>
      <c r="M212" s="11">
        <f t="shared" si="26"/>
        <v>0</v>
      </c>
      <c r="N212" s="5">
        <f t="shared" si="30"/>
        <v>0</v>
      </c>
      <c r="P212" s="9">
        <f t="shared" si="31"/>
        <v>-1.4672103431806445E-2</v>
      </c>
      <c r="Q212"/>
    </row>
    <row r="213" spans="1:17" x14ac:dyDescent="0.25">
      <c r="A213" s="1">
        <v>44287</v>
      </c>
      <c r="B213" s="5">
        <v>153.71000699999999</v>
      </c>
      <c r="C213" s="5">
        <v>153.26908191780069</v>
      </c>
      <c r="D213" s="5">
        <v>152.21487482532891</v>
      </c>
      <c r="E213" s="5">
        <v>143.5039509782093</v>
      </c>
      <c r="F213" s="5" t="s">
        <v>7</v>
      </c>
      <c r="G213" s="5" t="s">
        <v>7</v>
      </c>
      <c r="H213" s="5" t="str">
        <f t="shared" si="24"/>
        <v>hold</v>
      </c>
      <c r="I213" s="5" t="str">
        <f t="shared" si="25"/>
        <v>True</v>
      </c>
      <c r="J213" s="5">
        <f t="shared" si="27"/>
        <v>135.13999899999999</v>
      </c>
      <c r="K213" s="5">
        <f t="shared" si="28"/>
        <v>127.860001</v>
      </c>
      <c r="L213" s="5">
        <f t="shared" si="29"/>
        <v>1234626.5824183722</v>
      </c>
      <c r="M213" s="11">
        <f t="shared" si="26"/>
        <v>0</v>
      </c>
      <c r="N213" s="5">
        <f t="shared" si="30"/>
        <v>0</v>
      </c>
      <c r="P213" s="9">
        <f t="shared" si="31"/>
        <v>9.6752469820100863E-3</v>
      </c>
      <c r="Q213"/>
    </row>
    <row r="214" spans="1:17" x14ac:dyDescent="0.25">
      <c r="A214" s="1">
        <v>44291</v>
      </c>
      <c r="B214" s="5">
        <v>153.61999499999999</v>
      </c>
      <c r="C214" s="5">
        <v>153.3860529452005</v>
      </c>
      <c r="D214" s="5">
        <v>152.34261302302619</v>
      </c>
      <c r="E214" s="5">
        <v>143.8200773538903</v>
      </c>
      <c r="F214" s="5" t="s">
        <v>7</v>
      </c>
      <c r="G214" s="5" t="s">
        <v>7</v>
      </c>
      <c r="H214" s="5" t="str">
        <f t="shared" si="24"/>
        <v>hold</v>
      </c>
      <c r="I214" s="5" t="str">
        <f t="shared" si="25"/>
        <v>True</v>
      </c>
      <c r="J214" s="5">
        <f t="shared" si="27"/>
        <v>135.13999899999999</v>
      </c>
      <c r="K214" s="5">
        <f t="shared" si="28"/>
        <v>127.860001</v>
      </c>
      <c r="L214" s="5">
        <f t="shared" si="29"/>
        <v>1234626.5824183722</v>
      </c>
      <c r="M214" s="11">
        <f t="shared" si="26"/>
        <v>0</v>
      </c>
      <c r="N214" s="5">
        <f t="shared" si="30"/>
        <v>0</v>
      </c>
      <c r="P214" s="9">
        <f t="shared" si="31"/>
        <v>-5.8576775445289561E-4</v>
      </c>
      <c r="Q214"/>
    </row>
    <row r="215" spans="1:17" x14ac:dyDescent="0.25">
      <c r="A215" s="1">
        <v>44292</v>
      </c>
      <c r="B215" s="5">
        <v>152.53999300000001</v>
      </c>
      <c r="C215" s="5">
        <v>153.10403296346701</v>
      </c>
      <c r="D215" s="5">
        <v>152.3605566572966</v>
      </c>
      <c r="E215" s="5">
        <v>144.09257471783121</v>
      </c>
      <c r="F215" s="5" t="s">
        <v>7</v>
      </c>
      <c r="G215" s="5" t="s">
        <v>7</v>
      </c>
      <c r="H215" s="5" t="str">
        <f t="shared" si="24"/>
        <v>hold</v>
      </c>
      <c r="I215" s="5" t="str">
        <f t="shared" si="25"/>
        <v>True</v>
      </c>
      <c r="J215" s="5">
        <f t="shared" si="27"/>
        <v>135.13999899999999</v>
      </c>
      <c r="K215" s="5">
        <f t="shared" si="28"/>
        <v>127.860001</v>
      </c>
      <c r="L215" s="5">
        <f t="shared" si="29"/>
        <v>1234626.5824183722</v>
      </c>
      <c r="M215" s="11">
        <f t="shared" si="26"/>
        <v>0</v>
      </c>
      <c r="N215" s="5">
        <f t="shared" si="30"/>
        <v>0</v>
      </c>
      <c r="P215" s="9">
        <f t="shared" si="31"/>
        <v>-7.0551771762011623E-3</v>
      </c>
      <c r="Q215"/>
    </row>
    <row r="216" spans="1:17" x14ac:dyDescent="0.25">
      <c r="A216" s="1">
        <v>44293</v>
      </c>
      <c r="B216" s="5">
        <v>154.929993</v>
      </c>
      <c r="C216" s="5">
        <v>153.71268630897799</v>
      </c>
      <c r="D216" s="5">
        <v>152.59414177936051</v>
      </c>
      <c r="E216" s="5">
        <v>144.43124403914899</v>
      </c>
      <c r="F216" s="5" t="s">
        <v>7</v>
      </c>
      <c r="G216" s="5" t="s">
        <v>7</v>
      </c>
      <c r="H216" s="5" t="str">
        <f t="shared" si="24"/>
        <v>hold</v>
      </c>
      <c r="I216" s="5" t="str">
        <f t="shared" si="25"/>
        <v>True</v>
      </c>
      <c r="J216" s="5">
        <f t="shared" si="27"/>
        <v>135.13999899999999</v>
      </c>
      <c r="K216" s="5">
        <f t="shared" si="28"/>
        <v>127.860001</v>
      </c>
      <c r="L216" s="5">
        <f t="shared" si="29"/>
        <v>1234626.5824183722</v>
      </c>
      <c r="M216" s="11">
        <f t="shared" si="26"/>
        <v>0</v>
      </c>
      <c r="N216" s="5">
        <f t="shared" si="30"/>
        <v>0</v>
      </c>
      <c r="P216" s="9">
        <f t="shared" si="31"/>
        <v>1.554654598001565E-2</v>
      </c>
      <c r="Q216"/>
    </row>
    <row r="217" spans="1:17" x14ac:dyDescent="0.25">
      <c r="A217" s="1">
        <v>44294</v>
      </c>
      <c r="B217" s="5">
        <v>155.11999499999999</v>
      </c>
      <c r="C217" s="5">
        <v>154.1817892059853</v>
      </c>
      <c r="D217" s="5">
        <v>152.82376479941871</v>
      </c>
      <c r="E217" s="5">
        <v>144.7652675066756</v>
      </c>
      <c r="F217" s="5" t="s">
        <v>7</v>
      </c>
      <c r="G217" s="5" t="s">
        <v>7</v>
      </c>
      <c r="H217" s="5" t="str">
        <f t="shared" si="24"/>
        <v>hold</v>
      </c>
      <c r="I217" s="5" t="str">
        <f t="shared" si="25"/>
        <v>True</v>
      </c>
      <c r="J217" s="5">
        <f t="shared" si="27"/>
        <v>135.13999899999999</v>
      </c>
      <c r="K217" s="5">
        <f t="shared" si="28"/>
        <v>127.860001</v>
      </c>
      <c r="L217" s="5">
        <f t="shared" si="29"/>
        <v>1234626.5824183722</v>
      </c>
      <c r="M217" s="11">
        <f t="shared" si="26"/>
        <v>0</v>
      </c>
      <c r="N217" s="5">
        <f t="shared" si="30"/>
        <v>0</v>
      </c>
      <c r="P217" s="9">
        <f t="shared" si="31"/>
        <v>1.2256218747814347E-3</v>
      </c>
      <c r="Q217"/>
    </row>
    <row r="218" spans="1:17" x14ac:dyDescent="0.25">
      <c r="A218" s="1">
        <v>44295</v>
      </c>
      <c r="B218" s="5">
        <v>156.279999</v>
      </c>
      <c r="C218" s="5">
        <v>154.88119247065691</v>
      </c>
      <c r="D218" s="5">
        <v>153.13796790856239</v>
      </c>
      <c r="E218" s="5">
        <v>145.125102865842</v>
      </c>
      <c r="F218" s="5" t="s">
        <v>7</v>
      </c>
      <c r="G218" s="5" t="s">
        <v>7</v>
      </c>
      <c r="H218" s="5" t="str">
        <f t="shared" si="24"/>
        <v>hold</v>
      </c>
      <c r="I218" s="5" t="str">
        <f t="shared" si="25"/>
        <v>True</v>
      </c>
      <c r="J218" s="5">
        <f t="shared" si="27"/>
        <v>135.13999899999999</v>
      </c>
      <c r="K218" s="5">
        <f t="shared" si="28"/>
        <v>127.860001</v>
      </c>
      <c r="L218" s="5">
        <f t="shared" si="29"/>
        <v>1234626.5824183722</v>
      </c>
      <c r="M218" s="11">
        <f t="shared" si="26"/>
        <v>0</v>
      </c>
      <c r="N218" s="5">
        <f t="shared" si="30"/>
        <v>0</v>
      </c>
      <c r="P218" s="9">
        <f t="shared" si="31"/>
        <v>7.4502850868124288E-3</v>
      </c>
      <c r="Q218"/>
    </row>
    <row r="219" spans="1:17" x14ac:dyDescent="0.25">
      <c r="A219" s="1">
        <v>44298</v>
      </c>
      <c r="B219" s="5">
        <v>155.949997</v>
      </c>
      <c r="C219" s="5">
        <v>155.2374606471046</v>
      </c>
      <c r="D219" s="5">
        <v>153.39360691687489</v>
      </c>
      <c r="E219" s="5">
        <v>145.46338080753441</v>
      </c>
      <c r="F219" s="5" t="s">
        <v>7</v>
      </c>
      <c r="G219" s="5" t="s">
        <v>7</v>
      </c>
      <c r="H219" s="5" t="str">
        <f t="shared" si="24"/>
        <v>hold</v>
      </c>
      <c r="I219" s="5" t="str">
        <f t="shared" si="25"/>
        <v>True</v>
      </c>
      <c r="J219" s="5">
        <f t="shared" si="27"/>
        <v>135.13999899999999</v>
      </c>
      <c r="K219" s="5">
        <f t="shared" si="28"/>
        <v>127.860001</v>
      </c>
      <c r="L219" s="5">
        <f t="shared" si="29"/>
        <v>1234626.5824183722</v>
      </c>
      <c r="M219" s="11">
        <f t="shared" si="26"/>
        <v>0</v>
      </c>
      <c r="N219" s="5">
        <f t="shared" si="30"/>
        <v>0</v>
      </c>
      <c r="P219" s="9">
        <f t="shared" si="31"/>
        <v>-2.1138399712212893E-3</v>
      </c>
      <c r="Q219"/>
    </row>
    <row r="220" spans="1:17" x14ac:dyDescent="0.25">
      <c r="A220" s="1">
        <v>44299</v>
      </c>
      <c r="B220" s="5">
        <v>154.08999600000001</v>
      </c>
      <c r="C220" s="5">
        <v>154.8549724314031</v>
      </c>
      <c r="D220" s="5">
        <v>153.4569150153408</v>
      </c>
      <c r="E220" s="5">
        <v>145.73296253229901</v>
      </c>
      <c r="F220" s="5" t="s">
        <v>7</v>
      </c>
      <c r="G220" s="5" t="s">
        <v>7</v>
      </c>
      <c r="H220" s="5" t="str">
        <f t="shared" si="24"/>
        <v>hold</v>
      </c>
      <c r="I220" s="5" t="str">
        <f t="shared" si="25"/>
        <v>True</v>
      </c>
      <c r="J220" s="5">
        <f t="shared" si="27"/>
        <v>135.13999899999999</v>
      </c>
      <c r="K220" s="5">
        <f t="shared" si="28"/>
        <v>127.860001</v>
      </c>
      <c r="L220" s="5">
        <f t="shared" si="29"/>
        <v>1234626.5824183722</v>
      </c>
      <c r="M220" s="11">
        <f t="shared" si="26"/>
        <v>0</v>
      </c>
      <c r="N220" s="5">
        <f t="shared" si="30"/>
        <v>0</v>
      </c>
      <c r="P220" s="9">
        <f t="shared" si="31"/>
        <v>-1.1998602481970645E-2</v>
      </c>
      <c r="Q220"/>
    </row>
    <row r="221" spans="1:17" x14ac:dyDescent="0.25">
      <c r="A221" s="1">
        <v>44300</v>
      </c>
      <c r="B221" s="5">
        <v>151.21000699999999</v>
      </c>
      <c r="C221" s="5">
        <v>153.63998395426881</v>
      </c>
      <c r="D221" s="5">
        <v>153.25265065030979</v>
      </c>
      <c r="E221" s="5">
        <v>145.9041201719146</v>
      </c>
      <c r="F221" s="5" t="s">
        <v>7</v>
      </c>
      <c r="G221" s="5" t="s">
        <v>7</v>
      </c>
      <c r="H221" s="5" t="str">
        <f t="shared" si="24"/>
        <v>hold</v>
      </c>
      <c r="I221" s="5" t="str">
        <f t="shared" si="25"/>
        <v>True</v>
      </c>
      <c r="J221" s="5">
        <f t="shared" si="27"/>
        <v>135.13999899999999</v>
      </c>
      <c r="K221" s="5">
        <f t="shared" si="28"/>
        <v>127.860001</v>
      </c>
      <c r="L221" s="5">
        <f t="shared" si="29"/>
        <v>1234626.5824183722</v>
      </c>
      <c r="M221" s="11">
        <f t="shared" si="26"/>
        <v>0</v>
      </c>
      <c r="N221" s="5">
        <f t="shared" si="30"/>
        <v>0</v>
      </c>
      <c r="P221" s="9">
        <f t="shared" si="31"/>
        <v>-1.886717591709533E-2</v>
      </c>
      <c r="Q221"/>
    </row>
    <row r="222" spans="1:17" x14ac:dyDescent="0.25">
      <c r="A222" s="1">
        <v>44301</v>
      </c>
      <c r="B222" s="5">
        <v>152.16999799999999</v>
      </c>
      <c r="C222" s="5">
        <v>153.14998863617919</v>
      </c>
      <c r="D222" s="5">
        <v>153.15422768209979</v>
      </c>
      <c r="E222" s="5">
        <v>146.0999288540423</v>
      </c>
      <c r="F222" s="5" t="s">
        <v>7</v>
      </c>
      <c r="G222" s="5">
        <v>152.16999799999999</v>
      </c>
      <c r="H222" s="5" t="str">
        <f t="shared" si="24"/>
        <v>sell</v>
      </c>
      <c r="I222" s="5" t="str">
        <f t="shared" si="25"/>
        <v>False</v>
      </c>
      <c r="J222" s="5">
        <f t="shared" si="27"/>
        <v>135.13999899999999</v>
      </c>
      <c r="K222" s="5">
        <f t="shared" si="28"/>
        <v>152.16999799999999</v>
      </c>
      <c r="L222" s="5">
        <f t="shared" si="29"/>
        <v>1388976.4579784935</v>
      </c>
      <c r="M222" s="11">
        <f t="shared" si="26"/>
        <v>1E-3</v>
      </c>
      <c r="N222" s="5">
        <f t="shared" si="30"/>
        <v>154349.87556012126</v>
      </c>
      <c r="P222" s="9">
        <f t="shared" si="31"/>
        <v>6.3286583710165873E-3</v>
      </c>
      <c r="Q222"/>
    </row>
    <row r="223" spans="1:17" x14ac:dyDescent="0.25">
      <c r="A223" s="1">
        <v>44302</v>
      </c>
      <c r="B223" s="5">
        <v>153.300003</v>
      </c>
      <c r="C223" s="5">
        <v>153.19999342411941</v>
      </c>
      <c r="D223" s="5">
        <v>153.16747998372711</v>
      </c>
      <c r="E223" s="5">
        <v>146.32493117110349</v>
      </c>
      <c r="F223" s="5">
        <v>153.300003</v>
      </c>
      <c r="G223" s="5" t="s">
        <v>7</v>
      </c>
      <c r="H223" s="5" t="str">
        <f t="shared" si="24"/>
        <v>buy</v>
      </c>
      <c r="I223" s="5" t="str">
        <f t="shared" si="25"/>
        <v>False</v>
      </c>
      <c r="J223" s="5">
        <f t="shared" si="27"/>
        <v>153.300003</v>
      </c>
      <c r="K223" s="5">
        <f t="shared" si="28"/>
        <v>152.16999799999999</v>
      </c>
      <c r="L223" s="5">
        <f t="shared" si="29"/>
        <v>1387587.4815205149</v>
      </c>
      <c r="M223" s="11">
        <f t="shared" si="26"/>
        <v>1E-3</v>
      </c>
      <c r="N223" s="5">
        <f t="shared" si="30"/>
        <v>-1388.9764579784935</v>
      </c>
      <c r="P223" s="9">
        <f t="shared" si="31"/>
        <v>7.3985016584119561E-3</v>
      </c>
      <c r="Q223"/>
    </row>
    <row r="224" spans="1:17" x14ac:dyDescent="0.25">
      <c r="A224" s="1">
        <v>44305</v>
      </c>
      <c r="B224" s="5">
        <v>152.64999399999999</v>
      </c>
      <c r="C224" s="5">
        <v>153.0166602827463</v>
      </c>
      <c r="D224" s="5">
        <v>153.12043580338829</v>
      </c>
      <c r="E224" s="5">
        <v>146.52258938450649</v>
      </c>
      <c r="F224" s="5" t="s">
        <v>7</v>
      </c>
      <c r="G224" s="5">
        <v>152.64999399999999</v>
      </c>
      <c r="H224" s="5" t="str">
        <f t="shared" si="24"/>
        <v>sell</v>
      </c>
      <c r="I224" s="5" t="str">
        <f t="shared" si="25"/>
        <v>False</v>
      </c>
      <c r="J224" s="5">
        <f t="shared" si="27"/>
        <v>153.300003</v>
      </c>
      <c r="K224" s="5">
        <f t="shared" si="28"/>
        <v>152.64999399999999</v>
      </c>
      <c r="L224" s="5">
        <f t="shared" si="29"/>
        <v>1380316.3693578129</v>
      </c>
      <c r="M224" s="11">
        <f t="shared" si="26"/>
        <v>1E-3</v>
      </c>
      <c r="N224" s="5">
        <f t="shared" si="30"/>
        <v>-7271.1121627019256</v>
      </c>
      <c r="P224" s="9">
        <f t="shared" si="31"/>
        <v>-4.2491255719548978E-3</v>
      </c>
      <c r="Q224"/>
    </row>
    <row r="225" spans="1:17" x14ac:dyDescent="0.25">
      <c r="A225" s="1">
        <v>44306</v>
      </c>
      <c r="B225" s="5">
        <v>149.270004</v>
      </c>
      <c r="C225" s="5">
        <v>151.76777485516419</v>
      </c>
      <c r="D225" s="5">
        <v>152.77039654853479</v>
      </c>
      <c r="E225" s="5">
        <v>146.60844609124069</v>
      </c>
      <c r="F225" s="5" t="s">
        <v>7</v>
      </c>
      <c r="G225" s="5" t="s">
        <v>7</v>
      </c>
      <c r="H225" s="5" t="str">
        <f t="shared" si="24"/>
        <v>hold</v>
      </c>
      <c r="I225" s="5" t="str">
        <f t="shared" si="25"/>
        <v>True</v>
      </c>
      <c r="J225" s="5">
        <f t="shared" si="27"/>
        <v>153.300003</v>
      </c>
      <c r="K225" s="5">
        <f t="shared" si="28"/>
        <v>152.64999399999999</v>
      </c>
      <c r="L225" s="5">
        <f t="shared" si="29"/>
        <v>1380316.3693578129</v>
      </c>
      <c r="M225" s="11">
        <f t="shared" si="26"/>
        <v>0</v>
      </c>
      <c r="N225" s="5">
        <f t="shared" si="30"/>
        <v>0</v>
      </c>
      <c r="P225" s="9">
        <f t="shared" si="31"/>
        <v>-2.2390906433057956E-2</v>
      </c>
      <c r="Q225"/>
    </row>
    <row r="226" spans="1:17" x14ac:dyDescent="0.25">
      <c r="A226" s="1">
        <v>44307</v>
      </c>
      <c r="B226" s="5">
        <v>150.53999300000001</v>
      </c>
      <c r="C226" s="5">
        <v>151.35851423677619</v>
      </c>
      <c r="D226" s="5">
        <v>152.5676325895771</v>
      </c>
      <c r="E226" s="5">
        <v>146.7313069321394</v>
      </c>
      <c r="F226" s="5" t="s">
        <v>7</v>
      </c>
      <c r="G226" s="5" t="s">
        <v>7</v>
      </c>
      <c r="H226" s="5" t="str">
        <f t="shared" si="24"/>
        <v>hold</v>
      </c>
      <c r="I226" s="5" t="str">
        <f t="shared" si="25"/>
        <v>True</v>
      </c>
      <c r="J226" s="5">
        <f t="shared" si="27"/>
        <v>153.300003</v>
      </c>
      <c r="K226" s="5">
        <f t="shared" si="28"/>
        <v>152.64999399999999</v>
      </c>
      <c r="L226" s="5">
        <f t="shared" si="29"/>
        <v>1380316.3693578129</v>
      </c>
      <c r="M226" s="11">
        <f t="shared" si="26"/>
        <v>0</v>
      </c>
      <c r="N226" s="5">
        <f t="shared" si="30"/>
        <v>0</v>
      </c>
      <c r="P226" s="9">
        <f t="shared" si="31"/>
        <v>8.4720096648884507E-3</v>
      </c>
      <c r="Q226"/>
    </row>
    <row r="227" spans="1:17" x14ac:dyDescent="0.25">
      <c r="A227" s="1">
        <v>44308</v>
      </c>
      <c r="B227" s="5">
        <v>147.36999499999999</v>
      </c>
      <c r="C227" s="5">
        <v>150.02900782451741</v>
      </c>
      <c r="D227" s="5">
        <v>152.09512008143369</v>
      </c>
      <c r="E227" s="5">
        <v>146.75126593426009</v>
      </c>
      <c r="F227" s="5" t="s">
        <v>7</v>
      </c>
      <c r="G227" s="5" t="s">
        <v>7</v>
      </c>
      <c r="H227" s="5" t="str">
        <f t="shared" si="24"/>
        <v>hold</v>
      </c>
      <c r="I227" s="5" t="str">
        <f t="shared" si="25"/>
        <v>True</v>
      </c>
      <c r="J227" s="5">
        <f t="shared" si="27"/>
        <v>153.300003</v>
      </c>
      <c r="K227" s="5">
        <f t="shared" si="28"/>
        <v>152.64999399999999</v>
      </c>
      <c r="L227" s="5">
        <f t="shared" si="29"/>
        <v>1380316.3693578129</v>
      </c>
      <c r="M227" s="11">
        <f t="shared" si="26"/>
        <v>0</v>
      </c>
      <c r="N227" s="5">
        <f t="shared" si="30"/>
        <v>0</v>
      </c>
      <c r="P227" s="9">
        <f t="shared" si="31"/>
        <v>-2.128238581015255E-2</v>
      </c>
      <c r="Q227"/>
    </row>
    <row r="228" spans="1:17" x14ac:dyDescent="0.25">
      <c r="A228" s="1">
        <v>44309</v>
      </c>
      <c r="B228" s="5">
        <v>150.19000199999999</v>
      </c>
      <c r="C228" s="5">
        <v>150.08267254967831</v>
      </c>
      <c r="D228" s="5">
        <v>151.92192752857611</v>
      </c>
      <c r="E228" s="5">
        <v>146.85872643631441</v>
      </c>
      <c r="F228" s="5" t="s">
        <v>7</v>
      </c>
      <c r="G228" s="5" t="s">
        <v>7</v>
      </c>
      <c r="H228" s="5" t="str">
        <f t="shared" si="24"/>
        <v>hold</v>
      </c>
      <c r="I228" s="5" t="str">
        <f t="shared" si="25"/>
        <v>True</v>
      </c>
      <c r="J228" s="5">
        <f t="shared" si="27"/>
        <v>153.300003</v>
      </c>
      <c r="K228" s="5">
        <f t="shared" si="28"/>
        <v>152.64999399999999</v>
      </c>
      <c r="L228" s="5">
        <f t="shared" si="29"/>
        <v>1380316.3693578129</v>
      </c>
      <c r="M228" s="11">
        <f t="shared" si="26"/>
        <v>0</v>
      </c>
      <c r="N228" s="5">
        <f t="shared" si="30"/>
        <v>0</v>
      </c>
      <c r="P228" s="9">
        <f t="shared" si="31"/>
        <v>1.8954775236991954E-2</v>
      </c>
      <c r="Q228"/>
    </row>
    <row r="229" spans="1:17" x14ac:dyDescent="0.25">
      <c r="A229" s="1">
        <v>44312</v>
      </c>
      <c r="B229" s="5">
        <v>150.55999800000001</v>
      </c>
      <c r="C229" s="5">
        <v>150.24178103311891</v>
      </c>
      <c r="D229" s="5">
        <v>151.79811575325101</v>
      </c>
      <c r="E229" s="5">
        <v>146.97439117267959</v>
      </c>
      <c r="F229" s="5" t="s">
        <v>7</v>
      </c>
      <c r="G229" s="5" t="s">
        <v>7</v>
      </c>
      <c r="H229" s="5" t="str">
        <f t="shared" si="24"/>
        <v>hold</v>
      </c>
      <c r="I229" s="5" t="str">
        <f t="shared" si="25"/>
        <v>True</v>
      </c>
      <c r="J229" s="5">
        <f t="shared" si="27"/>
        <v>153.300003</v>
      </c>
      <c r="K229" s="5">
        <f t="shared" si="28"/>
        <v>152.64999399999999</v>
      </c>
      <c r="L229" s="5">
        <f t="shared" si="29"/>
        <v>1380316.3693578129</v>
      </c>
      <c r="M229" s="11">
        <f t="shared" si="26"/>
        <v>0</v>
      </c>
      <c r="N229" s="5">
        <f t="shared" si="30"/>
        <v>0</v>
      </c>
      <c r="P229" s="9">
        <f t="shared" si="31"/>
        <v>2.4604900193736872E-3</v>
      </c>
      <c r="Q229"/>
    </row>
    <row r="230" spans="1:17" x14ac:dyDescent="0.25">
      <c r="A230" s="1">
        <v>44313</v>
      </c>
      <c r="B230" s="5">
        <v>151.25</v>
      </c>
      <c r="C230" s="5">
        <v>150.57785402207929</v>
      </c>
      <c r="D230" s="5">
        <v>151.74828704840999</v>
      </c>
      <c r="E230" s="5">
        <v>147.10800394853339</v>
      </c>
      <c r="F230" s="5" t="s">
        <v>7</v>
      </c>
      <c r="G230" s="5" t="s">
        <v>7</v>
      </c>
      <c r="H230" s="5" t="str">
        <f t="shared" si="24"/>
        <v>hold</v>
      </c>
      <c r="I230" s="5" t="str">
        <f t="shared" si="25"/>
        <v>True</v>
      </c>
      <c r="J230" s="5">
        <f t="shared" si="27"/>
        <v>153.300003</v>
      </c>
      <c r="K230" s="5">
        <f t="shared" si="28"/>
        <v>152.64999399999999</v>
      </c>
      <c r="L230" s="5">
        <f t="shared" si="29"/>
        <v>1380316.3693578129</v>
      </c>
      <c r="M230" s="11">
        <f t="shared" si="26"/>
        <v>0</v>
      </c>
      <c r="N230" s="5">
        <f t="shared" si="30"/>
        <v>0</v>
      </c>
      <c r="P230" s="9">
        <f t="shared" si="31"/>
        <v>4.5724343576221353E-3</v>
      </c>
      <c r="Q230"/>
    </row>
    <row r="231" spans="1:17" x14ac:dyDescent="0.25">
      <c r="A231" s="1">
        <v>44314</v>
      </c>
      <c r="B231" s="5">
        <v>152.229996</v>
      </c>
      <c r="C231" s="5">
        <v>151.12856801471949</v>
      </c>
      <c r="D231" s="5">
        <v>151.79207877128181</v>
      </c>
      <c r="E231" s="5">
        <v>147.2680662001417</v>
      </c>
      <c r="F231" s="5" t="s">
        <v>7</v>
      </c>
      <c r="G231" s="5" t="s">
        <v>7</v>
      </c>
      <c r="H231" s="5" t="str">
        <f t="shared" si="24"/>
        <v>hold</v>
      </c>
      <c r="I231" s="5" t="str">
        <f t="shared" si="25"/>
        <v>True</v>
      </c>
      <c r="J231" s="5">
        <f t="shared" si="27"/>
        <v>153.300003</v>
      </c>
      <c r="K231" s="5">
        <f t="shared" si="28"/>
        <v>152.64999399999999</v>
      </c>
      <c r="L231" s="5">
        <f t="shared" si="29"/>
        <v>1380316.3693578129</v>
      </c>
      <c r="M231" s="11">
        <f t="shared" si="26"/>
        <v>0</v>
      </c>
      <c r="N231" s="5">
        <f t="shared" si="30"/>
        <v>0</v>
      </c>
      <c r="P231" s="9">
        <f t="shared" si="31"/>
        <v>6.4584118841818066E-3</v>
      </c>
      <c r="Q231"/>
    </row>
    <row r="232" spans="1:17" x14ac:dyDescent="0.25">
      <c r="A232" s="1">
        <v>44315</v>
      </c>
      <c r="B232" s="5">
        <v>155.19000199999999</v>
      </c>
      <c r="C232" s="5">
        <v>152.48237934314639</v>
      </c>
      <c r="D232" s="5">
        <v>152.10098088298341</v>
      </c>
      <c r="E232" s="5">
        <v>147.5156266938873</v>
      </c>
      <c r="F232" s="5">
        <v>155.19000199999999</v>
      </c>
      <c r="G232" s="5" t="s">
        <v>7</v>
      </c>
      <c r="H232" s="5" t="str">
        <f t="shared" si="24"/>
        <v>buy</v>
      </c>
      <c r="I232" s="5" t="str">
        <f t="shared" si="25"/>
        <v>False</v>
      </c>
      <c r="J232" s="5">
        <f t="shared" si="27"/>
        <v>155.19000199999999</v>
      </c>
      <c r="K232" s="5">
        <f t="shared" si="28"/>
        <v>152.64999399999999</v>
      </c>
      <c r="L232" s="5">
        <f t="shared" si="29"/>
        <v>1378936.0529884552</v>
      </c>
      <c r="M232" s="11">
        <f t="shared" si="26"/>
        <v>1E-3</v>
      </c>
      <c r="N232" s="5">
        <f t="shared" si="30"/>
        <v>-1380.3163693578128</v>
      </c>
      <c r="P232" s="9">
        <f t="shared" si="31"/>
        <v>1.9257676775828993E-2</v>
      </c>
      <c r="Q232"/>
    </row>
    <row r="233" spans="1:17" x14ac:dyDescent="0.25">
      <c r="A233" s="1">
        <v>44316</v>
      </c>
      <c r="B233" s="5">
        <v>153.80999800000001</v>
      </c>
      <c r="C233" s="5">
        <v>152.92491889543089</v>
      </c>
      <c r="D233" s="5">
        <v>152.2563460754395</v>
      </c>
      <c r="E233" s="5">
        <v>147.71232579720331</v>
      </c>
      <c r="F233" s="5" t="s">
        <v>7</v>
      </c>
      <c r="G233" s="5" t="s">
        <v>7</v>
      </c>
      <c r="H233" s="5" t="str">
        <f t="shared" si="24"/>
        <v>hold</v>
      </c>
      <c r="I233" s="5" t="str">
        <f t="shared" si="25"/>
        <v>True</v>
      </c>
      <c r="J233" s="5">
        <f t="shared" si="27"/>
        <v>155.19000199999999</v>
      </c>
      <c r="K233" s="5">
        <f t="shared" si="28"/>
        <v>152.64999399999999</v>
      </c>
      <c r="L233" s="5">
        <f t="shared" si="29"/>
        <v>1378936.0529884552</v>
      </c>
      <c r="M233" s="11">
        <f t="shared" si="26"/>
        <v>0</v>
      </c>
      <c r="N233" s="5">
        <f t="shared" si="30"/>
        <v>0</v>
      </c>
      <c r="P233" s="9">
        <f t="shared" si="31"/>
        <v>-8.9321241102984176E-3</v>
      </c>
      <c r="Q233"/>
    </row>
    <row r="234" spans="1:17" x14ac:dyDescent="0.25">
      <c r="A234" s="1">
        <v>44319</v>
      </c>
      <c r="B234" s="5">
        <v>153.36000100000001</v>
      </c>
      <c r="C234" s="5">
        <v>153.06994626362061</v>
      </c>
      <c r="D234" s="5">
        <v>152.35667834130859</v>
      </c>
      <c r="E234" s="5">
        <v>147.8888156472907</v>
      </c>
      <c r="F234" s="5" t="s">
        <v>7</v>
      </c>
      <c r="G234" s="5" t="s">
        <v>7</v>
      </c>
      <c r="H234" s="5" t="str">
        <f t="shared" si="24"/>
        <v>hold</v>
      </c>
      <c r="I234" s="5" t="str">
        <f t="shared" si="25"/>
        <v>True</v>
      </c>
      <c r="J234" s="5">
        <f t="shared" si="27"/>
        <v>155.19000199999999</v>
      </c>
      <c r="K234" s="5">
        <f t="shared" si="28"/>
        <v>152.64999399999999</v>
      </c>
      <c r="L234" s="5">
        <f t="shared" si="29"/>
        <v>1378936.0529884552</v>
      </c>
      <c r="M234" s="11">
        <f t="shared" si="26"/>
        <v>0</v>
      </c>
      <c r="N234" s="5">
        <f t="shared" si="30"/>
        <v>0</v>
      </c>
      <c r="P234" s="9">
        <f t="shared" si="31"/>
        <v>-2.9299562026689542E-3</v>
      </c>
      <c r="Q234"/>
    </row>
    <row r="235" spans="1:17" x14ac:dyDescent="0.25">
      <c r="A235" s="1">
        <v>44320</v>
      </c>
      <c r="B235" s="5">
        <v>155.479996</v>
      </c>
      <c r="C235" s="5">
        <v>153.8732961757471</v>
      </c>
      <c r="D235" s="5">
        <v>152.64061631028059</v>
      </c>
      <c r="E235" s="5">
        <v>148.12604003331279</v>
      </c>
      <c r="F235" s="5" t="s">
        <v>7</v>
      </c>
      <c r="G235" s="5" t="s">
        <v>7</v>
      </c>
      <c r="H235" s="5" t="str">
        <f t="shared" si="24"/>
        <v>hold</v>
      </c>
      <c r="I235" s="5" t="str">
        <f t="shared" si="25"/>
        <v>True</v>
      </c>
      <c r="J235" s="5">
        <f t="shared" si="27"/>
        <v>155.19000199999999</v>
      </c>
      <c r="K235" s="5">
        <f t="shared" si="28"/>
        <v>152.64999399999999</v>
      </c>
      <c r="L235" s="5">
        <f t="shared" si="29"/>
        <v>1378936.0529884552</v>
      </c>
      <c r="M235" s="11">
        <f t="shared" si="26"/>
        <v>0</v>
      </c>
      <c r="N235" s="5">
        <f t="shared" si="30"/>
        <v>0</v>
      </c>
      <c r="P235" s="9">
        <f t="shared" si="31"/>
        <v>1.3728974999246321E-2</v>
      </c>
      <c r="Q235"/>
    </row>
    <row r="236" spans="1:17" x14ac:dyDescent="0.25">
      <c r="A236" s="1">
        <v>44321</v>
      </c>
      <c r="B236" s="5">
        <v>157.520004</v>
      </c>
      <c r="C236" s="5">
        <v>155.0888654504981</v>
      </c>
      <c r="D236" s="5">
        <v>153.08419700934601</v>
      </c>
      <c r="E236" s="5">
        <v>148.41960140727181</v>
      </c>
      <c r="F236" s="5" t="s">
        <v>7</v>
      </c>
      <c r="G236" s="5" t="s">
        <v>7</v>
      </c>
      <c r="H236" s="5" t="str">
        <f t="shared" si="24"/>
        <v>hold</v>
      </c>
      <c r="I236" s="5" t="str">
        <f t="shared" si="25"/>
        <v>True</v>
      </c>
      <c r="J236" s="5">
        <f t="shared" si="27"/>
        <v>155.19000199999999</v>
      </c>
      <c r="K236" s="5">
        <f t="shared" si="28"/>
        <v>152.64999399999999</v>
      </c>
      <c r="L236" s="5">
        <f t="shared" si="29"/>
        <v>1378936.0529884552</v>
      </c>
      <c r="M236" s="11">
        <f t="shared" si="26"/>
        <v>0</v>
      </c>
      <c r="N236" s="5">
        <f t="shared" si="30"/>
        <v>0</v>
      </c>
      <c r="P236" s="9">
        <f t="shared" si="31"/>
        <v>1.3035379467230082E-2</v>
      </c>
      <c r="Q236"/>
    </row>
    <row r="237" spans="1:17" x14ac:dyDescent="0.25">
      <c r="A237" s="1">
        <v>44322</v>
      </c>
      <c r="B237" s="5">
        <v>160.69000199999999</v>
      </c>
      <c r="C237" s="5">
        <v>156.95591096699869</v>
      </c>
      <c r="D237" s="5">
        <v>153.7756338266781</v>
      </c>
      <c r="E237" s="5">
        <v>148.80305142579459</v>
      </c>
      <c r="F237" s="5" t="s">
        <v>7</v>
      </c>
      <c r="G237" s="5" t="s">
        <v>7</v>
      </c>
      <c r="H237" s="5" t="str">
        <f t="shared" si="24"/>
        <v>hold</v>
      </c>
      <c r="I237" s="5" t="str">
        <f t="shared" si="25"/>
        <v>True</v>
      </c>
      <c r="J237" s="5">
        <f t="shared" si="27"/>
        <v>155.19000199999999</v>
      </c>
      <c r="K237" s="5">
        <f t="shared" si="28"/>
        <v>152.64999399999999</v>
      </c>
      <c r="L237" s="5">
        <f t="shared" si="29"/>
        <v>1378936.0529884552</v>
      </c>
      <c r="M237" s="11">
        <f t="shared" si="26"/>
        <v>0</v>
      </c>
      <c r="N237" s="5">
        <f t="shared" si="30"/>
        <v>0</v>
      </c>
      <c r="P237" s="9">
        <f t="shared" si="31"/>
        <v>1.9924595775516397E-2</v>
      </c>
      <c r="Q237"/>
    </row>
    <row r="238" spans="1:17" x14ac:dyDescent="0.25">
      <c r="A238" s="1">
        <v>44323</v>
      </c>
      <c r="B238" s="5">
        <v>161.240005</v>
      </c>
      <c r="C238" s="5">
        <v>158.3839423113325</v>
      </c>
      <c r="D238" s="5">
        <v>154.45421302425291</v>
      </c>
      <c r="E238" s="5">
        <v>149.19170622498851</v>
      </c>
      <c r="F238" s="5" t="s">
        <v>7</v>
      </c>
      <c r="G238" s="5" t="s">
        <v>7</v>
      </c>
      <c r="H238" s="5" t="str">
        <f t="shared" si="24"/>
        <v>hold</v>
      </c>
      <c r="I238" s="5" t="str">
        <f t="shared" si="25"/>
        <v>True</v>
      </c>
      <c r="J238" s="5">
        <f t="shared" si="27"/>
        <v>155.19000199999999</v>
      </c>
      <c r="K238" s="5">
        <f t="shared" si="28"/>
        <v>152.64999399999999</v>
      </c>
      <c r="L238" s="5">
        <f t="shared" si="29"/>
        <v>1378936.0529884552</v>
      </c>
      <c r="M238" s="11">
        <f t="shared" si="26"/>
        <v>0</v>
      </c>
      <c r="N238" s="5">
        <f t="shared" si="30"/>
        <v>0</v>
      </c>
      <c r="P238" s="9">
        <f t="shared" si="31"/>
        <v>3.4169137586526391E-3</v>
      </c>
      <c r="Q238"/>
    </row>
    <row r="239" spans="1:17" x14ac:dyDescent="0.25">
      <c r="A239" s="1">
        <v>44326</v>
      </c>
      <c r="B239" s="5">
        <v>161.220001</v>
      </c>
      <c r="C239" s="5">
        <v>159.32929520755499</v>
      </c>
      <c r="D239" s="5">
        <v>155.0692846584117</v>
      </c>
      <c r="E239" s="5">
        <v>149.5675904367076</v>
      </c>
      <c r="F239" s="5" t="s">
        <v>7</v>
      </c>
      <c r="G239" s="5" t="s">
        <v>7</v>
      </c>
      <c r="H239" s="5" t="str">
        <f t="shared" si="24"/>
        <v>hold</v>
      </c>
      <c r="I239" s="5" t="str">
        <f t="shared" si="25"/>
        <v>True</v>
      </c>
      <c r="J239" s="5">
        <f t="shared" si="27"/>
        <v>155.19000199999999</v>
      </c>
      <c r="K239" s="5">
        <f t="shared" si="28"/>
        <v>152.64999399999999</v>
      </c>
      <c r="L239" s="5">
        <f t="shared" si="29"/>
        <v>1378936.0529884552</v>
      </c>
      <c r="M239" s="11">
        <f t="shared" si="26"/>
        <v>0</v>
      </c>
      <c r="N239" s="5">
        <f t="shared" si="30"/>
        <v>0</v>
      </c>
      <c r="P239" s="9">
        <f t="shared" si="31"/>
        <v>-1.2407120048040573E-4</v>
      </c>
      <c r="Q239"/>
    </row>
    <row r="240" spans="1:17" x14ac:dyDescent="0.25">
      <c r="A240" s="1">
        <v>44327</v>
      </c>
      <c r="B240" s="5">
        <v>158.53999300000001</v>
      </c>
      <c r="C240" s="5">
        <v>159.06619447170331</v>
      </c>
      <c r="D240" s="5">
        <v>155.38480359855609</v>
      </c>
      <c r="E240" s="5">
        <v>149.84797801681049</v>
      </c>
      <c r="F240" s="5" t="s">
        <v>7</v>
      </c>
      <c r="G240" s="5" t="s">
        <v>7</v>
      </c>
      <c r="H240" s="5" t="str">
        <f t="shared" si="24"/>
        <v>hold</v>
      </c>
      <c r="I240" s="5" t="str">
        <f t="shared" si="25"/>
        <v>True</v>
      </c>
      <c r="J240" s="5">
        <f t="shared" si="27"/>
        <v>155.19000199999999</v>
      </c>
      <c r="K240" s="5">
        <f t="shared" si="28"/>
        <v>152.64999399999999</v>
      </c>
      <c r="L240" s="5">
        <f t="shared" si="29"/>
        <v>1378936.0529884552</v>
      </c>
      <c r="M240" s="11">
        <f t="shared" si="26"/>
        <v>0</v>
      </c>
      <c r="N240" s="5">
        <f t="shared" si="30"/>
        <v>0</v>
      </c>
      <c r="P240" s="9">
        <f t="shared" si="31"/>
        <v>-1.6763014802045503E-2</v>
      </c>
      <c r="Q240"/>
    </row>
    <row r="241" spans="1:17" x14ac:dyDescent="0.25">
      <c r="A241" s="1">
        <v>44328</v>
      </c>
      <c r="B241" s="5">
        <v>157.449997</v>
      </c>
      <c r="C241" s="5">
        <v>158.52746198113559</v>
      </c>
      <c r="D241" s="5">
        <v>155.5725484532328</v>
      </c>
      <c r="E241" s="5">
        <v>150.08554111003511</v>
      </c>
      <c r="F241" s="5" t="s">
        <v>7</v>
      </c>
      <c r="G241" s="5" t="s">
        <v>7</v>
      </c>
      <c r="H241" s="5" t="str">
        <f t="shared" si="24"/>
        <v>hold</v>
      </c>
      <c r="I241" s="5" t="str">
        <f t="shared" si="25"/>
        <v>True</v>
      </c>
      <c r="J241" s="5">
        <f t="shared" si="27"/>
        <v>155.19000199999999</v>
      </c>
      <c r="K241" s="5">
        <f t="shared" si="28"/>
        <v>152.64999399999999</v>
      </c>
      <c r="L241" s="5">
        <f t="shared" si="29"/>
        <v>1378936.0529884552</v>
      </c>
      <c r="M241" s="11">
        <f t="shared" si="26"/>
        <v>0</v>
      </c>
      <c r="N241" s="5">
        <f t="shared" si="30"/>
        <v>0</v>
      </c>
      <c r="P241" s="9">
        <f t="shared" si="31"/>
        <v>-6.8989547627481534E-3</v>
      </c>
      <c r="Q241"/>
    </row>
    <row r="242" spans="1:17" x14ac:dyDescent="0.25">
      <c r="A242" s="1">
        <v>44329</v>
      </c>
      <c r="B242" s="5">
        <v>161.5</v>
      </c>
      <c r="C242" s="5">
        <v>159.5183079874237</v>
      </c>
      <c r="D242" s="5">
        <v>156.1114076847571</v>
      </c>
      <c r="E242" s="5">
        <v>150.44224295034661</v>
      </c>
      <c r="F242" s="5" t="s">
        <v>7</v>
      </c>
      <c r="G242" s="5" t="s">
        <v>7</v>
      </c>
      <c r="H242" s="5" t="str">
        <f t="shared" si="24"/>
        <v>hold</v>
      </c>
      <c r="I242" s="5" t="str">
        <f t="shared" si="25"/>
        <v>True</v>
      </c>
      <c r="J242" s="5">
        <f t="shared" si="27"/>
        <v>155.19000199999999</v>
      </c>
      <c r="K242" s="5">
        <f t="shared" si="28"/>
        <v>152.64999399999999</v>
      </c>
      <c r="L242" s="5">
        <f t="shared" si="29"/>
        <v>1378936.0529884552</v>
      </c>
      <c r="M242" s="11">
        <f t="shared" si="26"/>
        <v>0</v>
      </c>
      <c r="N242" s="5">
        <f t="shared" si="30"/>
        <v>0</v>
      </c>
      <c r="P242" s="9">
        <f t="shared" si="31"/>
        <v>2.5397214169345657E-2</v>
      </c>
      <c r="Q242"/>
    </row>
    <row r="243" spans="1:17" x14ac:dyDescent="0.25">
      <c r="A243" s="1">
        <v>44330</v>
      </c>
      <c r="B243" s="5">
        <v>164.009995</v>
      </c>
      <c r="C243" s="5">
        <v>161.01553699161579</v>
      </c>
      <c r="D243" s="5">
        <v>156.82946107705189</v>
      </c>
      <c r="E243" s="5">
        <v>150.86623520189821</v>
      </c>
      <c r="F243" s="5" t="s">
        <v>7</v>
      </c>
      <c r="G243" s="5" t="s">
        <v>7</v>
      </c>
      <c r="H243" s="5" t="str">
        <f t="shared" si="24"/>
        <v>hold</v>
      </c>
      <c r="I243" s="5" t="str">
        <f t="shared" si="25"/>
        <v>True</v>
      </c>
      <c r="J243" s="5">
        <f t="shared" si="27"/>
        <v>155.19000199999999</v>
      </c>
      <c r="K243" s="5">
        <f t="shared" si="28"/>
        <v>152.64999399999999</v>
      </c>
      <c r="L243" s="5">
        <f t="shared" si="29"/>
        <v>1378936.0529884552</v>
      </c>
      <c r="M243" s="11">
        <f t="shared" si="26"/>
        <v>0</v>
      </c>
      <c r="N243" s="5">
        <f t="shared" si="30"/>
        <v>0</v>
      </c>
      <c r="P243" s="9">
        <f t="shared" si="31"/>
        <v>1.5422228426359987E-2</v>
      </c>
      <c r="Q243"/>
    </row>
    <row r="244" spans="1:17" x14ac:dyDescent="0.25">
      <c r="A244" s="1">
        <v>44333</v>
      </c>
      <c r="B244" s="5">
        <v>164.66999799999999</v>
      </c>
      <c r="C244" s="5">
        <v>162.23369066107719</v>
      </c>
      <c r="D244" s="5">
        <v>157.5422371609562</v>
      </c>
      <c r="E244" s="5">
        <v>151.2976027893389</v>
      </c>
      <c r="F244" s="5" t="s">
        <v>7</v>
      </c>
      <c r="G244" s="5" t="s">
        <v>7</v>
      </c>
      <c r="H244" s="5" t="str">
        <f t="shared" si="24"/>
        <v>hold</v>
      </c>
      <c r="I244" s="5" t="str">
        <f t="shared" si="25"/>
        <v>True</v>
      </c>
      <c r="J244" s="5">
        <f t="shared" si="27"/>
        <v>155.19000199999999</v>
      </c>
      <c r="K244" s="5">
        <f t="shared" si="28"/>
        <v>152.64999399999999</v>
      </c>
      <c r="L244" s="5">
        <f t="shared" si="29"/>
        <v>1378936.0529884552</v>
      </c>
      <c r="M244" s="11">
        <f t="shared" si="26"/>
        <v>0</v>
      </c>
      <c r="N244" s="5">
        <f t="shared" si="30"/>
        <v>0</v>
      </c>
      <c r="P244" s="9">
        <f t="shared" si="31"/>
        <v>4.0160879953331004E-3</v>
      </c>
      <c r="Q244"/>
    </row>
    <row r="245" spans="1:17" x14ac:dyDescent="0.25">
      <c r="A245" s="1">
        <v>44334</v>
      </c>
      <c r="B245" s="5">
        <v>162.35000600000001</v>
      </c>
      <c r="C245" s="5">
        <v>162.27246244071819</v>
      </c>
      <c r="D245" s="5">
        <v>157.97930705541481</v>
      </c>
      <c r="E245" s="5">
        <v>151.64299038967209</v>
      </c>
      <c r="F245" s="5" t="s">
        <v>7</v>
      </c>
      <c r="G245" s="5" t="s">
        <v>7</v>
      </c>
      <c r="H245" s="5" t="str">
        <f t="shared" si="24"/>
        <v>hold</v>
      </c>
      <c r="I245" s="5" t="str">
        <f t="shared" si="25"/>
        <v>True</v>
      </c>
      <c r="J245" s="5">
        <f t="shared" si="27"/>
        <v>155.19000199999999</v>
      </c>
      <c r="K245" s="5">
        <f t="shared" si="28"/>
        <v>152.64999399999999</v>
      </c>
      <c r="L245" s="5">
        <f t="shared" si="29"/>
        <v>1378936.0529884552</v>
      </c>
      <c r="M245" s="11">
        <f t="shared" si="26"/>
        <v>0</v>
      </c>
      <c r="N245" s="5">
        <f t="shared" si="30"/>
        <v>0</v>
      </c>
      <c r="P245" s="9">
        <f t="shared" si="31"/>
        <v>-1.4188923578358714E-2</v>
      </c>
      <c r="Q245"/>
    </row>
    <row r="246" spans="1:17" x14ac:dyDescent="0.25">
      <c r="A246" s="1">
        <v>44335</v>
      </c>
      <c r="B246" s="5">
        <v>161.11000100000001</v>
      </c>
      <c r="C246" s="5">
        <v>161.88497529381209</v>
      </c>
      <c r="D246" s="5">
        <v>158.26391559583161</v>
      </c>
      <c r="E246" s="5">
        <v>151.9388344712448</v>
      </c>
      <c r="F246" s="5" t="s">
        <v>7</v>
      </c>
      <c r="G246" s="5" t="s">
        <v>7</v>
      </c>
      <c r="H246" s="5" t="str">
        <f t="shared" si="24"/>
        <v>hold</v>
      </c>
      <c r="I246" s="5" t="str">
        <f t="shared" si="25"/>
        <v>True</v>
      </c>
      <c r="J246" s="5">
        <f t="shared" si="27"/>
        <v>155.19000199999999</v>
      </c>
      <c r="K246" s="5">
        <f t="shared" si="28"/>
        <v>152.64999399999999</v>
      </c>
      <c r="L246" s="5">
        <f t="shared" si="29"/>
        <v>1378936.0529884552</v>
      </c>
      <c r="M246" s="11">
        <f t="shared" si="26"/>
        <v>0</v>
      </c>
      <c r="N246" s="5">
        <f t="shared" si="30"/>
        <v>0</v>
      </c>
      <c r="P246" s="9">
        <f t="shared" si="31"/>
        <v>-7.6671677962109669E-3</v>
      </c>
      <c r="Q246"/>
    </row>
    <row r="247" spans="1:17" x14ac:dyDescent="0.25">
      <c r="A247" s="1">
        <v>44336</v>
      </c>
      <c r="B247" s="5">
        <v>160.83000200000001</v>
      </c>
      <c r="C247" s="5">
        <v>161.53331752920809</v>
      </c>
      <c r="D247" s="5">
        <v>158.4971961780287</v>
      </c>
      <c r="E247" s="5">
        <v>152.21668345651841</v>
      </c>
      <c r="F247" s="5" t="s">
        <v>7</v>
      </c>
      <c r="G247" s="5" t="s">
        <v>7</v>
      </c>
      <c r="H247" s="5" t="str">
        <f t="shared" si="24"/>
        <v>hold</v>
      </c>
      <c r="I247" s="5" t="str">
        <f t="shared" si="25"/>
        <v>True</v>
      </c>
      <c r="J247" s="5">
        <f t="shared" si="27"/>
        <v>155.19000199999999</v>
      </c>
      <c r="K247" s="5">
        <f t="shared" si="28"/>
        <v>152.64999399999999</v>
      </c>
      <c r="L247" s="5">
        <f t="shared" si="29"/>
        <v>1378936.0529884552</v>
      </c>
      <c r="M247" s="11">
        <f t="shared" si="26"/>
        <v>0</v>
      </c>
      <c r="N247" s="5">
        <f t="shared" si="30"/>
        <v>0</v>
      </c>
      <c r="P247" s="9">
        <f t="shared" si="31"/>
        <v>-1.7394487667877088E-3</v>
      </c>
      <c r="Q247"/>
    </row>
    <row r="248" spans="1:17" x14ac:dyDescent="0.25">
      <c r="A248" s="1">
        <v>44337</v>
      </c>
      <c r="B248" s="5">
        <v>162.66000399999999</v>
      </c>
      <c r="C248" s="5">
        <v>161.9088796861387</v>
      </c>
      <c r="D248" s="5">
        <v>158.8756332527534</v>
      </c>
      <c r="E248" s="5">
        <v>152.54303722350221</v>
      </c>
      <c r="F248" s="5" t="s">
        <v>7</v>
      </c>
      <c r="G248" s="5" t="s">
        <v>7</v>
      </c>
      <c r="H248" s="5" t="str">
        <f t="shared" si="24"/>
        <v>hold</v>
      </c>
      <c r="I248" s="5" t="str">
        <f t="shared" si="25"/>
        <v>True</v>
      </c>
      <c r="J248" s="5">
        <f t="shared" si="27"/>
        <v>155.19000199999999</v>
      </c>
      <c r="K248" s="5">
        <f t="shared" si="28"/>
        <v>152.64999399999999</v>
      </c>
      <c r="L248" s="5">
        <f t="shared" si="29"/>
        <v>1378936.0529884552</v>
      </c>
      <c r="M248" s="11">
        <f t="shared" si="26"/>
        <v>0</v>
      </c>
      <c r="N248" s="5">
        <f t="shared" si="30"/>
        <v>0</v>
      </c>
      <c r="P248" s="9">
        <f t="shared" si="31"/>
        <v>1.1314238386753684E-2</v>
      </c>
      <c r="Q248"/>
    </row>
    <row r="249" spans="1:17" x14ac:dyDescent="0.25">
      <c r="A249" s="1">
        <v>44340</v>
      </c>
      <c r="B249" s="5">
        <v>163.53999300000001</v>
      </c>
      <c r="C249" s="5">
        <v>162.45258412409251</v>
      </c>
      <c r="D249" s="5">
        <v>159.29966595704849</v>
      </c>
      <c r="E249" s="5">
        <v>152.88669209151769</v>
      </c>
      <c r="F249" s="5" t="s">
        <v>7</v>
      </c>
      <c r="G249" s="5" t="s">
        <v>7</v>
      </c>
      <c r="H249" s="5" t="str">
        <f t="shared" si="24"/>
        <v>hold</v>
      </c>
      <c r="I249" s="5" t="str">
        <f t="shared" si="25"/>
        <v>True</v>
      </c>
      <c r="J249" s="5">
        <f t="shared" si="27"/>
        <v>155.19000199999999</v>
      </c>
      <c r="K249" s="5">
        <f t="shared" si="28"/>
        <v>152.64999399999999</v>
      </c>
      <c r="L249" s="5">
        <f t="shared" si="29"/>
        <v>1378936.0529884552</v>
      </c>
      <c r="M249" s="11">
        <f t="shared" si="26"/>
        <v>0</v>
      </c>
      <c r="N249" s="5">
        <f t="shared" si="30"/>
        <v>0</v>
      </c>
      <c r="P249" s="9">
        <f t="shared" si="31"/>
        <v>5.3954086010457435E-3</v>
      </c>
      <c r="Q249"/>
    </row>
    <row r="250" spans="1:17" x14ac:dyDescent="0.25">
      <c r="A250" s="1">
        <v>44341</v>
      </c>
      <c r="B250" s="5">
        <v>161.85000600000001</v>
      </c>
      <c r="C250" s="5">
        <v>162.25172474939501</v>
      </c>
      <c r="D250" s="5">
        <v>159.5315150518623</v>
      </c>
      <c r="E250" s="5">
        <v>153.1667956511578</v>
      </c>
      <c r="F250" s="5" t="s">
        <v>7</v>
      </c>
      <c r="G250" s="5" t="s">
        <v>7</v>
      </c>
      <c r="H250" s="5" t="str">
        <f t="shared" si="24"/>
        <v>hold</v>
      </c>
      <c r="I250" s="5" t="str">
        <f t="shared" si="25"/>
        <v>True</v>
      </c>
      <c r="J250" s="5">
        <f t="shared" si="27"/>
        <v>155.19000199999999</v>
      </c>
      <c r="K250" s="5">
        <f t="shared" si="28"/>
        <v>152.64999399999999</v>
      </c>
      <c r="L250" s="5">
        <f t="shared" si="29"/>
        <v>1378936.0529884552</v>
      </c>
      <c r="M250" s="11">
        <f t="shared" si="26"/>
        <v>0</v>
      </c>
      <c r="N250" s="5">
        <f t="shared" si="30"/>
        <v>0</v>
      </c>
      <c r="P250" s="9">
        <f t="shared" si="31"/>
        <v>-1.038754848723133E-2</v>
      </c>
      <c r="Q250"/>
    </row>
    <row r="251" spans="1:17" x14ac:dyDescent="0.25">
      <c r="A251" s="1">
        <v>44342</v>
      </c>
      <c r="B251" s="5">
        <v>161.83000200000001</v>
      </c>
      <c r="C251" s="5">
        <v>162.1111504995967</v>
      </c>
      <c r="D251" s="5">
        <v>159.7404684107839</v>
      </c>
      <c r="E251" s="5">
        <v>153.43752084955909</v>
      </c>
      <c r="F251" s="5" t="s">
        <v>7</v>
      </c>
      <c r="G251" s="5" t="s">
        <v>7</v>
      </c>
      <c r="H251" s="5" t="str">
        <f t="shared" si="24"/>
        <v>hold</v>
      </c>
      <c r="I251" s="5" t="str">
        <f t="shared" si="25"/>
        <v>True</v>
      </c>
      <c r="J251" s="5">
        <f t="shared" si="27"/>
        <v>155.19000199999999</v>
      </c>
      <c r="K251" s="5">
        <f t="shared" si="28"/>
        <v>152.64999399999999</v>
      </c>
      <c r="L251" s="5">
        <f t="shared" si="29"/>
        <v>1378936.0529884552</v>
      </c>
      <c r="M251" s="11">
        <f t="shared" si="26"/>
        <v>0</v>
      </c>
      <c r="N251" s="5">
        <f t="shared" si="30"/>
        <v>0</v>
      </c>
      <c r="P251" s="9">
        <f t="shared" si="31"/>
        <v>-1.2360355617310197E-4</v>
      </c>
      <c r="Q251"/>
    </row>
    <row r="252" spans="1:17" x14ac:dyDescent="0.25">
      <c r="A252" s="1">
        <v>44343</v>
      </c>
      <c r="B252" s="5">
        <v>164.35000600000001</v>
      </c>
      <c r="C252" s="5">
        <v>162.85743566639781</v>
      </c>
      <c r="D252" s="5">
        <v>160.1595172825308</v>
      </c>
      <c r="E252" s="5">
        <v>153.77853601051041</v>
      </c>
      <c r="F252" s="5" t="s">
        <v>7</v>
      </c>
      <c r="G252" s="5" t="s">
        <v>7</v>
      </c>
      <c r="H252" s="5" t="str">
        <f t="shared" si="24"/>
        <v>hold</v>
      </c>
      <c r="I252" s="5" t="str">
        <f t="shared" si="25"/>
        <v>True</v>
      </c>
      <c r="J252" s="5">
        <f t="shared" si="27"/>
        <v>155.19000199999999</v>
      </c>
      <c r="K252" s="5">
        <f t="shared" si="28"/>
        <v>152.64999399999999</v>
      </c>
      <c r="L252" s="5">
        <f t="shared" si="29"/>
        <v>1378936.0529884552</v>
      </c>
      <c r="M252" s="11">
        <f t="shared" si="26"/>
        <v>0</v>
      </c>
      <c r="N252" s="5">
        <f t="shared" si="30"/>
        <v>0</v>
      </c>
      <c r="P252" s="9">
        <f t="shared" si="31"/>
        <v>1.5451922730239398E-2</v>
      </c>
      <c r="Q252"/>
    </row>
    <row r="253" spans="1:17" x14ac:dyDescent="0.25">
      <c r="A253" s="1">
        <v>44344</v>
      </c>
      <c r="B253" s="5">
        <v>164.240005</v>
      </c>
      <c r="C253" s="5">
        <v>163.31829211093191</v>
      </c>
      <c r="D253" s="5">
        <v>160.53047071139159</v>
      </c>
      <c r="E253" s="5">
        <v>154.1054569164319</v>
      </c>
      <c r="F253" s="5" t="s">
        <v>7</v>
      </c>
      <c r="G253" s="5">
        <f>B253</f>
        <v>164.240005</v>
      </c>
      <c r="H253" s="5" t="str">
        <f t="shared" si="24"/>
        <v>sell</v>
      </c>
      <c r="I253" s="5" t="str">
        <f t="shared" si="25"/>
        <v>False</v>
      </c>
      <c r="J253" s="5">
        <f t="shared" si="27"/>
        <v>155.19000199999999</v>
      </c>
      <c r="K253" s="5">
        <f t="shared" si="28"/>
        <v>164.240005</v>
      </c>
      <c r="L253" s="5">
        <f t="shared" si="29"/>
        <v>1457970.6439380224</v>
      </c>
      <c r="M253" s="11">
        <f t="shared" si="26"/>
        <v>1E-3</v>
      </c>
      <c r="N253" s="5">
        <f t="shared" si="30"/>
        <v>79034.590949567311</v>
      </c>
      <c r="P253" s="9">
        <f t="shared" si="31"/>
        <v>-6.6953346374993715E-4</v>
      </c>
      <c r="Q25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2" max="2" width="9.28515625" style="5" bestFit="1" customWidth="1"/>
    <col min="3" max="3" width="12.42578125" style="5" bestFit="1" customWidth="1"/>
    <col min="4" max="5" width="13.5703125" style="5" bestFit="1" customWidth="1"/>
    <col min="6" max="7" width="9.28515625" style="5" bestFit="1" customWidth="1"/>
    <col min="8" max="11" width="9.140625" style="5"/>
    <col min="12" max="12" width="11.42578125" style="5" bestFit="1" customWidth="1"/>
    <col min="13" max="13" width="9.140625" style="5"/>
    <col min="14" max="14" width="10" style="5" bestFit="1" customWidth="1"/>
    <col min="15" max="15" width="2.7109375" style="5" customWidth="1"/>
    <col min="16" max="16" width="10.85546875" style="5" bestFit="1" customWidth="1"/>
    <col min="17" max="17" width="19.5703125" style="5" bestFit="1" customWidth="1"/>
    <col min="18" max="16384" width="9.140625" style="5"/>
  </cols>
  <sheetData>
    <row r="1" spans="1:17" customForma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17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44</v>
      </c>
      <c r="Q1" s="25" t="s">
        <v>43</v>
      </c>
    </row>
    <row r="2" spans="1:17" x14ac:dyDescent="0.25">
      <c r="A2" s="1">
        <v>43983</v>
      </c>
      <c r="B2" s="5">
        <v>98.599997999999999</v>
      </c>
      <c r="C2" s="5">
        <v>15176800</v>
      </c>
      <c r="D2" s="5">
        <v>0</v>
      </c>
      <c r="E2" s="5">
        <v>0</v>
      </c>
      <c r="F2" s="5" t="s">
        <v>7</v>
      </c>
      <c r="G2" s="5" t="s">
        <v>7</v>
      </c>
      <c r="H2" s="5" t="str">
        <f>IF((AND(F2="nan",G2="nan")),"hold",IF(F2&lt;&gt;"nan","buy","sell"))</f>
        <v>hold</v>
      </c>
      <c r="I2" s="5" t="str">
        <f>IF(H2="hold","True","False")</f>
        <v>True</v>
      </c>
      <c r="J2" s="5" t="s">
        <v>7</v>
      </c>
      <c r="K2" s="5" t="s">
        <v>7</v>
      </c>
      <c r="L2" s="5">
        <f>1000000</f>
        <v>1000000</v>
      </c>
      <c r="M2" s="11">
        <f>IF((AND(F3="nan",G3="nan")), 0, 0.001)</f>
        <v>1E-3</v>
      </c>
      <c r="N2" s="5">
        <v>0</v>
      </c>
      <c r="P2" s="5" t="s">
        <v>7</v>
      </c>
      <c r="Q2" s="23">
        <f>_xlfn.STDEV.S(P2:P253)*SQRT(252)</f>
        <v>5.2716079479807165</v>
      </c>
    </row>
    <row r="3" spans="1:17" x14ac:dyDescent="0.25">
      <c r="A3" s="1">
        <v>43984</v>
      </c>
      <c r="B3" s="5">
        <v>98.93</v>
      </c>
      <c r="C3" s="5">
        <v>21195000</v>
      </c>
      <c r="D3" s="5">
        <v>21195000</v>
      </c>
      <c r="E3" s="5">
        <v>11127375</v>
      </c>
      <c r="F3" s="5">
        <v>98.93</v>
      </c>
      <c r="G3" s="5" t="s">
        <v>7</v>
      </c>
      <c r="H3" s="5" t="str">
        <f t="shared" ref="H3:H66" si="0">IF((AND(F3="nan",G3="nan")),"hold",IF(F3&lt;&gt;"nan","buy","sell"))</f>
        <v>buy</v>
      </c>
      <c r="I3" s="5" t="str">
        <f t="shared" ref="I3:I66" si="1">IF(H3="hold","True","False")</f>
        <v>False</v>
      </c>
      <c r="J3" s="5">
        <f>IF(F3="nan",J2,F3)</f>
        <v>98.93</v>
      </c>
      <c r="K3" s="5" t="str">
        <f>IF(G3="nan",K2,G3)</f>
        <v>nan</v>
      </c>
      <c r="L3" s="5">
        <f>L2+N3</f>
        <v>1000000</v>
      </c>
      <c r="M3" s="11">
        <f t="shared" ref="M3:M66" si="2">IF((AND(F4="nan",G4="nan")), 0, 0.001)</f>
        <v>0</v>
      </c>
      <c r="N3" s="5">
        <f>IF(I3="True",0,IF(H3="buy",-L2*M3,L2*((K3-J3)/J3)-(L2*M3)))</f>
        <v>0</v>
      </c>
      <c r="P3" s="23">
        <f>LN(C3/C2)</f>
        <v>0.33399735874840181</v>
      </c>
    </row>
    <row r="4" spans="1:17" x14ac:dyDescent="0.25">
      <c r="A4" s="1">
        <v>43985</v>
      </c>
      <c r="B4" s="5">
        <v>104.269997</v>
      </c>
      <c r="C4" s="5">
        <v>25941100</v>
      </c>
      <c r="D4" s="5">
        <v>47136100</v>
      </c>
      <c r="E4" s="5">
        <v>24349562.94754371</v>
      </c>
      <c r="F4" s="5" t="s">
        <v>7</v>
      </c>
      <c r="G4" s="5" t="s">
        <v>7</v>
      </c>
      <c r="H4" s="5" t="str">
        <f t="shared" si="0"/>
        <v>hold</v>
      </c>
      <c r="I4" s="5" t="str">
        <f t="shared" si="1"/>
        <v>True</v>
      </c>
      <c r="J4" s="5">
        <f t="shared" ref="J4:K19" si="3">IF(F4="nan",J3,F4)</f>
        <v>98.93</v>
      </c>
      <c r="K4" s="5" t="str">
        <f t="shared" si="3"/>
        <v>nan</v>
      </c>
      <c r="L4" s="5">
        <f t="shared" ref="L4:L67" si="4">L3+N4</f>
        <v>1000000</v>
      </c>
      <c r="M4" s="11">
        <f t="shared" si="2"/>
        <v>0</v>
      </c>
      <c r="N4" s="5">
        <f t="shared" ref="N4:N67" si="5">IF(I4="True",0,IF(H4="buy",-L3*M4,L3*((K4-J4)/J4)-(L3*M4)))</f>
        <v>0</v>
      </c>
      <c r="P4" s="23">
        <f t="shared" ref="P4:P67" si="6">LN(C4/C3)</f>
        <v>0.20206327873587959</v>
      </c>
    </row>
    <row r="5" spans="1:17" x14ac:dyDescent="0.25">
      <c r="A5" s="1">
        <v>43986</v>
      </c>
      <c r="B5" s="5">
        <v>106.44000200000001</v>
      </c>
      <c r="C5" s="5">
        <v>26784700</v>
      </c>
      <c r="D5" s="5">
        <v>73920800</v>
      </c>
      <c r="E5" s="5">
        <v>38660012.646508731</v>
      </c>
      <c r="F5" s="5" t="s">
        <v>7</v>
      </c>
      <c r="G5" s="5" t="s">
        <v>7</v>
      </c>
      <c r="H5" s="5" t="str">
        <f t="shared" si="0"/>
        <v>hold</v>
      </c>
      <c r="I5" s="5" t="str">
        <f t="shared" si="1"/>
        <v>True</v>
      </c>
      <c r="J5" s="5">
        <f t="shared" si="3"/>
        <v>98.93</v>
      </c>
      <c r="K5" s="5" t="str">
        <f t="shared" si="3"/>
        <v>nan</v>
      </c>
      <c r="L5" s="5">
        <f t="shared" si="4"/>
        <v>1000000</v>
      </c>
      <c r="M5" s="11">
        <f t="shared" si="2"/>
        <v>0</v>
      </c>
      <c r="N5" s="5">
        <f t="shared" si="5"/>
        <v>0</v>
      </c>
      <c r="P5" s="23">
        <f t="shared" si="6"/>
        <v>3.2002245431045205E-2</v>
      </c>
    </row>
    <row r="6" spans="1:17" x14ac:dyDescent="0.25">
      <c r="A6" s="1">
        <v>43987</v>
      </c>
      <c r="B6" s="5">
        <v>111.230003</v>
      </c>
      <c r="C6" s="5">
        <v>42231000</v>
      </c>
      <c r="D6" s="5">
        <v>116151800</v>
      </c>
      <c r="E6" s="5">
        <v>57404616.566521689</v>
      </c>
      <c r="F6" s="5" t="s">
        <v>7</v>
      </c>
      <c r="G6" s="5" t="s">
        <v>7</v>
      </c>
      <c r="H6" s="5" t="str">
        <f t="shared" si="0"/>
        <v>hold</v>
      </c>
      <c r="I6" s="5" t="str">
        <f t="shared" si="1"/>
        <v>True</v>
      </c>
      <c r="J6" s="5">
        <f t="shared" si="3"/>
        <v>98.93</v>
      </c>
      <c r="K6" s="5" t="str">
        <f t="shared" si="3"/>
        <v>nan</v>
      </c>
      <c r="L6" s="5">
        <f t="shared" si="4"/>
        <v>1000000</v>
      </c>
      <c r="M6" s="11">
        <f t="shared" si="2"/>
        <v>0</v>
      </c>
      <c r="N6" s="5">
        <f t="shared" si="5"/>
        <v>0</v>
      </c>
      <c r="P6" s="23">
        <f t="shared" si="6"/>
        <v>0.4553237195424128</v>
      </c>
    </row>
    <row r="7" spans="1:17" x14ac:dyDescent="0.25">
      <c r="A7" s="1">
        <v>43990</v>
      </c>
      <c r="B7" s="5">
        <v>113.449997</v>
      </c>
      <c r="C7" s="5">
        <v>24881800</v>
      </c>
      <c r="D7" s="5">
        <v>141033600</v>
      </c>
      <c r="E7" s="5">
        <v>75046512.116221398</v>
      </c>
      <c r="F7" s="5" t="s">
        <v>7</v>
      </c>
      <c r="G7" s="5" t="s">
        <v>7</v>
      </c>
      <c r="H7" s="5" t="str">
        <f t="shared" si="0"/>
        <v>hold</v>
      </c>
      <c r="I7" s="5" t="str">
        <f t="shared" si="1"/>
        <v>True</v>
      </c>
      <c r="J7" s="5">
        <f t="shared" si="3"/>
        <v>98.93</v>
      </c>
      <c r="K7" s="5" t="str">
        <f t="shared" si="3"/>
        <v>nan</v>
      </c>
      <c r="L7" s="5">
        <f t="shared" si="4"/>
        <v>1000000</v>
      </c>
      <c r="M7" s="11">
        <f t="shared" si="2"/>
        <v>0</v>
      </c>
      <c r="N7" s="5">
        <f t="shared" si="5"/>
        <v>0</v>
      </c>
      <c r="P7" s="23">
        <f t="shared" si="6"/>
        <v>-0.5290179359930155</v>
      </c>
    </row>
    <row r="8" spans="1:17" x14ac:dyDescent="0.25">
      <c r="A8" s="1">
        <v>43991</v>
      </c>
      <c r="B8" s="5">
        <v>110.540001</v>
      </c>
      <c r="C8" s="5">
        <v>17031100</v>
      </c>
      <c r="D8" s="5">
        <v>124002500</v>
      </c>
      <c r="E8" s="5">
        <v>84302877.67571792</v>
      </c>
      <c r="F8" s="5" t="s">
        <v>7</v>
      </c>
      <c r="G8" s="5" t="s">
        <v>7</v>
      </c>
      <c r="H8" s="5" t="str">
        <f t="shared" si="0"/>
        <v>hold</v>
      </c>
      <c r="I8" s="5" t="str">
        <f t="shared" si="1"/>
        <v>True</v>
      </c>
      <c r="J8" s="5">
        <f t="shared" si="3"/>
        <v>98.93</v>
      </c>
      <c r="K8" s="5" t="str">
        <f t="shared" si="3"/>
        <v>nan</v>
      </c>
      <c r="L8" s="5">
        <f t="shared" si="4"/>
        <v>1000000</v>
      </c>
      <c r="M8" s="11">
        <f t="shared" si="2"/>
        <v>0</v>
      </c>
      <c r="N8" s="5">
        <f t="shared" si="5"/>
        <v>0</v>
      </c>
      <c r="P8" s="23">
        <f t="shared" si="6"/>
        <v>-0.37909552803563934</v>
      </c>
    </row>
    <row r="9" spans="1:17" x14ac:dyDescent="0.25">
      <c r="A9" s="1">
        <v>43992</v>
      </c>
      <c r="B9" s="5">
        <v>106.05999799999999</v>
      </c>
      <c r="C9" s="5">
        <v>24913300</v>
      </c>
      <c r="D9" s="5">
        <v>99089200</v>
      </c>
      <c r="E9" s="5">
        <v>86858767.787634805</v>
      </c>
      <c r="F9" s="5" t="s">
        <v>7</v>
      </c>
      <c r="G9" s="5" t="s">
        <v>7</v>
      </c>
      <c r="H9" s="5" t="str">
        <f t="shared" si="0"/>
        <v>hold</v>
      </c>
      <c r="I9" s="5" t="str">
        <f t="shared" si="1"/>
        <v>True</v>
      </c>
      <c r="J9" s="5">
        <f t="shared" si="3"/>
        <v>98.93</v>
      </c>
      <c r="K9" s="5" t="str">
        <f t="shared" si="3"/>
        <v>nan</v>
      </c>
      <c r="L9" s="5">
        <f t="shared" si="4"/>
        <v>1000000</v>
      </c>
      <c r="M9" s="11">
        <f t="shared" si="2"/>
        <v>1E-3</v>
      </c>
      <c r="N9" s="5">
        <f t="shared" si="5"/>
        <v>0</v>
      </c>
      <c r="P9" s="23">
        <f t="shared" si="6"/>
        <v>0.38036071293141493</v>
      </c>
    </row>
    <row r="10" spans="1:17" x14ac:dyDescent="0.25">
      <c r="A10" s="1">
        <v>43993</v>
      </c>
      <c r="B10" s="5">
        <v>97.209998999999996</v>
      </c>
      <c r="C10" s="5">
        <v>36259200</v>
      </c>
      <c r="D10" s="5">
        <v>62830000</v>
      </c>
      <c r="E10" s="5">
        <v>83004435.939552099</v>
      </c>
      <c r="F10" s="5" t="s">
        <v>7</v>
      </c>
      <c r="G10" s="5">
        <v>97.209998999999996</v>
      </c>
      <c r="H10" s="5" t="str">
        <f t="shared" si="0"/>
        <v>sell</v>
      </c>
      <c r="I10" s="5" t="str">
        <f t="shared" si="1"/>
        <v>False</v>
      </c>
      <c r="J10" s="5">
        <f t="shared" si="3"/>
        <v>98.93</v>
      </c>
      <c r="K10" s="5">
        <f t="shared" si="3"/>
        <v>97.209998999999996</v>
      </c>
      <c r="L10" s="5">
        <f t="shared" si="4"/>
        <v>981613.95936520759</v>
      </c>
      <c r="M10" s="11">
        <f t="shared" si="2"/>
        <v>1E-3</v>
      </c>
      <c r="N10" s="5">
        <f t="shared" si="5"/>
        <v>-18386.040634792385</v>
      </c>
      <c r="P10" s="23">
        <f t="shared" si="6"/>
        <v>0.37529134478741227</v>
      </c>
    </row>
    <row r="11" spans="1:17" x14ac:dyDescent="0.25">
      <c r="A11" s="1">
        <v>43994</v>
      </c>
      <c r="B11" s="5">
        <v>99.870002999999997</v>
      </c>
      <c r="C11" s="5">
        <v>24856800</v>
      </c>
      <c r="D11" s="5">
        <v>87686800</v>
      </c>
      <c r="E11" s="5">
        <v>83709559.395147443</v>
      </c>
      <c r="F11" s="5">
        <v>99.870002999999997</v>
      </c>
      <c r="G11" s="5" t="s">
        <v>7</v>
      </c>
      <c r="H11" s="5" t="str">
        <f t="shared" si="0"/>
        <v>buy</v>
      </c>
      <c r="I11" s="5" t="str">
        <f t="shared" si="1"/>
        <v>False</v>
      </c>
      <c r="J11" s="5">
        <f t="shared" si="3"/>
        <v>99.870002999999997</v>
      </c>
      <c r="K11" s="5">
        <f t="shared" si="3"/>
        <v>97.209998999999996</v>
      </c>
      <c r="L11" s="5">
        <f t="shared" si="4"/>
        <v>981613.95936520759</v>
      </c>
      <c r="M11" s="11">
        <f t="shared" si="2"/>
        <v>0</v>
      </c>
      <c r="N11" s="5">
        <f t="shared" si="5"/>
        <v>0</v>
      </c>
      <c r="P11" s="23">
        <f t="shared" si="6"/>
        <v>-0.37756178524346867</v>
      </c>
    </row>
    <row r="12" spans="1:17" x14ac:dyDescent="0.25">
      <c r="A12" s="1">
        <v>43997</v>
      </c>
      <c r="B12" s="5">
        <v>101.25</v>
      </c>
      <c r="C12" s="5">
        <v>22153600</v>
      </c>
      <c r="D12" s="5">
        <v>109840400</v>
      </c>
      <c r="E12" s="5">
        <v>87438242.860372499</v>
      </c>
      <c r="F12" s="5" t="s">
        <v>7</v>
      </c>
      <c r="G12" s="5" t="s">
        <v>7</v>
      </c>
      <c r="H12" s="5" t="str">
        <f t="shared" si="0"/>
        <v>hold</v>
      </c>
      <c r="I12" s="5" t="str">
        <f t="shared" si="1"/>
        <v>True</v>
      </c>
      <c r="J12" s="5">
        <f t="shared" si="3"/>
        <v>99.870002999999997</v>
      </c>
      <c r="K12" s="5">
        <f t="shared" si="3"/>
        <v>97.209998999999996</v>
      </c>
      <c r="L12" s="5">
        <f t="shared" si="4"/>
        <v>981613.95936520759</v>
      </c>
      <c r="M12" s="11">
        <f t="shared" si="2"/>
        <v>0</v>
      </c>
      <c r="N12" s="5">
        <f t="shared" si="5"/>
        <v>0</v>
      </c>
      <c r="P12" s="23">
        <f t="shared" si="6"/>
        <v>-0.1151313454590725</v>
      </c>
    </row>
    <row r="13" spans="1:17" x14ac:dyDescent="0.25">
      <c r="A13" s="1">
        <v>43998</v>
      </c>
      <c r="B13" s="5">
        <v>102.05999799999999</v>
      </c>
      <c r="C13" s="5">
        <v>22193600</v>
      </c>
      <c r="D13" s="5">
        <v>132034000</v>
      </c>
      <c r="E13" s="5">
        <v>93513440.563916847</v>
      </c>
      <c r="F13" s="5" t="s">
        <v>7</v>
      </c>
      <c r="G13" s="5" t="s">
        <v>7</v>
      </c>
      <c r="H13" s="5" t="str">
        <f t="shared" si="0"/>
        <v>hold</v>
      </c>
      <c r="I13" s="5" t="str">
        <f t="shared" si="1"/>
        <v>True</v>
      </c>
      <c r="J13" s="5">
        <f t="shared" si="3"/>
        <v>99.870002999999997</v>
      </c>
      <c r="K13" s="5">
        <f t="shared" si="3"/>
        <v>97.209998999999996</v>
      </c>
      <c r="L13" s="5">
        <f t="shared" si="4"/>
        <v>981613.95936520759</v>
      </c>
      <c r="M13" s="11">
        <f t="shared" si="2"/>
        <v>0</v>
      </c>
      <c r="N13" s="5">
        <f t="shared" si="5"/>
        <v>0</v>
      </c>
      <c r="P13" s="23">
        <f t="shared" si="6"/>
        <v>1.8039475253193394E-3</v>
      </c>
    </row>
    <row r="14" spans="1:17" x14ac:dyDescent="0.25">
      <c r="A14" s="1">
        <v>43999</v>
      </c>
      <c r="B14" s="5">
        <v>99.480002999999996</v>
      </c>
      <c r="C14" s="5">
        <v>15639800</v>
      </c>
      <c r="D14" s="5">
        <v>116394200</v>
      </c>
      <c r="E14" s="5">
        <v>96507708.960824579</v>
      </c>
      <c r="F14" s="5" t="s">
        <v>7</v>
      </c>
      <c r="G14" s="5" t="s">
        <v>7</v>
      </c>
      <c r="H14" s="5" t="str">
        <f t="shared" si="0"/>
        <v>hold</v>
      </c>
      <c r="I14" s="5" t="str">
        <f t="shared" si="1"/>
        <v>True</v>
      </c>
      <c r="J14" s="5">
        <f t="shared" si="3"/>
        <v>99.870002999999997</v>
      </c>
      <c r="K14" s="5">
        <f t="shared" si="3"/>
        <v>97.209998999999996</v>
      </c>
      <c r="L14" s="5">
        <f t="shared" si="4"/>
        <v>981613.95936520759</v>
      </c>
      <c r="M14" s="11">
        <f t="shared" si="2"/>
        <v>0</v>
      </c>
      <c r="N14" s="5">
        <f t="shared" si="5"/>
        <v>0</v>
      </c>
      <c r="P14" s="23">
        <f t="shared" si="6"/>
        <v>-0.3499850117152723</v>
      </c>
    </row>
    <row r="15" spans="1:17" x14ac:dyDescent="0.25">
      <c r="A15" s="1">
        <v>44000</v>
      </c>
      <c r="B15" s="5">
        <v>98.940002000000007</v>
      </c>
      <c r="C15" s="5">
        <v>16591900</v>
      </c>
      <c r="D15" s="5">
        <v>99802300</v>
      </c>
      <c r="E15" s="5">
        <v>96924020.919687167</v>
      </c>
      <c r="F15" s="5" t="s">
        <v>7</v>
      </c>
      <c r="G15" s="5" t="s">
        <v>7</v>
      </c>
      <c r="H15" s="5" t="str">
        <f t="shared" si="0"/>
        <v>hold</v>
      </c>
      <c r="I15" s="5" t="str">
        <f t="shared" si="1"/>
        <v>True</v>
      </c>
      <c r="J15" s="5">
        <f t="shared" si="3"/>
        <v>99.870002999999997</v>
      </c>
      <c r="K15" s="5">
        <f t="shared" si="3"/>
        <v>97.209998999999996</v>
      </c>
      <c r="L15" s="5">
        <f t="shared" si="4"/>
        <v>981613.95936520759</v>
      </c>
      <c r="M15" s="11">
        <f t="shared" si="2"/>
        <v>1E-3</v>
      </c>
      <c r="N15" s="5">
        <f t="shared" si="5"/>
        <v>0</v>
      </c>
      <c r="P15" s="23">
        <f t="shared" si="6"/>
        <v>5.9095677156428619E-2</v>
      </c>
    </row>
    <row r="16" spans="1:17" x14ac:dyDescent="0.25">
      <c r="A16" s="1">
        <v>44001</v>
      </c>
      <c r="B16" s="5">
        <v>97.809997999999993</v>
      </c>
      <c r="C16" s="5">
        <v>40371200</v>
      </c>
      <c r="D16" s="5">
        <v>59431100</v>
      </c>
      <c r="E16" s="5">
        <v>92329336.518680051</v>
      </c>
      <c r="F16" s="5" t="s">
        <v>7</v>
      </c>
      <c r="G16" s="5">
        <v>97.809997999999993</v>
      </c>
      <c r="H16" s="5" t="str">
        <f t="shared" si="0"/>
        <v>sell</v>
      </c>
      <c r="I16" s="5" t="str">
        <f t="shared" si="1"/>
        <v>False</v>
      </c>
      <c r="J16" s="5">
        <f t="shared" si="3"/>
        <v>99.870002999999997</v>
      </c>
      <c r="K16" s="5">
        <f t="shared" si="3"/>
        <v>97.809997999999993</v>
      </c>
      <c r="L16" s="5">
        <f t="shared" si="4"/>
        <v>961366.34142569348</v>
      </c>
      <c r="M16" s="11">
        <f t="shared" si="2"/>
        <v>0</v>
      </c>
      <c r="N16" s="5">
        <f t="shared" si="5"/>
        <v>-20247.617939514112</v>
      </c>
      <c r="P16" s="23">
        <f t="shared" si="6"/>
        <v>0.88920203499837336</v>
      </c>
    </row>
    <row r="17" spans="1:16" x14ac:dyDescent="0.25">
      <c r="A17" s="1">
        <v>44004</v>
      </c>
      <c r="B17" s="5">
        <v>96.75</v>
      </c>
      <c r="C17" s="5">
        <v>16216900</v>
      </c>
      <c r="D17" s="5">
        <v>43214200</v>
      </c>
      <c r="E17" s="5">
        <v>86470380.086235732</v>
      </c>
      <c r="F17" s="5" t="s">
        <v>7</v>
      </c>
      <c r="G17" s="5" t="s">
        <v>7</v>
      </c>
      <c r="H17" s="5" t="str">
        <f t="shared" si="0"/>
        <v>hold</v>
      </c>
      <c r="I17" s="5" t="str">
        <f t="shared" si="1"/>
        <v>True</v>
      </c>
      <c r="J17" s="5">
        <f t="shared" si="3"/>
        <v>99.870002999999997</v>
      </c>
      <c r="K17" s="5">
        <f t="shared" si="3"/>
        <v>97.809997999999993</v>
      </c>
      <c r="L17" s="5">
        <f t="shared" si="4"/>
        <v>961366.34142569348</v>
      </c>
      <c r="M17" s="11">
        <f t="shared" si="2"/>
        <v>0</v>
      </c>
      <c r="N17" s="5">
        <f t="shared" si="5"/>
        <v>0</v>
      </c>
      <c r="P17" s="23">
        <f t="shared" si="6"/>
        <v>-0.91206275111681845</v>
      </c>
    </row>
    <row r="18" spans="1:16" x14ac:dyDescent="0.25">
      <c r="A18" s="1">
        <v>44005</v>
      </c>
      <c r="B18" s="5">
        <v>97.93</v>
      </c>
      <c r="C18" s="5">
        <v>15381400</v>
      </c>
      <c r="D18" s="5">
        <v>58595600</v>
      </c>
      <c r="E18" s="5">
        <v>83223290.347489983</v>
      </c>
      <c r="F18" s="5" t="s">
        <v>7</v>
      </c>
      <c r="G18" s="5" t="s">
        <v>7</v>
      </c>
      <c r="H18" s="5" t="str">
        <f t="shared" si="0"/>
        <v>hold</v>
      </c>
      <c r="I18" s="5" t="str">
        <f t="shared" si="1"/>
        <v>True</v>
      </c>
      <c r="J18" s="5">
        <f t="shared" si="3"/>
        <v>99.870002999999997</v>
      </c>
      <c r="K18" s="5">
        <f t="shared" si="3"/>
        <v>97.809997999999993</v>
      </c>
      <c r="L18" s="5">
        <f t="shared" si="4"/>
        <v>961366.34142569348</v>
      </c>
      <c r="M18" s="11">
        <f t="shared" si="2"/>
        <v>0</v>
      </c>
      <c r="N18" s="5">
        <f t="shared" si="5"/>
        <v>0</v>
      </c>
      <c r="P18" s="23">
        <f t="shared" si="6"/>
        <v>-5.2894921106643393E-2</v>
      </c>
    </row>
    <row r="19" spans="1:16" x14ac:dyDescent="0.25">
      <c r="A19" s="1">
        <v>44006</v>
      </c>
      <c r="B19" s="5">
        <v>94.660004000000001</v>
      </c>
      <c r="C19" s="5">
        <v>22919800</v>
      </c>
      <c r="D19" s="5">
        <v>35675800</v>
      </c>
      <c r="E19" s="5">
        <v>77799808.10079281</v>
      </c>
      <c r="F19" s="5" t="s">
        <v>7</v>
      </c>
      <c r="G19" s="5" t="s">
        <v>7</v>
      </c>
      <c r="H19" s="5" t="str">
        <f t="shared" si="0"/>
        <v>hold</v>
      </c>
      <c r="I19" s="5" t="str">
        <f t="shared" si="1"/>
        <v>True</v>
      </c>
      <c r="J19" s="5">
        <f t="shared" si="3"/>
        <v>99.870002999999997</v>
      </c>
      <c r="K19" s="5">
        <f t="shared" si="3"/>
        <v>97.809997999999993</v>
      </c>
      <c r="L19" s="5">
        <f t="shared" si="4"/>
        <v>961366.34142569348</v>
      </c>
      <c r="M19" s="11">
        <f t="shared" si="2"/>
        <v>0</v>
      </c>
      <c r="N19" s="5">
        <f t="shared" si="5"/>
        <v>0</v>
      </c>
      <c r="P19" s="23">
        <f t="shared" si="6"/>
        <v>0.39884217856202026</v>
      </c>
    </row>
    <row r="20" spans="1:16" x14ac:dyDescent="0.25">
      <c r="A20" s="1">
        <v>44007</v>
      </c>
      <c r="B20" s="5">
        <v>97.959998999999996</v>
      </c>
      <c r="C20" s="5">
        <v>25743600</v>
      </c>
      <c r="D20" s="5">
        <v>61419400</v>
      </c>
      <c r="E20" s="5">
        <v>75965910.27445747</v>
      </c>
      <c r="F20" s="5" t="s">
        <v>7</v>
      </c>
      <c r="G20" s="5" t="s">
        <v>7</v>
      </c>
      <c r="H20" s="5" t="str">
        <f t="shared" si="0"/>
        <v>hold</v>
      </c>
      <c r="I20" s="5" t="str">
        <f t="shared" si="1"/>
        <v>True</v>
      </c>
      <c r="J20" s="5">
        <f t="shared" ref="J20:K35" si="7">IF(F20="nan",J19,F20)</f>
        <v>99.870002999999997</v>
      </c>
      <c r="K20" s="5">
        <f t="shared" si="7"/>
        <v>97.809997999999993</v>
      </c>
      <c r="L20" s="5">
        <f t="shared" si="4"/>
        <v>961366.34142569348</v>
      </c>
      <c r="M20" s="11">
        <f t="shared" si="2"/>
        <v>0</v>
      </c>
      <c r="N20" s="5">
        <f t="shared" si="5"/>
        <v>0</v>
      </c>
      <c r="P20" s="23">
        <f t="shared" si="6"/>
        <v>0.11618488672334649</v>
      </c>
    </row>
    <row r="21" spans="1:16" x14ac:dyDescent="0.25">
      <c r="A21" s="1">
        <v>44008</v>
      </c>
      <c r="B21" s="5">
        <v>92.589995999999999</v>
      </c>
      <c r="C21" s="5">
        <v>41896300</v>
      </c>
      <c r="D21" s="5">
        <v>19523100</v>
      </c>
      <c r="E21" s="5">
        <v>69750665.454660133</v>
      </c>
      <c r="F21" s="5" t="s">
        <v>7</v>
      </c>
      <c r="G21" s="5" t="s">
        <v>7</v>
      </c>
      <c r="H21" s="5" t="str">
        <f t="shared" si="0"/>
        <v>hold</v>
      </c>
      <c r="I21" s="5" t="str">
        <f t="shared" si="1"/>
        <v>True</v>
      </c>
      <c r="J21" s="5">
        <f t="shared" si="7"/>
        <v>99.870002999999997</v>
      </c>
      <c r="K21" s="5">
        <f t="shared" si="7"/>
        <v>97.809997999999993</v>
      </c>
      <c r="L21" s="5">
        <f t="shared" si="4"/>
        <v>961366.34142569348</v>
      </c>
      <c r="M21" s="11">
        <f t="shared" si="2"/>
        <v>0</v>
      </c>
      <c r="N21" s="5">
        <f t="shared" si="5"/>
        <v>0</v>
      </c>
      <c r="P21" s="23">
        <f t="shared" si="6"/>
        <v>0.4870114650113494</v>
      </c>
    </row>
    <row r="22" spans="1:16" x14ac:dyDescent="0.25">
      <c r="A22" s="1">
        <v>44011</v>
      </c>
      <c r="B22" s="5">
        <v>93</v>
      </c>
      <c r="C22" s="5">
        <v>18499700</v>
      </c>
      <c r="D22" s="5">
        <v>38022800</v>
      </c>
      <c r="E22" s="5">
        <v>66308143.192038149</v>
      </c>
      <c r="F22" s="5" t="s">
        <v>7</v>
      </c>
      <c r="G22" s="5" t="s">
        <v>7</v>
      </c>
      <c r="H22" s="5" t="str">
        <f t="shared" si="0"/>
        <v>hold</v>
      </c>
      <c r="I22" s="5" t="str">
        <f t="shared" si="1"/>
        <v>True</v>
      </c>
      <c r="J22" s="5">
        <f t="shared" si="7"/>
        <v>99.870002999999997</v>
      </c>
      <c r="K22" s="5">
        <f t="shared" si="7"/>
        <v>97.809997999999993</v>
      </c>
      <c r="L22" s="5">
        <f t="shared" si="4"/>
        <v>961366.34142569348</v>
      </c>
      <c r="M22" s="11">
        <f t="shared" si="2"/>
        <v>0</v>
      </c>
      <c r="N22" s="5">
        <f t="shared" si="5"/>
        <v>0</v>
      </c>
      <c r="P22" s="23">
        <f t="shared" si="6"/>
        <v>-0.81744300180309404</v>
      </c>
    </row>
    <row r="23" spans="1:16" x14ac:dyDescent="0.25">
      <c r="A23" s="1">
        <v>44012</v>
      </c>
      <c r="B23" s="5">
        <v>94.059997999999993</v>
      </c>
      <c r="C23" s="5">
        <v>19137000</v>
      </c>
      <c r="D23" s="5">
        <v>57159800</v>
      </c>
      <c r="E23" s="5">
        <v>65328526.953157023</v>
      </c>
      <c r="F23" s="5" t="s">
        <v>7</v>
      </c>
      <c r="G23" s="5" t="s">
        <v>7</v>
      </c>
      <c r="H23" s="5" t="str">
        <f t="shared" si="0"/>
        <v>hold</v>
      </c>
      <c r="I23" s="5" t="str">
        <f t="shared" si="1"/>
        <v>True</v>
      </c>
      <c r="J23" s="5">
        <f t="shared" si="7"/>
        <v>99.870002999999997</v>
      </c>
      <c r="K23" s="5">
        <f t="shared" si="7"/>
        <v>97.809997999999993</v>
      </c>
      <c r="L23" s="5">
        <f t="shared" si="4"/>
        <v>961366.34142569348</v>
      </c>
      <c r="M23" s="11">
        <f t="shared" si="2"/>
        <v>0</v>
      </c>
      <c r="N23" s="5">
        <f t="shared" si="5"/>
        <v>0</v>
      </c>
      <c r="P23" s="23">
        <f t="shared" si="6"/>
        <v>3.3869118191349287E-2</v>
      </c>
    </row>
    <row r="24" spans="1:16" x14ac:dyDescent="0.25">
      <c r="A24" s="1">
        <v>44013</v>
      </c>
      <c r="B24" s="5">
        <v>93.260002</v>
      </c>
      <c r="C24" s="5">
        <v>18755700</v>
      </c>
      <c r="D24" s="5">
        <v>38404100</v>
      </c>
      <c r="E24" s="5">
        <v>62479170.464990489</v>
      </c>
      <c r="F24" s="5" t="s">
        <v>7</v>
      </c>
      <c r="G24" s="5" t="s">
        <v>7</v>
      </c>
      <c r="H24" s="5" t="str">
        <f t="shared" si="0"/>
        <v>hold</v>
      </c>
      <c r="I24" s="5" t="str">
        <f t="shared" si="1"/>
        <v>True</v>
      </c>
      <c r="J24" s="5">
        <f t="shared" si="7"/>
        <v>99.870002999999997</v>
      </c>
      <c r="K24" s="5">
        <f t="shared" si="7"/>
        <v>97.809997999999993</v>
      </c>
      <c r="L24" s="5">
        <f t="shared" si="4"/>
        <v>961366.34142569348</v>
      </c>
      <c r="M24" s="11">
        <f t="shared" si="2"/>
        <v>0</v>
      </c>
      <c r="N24" s="5">
        <f t="shared" si="5"/>
        <v>0</v>
      </c>
      <c r="P24" s="23">
        <f t="shared" si="6"/>
        <v>-2.0125927710145406E-2</v>
      </c>
    </row>
    <row r="25" spans="1:16" x14ac:dyDescent="0.25">
      <c r="A25" s="1">
        <v>44014</v>
      </c>
      <c r="B25" s="5">
        <v>92.660004000000001</v>
      </c>
      <c r="C25" s="5">
        <v>27845600</v>
      </c>
      <c r="D25" s="5">
        <v>10558500</v>
      </c>
      <c r="E25" s="5">
        <v>57042090.956576116</v>
      </c>
      <c r="F25" s="5" t="s">
        <v>7</v>
      </c>
      <c r="G25" s="5" t="s">
        <v>7</v>
      </c>
      <c r="H25" s="5" t="str">
        <f t="shared" si="0"/>
        <v>hold</v>
      </c>
      <c r="I25" s="5" t="str">
        <f t="shared" si="1"/>
        <v>True</v>
      </c>
      <c r="J25" s="5">
        <f t="shared" si="7"/>
        <v>99.870002999999997</v>
      </c>
      <c r="K25" s="5">
        <f t="shared" si="7"/>
        <v>97.809997999999993</v>
      </c>
      <c r="L25" s="5">
        <f t="shared" si="4"/>
        <v>961366.34142569348</v>
      </c>
      <c r="M25" s="11">
        <f t="shared" si="2"/>
        <v>0</v>
      </c>
      <c r="N25" s="5">
        <f t="shared" si="5"/>
        <v>0</v>
      </c>
      <c r="P25" s="23">
        <f t="shared" si="6"/>
        <v>0.39517725844589058</v>
      </c>
    </row>
    <row r="26" spans="1:16" x14ac:dyDescent="0.25">
      <c r="A26" s="1">
        <v>44018</v>
      </c>
      <c r="B26" s="5">
        <v>95</v>
      </c>
      <c r="C26" s="5">
        <v>18625300</v>
      </c>
      <c r="D26" s="5">
        <v>29183800</v>
      </c>
      <c r="E26" s="5">
        <v>54152197.954640247</v>
      </c>
      <c r="F26" s="5" t="s">
        <v>7</v>
      </c>
      <c r="G26" s="5" t="s">
        <v>7</v>
      </c>
      <c r="H26" s="5" t="str">
        <f t="shared" si="0"/>
        <v>hold</v>
      </c>
      <c r="I26" s="5" t="str">
        <f t="shared" si="1"/>
        <v>True</v>
      </c>
      <c r="J26" s="5">
        <f t="shared" si="7"/>
        <v>99.870002999999997</v>
      </c>
      <c r="K26" s="5">
        <f t="shared" si="7"/>
        <v>97.809997999999993</v>
      </c>
      <c r="L26" s="5">
        <f t="shared" si="4"/>
        <v>961366.34142569348</v>
      </c>
      <c r="M26" s="11">
        <f t="shared" si="2"/>
        <v>0</v>
      </c>
      <c r="N26" s="5">
        <f t="shared" si="5"/>
        <v>0</v>
      </c>
      <c r="P26" s="23">
        <f t="shared" si="6"/>
        <v>-0.40215409314522205</v>
      </c>
    </row>
    <row r="27" spans="1:16" x14ac:dyDescent="0.25">
      <c r="A27" s="1">
        <v>44019</v>
      </c>
      <c r="B27" s="5">
        <v>92.32</v>
      </c>
      <c r="C27" s="5">
        <v>25757200</v>
      </c>
      <c r="D27" s="5">
        <v>3426600</v>
      </c>
      <c r="E27" s="5">
        <v>48934490.865241103</v>
      </c>
      <c r="F27" s="5" t="s">
        <v>7</v>
      </c>
      <c r="G27" s="5" t="s">
        <v>7</v>
      </c>
      <c r="H27" s="5" t="str">
        <f t="shared" si="0"/>
        <v>hold</v>
      </c>
      <c r="I27" s="5" t="str">
        <f t="shared" si="1"/>
        <v>True</v>
      </c>
      <c r="J27" s="5">
        <f t="shared" si="7"/>
        <v>99.870002999999997</v>
      </c>
      <c r="K27" s="5">
        <f t="shared" si="7"/>
        <v>97.809997999999993</v>
      </c>
      <c r="L27" s="5">
        <f t="shared" si="4"/>
        <v>961366.34142569348</v>
      </c>
      <c r="M27" s="11">
        <f t="shared" si="2"/>
        <v>0</v>
      </c>
      <c r="N27" s="5">
        <f t="shared" si="5"/>
        <v>0</v>
      </c>
      <c r="P27" s="23">
        <f t="shared" si="6"/>
        <v>0.32419332815772739</v>
      </c>
    </row>
    <row r="28" spans="1:16" x14ac:dyDescent="0.25">
      <c r="A28" s="1">
        <v>44020</v>
      </c>
      <c r="B28" s="5">
        <v>93.300003000000004</v>
      </c>
      <c r="C28" s="5">
        <v>18762200</v>
      </c>
      <c r="D28" s="5">
        <v>22188800</v>
      </c>
      <c r="E28" s="5">
        <v>46204204.954850629</v>
      </c>
      <c r="F28" s="5" t="s">
        <v>7</v>
      </c>
      <c r="G28" s="5" t="s">
        <v>7</v>
      </c>
      <c r="H28" s="5" t="str">
        <f t="shared" si="0"/>
        <v>hold</v>
      </c>
      <c r="I28" s="5" t="str">
        <f t="shared" si="1"/>
        <v>True</v>
      </c>
      <c r="J28" s="5">
        <f t="shared" si="7"/>
        <v>99.870002999999997</v>
      </c>
      <c r="K28" s="5">
        <f t="shared" si="7"/>
        <v>97.809997999999993</v>
      </c>
      <c r="L28" s="5">
        <f t="shared" si="4"/>
        <v>961366.34142569348</v>
      </c>
      <c r="M28" s="11">
        <f t="shared" si="2"/>
        <v>0</v>
      </c>
      <c r="N28" s="5">
        <f t="shared" si="5"/>
        <v>0</v>
      </c>
      <c r="P28" s="23">
        <f t="shared" si="6"/>
        <v>-0.31686999218486872</v>
      </c>
    </row>
    <row r="29" spans="1:16" x14ac:dyDescent="0.25">
      <c r="A29" s="1">
        <v>44021</v>
      </c>
      <c r="B29" s="5">
        <v>91.279999000000004</v>
      </c>
      <c r="C29" s="5">
        <v>25600800</v>
      </c>
      <c r="D29" s="5">
        <v>-3412000</v>
      </c>
      <c r="E29" s="5">
        <v>41173658.265802011</v>
      </c>
      <c r="F29" s="5" t="s">
        <v>7</v>
      </c>
      <c r="G29" s="5" t="s">
        <v>7</v>
      </c>
      <c r="H29" s="5" t="str">
        <f t="shared" si="0"/>
        <v>hold</v>
      </c>
      <c r="I29" s="5" t="str">
        <f t="shared" si="1"/>
        <v>True</v>
      </c>
      <c r="J29" s="5">
        <f t="shared" si="7"/>
        <v>99.870002999999997</v>
      </c>
      <c r="K29" s="5">
        <f t="shared" si="7"/>
        <v>97.809997999999993</v>
      </c>
      <c r="L29" s="5">
        <f t="shared" si="4"/>
        <v>961366.34142569348</v>
      </c>
      <c r="M29" s="11">
        <f t="shared" si="2"/>
        <v>0</v>
      </c>
      <c r="N29" s="5">
        <f t="shared" si="5"/>
        <v>0</v>
      </c>
      <c r="P29" s="23">
        <f t="shared" si="6"/>
        <v>0.31077939350593592</v>
      </c>
    </row>
    <row r="30" spans="1:16" x14ac:dyDescent="0.25">
      <c r="A30" s="1">
        <v>44022</v>
      </c>
      <c r="B30" s="5">
        <v>96.269997000000004</v>
      </c>
      <c r="C30" s="5">
        <v>28954200</v>
      </c>
      <c r="D30" s="5">
        <v>25542200</v>
      </c>
      <c r="E30" s="5">
        <v>39598486.445133403</v>
      </c>
      <c r="F30" s="5" t="s">
        <v>7</v>
      </c>
      <c r="G30" s="5" t="s">
        <v>7</v>
      </c>
      <c r="H30" s="5" t="str">
        <f t="shared" si="0"/>
        <v>hold</v>
      </c>
      <c r="I30" s="5" t="str">
        <f t="shared" si="1"/>
        <v>True</v>
      </c>
      <c r="J30" s="5">
        <f t="shared" si="7"/>
        <v>99.870002999999997</v>
      </c>
      <c r="K30" s="5">
        <f t="shared" si="7"/>
        <v>97.809997999999993</v>
      </c>
      <c r="L30" s="5">
        <f t="shared" si="4"/>
        <v>961366.34142569348</v>
      </c>
      <c r="M30" s="11">
        <f t="shared" si="2"/>
        <v>1E-3</v>
      </c>
      <c r="N30" s="5">
        <f t="shared" si="5"/>
        <v>0</v>
      </c>
      <c r="P30" s="23">
        <f t="shared" si="6"/>
        <v>0.12309167021921108</v>
      </c>
    </row>
    <row r="31" spans="1:16" x14ac:dyDescent="0.25">
      <c r="A31" s="1">
        <v>44025</v>
      </c>
      <c r="B31" s="5">
        <v>97.650002000000001</v>
      </c>
      <c r="C31" s="5">
        <v>32079200</v>
      </c>
      <c r="D31" s="5">
        <v>57621400</v>
      </c>
      <c r="E31" s="5">
        <v>41404653.289318994</v>
      </c>
      <c r="F31" s="5">
        <v>97.650002000000001</v>
      </c>
      <c r="G31" s="5" t="s">
        <v>7</v>
      </c>
      <c r="H31" s="5" t="str">
        <f t="shared" si="0"/>
        <v>buy</v>
      </c>
      <c r="I31" s="5" t="str">
        <f t="shared" si="1"/>
        <v>False</v>
      </c>
      <c r="J31" s="5">
        <f t="shared" si="7"/>
        <v>97.650002000000001</v>
      </c>
      <c r="K31" s="5">
        <f t="shared" si="7"/>
        <v>97.809997999999993</v>
      </c>
      <c r="L31" s="5">
        <f t="shared" si="4"/>
        <v>961366.34142569348</v>
      </c>
      <c r="M31" s="11">
        <f t="shared" si="2"/>
        <v>0</v>
      </c>
      <c r="N31" s="5">
        <f t="shared" si="5"/>
        <v>0</v>
      </c>
      <c r="P31" s="23">
        <f t="shared" si="6"/>
        <v>0.10249257381504809</v>
      </c>
    </row>
    <row r="32" spans="1:16" x14ac:dyDescent="0.25">
      <c r="A32" s="1">
        <v>44026</v>
      </c>
      <c r="B32" s="5">
        <v>98.209998999999996</v>
      </c>
      <c r="C32" s="5">
        <v>42731700</v>
      </c>
      <c r="D32" s="5">
        <v>100353100</v>
      </c>
      <c r="E32" s="5">
        <v>47282917.96865613</v>
      </c>
      <c r="F32" s="5" t="s">
        <v>7</v>
      </c>
      <c r="G32" s="5" t="s">
        <v>7</v>
      </c>
      <c r="H32" s="5" t="str">
        <f t="shared" si="0"/>
        <v>hold</v>
      </c>
      <c r="I32" s="5" t="str">
        <f t="shared" si="1"/>
        <v>True</v>
      </c>
      <c r="J32" s="5">
        <f t="shared" si="7"/>
        <v>97.650002000000001</v>
      </c>
      <c r="K32" s="5">
        <f t="shared" si="7"/>
        <v>97.809997999999993</v>
      </c>
      <c r="L32" s="5">
        <f t="shared" si="4"/>
        <v>961366.34142569348</v>
      </c>
      <c r="M32" s="11">
        <f t="shared" si="2"/>
        <v>0</v>
      </c>
      <c r="N32" s="5">
        <f t="shared" si="5"/>
        <v>0</v>
      </c>
      <c r="P32" s="23">
        <f t="shared" si="6"/>
        <v>0.28673318852763269</v>
      </c>
    </row>
    <row r="33" spans="1:16" x14ac:dyDescent="0.25">
      <c r="A33" s="1">
        <v>44027</v>
      </c>
      <c r="B33" s="5">
        <v>99.730002999999996</v>
      </c>
      <c r="C33" s="5">
        <v>22508400</v>
      </c>
      <c r="D33" s="5">
        <v>122861500</v>
      </c>
      <c r="E33" s="5">
        <v>54785900.565055966</v>
      </c>
      <c r="F33" s="5" t="s">
        <v>7</v>
      </c>
      <c r="G33" s="5" t="s">
        <v>7</v>
      </c>
      <c r="H33" s="5" t="str">
        <f t="shared" si="0"/>
        <v>hold</v>
      </c>
      <c r="I33" s="5" t="str">
        <f t="shared" si="1"/>
        <v>True</v>
      </c>
      <c r="J33" s="5">
        <f t="shared" si="7"/>
        <v>97.650002000000001</v>
      </c>
      <c r="K33" s="5">
        <f t="shared" si="7"/>
        <v>97.809997999999993</v>
      </c>
      <c r="L33" s="5">
        <f t="shared" si="4"/>
        <v>961366.34142569348</v>
      </c>
      <c r="M33" s="11">
        <f t="shared" si="2"/>
        <v>0</v>
      </c>
      <c r="N33" s="5">
        <f t="shared" si="5"/>
        <v>0</v>
      </c>
      <c r="P33" s="23">
        <f t="shared" si="6"/>
        <v>-0.64105246068697874</v>
      </c>
    </row>
    <row r="34" spans="1:16" x14ac:dyDescent="0.25">
      <c r="A34" s="1">
        <v>44028</v>
      </c>
      <c r="B34" s="5">
        <v>100.010002</v>
      </c>
      <c r="C34" s="5">
        <v>16886900</v>
      </c>
      <c r="D34" s="5">
        <v>139748400</v>
      </c>
      <c r="E34" s="5">
        <v>63186557.852745667</v>
      </c>
      <c r="F34" s="5" t="s">
        <v>7</v>
      </c>
      <c r="G34" s="5" t="s">
        <v>7</v>
      </c>
      <c r="H34" s="5" t="str">
        <f t="shared" si="0"/>
        <v>hold</v>
      </c>
      <c r="I34" s="5" t="str">
        <f t="shared" si="1"/>
        <v>True</v>
      </c>
      <c r="J34" s="5">
        <f t="shared" si="7"/>
        <v>97.650002000000001</v>
      </c>
      <c r="K34" s="5">
        <f t="shared" si="7"/>
        <v>97.809997999999993</v>
      </c>
      <c r="L34" s="5">
        <f t="shared" si="4"/>
        <v>961366.34142569348</v>
      </c>
      <c r="M34" s="11">
        <f t="shared" si="2"/>
        <v>0</v>
      </c>
      <c r="N34" s="5">
        <f t="shared" si="5"/>
        <v>0</v>
      </c>
      <c r="P34" s="23">
        <f t="shared" si="6"/>
        <v>-0.28735039945462165</v>
      </c>
    </row>
    <row r="35" spans="1:16" x14ac:dyDescent="0.25">
      <c r="A35" s="1">
        <v>44029</v>
      </c>
      <c r="B35" s="5">
        <v>98.160004000000001</v>
      </c>
      <c r="C35" s="5">
        <v>16137700</v>
      </c>
      <c r="D35" s="5">
        <v>123610700</v>
      </c>
      <c r="E35" s="5">
        <v>69139338.898652375</v>
      </c>
      <c r="F35" s="5" t="s">
        <v>7</v>
      </c>
      <c r="G35" s="5" t="s">
        <v>7</v>
      </c>
      <c r="H35" s="5" t="str">
        <f t="shared" si="0"/>
        <v>hold</v>
      </c>
      <c r="I35" s="5" t="str">
        <f t="shared" si="1"/>
        <v>True</v>
      </c>
      <c r="J35" s="5">
        <f t="shared" si="7"/>
        <v>97.650002000000001</v>
      </c>
      <c r="K35" s="5">
        <f t="shared" si="7"/>
        <v>97.809997999999993</v>
      </c>
      <c r="L35" s="5">
        <f t="shared" si="4"/>
        <v>961366.34142569348</v>
      </c>
      <c r="M35" s="11">
        <f t="shared" si="2"/>
        <v>0</v>
      </c>
      <c r="N35" s="5">
        <f t="shared" si="5"/>
        <v>0</v>
      </c>
      <c r="P35" s="23">
        <f t="shared" si="6"/>
        <v>-4.5380023828159012E-2</v>
      </c>
    </row>
    <row r="36" spans="1:16" x14ac:dyDescent="0.25">
      <c r="A36" s="1">
        <v>44032</v>
      </c>
      <c r="B36" s="5">
        <v>97.300003000000004</v>
      </c>
      <c r="C36" s="5">
        <v>14458100</v>
      </c>
      <c r="D36" s="5">
        <v>109152600</v>
      </c>
      <c r="E36" s="5">
        <v>73068427.802762553</v>
      </c>
      <c r="F36" s="5" t="s">
        <v>7</v>
      </c>
      <c r="G36" s="5" t="s">
        <v>7</v>
      </c>
      <c r="H36" s="5" t="str">
        <f t="shared" si="0"/>
        <v>hold</v>
      </c>
      <c r="I36" s="5" t="str">
        <f t="shared" si="1"/>
        <v>True</v>
      </c>
      <c r="J36" s="5">
        <f t="shared" ref="J36:K51" si="8">IF(F36="nan",J35,F36)</f>
        <v>97.650002000000001</v>
      </c>
      <c r="K36" s="5">
        <f t="shared" si="8"/>
        <v>97.809997999999993</v>
      </c>
      <c r="L36" s="5">
        <f t="shared" si="4"/>
        <v>961366.34142569348</v>
      </c>
      <c r="M36" s="11">
        <f t="shared" si="2"/>
        <v>0</v>
      </c>
      <c r="N36" s="5">
        <f t="shared" si="5"/>
        <v>0</v>
      </c>
      <c r="P36" s="23">
        <f t="shared" si="6"/>
        <v>-0.10990333844921903</v>
      </c>
    </row>
    <row r="37" spans="1:16" x14ac:dyDescent="0.25">
      <c r="A37" s="1">
        <v>44033</v>
      </c>
      <c r="B37" s="5">
        <v>99.410004000000001</v>
      </c>
      <c r="C37" s="5">
        <v>17798100</v>
      </c>
      <c r="D37" s="5">
        <v>126950700</v>
      </c>
      <c r="E37" s="5">
        <v>78343782.67953375</v>
      </c>
      <c r="F37" s="5" t="s">
        <v>7</v>
      </c>
      <c r="G37" s="5" t="s">
        <v>7</v>
      </c>
      <c r="H37" s="5" t="str">
        <f t="shared" si="0"/>
        <v>hold</v>
      </c>
      <c r="I37" s="5" t="str">
        <f t="shared" si="1"/>
        <v>True</v>
      </c>
      <c r="J37" s="5">
        <f t="shared" si="8"/>
        <v>97.650002000000001</v>
      </c>
      <c r="K37" s="5">
        <f t="shared" si="8"/>
        <v>97.809997999999993</v>
      </c>
      <c r="L37" s="5">
        <f t="shared" si="4"/>
        <v>961366.34142569348</v>
      </c>
      <c r="M37" s="11">
        <f t="shared" si="2"/>
        <v>0</v>
      </c>
      <c r="N37" s="5">
        <f t="shared" si="5"/>
        <v>0</v>
      </c>
      <c r="P37" s="23">
        <f t="shared" si="6"/>
        <v>0.20783689888755946</v>
      </c>
    </row>
    <row r="38" spans="1:16" x14ac:dyDescent="0.25">
      <c r="A38" s="1">
        <v>44034</v>
      </c>
      <c r="B38" s="5">
        <v>98.690002000000007</v>
      </c>
      <c r="C38" s="5">
        <v>14271200</v>
      </c>
      <c r="D38" s="5">
        <v>112679500</v>
      </c>
      <c r="E38" s="5">
        <v>81696486.078227282</v>
      </c>
      <c r="F38" s="5" t="s">
        <v>7</v>
      </c>
      <c r="G38" s="5" t="s">
        <v>7</v>
      </c>
      <c r="H38" s="5" t="str">
        <f t="shared" si="0"/>
        <v>hold</v>
      </c>
      <c r="I38" s="5" t="str">
        <f t="shared" si="1"/>
        <v>True</v>
      </c>
      <c r="J38" s="5">
        <f t="shared" si="8"/>
        <v>97.650002000000001</v>
      </c>
      <c r="K38" s="5">
        <f t="shared" si="8"/>
        <v>97.809997999999993</v>
      </c>
      <c r="L38" s="5">
        <f t="shared" si="4"/>
        <v>961366.34142569348</v>
      </c>
      <c r="M38" s="11">
        <f t="shared" si="2"/>
        <v>0</v>
      </c>
      <c r="N38" s="5">
        <f t="shared" si="5"/>
        <v>0</v>
      </c>
      <c r="P38" s="23">
        <f t="shared" si="6"/>
        <v>-0.22084818957279789</v>
      </c>
    </row>
    <row r="39" spans="1:16" x14ac:dyDescent="0.25">
      <c r="A39" s="1">
        <v>44035</v>
      </c>
      <c r="B39" s="5">
        <v>98.980002999999996</v>
      </c>
      <c r="C39" s="5">
        <v>12870200</v>
      </c>
      <c r="D39" s="5">
        <v>125549700</v>
      </c>
      <c r="E39" s="5">
        <v>85968242.542277768</v>
      </c>
      <c r="F39" s="5" t="s">
        <v>7</v>
      </c>
      <c r="G39" s="5" t="s">
        <v>7</v>
      </c>
      <c r="H39" s="5" t="str">
        <f t="shared" si="0"/>
        <v>hold</v>
      </c>
      <c r="I39" s="5" t="str">
        <f t="shared" si="1"/>
        <v>True</v>
      </c>
      <c r="J39" s="5">
        <f t="shared" si="8"/>
        <v>97.650002000000001</v>
      </c>
      <c r="K39" s="5">
        <f t="shared" si="8"/>
        <v>97.809997999999993</v>
      </c>
      <c r="L39" s="5">
        <f t="shared" si="4"/>
        <v>961366.34142569348</v>
      </c>
      <c r="M39" s="11">
        <f t="shared" si="2"/>
        <v>0</v>
      </c>
      <c r="N39" s="5">
        <f t="shared" si="5"/>
        <v>0</v>
      </c>
      <c r="P39" s="23">
        <f t="shared" si="6"/>
        <v>-0.10332895895209018</v>
      </c>
    </row>
    <row r="40" spans="1:16" x14ac:dyDescent="0.25">
      <c r="A40" s="1">
        <v>44036</v>
      </c>
      <c r="B40" s="5">
        <v>98.279999000000004</v>
      </c>
      <c r="C40" s="5">
        <v>12744200</v>
      </c>
      <c r="D40" s="5">
        <v>112805500</v>
      </c>
      <c r="E40" s="5">
        <v>88576802.477422282</v>
      </c>
      <c r="F40" s="5" t="s">
        <v>7</v>
      </c>
      <c r="G40" s="5" t="s">
        <v>7</v>
      </c>
      <c r="H40" s="5" t="str">
        <f t="shared" si="0"/>
        <v>hold</v>
      </c>
      <c r="I40" s="5" t="str">
        <f t="shared" si="1"/>
        <v>True</v>
      </c>
      <c r="J40" s="5">
        <f t="shared" si="8"/>
        <v>97.650002000000001</v>
      </c>
      <c r="K40" s="5">
        <f t="shared" si="8"/>
        <v>97.809997999999993</v>
      </c>
      <c r="L40" s="5">
        <f t="shared" si="4"/>
        <v>961366.34142569348</v>
      </c>
      <c r="M40" s="11">
        <f t="shared" si="2"/>
        <v>0</v>
      </c>
      <c r="N40" s="5">
        <f t="shared" si="5"/>
        <v>0</v>
      </c>
      <c r="P40" s="23">
        <f t="shared" si="6"/>
        <v>-9.8382953584658095E-3</v>
      </c>
    </row>
    <row r="41" spans="1:16" x14ac:dyDescent="0.25">
      <c r="A41" s="1">
        <v>44039</v>
      </c>
      <c r="B41" s="5">
        <v>96.900002000000001</v>
      </c>
      <c r="C41" s="5">
        <v>11959100</v>
      </c>
      <c r="D41" s="5">
        <v>100846400</v>
      </c>
      <c r="E41" s="5">
        <v>89767063.306526989</v>
      </c>
      <c r="F41" s="5" t="s">
        <v>7</v>
      </c>
      <c r="G41" s="5" t="s">
        <v>7</v>
      </c>
      <c r="H41" s="5" t="str">
        <f t="shared" si="0"/>
        <v>hold</v>
      </c>
      <c r="I41" s="5" t="str">
        <f t="shared" si="1"/>
        <v>True</v>
      </c>
      <c r="J41" s="5">
        <f t="shared" si="8"/>
        <v>97.650002000000001</v>
      </c>
      <c r="K41" s="5">
        <f t="shared" si="8"/>
        <v>97.809997999999993</v>
      </c>
      <c r="L41" s="5">
        <f t="shared" si="4"/>
        <v>961366.34142569348</v>
      </c>
      <c r="M41" s="11">
        <f t="shared" si="2"/>
        <v>0</v>
      </c>
      <c r="N41" s="5">
        <f t="shared" si="5"/>
        <v>0</v>
      </c>
      <c r="P41" s="23">
        <f t="shared" si="6"/>
        <v>-6.3583771289485599E-2</v>
      </c>
    </row>
    <row r="42" spans="1:16" x14ac:dyDescent="0.25">
      <c r="A42" s="1">
        <v>44040</v>
      </c>
      <c r="B42" s="5">
        <v>97.32</v>
      </c>
      <c r="C42" s="5">
        <v>11754300</v>
      </c>
      <c r="D42" s="5">
        <v>112600700</v>
      </c>
      <c r="E42" s="5">
        <v>91978214.893517494</v>
      </c>
      <c r="F42" s="5" t="s">
        <v>7</v>
      </c>
      <c r="G42" s="5" t="s">
        <v>7</v>
      </c>
      <c r="H42" s="5" t="str">
        <f t="shared" si="0"/>
        <v>hold</v>
      </c>
      <c r="I42" s="5" t="str">
        <f t="shared" si="1"/>
        <v>True</v>
      </c>
      <c r="J42" s="5">
        <f t="shared" si="8"/>
        <v>97.650002000000001</v>
      </c>
      <c r="K42" s="5">
        <f t="shared" si="8"/>
        <v>97.809997999999993</v>
      </c>
      <c r="L42" s="5">
        <f t="shared" si="4"/>
        <v>961366.34142569348</v>
      </c>
      <c r="M42" s="11">
        <f t="shared" si="2"/>
        <v>0</v>
      </c>
      <c r="N42" s="5">
        <f t="shared" si="5"/>
        <v>0</v>
      </c>
      <c r="P42" s="23">
        <f t="shared" si="6"/>
        <v>-1.7273363763996616E-2</v>
      </c>
    </row>
    <row r="43" spans="1:16" x14ac:dyDescent="0.25">
      <c r="A43" s="1">
        <v>44041</v>
      </c>
      <c r="B43" s="5">
        <v>99.68</v>
      </c>
      <c r="C43" s="5">
        <v>12743500</v>
      </c>
      <c r="D43" s="5">
        <v>125344200</v>
      </c>
      <c r="E43" s="5">
        <v>95204132.995169461</v>
      </c>
      <c r="F43" s="5" t="s">
        <v>7</v>
      </c>
      <c r="G43" s="5" t="s">
        <v>7</v>
      </c>
      <c r="H43" s="5" t="str">
        <f t="shared" si="0"/>
        <v>hold</v>
      </c>
      <c r="I43" s="5" t="str">
        <f t="shared" si="1"/>
        <v>True</v>
      </c>
      <c r="J43" s="5">
        <f t="shared" si="8"/>
        <v>97.650002000000001</v>
      </c>
      <c r="K43" s="5">
        <f t="shared" si="8"/>
        <v>97.809997999999993</v>
      </c>
      <c r="L43" s="5">
        <f t="shared" si="4"/>
        <v>961366.34142569348</v>
      </c>
      <c r="M43" s="11">
        <f t="shared" si="2"/>
        <v>0</v>
      </c>
      <c r="N43" s="5">
        <f t="shared" si="5"/>
        <v>0</v>
      </c>
      <c r="P43" s="23">
        <f t="shared" si="6"/>
        <v>8.0802206597781867E-2</v>
      </c>
    </row>
    <row r="44" spans="1:16" x14ac:dyDescent="0.25">
      <c r="A44" s="1">
        <v>44042</v>
      </c>
      <c r="B44" s="5">
        <v>97.019997000000004</v>
      </c>
      <c r="C44" s="5">
        <v>14834800</v>
      </c>
      <c r="D44" s="5">
        <v>110509400</v>
      </c>
      <c r="E44" s="5">
        <v>96681754.84917374</v>
      </c>
      <c r="F44" s="5" t="s">
        <v>7</v>
      </c>
      <c r="G44" s="5" t="s">
        <v>7</v>
      </c>
      <c r="H44" s="5" t="str">
        <f t="shared" si="0"/>
        <v>hold</v>
      </c>
      <c r="I44" s="5" t="str">
        <f t="shared" si="1"/>
        <v>True</v>
      </c>
      <c r="J44" s="5">
        <f t="shared" si="8"/>
        <v>97.650002000000001</v>
      </c>
      <c r="K44" s="5">
        <f t="shared" si="8"/>
        <v>97.809997999999993</v>
      </c>
      <c r="L44" s="5">
        <f t="shared" si="4"/>
        <v>961366.34142569348</v>
      </c>
      <c r="M44" s="11">
        <f t="shared" si="2"/>
        <v>1E-3</v>
      </c>
      <c r="N44" s="5">
        <f t="shared" si="5"/>
        <v>0</v>
      </c>
      <c r="P44" s="23">
        <f t="shared" si="6"/>
        <v>0.15195443433196534</v>
      </c>
    </row>
    <row r="45" spans="1:16" x14ac:dyDescent="0.25">
      <c r="A45" s="1">
        <v>44043</v>
      </c>
      <c r="B45" s="5">
        <v>96.639999000000003</v>
      </c>
      <c r="C45" s="5">
        <v>14535000</v>
      </c>
      <c r="D45" s="5">
        <v>95974400</v>
      </c>
      <c r="E45" s="5">
        <v>96613553.45821321</v>
      </c>
      <c r="F45" s="5" t="s">
        <v>7</v>
      </c>
      <c r="G45" s="5">
        <v>96.639999000000003</v>
      </c>
      <c r="H45" s="5" t="str">
        <f t="shared" si="0"/>
        <v>sell</v>
      </c>
      <c r="I45" s="5" t="str">
        <f t="shared" si="1"/>
        <v>False</v>
      </c>
      <c r="J45" s="5">
        <f t="shared" si="8"/>
        <v>97.650002000000001</v>
      </c>
      <c r="K45" s="5">
        <f t="shared" si="8"/>
        <v>96.639999000000003</v>
      </c>
      <c r="L45" s="5">
        <f t="shared" si="4"/>
        <v>951422.84046253969</v>
      </c>
      <c r="M45" s="11">
        <f t="shared" si="2"/>
        <v>0</v>
      </c>
      <c r="N45" s="5">
        <f t="shared" si="5"/>
        <v>-9943.5009631538196</v>
      </c>
      <c r="P45" s="23">
        <f t="shared" si="6"/>
        <v>-2.0416238009790533E-2</v>
      </c>
    </row>
    <row r="46" spans="1:16" x14ac:dyDescent="0.25">
      <c r="A46" s="1">
        <v>44046</v>
      </c>
      <c r="B46" s="5">
        <v>96.099997999999999</v>
      </c>
      <c r="C46" s="5">
        <v>12962800</v>
      </c>
      <c r="D46" s="5">
        <v>83011600</v>
      </c>
      <c r="E46" s="5">
        <v>95303631.955070838</v>
      </c>
      <c r="F46" s="5" t="s">
        <v>7</v>
      </c>
      <c r="G46" s="5" t="s">
        <v>7</v>
      </c>
      <c r="H46" s="5" t="str">
        <f t="shared" si="0"/>
        <v>hold</v>
      </c>
      <c r="I46" s="5" t="str">
        <f t="shared" si="1"/>
        <v>True</v>
      </c>
      <c r="J46" s="5">
        <f t="shared" si="8"/>
        <v>97.650002000000001</v>
      </c>
      <c r="K46" s="5">
        <f t="shared" si="8"/>
        <v>96.639999000000003</v>
      </c>
      <c r="L46" s="5">
        <f t="shared" si="4"/>
        <v>951422.84046253969</v>
      </c>
      <c r="M46" s="11">
        <f t="shared" si="2"/>
        <v>0</v>
      </c>
      <c r="N46" s="5">
        <f t="shared" si="5"/>
        <v>0</v>
      </c>
      <c r="P46" s="23">
        <f t="shared" si="6"/>
        <v>-0.11447581703930142</v>
      </c>
    </row>
    <row r="47" spans="1:16" x14ac:dyDescent="0.25">
      <c r="A47" s="1">
        <v>44047</v>
      </c>
      <c r="B47" s="5">
        <v>95.550003000000004</v>
      </c>
      <c r="C47" s="5">
        <v>13366200</v>
      </c>
      <c r="D47" s="5">
        <v>69645400</v>
      </c>
      <c r="E47" s="5">
        <v>92835274.362571195</v>
      </c>
      <c r="F47" s="5" t="s">
        <v>7</v>
      </c>
      <c r="G47" s="5" t="s">
        <v>7</v>
      </c>
      <c r="H47" s="5" t="str">
        <f t="shared" si="0"/>
        <v>hold</v>
      </c>
      <c r="I47" s="5" t="str">
        <f t="shared" si="1"/>
        <v>True</v>
      </c>
      <c r="J47" s="5">
        <f t="shared" si="8"/>
        <v>97.650002000000001</v>
      </c>
      <c r="K47" s="5">
        <f t="shared" si="8"/>
        <v>96.639999000000003</v>
      </c>
      <c r="L47" s="5">
        <f t="shared" si="4"/>
        <v>951422.84046253969</v>
      </c>
      <c r="M47" s="11">
        <f t="shared" si="2"/>
        <v>0</v>
      </c>
      <c r="N47" s="5">
        <f t="shared" si="5"/>
        <v>0</v>
      </c>
      <c r="P47" s="23">
        <f t="shared" si="6"/>
        <v>3.0645415345208322E-2</v>
      </c>
    </row>
    <row r="48" spans="1:16" x14ac:dyDescent="0.25">
      <c r="A48" s="1">
        <v>44048</v>
      </c>
      <c r="B48" s="5">
        <v>97.209998999999996</v>
      </c>
      <c r="C48" s="5">
        <v>15260900</v>
      </c>
      <c r="D48" s="5">
        <v>84906300</v>
      </c>
      <c r="E48" s="5">
        <v>92073230.077120885</v>
      </c>
      <c r="F48" s="5" t="s">
        <v>7</v>
      </c>
      <c r="G48" s="5" t="s">
        <v>7</v>
      </c>
      <c r="H48" s="5" t="str">
        <f t="shared" si="0"/>
        <v>hold</v>
      </c>
      <c r="I48" s="5" t="str">
        <f t="shared" si="1"/>
        <v>True</v>
      </c>
      <c r="J48" s="5">
        <f t="shared" si="8"/>
        <v>97.650002000000001</v>
      </c>
      <c r="K48" s="5">
        <f t="shared" si="8"/>
        <v>96.639999000000003</v>
      </c>
      <c r="L48" s="5">
        <f t="shared" si="4"/>
        <v>951422.84046253969</v>
      </c>
      <c r="M48" s="11">
        <f t="shared" si="2"/>
        <v>1E-3</v>
      </c>
      <c r="N48" s="5">
        <f t="shared" si="5"/>
        <v>0</v>
      </c>
      <c r="P48" s="23">
        <f t="shared" si="6"/>
        <v>0.13256486951997556</v>
      </c>
    </row>
    <row r="49" spans="1:16" x14ac:dyDescent="0.25">
      <c r="A49" s="1">
        <v>44049</v>
      </c>
      <c r="B49" s="5">
        <v>97.239998</v>
      </c>
      <c r="C49" s="5">
        <v>10482100</v>
      </c>
      <c r="D49" s="5">
        <v>95388400</v>
      </c>
      <c r="E49" s="5">
        <v>92391569.928237617</v>
      </c>
      <c r="F49" s="5">
        <v>97.239998</v>
      </c>
      <c r="G49" s="5" t="s">
        <v>7</v>
      </c>
      <c r="H49" s="5" t="str">
        <f t="shared" si="0"/>
        <v>buy</v>
      </c>
      <c r="I49" s="5" t="str">
        <f t="shared" si="1"/>
        <v>False</v>
      </c>
      <c r="J49" s="5">
        <f t="shared" si="8"/>
        <v>97.239998</v>
      </c>
      <c r="K49" s="5">
        <f t="shared" si="8"/>
        <v>96.639999000000003</v>
      </c>
      <c r="L49" s="5">
        <f t="shared" si="4"/>
        <v>951422.84046253969</v>
      </c>
      <c r="M49" s="11">
        <f t="shared" si="2"/>
        <v>0</v>
      </c>
      <c r="N49" s="5">
        <f t="shared" si="5"/>
        <v>0</v>
      </c>
      <c r="P49" s="23">
        <f t="shared" si="6"/>
        <v>-0.37562496133816359</v>
      </c>
    </row>
    <row r="50" spans="1:16" x14ac:dyDescent="0.25">
      <c r="A50" s="1">
        <v>44050</v>
      </c>
      <c r="B50" s="5">
        <v>99.379997000000003</v>
      </c>
      <c r="C50" s="5">
        <v>14743700</v>
      </c>
      <c r="D50" s="5">
        <v>110132100</v>
      </c>
      <c r="E50" s="5">
        <v>94093768.050038517</v>
      </c>
      <c r="F50" s="5" t="s">
        <v>7</v>
      </c>
      <c r="G50" s="5" t="s">
        <v>7</v>
      </c>
      <c r="H50" s="5" t="str">
        <f t="shared" si="0"/>
        <v>hold</v>
      </c>
      <c r="I50" s="5" t="str">
        <f t="shared" si="1"/>
        <v>True</v>
      </c>
      <c r="J50" s="5">
        <f t="shared" si="8"/>
        <v>97.239998</v>
      </c>
      <c r="K50" s="5">
        <f t="shared" si="8"/>
        <v>96.639999000000003</v>
      </c>
      <c r="L50" s="5">
        <f t="shared" si="4"/>
        <v>951422.84046253969</v>
      </c>
      <c r="M50" s="11">
        <f t="shared" si="2"/>
        <v>0</v>
      </c>
      <c r="N50" s="5">
        <f t="shared" si="5"/>
        <v>0</v>
      </c>
      <c r="P50" s="23">
        <f t="shared" si="6"/>
        <v>0.34114683240205324</v>
      </c>
    </row>
    <row r="51" spans="1:16" x14ac:dyDescent="0.25">
      <c r="A51" s="1">
        <v>44053</v>
      </c>
      <c r="B51" s="5">
        <v>100.639999</v>
      </c>
      <c r="C51" s="5">
        <v>14989900</v>
      </c>
      <c r="D51" s="5">
        <v>125122000</v>
      </c>
      <c r="E51" s="5">
        <v>97068799.891846031</v>
      </c>
      <c r="F51" s="5" t="s">
        <v>7</v>
      </c>
      <c r="G51" s="5" t="s">
        <v>7</v>
      </c>
      <c r="H51" s="5" t="str">
        <f t="shared" si="0"/>
        <v>hold</v>
      </c>
      <c r="I51" s="5" t="str">
        <f t="shared" si="1"/>
        <v>True</v>
      </c>
      <c r="J51" s="5">
        <f t="shared" si="8"/>
        <v>97.239998</v>
      </c>
      <c r="K51" s="5">
        <f t="shared" si="8"/>
        <v>96.639999000000003</v>
      </c>
      <c r="L51" s="5">
        <f t="shared" si="4"/>
        <v>951422.84046253969</v>
      </c>
      <c r="M51" s="11">
        <f t="shared" si="2"/>
        <v>0</v>
      </c>
      <c r="N51" s="5">
        <f t="shared" si="5"/>
        <v>0</v>
      </c>
      <c r="P51" s="23">
        <f t="shared" si="6"/>
        <v>1.6560768077566741E-2</v>
      </c>
    </row>
    <row r="52" spans="1:16" x14ac:dyDescent="0.25">
      <c r="A52" s="1">
        <v>44054</v>
      </c>
      <c r="B52" s="5">
        <v>103.82</v>
      </c>
      <c r="C52" s="5">
        <v>31518600</v>
      </c>
      <c r="D52" s="5">
        <v>156640600</v>
      </c>
      <c r="E52" s="5">
        <v>102776958.045137</v>
      </c>
      <c r="F52" s="5" t="s">
        <v>7</v>
      </c>
      <c r="G52" s="5" t="s">
        <v>7</v>
      </c>
      <c r="H52" s="5" t="str">
        <f t="shared" si="0"/>
        <v>hold</v>
      </c>
      <c r="I52" s="5" t="str">
        <f t="shared" si="1"/>
        <v>True</v>
      </c>
      <c r="J52" s="5">
        <f t="shared" ref="J52:K67" si="9">IF(F52="nan",J51,F52)</f>
        <v>97.239998</v>
      </c>
      <c r="K52" s="5">
        <f t="shared" si="9"/>
        <v>96.639999000000003</v>
      </c>
      <c r="L52" s="5">
        <f t="shared" si="4"/>
        <v>951422.84046253969</v>
      </c>
      <c r="M52" s="11">
        <f t="shared" si="2"/>
        <v>0</v>
      </c>
      <c r="N52" s="5">
        <f t="shared" si="5"/>
        <v>0</v>
      </c>
      <c r="P52" s="23">
        <f t="shared" si="6"/>
        <v>0.74320120678141466</v>
      </c>
    </row>
    <row r="53" spans="1:16" x14ac:dyDescent="0.25">
      <c r="A53" s="1">
        <v>44055</v>
      </c>
      <c r="B53" s="5">
        <v>102.94000200000001</v>
      </c>
      <c r="C53" s="5">
        <v>19240800</v>
      </c>
      <c r="D53" s="5">
        <v>137399800</v>
      </c>
      <c r="E53" s="5">
        <v>106092583.21700589</v>
      </c>
      <c r="F53" s="5" t="s">
        <v>7</v>
      </c>
      <c r="G53" s="5" t="s">
        <v>7</v>
      </c>
      <c r="H53" s="5" t="str">
        <f t="shared" si="0"/>
        <v>hold</v>
      </c>
      <c r="I53" s="5" t="str">
        <f t="shared" si="1"/>
        <v>True</v>
      </c>
      <c r="J53" s="5">
        <f t="shared" si="9"/>
        <v>97.239998</v>
      </c>
      <c r="K53" s="5">
        <f t="shared" si="9"/>
        <v>96.639999000000003</v>
      </c>
      <c r="L53" s="5">
        <f t="shared" si="4"/>
        <v>951422.84046253969</v>
      </c>
      <c r="M53" s="11">
        <f t="shared" si="2"/>
        <v>0</v>
      </c>
      <c r="N53" s="5">
        <f t="shared" si="5"/>
        <v>0</v>
      </c>
      <c r="P53" s="23">
        <f t="shared" si="6"/>
        <v>-0.49354482334487854</v>
      </c>
    </row>
    <row r="54" spans="1:16" x14ac:dyDescent="0.25">
      <c r="A54" s="1">
        <v>44056</v>
      </c>
      <c r="B54" s="5">
        <v>102.370003</v>
      </c>
      <c r="C54" s="5">
        <v>13598600</v>
      </c>
      <c r="D54" s="5">
        <v>123801200</v>
      </c>
      <c r="E54" s="5">
        <v>107787541.350509</v>
      </c>
      <c r="F54" s="5" t="s">
        <v>7</v>
      </c>
      <c r="G54" s="5" t="s">
        <v>7</v>
      </c>
      <c r="H54" s="5" t="str">
        <f t="shared" si="0"/>
        <v>hold</v>
      </c>
      <c r="I54" s="5" t="str">
        <f t="shared" si="1"/>
        <v>True</v>
      </c>
      <c r="J54" s="5">
        <f t="shared" si="9"/>
        <v>97.239998</v>
      </c>
      <c r="K54" s="5">
        <f t="shared" si="9"/>
        <v>96.639999000000003</v>
      </c>
      <c r="L54" s="5">
        <f t="shared" si="4"/>
        <v>951422.84046253969</v>
      </c>
      <c r="M54" s="11">
        <f t="shared" si="2"/>
        <v>0</v>
      </c>
      <c r="N54" s="5">
        <f t="shared" si="5"/>
        <v>0</v>
      </c>
      <c r="P54" s="23">
        <f t="shared" si="6"/>
        <v>-0.34706617814798529</v>
      </c>
    </row>
    <row r="55" spans="1:16" x14ac:dyDescent="0.25">
      <c r="A55" s="1">
        <v>44057</v>
      </c>
      <c r="B55" s="5">
        <v>102.410004</v>
      </c>
      <c r="C55" s="5">
        <v>12134400</v>
      </c>
      <c r="D55" s="5">
        <v>135935600</v>
      </c>
      <c r="E55" s="5">
        <v>110480416.7400353</v>
      </c>
      <c r="F55" s="5" t="s">
        <v>7</v>
      </c>
      <c r="G55" s="5" t="s">
        <v>7</v>
      </c>
      <c r="H55" s="5" t="str">
        <f t="shared" si="0"/>
        <v>hold</v>
      </c>
      <c r="I55" s="5" t="str">
        <f t="shared" si="1"/>
        <v>True</v>
      </c>
      <c r="J55" s="5">
        <f t="shared" si="9"/>
        <v>97.239998</v>
      </c>
      <c r="K55" s="5">
        <f t="shared" si="9"/>
        <v>96.639999000000003</v>
      </c>
      <c r="L55" s="5">
        <f t="shared" si="4"/>
        <v>951422.84046253969</v>
      </c>
      <c r="M55" s="11">
        <f t="shared" si="2"/>
        <v>0</v>
      </c>
      <c r="N55" s="5">
        <f t="shared" si="5"/>
        <v>0</v>
      </c>
      <c r="P55" s="23">
        <f t="shared" si="6"/>
        <v>-0.11392245206827301</v>
      </c>
    </row>
    <row r="56" spans="1:16" x14ac:dyDescent="0.25">
      <c r="A56" s="1">
        <v>44060</v>
      </c>
      <c r="B56" s="5">
        <v>99.709998999999996</v>
      </c>
      <c r="C56" s="5">
        <v>14988000</v>
      </c>
      <c r="D56" s="5">
        <v>120947600</v>
      </c>
      <c r="E56" s="5">
        <v>111481363.2418887</v>
      </c>
      <c r="F56" s="5" t="s">
        <v>7</v>
      </c>
      <c r="G56" s="5" t="s">
        <v>7</v>
      </c>
      <c r="H56" s="5" t="str">
        <f t="shared" si="0"/>
        <v>hold</v>
      </c>
      <c r="I56" s="5" t="str">
        <f t="shared" si="1"/>
        <v>True</v>
      </c>
      <c r="J56" s="5">
        <f t="shared" si="9"/>
        <v>97.239998</v>
      </c>
      <c r="K56" s="5">
        <f t="shared" si="9"/>
        <v>96.639999000000003</v>
      </c>
      <c r="L56" s="5">
        <f t="shared" si="4"/>
        <v>951422.84046253969</v>
      </c>
      <c r="M56" s="11">
        <f t="shared" si="2"/>
        <v>1E-3</v>
      </c>
      <c r="N56" s="5">
        <f t="shared" si="5"/>
        <v>0</v>
      </c>
      <c r="P56" s="23">
        <f t="shared" si="6"/>
        <v>0.21120548673298462</v>
      </c>
    </row>
    <row r="57" spans="1:16" x14ac:dyDescent="0.25">
      <c r="A57" s="1">
        <v>44061</v>
      </c>
      <c r="B57" s="5">
        <v>98.32</v>
      </c>
      <c r="C57" s="5">
        <v>13246500</v>
      </c>
      <c r="D57" s="5">
        <v>107701100</v>
      </c>
      <c r="E57" s="5">
        <v>111120008.15998089</v>
      </c>
      <c r="F57" s="5" t="s">
        <v>7</v>
      </c>
      <c r="G57" s="5">
        <v>98.32</v>
      </c>
      <c r="H57" s="5" t="str">
        <f t="shared" si="0"/>
        <v>sell</v>
      </c>
      <c r="I57" s="5" t="str">
        <f t="shared" si="1"/>
        <v>False</v>
      </c>
      <c r="J57" s="5">
        <f t="shared" si="9"/>
        <v>97.239998</v>
      </c>
      <c r="K57" s="5">
        <f t="shared" si="9"/>
        <v>98.32</v>
      </c>
      <c r="L57" s="5">
        <f t="shared" si="4"/>
        <v>961038.45373560337</v>
      </c>
      <c r="M57" s="11">
        <f t="shared" si="2"/>
        <v>1E-3</v>
      </c>
      <c r="N57" s="5">
        <f t="shared" si="5"/>
        <v>9615.6132730636818</v>
      </c>
      <c r="P57" s="23">
        <f t="shared" si="6"/>
        <v>-0.12351651433661134</v>
      </c>
    </row>
    <row r="58" spans="1:16" x14ac:dyDescent="0.25">
      <c r="A58" s="1">
        <v>44062</v>
      </c>
      <c r="B58" s="5">
        <v>98.550003000000004</v>
      </c>
      <c r="C58" s="5">
        <v>13533000</v>
      </c>
      <c r="D58" s="5">
        <v>121234100</v>
      </c>
      <c r="E58" s="5">
        <v>112086473.41433839</v>
      </c>
      <c r="F58" s="5">
        <v>98.550003000000004</v>
      </c>
      <c r="G58" s="5" t="s">
        <v>7</v>
      </c>
      <c r="H58" s="5" t="str">
        <f t="shared" si="0"/>
        <v>buy</v>
      </c>
      <c r="I58" s="5" t="str">
        <f t="shared" si="1"/>
        <v>False</v>
      </c>
      <c r="J58" s="5">
        <f t="shared" si="9"/>
        <v>98.550003000000004</v>
      </c>
      <c r="K58" s="5">
        <f t="shared" si="9"/>
        <v>98.32</v>
      </c>
      <c r="L58" s="5">
        <f t="shared" si="4"/>
        <v>960077.41528186772</v>
      </c>
      <c r="M58" s="11">
        <f t="shared" si="2"/>
        <v>1E-3</v>
      </c>
      <c r="N58" s="5">
        <f t="shared" si="5"/>
        <v>-961.03845373560341</v>
      </c>
      <c r="P58" s="23">
        <f t="shared" si="6"/>
        <v>2.1397780499538933E-2</v>
      </c>
    </row>
    <row r="59" spans="1:16" x14ac:dyDescent="0.25">
      <c r="A59" s="1">
        <v>44063</v>
      </c>
      <c r="B59" s="5">
        <v>97.370002999999997</v>
      </c>
      <c r="C59" s="5">
        <v>13672600</v>
      </c>
      <c r="D59" s="5">
        <v>107561500</v>
      </c>
      <c r="E59" s="5">
        <v>111654221.21758661</v>
      </c>
      <c r="F59" s="5" t="s">
        <v>7</v>
      </c>
      <c r="G59" s="5">
        <v>97.370002999999997</v>
      </c>
      <c r="H59" s="5" t="str">
        <f t="shared" si="0"/>
        <v>sell</v>
      </c>
      <c r="I59" s="5" t="str">
        <f t="shared" si="1"/>
        <v>False</v>
      </c>
      <c r="J59" s="5">
        <f t="shared" si="9"/>
        <v>98.550003000000004</v>
      </c>
      <c r="K59" s="5">
        <f t="shared" si="9"/>
        <v>97.370002999999997</v>
      </c>
      <c r="L59" s="5">
        <f t="shared" si="4"/>
        <v>948581.81593589298</v>
      </c>
      <c r="M59" s="11">
        <f t="shared" si="2"/>
        <v>0</v>
      </c>
      <c r="N59" s="5">
        <f t="shared" si="5"/>
        <v>-11495.599345974759</v>
      </c>
      <c r="P59" s="23">
        <f t="shared" si="6"/>
        <v>1.0262683069037657E-2</v>
      </c>
    </row>
    <row r="60" spans="1:16" x14ac:dyDescent="0.25">
      <c r="A60" s="1">
        <v>44064</v>
      </c>
      <c r="B60" s="5">
        <v>97.32</v>
      </c>
      <c r="C60" s="5">
        <v>12228300</v>
      </c>
      <c r="D60" s="5">
        <v>95333200</v>
      </c>
      <c r="E60" s="5">
        <v>110095589.43169381</v>
      </c>
      <c r="F60" s="5" t="s">
        <v>7</v>
      </c>
      <c r="G60" s="5" t="s">
        <v>7</v>
      </c>
      <c r="H60" s="5" t="str">
        <f t="shared" si="0"/>
        <v>hold</v>
      </c>
      <c r="I60" s="5" t="str">
        <f t="shared" si="1"/>
        <v>True</v>
      </c>
      <c r="J60" s="5">
        <f t="shared" si="9"/>
        <v>98.550003000000004</v>
      </c>
      <c r="K60" s="5">
        <f t="shared" si="9"/>
        <v>97.370002999999997</v>
      </c>
      <c r="L60" s="5">
        <f t="shared" si="4"/>
        <v>948581.81593589298</v>
      </c>
      <c r="M60" s="11">
        <f t="shared" si="2"/>
        <v>1E-3</v>
      </c>
      <c r="N60" s="5">
        <f t="shared" si="5"/>
        <v>0</v>
      </c>
      <c r="P60" s="23">
        <f t="shared" si="6"/>
        <v>-0.11164089257904591</v>
      </c>
    </row>
    <row r="61" spans="1:16" x14ac:dyDescent="0.25">
      <c r="A61" s="1">
        <v>44067</v>
      </c>
      <c r="B61" s="5">
        <v>100.05999799999999</v>
      </c>
      <c r="C61" s="5">
        <v>17898300</v>
      </c>
      <c r="D61" s="5">
        <v>113231500</v>
      </c>
      <c r="E61" s="5">
        <v>110394986.00402521</v>
      </c>
      <c r="F61" s="5">
        <v>100.05999799999999</v>
      </c>
      <c r="G61" s="5" t="s">
        <v>7</v>
      </c>
      <c r="H61" s="5" t="str">
        <f t="shared" si="0"/>
        <v>buy</v>
      </c>
      <c r="I61" s="5" t="str">
        <f t="shared" si="1"/>
        <v>False</v>
      </c>
      <c r="J61" s="5">
        <f t="shared" si="9"/>
        <v>100.05999799999999</v>
      </c>
      <c r="K61" s="5">
        <f t="shared" si="9"/>
        <v>97.370002999999997</v>
      </c>
      <c r="L61" s="5">
        <f t="shared" si="4"/>
        <v>948581.81593589298</v>
      </c>
      <c r="M61" s="11">
        <f t="shared" si="2"/>
        <v>0</v>
      </c>
      <c r="N61" s="5">
        <f t="shared" si="5"/>
        <v>0</v>
      </c>
      <c r="P61" s="23">
        <f t="shared" si="6"/>
        <v>0.38095279868517762</v>
      </c>
    </row>
    <row r="62" spans="1:16" x14ac:dyDescent="0.25">
      <c r="A62" s="1">
        <v>44068</v>
      </c>
      <c r="B62" s="5">
        <v>100.5</v>
      </c>
      <c r="C62" s="5">
        <v>13648900</v>
      </c>
      <c r="D62" s="5">
        <v>126880400</v>
      </c>
      <c r="E62" s="5">
        <v>111968536.77670909</v>
      </c>
      <c r="F62" s="5" t="s">
        <v>7</v>
      </c>
      <c r="G62" s="5" t="s">
        <v>7</v>
      </c>
      <c r="H62" s="5" t="str">
        <f t="shared" si="0"/>
        <v>hold</v>
      </c>
      <c r="I62" s="5" t="str">
        <f t="shared" si="1"/>
        <v>True</v>
      </c>
      <c r="J62" s="5">
        <f t="shared" si="9"/>
        <v>100.05999799999999</v>
      </c>
      <c r="K62" s="5">
        <f t="shared" si="9"/>
        <v>97.370002999999997</v>
      </c>
      <c r="L62" s="5">
        <f t="shared" si="4"/>
        <v>948581.81593589298</v>
      </c>
      <c r="M62" s="11">
        <f t="shared" si="2"/>
        <v>0</v>
      </c>
      <c r="N62" s="5">
        <f t="shared" si="5"/>
        <v>0</v>
      </c>
      <c r="P62" s="23">
        <f t="shared" si="6"/>
        <v>-0.27104680396638786</v>
      </c>
    </row>
    <row r="63" spans="1:16" x14ac:dyDescent="0.25">
      <c r="A63" s="1">
        <v>44069</v>
      </c>
      <c r="B63" s="5">
        <v>99.089995999999999</v>
      </c>
      <c r="C63" s="5">
        <v>12052400</v>
      </c>
      <c r="D63" s="5">
        <v>114828000</v>
      </c>
      <c r="E63" s="5">
        <v>112241417.5419234</v>
      </c>
      <c r="F63" s="5" t="s">
        <v>7</v>
      </c>
      <c r="G63" s="5" t="s">
        <v>7</v>
      </c>
      <c r="H63" s="5" t="str">
        <f t="shared" si="0"/>
        <v>hold</v>
      </c>
      <c r="I63" s="5" t="str">
        <f t="shared" si="1"/>
        <v>True</v>
      </c>
      <c r="J63" s="5">
        <f t="shared" si="9"/>
        <v>100.05999799999999</v>
      </c>
      <c r="K63" s="5">
        <f t="shared" si="9"/>
        <v>97.370002999999997</v>
      </c>
      <c r="L63" s="5">
        <f t="shared" si="4"/>
        <v>948581.81593589298</v>
      </c>
      <c r="M63" s="11">
        <f t="shared" si="2"/>
        <v>0</v>
      </c>
      <c r="N63" s="5">
        <f t="shared" si="5"/>
        <v>0</v>
      </c>
      <c r="P63" s="23">
        <f t="shared" si="6"/>
        <v>-0.1243951220737407</v>
      </c>
    </row>
    <row r="64" spans="1:16" x14ac:dyDescent="0.25">
      <c r="A64" s="1">
        <v>44070</v>
      </c>
      <c r="B64" s="5">
        <v>102.349998</v>
      </c>
      <c r="C64" s="5">
        <v>22163900</v>
      </c>
      <c r="D64" s="5">
        <v>136991900</v>
      </c>
      <c r="E64" s="5">
        <v>114602920.04510669</v>
      </c>
      <c r="F64" s="5" t="s">
        <v>7</v>
      </c>
      <c r="G64" s="5" t="s">
        <v>7</v>
      </c>
      <c r="H64" s="5" t="str">
        <f t="shared" si="0"/>
        <v>hold</v>
      </c>
      <c r="I64" s="5" t="str">
        <f t="shared" si="1"/>
        <v>True</v>
      </c>
      <c r="J64" s="5">
        <f t="shared" si="9"/>
        <v>100.05999799999999</v>
      </c>
      <c r="K64" s="5">
        <f t="shared" si="9"/>
        <v>97.370002999999997</v>
      </c>
      <c r="L64" s="5">
        <f t="shared" si="4"/>
        <v>948581.81593589298</v>
      </c>
      <c r="M64" s="11">
        <f t="shared" si="2"/>
        <v>0</v>
      </c>
      <c r="N64" s="5">
        <f t="shared" si="5"/>
        <v>0</v>
      </c>
      <c r="P64" s="23">
        <f t="shared" si="6"/>
        <v>0.60920102894454464</v>
      </c>
    </row>
    <row r="65" spans="1:16" x14ac:dyDescent="0.25">
      <c r="A65" s="1">
        <v>44071</v>
      </c>
      <c r="B65" s="5">
        <v>102.769997</v>
      </c>
      <c r="C65" s="5">
        <v>13756700</v>
      </c>
      <c r="D65" s="5">
        <v>150748600</v>
      </c>
      <c r="E65" s="5">
        <v>118051064.5240903</v>
      </c>
      <c r="F65" s="5" t="s">
        <v>7</v>
      </c>
      <c r="G65" s="5" t="s">
        <v>7</v>
      </c>
      <c r="H65" s="5" t="str">
        <f t="shared" si="0"/>
        <v>hold</v>
      </c>
      <c r="I65" s="5" t="str">
        <f t="shared" si="1"/>
        <v>True</v>
      </c>
      <c r="J65" s="5">
        <f t="shared" si="9"/>
        <v>100.05999799999999</v>
      </c>
      <c r="K65" s="5">
        <f t="shared" si="9"/>
        <v>97.370002999999997</v>
      </c>
      <c r="L65" s="5">
        <f t="shared" si="4"/>
        <v>948581.81593589298</v>
      </c>
      <c r="M65" s="11">
        <f t="shared" si="2"/>
        <v>0</v>
      </c>
      <c r="N65" s="5">
        <f t="shared" si="5"/>
        <v>0</v>
      </c>
      <c r="P65" s="23">
        <f t="shared" si="6"/>
        <v>-0.47693886101290534</v>
      </c>
    </row>
    <row r="66" spans="1:16" x14ac:dyDescent="0.25">
      <c r="A66" s="1">
        <v>44074</v>
      </c>
      <c r="B66" s="5">
        <v>100.19000200000001</v>
      </c>
      <c r="C66" s="5">
        <v>14219400</v>
      </c>
      <c r="D66" s="5">
        <v>136529200</v>
      </c>
      <c r="E66" s="5">
        <v>119813522.3631068</v>
      </c>
      <c r="F66" s="5" t="s">
        <v>7</v>
      </c>
      <c r="G66" s="5" t="s">
        <v>7</v>
      </c>
      <c r="H66" s="5" t="str">
        <f t="shared" si="0"/>
        <v>hold</v>
      </c>
      <c r="I66" s="5" t="str">
        <f t="shared" si="1"/>
        <v>True</v>
      </c>
      <c r="J66" s="5">
        <f t="shared" si="9"/>
        <v>100.05999799999999</v>
      </c>
      <c r="K66" s="5">
        <f t="shared" si="9"/>
        <v>97.370002999999997</v>
      </c>
      <c r="L66" s="5">
        <f t="shared" si="4"/>
        <v>948581.81593589298</v>
      </c>
      <c r="M66" s="11">
        <f t="shared" si="2"/>
        <v>0</v>
      </c>
      <c r="N66" s="5">
        <f t="shared" si="5"/>
        <v>0</v>
      </c>
      <c r="P66" s="23">
        <f t="shared" si="6"/>
        <v>3.3081251231023318E-2</v>
      </c>
    </row>
    <row r="67" spans="1:16" x14ac:dyDescent="0.25">
      <c r="A67" s="1">
        <v>44075</v>
      </c>
      <c r="B67" s="5">
        <v>100.139999</v>
      </c>
      <c r="C67" s="5">
        <v>11595600</v>
      </c>
      <c r="D67" s="5">
        <v>124933600</v>
      </c>
      <c r="E67" s="5">
        <v>120301809.40599521</v>
      </c>
      <c r="F67" s="5" t="s">
        <v>7</v>
      </c>
      <c r="G67" s="5" t="s">
        <v>7</v>
      </c>
      <c r="H67" s="5" t="str">
        <f t="shared" ref="H67:H130" si="10">IF((AND(F67="nan",G67="nan")),"hold",IF(F67&lt;&gt;"nan","buy","sell"))</f>
        <v>hold</v>
      </c>
      <c r="I67" s="5" t="str">
        <f t="shared" ref="I67:I130" si="11">IF(H67="hold","True","False")</f>
        <v>True</v>
      </c>
      <c r="J67" s="5">
        <f t="shared" si="9"/>
        <v>100.05999799999999</v>
      </c>
      <c r="K67" s="5">
        <f t="shared" si="9"/>
        <v>97.370002999999997</v>
      </c>
      <c r="L67" s="5">
        <f t="shared" si="4"/>
        <v>948581.81593589298</v>
      </c>
      <c r="M67" s="11">
        <f t="shared" ref="M67:M130" si="12">IF((AND(F68="nan",G68="nan")), 0, 0.001)</f>
        <v>0</v>
      </c>
      <c r="N67" s="5">
        <f t="shared" si="5"/>
        <v>0</v>
      </c>
      <c r="P67" s="23">
        <f t="shared" si="6"/>
        <v>-0.20398151358094599</v>
      </c>
    </row>
    <row r="68" spans="1:16" x14ac:dyDescent="0.25">
      <c r="A68" s="1">
        <v>44076</v>
      </c>
      <c r="B68" s="5">
        <v>101.650002</v>
      </c>
      <c r="C68" s="5">
        <v>14475700</v>
      </c>
      <c r="D68" s="5">
        <v>139409300</v>
      </c>
      <c r="E68" s="5">
        <v>122123800.6199989</v>
      </c>
      <c r="F68" s="5" t="s">
        <v>7</v>
      </c>
      <c r="G68" s="5" t="s">
        <v>7</v>
      </c>
      <c r="H68" s="5" t="str">
        <f t="shared" si="10"/>
        <v>hold</v>
      </c>
      <c r="I68" s="5" t="str">
        <f t="shared" si="11"/>
        <v>True</v>
      </c>
      <c r="J68" s="5">
        <f t="shared" ref="J68:K83" si="13">IF(F68="nan",J67,F68)</f>
        <v>100.05999799999999</v>
      </c>
      <c r="K68" s="5">
        <f t="shared" si="13"/>
        <v>97.370002999999997</v>
      </c>
      <c r="L68" s="5">
        <f t="shared" ref="L68:L131" si="14">L67+N68</f>
        <v>948581.81593589298</v>
      </c>
      <c r="M68" s="11">
        <f t="shared" si="12"/>
        <v>1E-3</v>
      </c>
      <c r="N68" s="5">
        <f t="shared" ref="N68:N131" si="15">IF(I68="True",0,IF(H68="buy",-L67*M68,L67*((K68-J68)/J68)-(L67*M68)))</f>
        <v>0</v>
      </c>
      <c r="P68" s="23">
        <f t="shared" ref="P68:P131" si="16">LN(C68/C67)</f>
        <v>0.22184566571873157</v>
      </c>
    </row>
    <row r="69" spans="1:16" x14ac:dyDescent="0.25">
      <c r="A69" s="1">
        <v>44077</v>
      </c>
      <c r="B69" s="5">
        <v>101.33000199999999</v>
      </c>
      <c r="C69" s="5">
        <v>23281200</v>
      </c>
      <c r="D69" s="5">
        <v>116128100</v>
      </c>
      <c r="E69" s="5">
        <v>121552148.4244328</v>
      </c>
      <c r="F69" s="5" t="s">
        <v>7</v>
      </c>
      <c r="G69" s="5">
        <v>101.33000199999999</v>
      </c>
      <c r="H69" s="5" t="str">
        <f t="shared" si="10"/>
        <v>sell</v>
      </c>
      <c r="I69" s="5" t="str">
        <f t="shared" si="11"/>
        <v>False</v>
      </c>
      <c r="J69" s="5">
        <f t="shared" si="13"/>
        <v>100.05999799999999</v>
      </c>
      <c r="K69" s="5">
        <f t="shared" si="13"/>
        <v>101.33000199999999</v>
      </c>
      <c r="L69" s="5">
        <f t="shared" si="14"/>
        <v>959673.03748439299</v>
      </c>
      <c r="M69" s="11">
        <f t="shared" si="12"/>
        <v>1E-3</v>
      </c>
      <c r="N69" s="5">
        <f t="shared" si="15"/>
        <v>11091.221548499994</v>
      </c>
      <c r="P69" s="23">
        <f t="shared" si="16"/>
        <v>0.47517478639666233</v>
      </c>
    </row>
    <row r="70" spans="1:16" x14ac:dyDescent="0.25">
      <c r="A70" s="1">
        <v>44078</v>
      </c>
      <c r="B70" s="5">
        <v>103.519997</v>
      </c>
      <c r="C70" s="5">
        <v>26325500</v>
      </c>
      <c r="D70" s="5">
        <v>142453600</v>
      </c>
      <c r="E70" s="5">
        <v>123544759.4537289</v>
      </c>
      <c r="F70" s="5">
        <v>103.519997</v>
      </c>
      <c r="G70" s="5" t="s">
        <v>7</v>
      </c>
      <c r="H70" s="5" t="str">
        <f t="shared" si="10"/>
        <v>buy</v>
      </c>
      <c r="I70" s="5" t="str">
        <f t="shared" si="11"/>
        <v>False</v>
      </c>
      <c r="J70" s="5">
        <f t="shared" si="13"/>
        <v>103.519997</v>
      </c>
      <c r="K70" s="5">
        <f t="shared" si="13"/>
        <v>101.33000199999999</v>
      </c>
      <c r="L70" s="5">
        <f t="shared" si="14"/>
        <v>958713.36444690858</v>
      </c>
      <c r="M70" s="11">
        <f t="shared" si="12"/>
        <v>1E-3</v>
      </c>
      <c r="N70" s="5">
        <f t="shared" si="15"/>
        <v>-959.67303748439303</v>
      </c>
      <c r="P70" s="23">
        <f t="shared" si="16"/>
        <v>0.12289188326547441</v>
      </c>
    </row>
    <row r="71" spans="1:16" x14ac:dyDescent="0.25">
      <c r="A71" s="1">
        <v>44082</v>
      </c>
      <c r="B71" s="5">
        <v>99.919997999999993</v>
      </c>
      <c r="C71" s="5">
        <v>22108600</v>
      </c>
      <c r="D71" s="5">
        <v>120345000</v>
      </c>
      <c r="E71" s="5">
        <v>123239743.940163</v>
      </c>
      <c r="F71" s="5" t="s">
        <v>7</v>
      </c>
      <c r="G71" s="5">
        <v>99.919997999999993</v>
      </c>
      <c r="H71" s="5" t="str">
        <f t="shared" si="10"/>
        <v>sell</v>
      </c>
      <c r="I71" s="5" t="str">
        <f t="shared" si="11"/>
        <v>False</v>
      </c>
      <c r="J71" s="5">
        <f t="shared" si="13"/>
        <v>103.519997</v>
      </c>
      <c r="K71" s="5">
        <f t="shared" si="13"/>
        <v>99.919997999999993</v>
      </c>
      <c r="L71" s="5">
        <f t="shared" si="14"/>
        <v>924414.55010375404</v>
      </c>
      <c r="M71" s="11">
        <f t="shared" si="12"/>
        <v>1E-3</v>
      </c>
      <c r="N71" s="5">
        <f t="shared" si="15"/>
        <v>-34298.814343154598</v>
      </c>
      <c r="P71" s="23">
        <f t="shared" si="16"/>
        <v>-0.17457137809223278</v>
      </c>
    </row>
    <row r="72" spans="1:16" x14ac:dyDescent="0.25">
      <c r="A72" s="1">
        <v>44083</v>
      </c>
      <c r="B72" s="5">
        <v>100.870003</v>
      </c>
      <c r="C72" s="5">
        <v>13434000</v>
      </c>
      <c r="D72" s="5">
        <v>133779000</v>
      </c>
      <c r="E72" s="5">
        <v>124244306.5851212</v>
      </c>
      <c r="F72" s="5">
        <v>100.870003</v>
      </c>
      <c r="G72" s="5" t="s">
        <v>7</v>
      </c>
      <c r="H72" s="5" t="str">
        <f t="shared" si="10"/>
        <v>buy</v>
      </c>
      <c r="I72" s="5" t="str">
        <f t="shared" si="11"/>
        <v>False</v>
      </c>
      <c r="J72" s="5">
        <f t="shared" si="13"/>
        <v>100.870003</v>
      </c>
      <c r="K72" s="5">
        <f t="shared" si="13"/>
        <v>99.919997999999993</v>
      </c>
      <c r="L72" s="5">
        <f t="shared" si="14"/>
        <v>923490.13555365033</v>
      </c>
      <c r="M72" s="11">
        <f t="shared" si="12"/>
        <v>1E-3</v>
      </c>
      <c r="N72" s="5">
        <f t="shared" si="15"/>
        <v>-924.4145501037541</v>
      </c>
      <c r="P72" s="23">
        <f t="shared" si="16"/>
        <v>-0.49817786625508892</v>
      </c>
    </row>
    <row r="73" spans="1:16" x14ac:dyDescent="0.25">
      <c r="A73" s="1">
        <v>44084</v>
      </c>
      <c r="B73" s="5">
        <v>99.830002000000007</v>
      </c>
      <c r="C73" s="5">
        <v>15922800</v>
      </c>
      <c r="D73" s="5">
        <v>117856200</v>
      </c>
      <c r="E73" s="5">
        <v>123635463.65151159</v>
      </c>
      <c r="F73" s="5" t="s">
        <v>7</v>
      </c>
      <c r="G73" s="5">
        <v>99.830002000000007</v>
      </c>
      <c r="H73" s="5" t="str">
        <f t="shared" si="10"/>
        <v>sell</v>
      </c>
      <c r="I73" s="5" t="str">
        <f t="shared" si="11"/>
        <v>False</v>
      </c>
      <c r="J73" s="5">
        <f t="shared" si="13"/>
        <v>100.870003</v>
      </c>
      <c r="K73" s="5">
        <f t="shared" si="13"/>
        <v>99.830002000000007</v>
      </c>
      <c r="L73" s="5">
        <f t="shared" si="14"/>
        <v>913045.17584437295</v>
      </c>
      <c r="M73" s="11">
        <f t="shared" si="12"/>
        <v>1E-3</v>
      </c>
      <c r="N73" s="5">
        <f t="shared" si="15"/>
        <v>-10444.959709277387</v>
      </c>
      <c r="P73" s="23">
        <f t="shared" si="16"/>
        <v>0.1699632375035813</v>
      </c>
    </row>
    <row r="74" spans="1:16" x14ac:dyDescent="0.25">
      <c r="A74" s="1">
        <v>44085</v>
      </c>
      <c r="B74" s="5">
        <v>101.07</v>
      </c>
      <c r="C74" s="5">
        <v>13784300</v>
      </c>
      <c r="D74" s="5">
        <v>131640500</v>
      </c>
      <c r="E74" s="5">
        <v>124398360.30161139</v>
      </c>
      <c r="F74" s="5">
        <v>101.07</v>
      </c>
      <c r="G74" s="5" t="s">
        <v>7</v>
      </c>
      <c r="H74" s="5" t="str">
        <f t="shared" si="10"/>
        <v>buy</v>
      </c>
      <c r="I74" s="5" t="str">
        <f t="shared" si="11"/>
        <v>False</v>
      </c>
      <c r="J74" s="5">
        <f t="shared" si="13"/>
        <v>101.07</v>
      </c>
      <c r="K74" s="5">
        <f t="shared" si="13"/>
        <v>99.830002000000007</v>
      </c>
      <c r="L74" s="5">
        <f t="shared" si="14"/>
        <v>913045.17584437295</v>
      </c>
      <c r="M74" s="11">
        <f t="shared" si="12"/>
        <v>0</v>
      </c>
      <c r="N74" s="5">
        <f t="shared" si="15"/>
        <v>0</v>
      </c>
      <c r="P74" s="23">
        <f t="shared" si="16"/>
        <v>-0.14422178099498525</v>
      </c>
    </row>
    <row r="75" spans="1:16" x14ac:dyDescent="0.25">
      <c r="A75" s="1">
        <v>44088</v>
      </c>
      <c r="B75" s="5">
        <v>102.470001</v>
      </c>
      <c r="C75" s="5">
        <v>19017400</v>
      </c>
      <c r="D75" s="5">
        <v>150657900</v>
      </c>
      <c r="E75" s="5">
        <v>126900789.0430951</v>
      </c>
      <c r="F75" s="5" t="s">
        <v>7</v>
      </c>
      <c r="G75" s="5" t="s">
        <v>7</v>
      </c>
      <c r="H75" s="5" t="str">
        <f t="shared" si="10"/>
        <v>hold</v>
      </c>
      <c r="I75" s="5" t="str">
        <f t="shared" si="11"/>
        <v>True</v>
      </c>
      <c r="J75" s="5">
        <f t="shared" si="13"/>
        <v>101.07</v>
      </c>
      <c r="K75" s="5">
        <f t="shared" si="13"/>
        <v>99.830002000000007</v>
      </c>
      <c r="L75" s="5">
        <f t="shared" si="14"/>
        <v>913045.17584437295</v>
      </c>
      <c r="M75" s="11">
        <f t="shared" si="12"/>
        <v>0</v>
      </c>
      <c r="N75" s="5">
        <f t="shared" si="15"/>
        <v>0</v>
      </c>
      <c r="P75" s="23">
        <f t="shared" si="16"/>
        <v>0.32182408620751529</v>
      </c>
    </row>
    <row r="76" spans="1:16" x14ac:dyDescent="0.25">
      <c r="A76" s="1">
        <v>44089</v>
      </c>
      <c r="B76" s="5">
        <v>99.279999000000004</v>
      </c>
      <c r="C76" s="5">
        <v>23683000</v>
      </c>
      <c r="D76" s="5">
        <v>126974900</v>
      </c>
      <c r="E76" s="5">
        <v>126907851.1110141</v>
      </c>
      <c r="F76" s="5" t="s">
        <v>7</v>
      </c>
      <c r="G76" s="5" t="s">
        <v>7</v>
      </c>
      <c r="H76" s="5" t="str">
        <f t="shared" si="10"/>
        <v>hold</v>
      </c>
      <c r="I76" s="5" t="str">
        <f t="shared" si="11"/>
        <v>True</v>
      </c>
      <c r="J76" s="5">
        <f t="shared" si="13"/>
        <v>101.07</v>
      </c>
      <c r="K76" s="5">
        <f t="shared" si="13"/>
        <v>99.830002000000007</v>
      </c>
      <c r="L76" s="5">
        <f t="shared" si="14"/>
        <v>913045.17584437295</v>
      </c>
      <c r="M76" s="11">
        <f t="shared" si="12"/>
        <v>0</v>
      </c>
      <c r="N76" s="5">
        <f t="shared" si="15"/>
        <v>0</v>
      </c>
      <c r="P76" s="23">
        <f t="shared" si="16"/>
        <v>0.21940314161981242</v>
      </c>
    </row>
    <row r="77" spans="1:16" x14ac:dyDescent="0.25">
      <c r="A77" s="1">
        <v>44090</v>
      </c>
      <c r="B77" s="5">
        <v>99.699996999999996</v>
      </c>
      <c r="C77" s="5">
        <v>19270600</v>
      </c>
      <c r="D77" s="5">
        <v>146245500</v>
      </c>
      <c r="E77" s="5">
        <v>128750448.2575427</v>
      </c>
      <c r="F77" s="5" t="s">
        <v>7</v>
      </c>
      <c r="G77" s="5" t="s">
        <v>7</v>
      </c>
      <c r="H77" s="5" t="str">
        <f t="shared" si="10"/>
        <v>hold</v>
      </c>
      <c r="I77" s="5" t="str">
        <f t="shared" si="11"/>
        <v>True</v>
      </c>
      <c r="J77" s="5">
        <f t="shared" si="13"/>
        <v>101.07</v>
      </c>
      <c r="K77" s="5">
        <f t="shared" si="13"/>
        <v>99.830002000000007</v>
      </c>
      <c r="L77" s="5">
        <f t="shared" si="14"/>
        <v>913045.17584437295</v>
      </c>
      <c r="M77" s="11">
        <f t="shared" si="12"/>
        <v>1E-3</v>
      </c>
      <c r="N77" s="5">
        <f t="shared" si="15"/>
        <v>0</v>
      </c>
      <c r="P77" s="23">
        <f t="shared" si="16"/>
        <v>-0.20617687275747412</v>
      </c>
    </row>
    <row r="78" spans="1:16" x14ac:dyDescent="0.25">
      <c r="A78" s="1">
        <v>44091</v>
      </c>
      <c r="B78" s="5">
        <v>98.559997999999993</v>
      </c>
      <c r="C78" s="5">
        <v>18290100</v>
      </c>
      <c r="D78" s="5">
        <v>127955400</v>
      </c>
      <c r="E78" s="5">
        <v>128674695.2926051</v>
      </c>
      <c r="F78" s="5" t="s">
        <v>7</v>
      </c>
      <c r="G78" s="5">
        <v>98.559997999999993</v>
      </c>
      <c r="H78" s="5" t="str">
        <f t="shared" si="10"/>
        <v>sell</v>
      </c>
      <c r="I78" s="5" t="str">
        <f t="shared" si="11"/>
        <v>False</v>
      </c>
      <c r="J78" s="5">
        <f t="shared" si="13"/>
        <v>101.07</v>
      </c>
      <c r="K78" s="5">
        <f t="shared" si="13"/>
        <v>98.559997999999993</v>
      </c>
      <c r="L78" s="5">
        <f t="shared" si="14"/>
        <v>890370.34436658793</v>
      </c>
      <c r="M78" s="11">
        <f t="shared" si="12"/>
        <v>0</v>
      </c>
      <c r="N78" s="5">
        <f t="shared" si="15"/>
        <v>-22674.831477784981</v>
      </c>
      <c r="P78" s="23">
        <f t="shared" si="16"/>
        <v>-5.222068856673262E-2</v>
      </c>
    </row>
    <row r="79" spans="1:16" x14ac:dyDescent="0.25">
      <c r="A79" s="1">
        <v>44092</v>
      </c>
      <c r="B79" s="5">
        <v>98.349997999999999</v>
      </c>
      <c r="C79" s="5">
        <v>20121600</v>
      </c>
      <c r="D79" s="5">
        <v>107833800</v>
      </c>
      <c r="E79" s="5">
        <v>126689039.8084693</v>
      </c>
      <c r="F79" s="5" t="s">
        <v>7</v>
      </c>
      <c r="G79" s="5" t="s">
        <v>7</v>
      </c>
      <c r="H79" s="5" t="str">
        <f t="shared" si="10"/>
        <v>hold</v>
      </c>
      <c r="I79" s="5" t="str">
        <f t="shared" si="11"/>
        <v>True</v>
      </c>
      <c r="J79" s="5">
        <f t="shared" si="13"/>
        <v>101.07</v>
      </c>
      <c r="K79" s="5">
        <f t="shared" si="13"/>
        <v>98.559997999999993</v>
      </c>
      <c r="L79" s="5">
        <f t="shared" si="14"/>
        <v>890370.34436658793</v>
      </c>
      <c r="M79" s="11">
        <f t="shared" si="12"/>
        <v>0</v>
      </c>
      <c r="N79" s="5">
        <f t="shared" si="15"/>
        <v>0</v>
      </c>
      <c r="P79" s="23">
        <f t="shared" si="16"/>
        <v>9.5433935076196533E-2</v>
      </c>
    </row>
    <row r="80" spans="1:16" x14ac:dyDescent="0.25">
      <c r="A80" s="1">
        <v>44095</v>
      </c>
      <c r="B80" s="5">
        <v>95.309997999999993</v>
      </c>
      <c r="C80" s="5">
        <v>28378800</v>
      </c>
      <c r="D80" s="5">
        <v>79455000</v>
      </c>
      <c r="E80" s="5">
        <v>122188902.39376681</v>
      </c>
      <c r="F80" s="5" t="s">
        <v>7</v>
      </c>
      <c r="G80" s="5" t="s">
        <v>7</v>
      </c>
      <c r="H80" s="5" t="str">
        <f t="shared" si="10"/>
        <v>hold</v>
      </c>
      <c r="I80" s="5" t="str">
        <f t="shared" si="11"/>
        <v>True</v>
      </c>
      <c r="J80" s="5">
        <f t="shared" si="13"/>
        <v>101.07</v>
      </c>
      <c r="K80" s="5">
        <f t="shared" si="13"/>
        <v>98.559997999999993</v>
      </c>
      <c r="L80" s="5">
        <f t="shared" si="14"/>
        <v>890370.34436658793</v>
      </c>
      <c r="M80" s="11">
        <f t="shared" si="12"/>
        <v>0</v>
      </c>
      <c r="N80" s="5">
        <f t="shared" si="15"/>
        <v>0</v>
      </c>
      <c r="P80" s="23">
        <f t="shared" si="16"/>
        <v>0.34384852260724924</v>
      </c>
    </row>
    <row r="81" spans="1:16" x14ac:dyDescent="0.25">
      <c r="A81" s="1">
        <v>44096</v>
      </c>
      <c r="B81" s="5">
        <v>94.269997000000004</v>
      </c>
      <c r="C81" s="5">
        <v>19257000</v>
      </c>
      <c r="D81" s="5">
        <v>60198000</v>
      </c>
      <c r="E81" s="5">
        <v>116283038.9149742</v>
      </c>
      <c r="F81" s="5" t="s">
        <v>7</v>
      </c>
      <c r="G81" s="5" t="s">
        <v>7</v>
      </c>
      <c r="H81" s="5" t="str">
        <f t="shared" si="10"/>
        <v>hold</v>
      </c>
      <c r="I81" s="5" t="str">
        <f t="shared" si="11"/>
        <v>True</v>
      </c>
      <c r="J81" s="5">
        <f t="shared" si="13"/>
        <v>101.07</v>
      </c>
      <c r="K81" s="5">
        <f t="shared" si="13"/>
        <v>98.559997999999993</v>
      </c>
      <c r="L81" s="5">
        <f t="shared" si="14"/>
        <v>890370.34436658793</v>
      </c>
      <c r="M81" s="11">
        <f t="shared" si="12"/>
        <v>0</v>
      </c>
      <c r="N81" s="5">
        <f t="shared" si="15"/>
        <v>0</v>
      </c>
      <c r="P81" s="23">
        <f t="shared" si="16"/>
        <v>-0.38776775654208462</v>
      </c>
    </row>
    <row r="82" spans="1:16" x14ac:dyDescent="0.25">
      <c r="A82" s="1">
        <v>44097</v>
      </c>
      <c r="B82" s="5">
        <v>92.739998</v>
      </c>
      <c r="C82" s="5">
        <v>19952700</v>
      </c>
      <c r="D82" s="5">
        <v>40245300</v>
      </c>
      <c r="E82" s="5">
        <v>109039165.50947811</v>
      </c>
      <c r="F82" s="5" t="s">
        <v>7</v>
      </c>
      <c r="G82" s="5" t="s">
        <v>7</v>
      </c>
      <c r="H82" s="5" t="str">
        <f t="shared" si="10"/>
        <v>hold</v>
      </c>
      <c r="I82" s="5" t="str">
        <f t="shared" si="11"/>
        <v>True</v>
      </c>
      <c r="J82" s="5">
        <f t="shared" si="13"/>
        <v>101.07</v>
      </c>
      <c r="K82" s="5">
        <f t="shared" si="13"/>
        <v>98.559997999999993</v>
      </c>
      <c r="L82" s="5">
        <f t="shared" si="14"/>
        <v>890370.34436658793</v>
      </c>
      <c r="M82" s="11">
        <f t="shared" si="12"/>
        <v>0</v>
      </c>
      <c r="N82" s="5">
        <f t="shared" si="15"/>
        <v>0</v>
      </c>
      <c r="P82" s="23">
        <f t="shared" si="16"/>
        <v>3.5489841526578553E-2</v>
      </c>
    </row>
    <row r="83" spans="1:16" x14ac:dyDescent="0.25">
      <c r="A83" s="1">
        <v>44098</v>
      </c>
      <c r="B83" s="5">
        <v>92.660004000000001</v>
      </c>
      <c r="C83" s="5">
        <v>18366500</v>
      </c>
      <c r="D83" s="5">
        <v>21878800</v>
      </c>
      <c r="E83" s="5">
        <v>100735913.35392579</v>
      </c>
      <c r="F83" s="5" t="s">
        <v>7</v>
      </c>
      <c r="G83" s="5" t="s">
        <v>7</v>
      </c>
      <c r="H83" s="5" t="str">
        <f t="shared" si="10"/>
        <v>hold</v>
      </c>
      <c r="I83" s="5" t="str">
        <f t="shared" si="11"/>
        <v>True</v>
      </c>
      <c r="J83" s="5">
        <f t="shared" si="13"/>
        <v>101.07</v>
      </c>
      <c r="K83" s="5">
        <f t="shared" si="13"/>
        <v>98.559997999999993</v>
      </c>
      <c r="L83" s="5">
        <f t="shared" si="14"/>
        <v>890370.34436658793</v>
      </c>
      <c r="M83" s="11">
        <f t="shared" si="12"/>
        <v>0</v>
      </c>
      <c r="N83" s="5">
        <f t="shared" si="15"/>
        <v>0</v>
      </c>
      <c r="P83" s="23">
        <f t="shared" si="16"/>
        <v>-8.2836119484906406E-2</v>
      </c>
    </row>
    <row r="84" spans="1:16" x14ac:dyDescent="0.25">
      <c r="A84" s="1">
        <v>44099</v>
      </c>
      <c r="B84" s="5">
        <v>93.470000999999996</v>
      </c>
      <c r="C84" s="5">
        <v>13293100</v>
      </c>
      <c r="D84" s="5">
        <v>35171900</v>
      </c>
      <c r="E84" s="5">
        <v>94490180.150954053</v>
      </c>
      <c r="F84" s="5" t="s">
        <v>7</v>
      </c>
      <c r="G84" s="5" t="s">
        <v>7</v>
      </c>
      <c r="H84" s="5" t="str">
        <f t="shared" si="10"/>
        <v>hold</v>
      </c>
      <c r="I84" s="5" t="str">
        <f t="shared" si="11"/>
        <v>True</v>
      </c>
      <c r="J84" s="5">
        <f t="shared" ref="J84:K99" si="17">IF(F84="nan",J83,F84)</f>
        <v>101.07</v>
      </c>
      <c r="K84" s="5">
        <f t="shared" si="17"/>
        <v>98.559997999999993</v>
      </c>
      <c r="L84" s="5">
        <f t="shared" si="14"/>
        <v>890370.34436658793</v>
      </c>
      <c r="M84" s="11">
        <f t="shared" si="12"/>
        <v>0</v>
      </c>
      <c r="N84" s="5">
        <f t="shared" si="15"/>
        <v>0</v>
      </c>
      <c r="P84" s="23">
        <f t="shared" si="16"/>
        <v>-0.32328324942591879</v>
      </c>
    </row>
    <row r="85" spans="1:16" x14ac:dyDescent="0.25">
      <c r="A85" s="1">
        <v>44102</v>
      </c>
      <c r="B85" s="5">
        <v>96.160004000000001</v>
      </c>
      <c r="C85" s="5">
        <v>20894100</v>
      </c>
      <c r="D85" s="5">
        <v>56066000</v>
      </c>
      <c r="E85" s="5">
        <v>90829917.098727286</v>
      </c>
      <c r="F85" s="5" t="s">
        <v>7</v>
      </c>
      <c r="G85" s="5" t="s">
        <v>7</v>
      </c>
      <c r="H85" s="5" t="str">
        <f t="shared" si="10"/>
        <v>hold</v>
      </c>
      <c r="I85" s="5" t="str">
        <f t="shared" si="11"/>
        <v>True</v>
      </c>
      <c r="J85" s="5">
        <f t="shared" si="17"/>
        <v>101.07</v>
      </c>
      <c r="K85" s="5">
        <f t="shared" si="17"/>
        <v>98.559997999999993</v>
      </c>
      <c r="L85" s="5">
        <f t="shared" si="14"/>
        <v>890370.34436658793</v>
      </c>
      <c r="M85" s="11">
        <f t="shared" si="12"/>
        <v>0</v>
      </c>
      <c r="N85" s="5">
        <f t="shared" si="15"/>
        <v>0</v>
      </c>
      <c r="P85" s="23">
        <f t="shared" si="16"/>
        <v>0.45222171885334339</v>
      </c>
    </row>
    <row r="86" spans="1:16" x14ac:dyDescent="0.25">
      <c r="A86" s="1">
        <v>44103</v>
      </c>
      <c r="B86" s="5">
        <v>95.349997999999999</v>
      </c>
      <c r="C86" s="5">
        <v>12848200</v>
      </c>
      <c r="D86" s="5">
        <v>43217800</v>
      </c>
      <c r="E86" s="5">
        <v>86294513.468048215</v>
      </c>
      <c r="F86" s="5" t="s">
        <v>7</v>
      </c>
      <c r="G86" s="5" t="s">
        <v>7</v>
      </c>
      <c r="H86" s="5" t="str">
        <f t="shared" si="10"/>
        <v>hold</v>
      </c>
      <c r="I86" s="5" t="str">
        <f t="shared" si="11"/>
        <v>True</v>
      </c>
      <c r="J86" s="5">
        <f t="shared" si="17"/>
        <v>101.07</v>
      </c>
      <c r="K86" s="5">
        <f t="shared" si="17"/>
        <v>98.559997999999993</v>
      </c>
      <c r="L86" s="5">
        <f t="shared" si="14"/>
        <v>890370.34436658793</v>
      </c>
      <c r="M86" s="11">
        <f t="shared" si="12"/>
        <v>0</v>
      </c>
      <c r="N86" s="5">
        <f t="shared" si="15"/>
        <v>0</v>
      </c>
      <c r="P86" s="23">
        <f t="shared" si="16"/>
        <v>-0.48626309875844487</v>
      </c>
    </row>
    <row r="87" spans="1:16" x14ac:dyDescent="0.25">
      <c r="A87" s="1">
        <v>44104</v>
      </c>
      <c r="B87" s="5">
        <v>96.269997000000004</v>
      </c>
      <c r="C87" s="5">
        <v>16400600</v>
      </c>
      <c r="D87" s="5">
        <v>59618400</v>
      </c>
      <c r="E87" s="5">
        <v>83753466.757311568</v>
      </c>
      <c r="F87" s="5" t="s">
        <v>7</v>
      </c>
      <c r="G87" s="5" t="s">
        <v>7</v>
      </c>
      <c r="H87" s="5" t="str">
        <f t="shared" si="10"/>
        <v>hold</v>
      </c>
      <c r="I87" s="5" t="str">
        <f t="shared" si="11"/>
        <v>True</v>
      </c>
      <c r="J87" s="5">
        <f t="shared" si="17"/>
        <v>101.07</v>
      </c>
      <c r="K87" s="5">
        <f t="shared" si="17"/>
        <v>98.559997999999993</v>
      </c>
      <c r="L87" s="5">
        <f t="shared" si="14"/>
        <v>890370.34436658793</v>
      </c>
      <c r="M87" s="11">
        <f t="shared" si="12"/>
        <v>0</v>
      </c>
      <c r="N87" s="5">
        <f t="shared" si="15"/>
        <v>0</v>
      </c>
      <c r="P87" s="23">
        <f t="shared" si="16"/>
        <v>0.24411419581837532</v>
      </c>
    </row>
    <row r="88" spans="1:16" x14ac:dyDescent="0.25">
      <c r="A88" s="1">
        <v>44105</v>
      </c>
      <c r="B88" s="5">
        <v>96.970000999999996</v>
      </c>
      <c r="C88" s="5">
        <v>15778700</v>
      </c>
      <c r="D88" s="5">
        <v>75397100</v>
      </c>
      <c r="E88" s="5">
        <v>82957490.665206984</v>
      </c>
      <c r="F88" s="5" t="s">
        <v>7</v>
      </c>
      <c r="G88" s="5" t="s">
        <v>7</v>
      </c>
      <c r="H88" s="5" t="str">
        <f t="shared" si="10"/>
        <v>hold</v>
      </c>
      <c r="I88" s="5" t="str">
        <f t="shared" si="11"/>
        <v>True</v>
      </c>
      <c r="J88" s="5">
        <f t="shared" si="17"/>
        <v>101.07</v>
      </c>
      <c r="K88" s="5">
        <f t="shared" si="17"/>
        <v>98.559997999999993</v>
      </c>
      <c r="L88" s="5">
        <f t="shared" si="14"/>
        <v>890370.34436658793</v>
      </c>
      <c r="M88" s="11">
        <f t="shared" si="12"/>
        <v>1E-3</v>
      </c>
      <c r="N88" s="5">
        <f t="shared" si="15"/>
        <v>0</v>
      </c>
      <c r="P88" s="23">
        <f t="shared" si="16"/>
        <v>-3.8656990265687349E-2</v>
      </c>
    </row>
    <row r="89" spans="1:16" x14ac:dyDescent="0.25">
      <c r="A89" s="1">
        <v>44106</v>
      </c>
      <c r="B89" s="5">
        <v>97.889999000000003</v>
      </c>
      <c r="C89" s="5">
        <v>15149600</v>
      </c>
      <c r="D89" s="5">
        <v>90546700</v>
      </c>
      <c r="E89" s="5">
        <v>83680380.672715247</v>
      </c>
      <c r="F89" s="5">
        <v>97.889999000000003</v>
      </c>
      <c r="G89" s="5" t="s">
        <v>7</v>
      </c>
      <c r="H89" s="5" t="str">
        <f t="shared" si="10"/>
        <v>buy</v>
      </c>
      <c r="I89" s="5" t="str">
        <f t="shared" si="11"/>
        <v>False</v>
      </c>
      <c r="J89" s="5">
        <f t="shared" si="17"/>
        <v>97.889999000000003</v>
      </c>
      <c r="K89" s="5">
        <f t="shared" si="17"/>
        <v>98.559997999999993</v>
      </c>
      <c r="L89" s="5">
        <f t="shared" si="14"/>
        <v>890370.34436658793</v>
      </c>
      <c r="M89" s="11">
        <f t="shared" si="12"/>
        <v>0</v>
      </c>
      <c r="N89" s="5">
        <f t="shared" si="15"/>
        <v>0</v>
      </c>
      <c r="P89" s="23">
        <f t="shared" si="16"/>
        <v>-4.0686800294532616E-2</v>
      </c>
    </row>
    <row r="90" spans="1:16" x14ac:dyDescent="0.25">
      <c r="A90" s="1">
        <v>44109</v>
      </c>
      <c r="B90" s="5">
        <v>99.040001000000004</v>
      </c>
      <c r="C90" s="5">
        <v>13871900</v>
      </c>
      <c r="D90" s="5">
        <v>104418600</v>
      </c>
      <c r="E90" s="5">
        <v>85655716.600280017</v>
      </c>
      <c r="F90" s="5" t="s">
        <v>7</v>
      </c>
      <c r="G90" s="5" t="s">
        <v>7</v>
      </c>
      <c r="H90" s="5" t="str">
        <f t="shared" si="10"/>
        <v>hold</v>
      </c>
      <c r="I90" s="5" t="str">
        <f t="shared" si="11"/>
        <v>True</v>
      </c>
      <c r="J90" s="5">
        <f t="shared" si="17"/>
        <v>97.889999000000003</v>
      </c>
      <c r="K90" s="5">
        <f t="shared" si="17"/>
        <v>98.559997999999993</v>
      </c>
      <c r="L90" s="5">
        <f t="shared" si="14"/>
        <v>890370.34436658793</v>
      </c>
      <c r="M90" s="11">
        <f t="shared" si="12"/>
        <v>1E-3</v>
      </c>
      <c r="N90" s="5">
        <f t="shared" si="15"/>
        <v>0</v>
      </c>
      <c r="P90" s="23">
        <f t="shared" si="16"/>
        <v>-8.8108917720214799E-2</v>
      </c>
    </row>
    <row r="91" spans="1:16" x14ac:dyDescent="0.25">
      <c r="A91" s="1">
        <v>44110</v>
      </c>
      <c r="B91" s="5">
        <v>98.019997000000004</v>
      </c>
      <c r="C91" s="5">
        <v>19220400</v>
      </c>
      <c r="D91" s="5">
        <v>85198200</v>
      </c>
      <c r="E91" s="5">
        <v>85612138.252978474</v>
      </c>
      <c r="F91" s="5" t="s">
        <v>7</v>
      </c>
      <c r="G91" s="5">
        <v>98.019997000000004</v>
      </c>
      <c r="H91" s="5" t="str">
        <f t="shared" si="10"/>
        <v>sell</v>
      </c>
      <c r="I91" s="5" t="str">
        <f t="shared" si="11"/>
        <v>False</v>
      </c>
      <c r="J91" s="5">
        <f t="shared" si="17"/>
        <v>97.889999000000003</v>
      </c>
      <c r="K91" s="5">
        <f t="shared" si="17"/>
        <v>98.019997000000004</v>
      </c>
      <c r="L91" s="5">
        <f t="shared" si="14"/>
        <v>890662.38657926884</v>
      </c>
      <c r="M91" s="11">
        <f t="shared" si="12"/>
        <v>1E-3</v>
      </c>
      <c r="N91" s="5">
        <f t="shared" si="15"/>
        <v>292.04221268092147</v>
      </c>
      <c r="P91" s="23">
        <f t="shared" si="16"/>
        <v>0.32610700373377005</v>
      </c>
    </row>
    <row r="92" spans="1:16" x14ac:dyDescent="0.25">
      <c r="A92" s="1">
        <v>44111</v>
      </c>
      <c r="B92" s="5">
        <v>99.730002999999996</v>
      </c>
      <c r="C92" s="5">
        <v>16358500</v>
      </c>
      <c r="D92" s="5">
        <v>101556700</v>
      </c>
      <c r="E92" s="5">
        <v>87130836.246724322</v>
      </c>
      <c r="F92" s="5">
        <v>99.730002999999996</v>
      </c>
      <c r="G92" s="5" t="s">
        <v>7</v>
      </c>
      <c r="H92" s="5" t="str">
        <f t="shared" si="10"/>
        <v>buy</v>
      </c>
      <c r="I92" s="5" t="str">
        <f t="shared" si="11"/>
        <v>False</v>
      </c>
      <c r="J92" s="5">
        <f t="shared" si="17"/>
        <v>99.730002999999996</v>
      </c>
      <c r="K92" s="5">
        <f t="shared" si="17"/>
        <v>98.019997000000004</v>
      </c>
      <c r="L92" s="5">
        <f t="shared" si="14"/>
        <v>890662.38657926884</v>
      </c>
      <c r="M92" s="11">
        <f t="shared" si="12"/>
        <v>0</v>
      </c>
      <c r="N92" s="5">
        <f t="shared" si="15"/>
        <v>0</v>
      </c>
      <c r="P92" s="23">
        <f t="shared" si="16"/>
        <v>-0.16122457505059096</v>
      </c>
    </row>
    <row r="93" spans="1:16" x14ac:dyDescent="0.25">
      <c r="A93" s="1">
        <v>44112</v>
      </c>
      <c r="B93" s="5">
        <v>101.779999</v>
      </c>
      <c r="C93" s="5">
        <v>15659000</v>
      </c>
      <c r="D93" s="5">
        <v>117215700</v>
      </c>
      <c r="E93" s="5">
        <v>89996348.681196034</v>
      </c>
      <c r="F93" s="5" t="s">
        <v>7</v>
      </c>
      <c r="G93" s="5" t="s">
        <v>7</v>
      </c>
      <c r="H93" s="5" t="str">
        <f t="shared" si="10"/>
        <v>hold</v>
      </c>
      <c r="I93" s="5" t="str">
        <f t="shared" si="11"/>
        <v>True</v>
      </c>
      <c r="J93" s="5">
        <f t="shared" si="17"/>
        <v>99.730002999999996</v>
      </c>
      <c r="K93" s="5">
        <f t="shared" si="17"/>
        <v>98.019997000000004</v>
      </c>
      <c r="L93" s="5">
        <f t="shared" si="14"/>
        <v>890662.38657926884</v>
      </c>
      <c r="M93" s="11">
        <f t="shared" si="12"/>
        <v>0</v>
      </c>
      <c r="N93" s="5">
        <f t="shared" si="15"/>
        <v>0</v>
      </c>
      <c r="P93" s="23">
        <f t="shared" si="16"/>
        <v>-4.3701808366216607E-2</v>
      </c>
    </row>
    <row r="94" spans="1:16" x14ac:dyDescent="0.25">
      <c r="A94" s="1">
        <v>44113</v>
      </c>
      <c r="B94" s="5">
        <v>101.199997</v>
      </c>
      <c r="C94" s="5">
        <v>13689100</v>
      </c>
      <c r="D94" s="5">
        <v>103526600</v>
      </c>
      <c r="E94" s="5">
        <v>91285060.953487039</v>
      </c>
      <c r="F94" s="5" t="s">
        <v>7</v>
      </c>
      <c r="G94" s="5" t="s">
        <v>7</v>
      </c>
      <c r="H94" s="5" t="str">
        <f t="shared" si="10"/>
        <v>hold</v>
      </c>
      <c r="I94" s="5" t="str">
        <f t="shared" si="11"/>
        <v>True</v>
      </c>
      <c r="J94" s="5">
        <f t="shared" si="17"/>
        <v>99.730002999999996</v>
      </c>
      <c r="K94" s="5">
        <f t="shared" si="17"/>
        <v>98.019997000000004</v>
      </c>
      <c r="L94" s="5">
        <f t="shared" si="14"/>
        <v>890662.38657926884</v>
      </c>
      <c r="M94" s="11">
        <f t="shared" si="12"/>
        <v>0</v>
      </c>
      <c r="N94" s="5">
        <f t="shared" si="15"/>
        <v>0</v>
      </c>
      <c r="P94" s="23">
        <f t="shared" si="16"/>
        <v>-0.13444593584110281</v>
      </c>
    </row>
    <row r="95" spans="1:16" x14ac:dyDescent="0.25">
      <c r="A95" s="1">
        <v>44116</v>
      </c>
      <c r="B95" s="5">
        <v>102.44000200000001</v>
      </c>
      <c r="C95" s="5">
        <v>16058000</v>
      </c>
      <c r="D95" s="5">
        <v>119584600</v>
      </c>
      <c r="E95" s="5">
        <v>93980476.381691486</v>
      </c>
      <c r="F95" s="5" t="s">
        <v>7</v>
      </c>
      <c r="G95" s="5" t="s">
        <v>7</v>
      </c>
      <c r="H95" s="5" t="str">
        <f t="shared" si="10"/>
        <v>hold</v>
      </c>
      <c r="I95" s="5" t="str">
        <f t="shared" si="11"/>
        <v>True</v>
      </c>
      <c r="J95" s="5">
        <f t="shared" si="17"/>
        <v>99.730002999999996</v>
      </c>
      <c r="K95" s="5">
        <f t="shared" si="17"/>
        <v>98.019997000000004</v>
      </c>
      <c r="L95" s="5">
        <f t="shared" si="14"/>
        <v>890662.38657926884</v>
      </c>
      <c r="M95" s="11">
        <f t="shared" si="12"/>
        <v>0</v>
      </c>
      <c r="N95" s="5">
        <f t="shared" si="15"/>
        <v>0</v>
      </c>
      <c r="P95" s="23">
        <f t="shared" si="16"/>
        <v>0.1596072720402891</v>
      </c>
    </row>
    <row r="96" spans="1:16" x14ac:dyDescent="0.25">
      <c r="A96" s="1">
        <v>44117</v>
      </c>
      <c r="B96" s="5">
        <v>100.779999</v>
      </c>
      <c r="C96" s="5">
        <v>21697300</v>
      </c>
      <c r="D96" s="5">
        <v>97887300</v>
      </c>
      <c r="E96" s="5">
        <v>94352582.454391137</v>
      </c>
      <c r="F96" s="5" t="s">
        <v>7</v>
      </c>
      <c r="G96" s="5" t="s">
        <v>7</v>
      </c>
      <c r="H96" s="5" t="str">
        <f t="shared" si="10"/>
        <v>hold</v>
      </c>
      <c r="I96" s="5" t="str">
        <f t="shared" si="11"/>
        <v>True</v>
      </c>
      <c r="J96" s="5">
        <f t="shared" si="17"/>
        <v>99.730002999999996</v>
      </c>
      <c r="K96" s="5">
        <f t="shared" si="17"/>
        <v>98.019997000000004</v>
      </c>
      <c r="L96" s="5">
        <f t="shared" si="14"/>
        <v>890662.38657926884</v>
      </c>
      <c r="M96" s="11">
        <f t="shared" si="12"/>
        <v>1E-3</v>
      </c>
      <c r="N96" s="5">
        <f t="shared" si="15"/>
        <v>0</v>
      </c>
      <c r="P96" s="23">
        <f t="shared" si="16"/>
        <v>0.30098066107948462</v>
      </c>
    </row>
    <row r="97" spans="1:16" x14ac:dyDescent="0.25">
      <c r="A97" s="1">
        <v>44118</v>
      </c>
      <c r="B97" s="5">
        <v>100.220001</v>
      </c>
      <c r="C97" s="5">
        <v>15204100</v>
      </c>
      <c r="D97" s="5">
        <v>82683200</v>
      </c>
      <c r="E97" s="5">
        <v>93241138.020812005</v>
      </c>
      <c r="F97" s="5" t="s">
        <v>7</v>
      </c>
      <c r="G97" s="5">
        <v>100.220001</v>
      </c>
      <c r="H97" s="5" t="str">
        <f t="shared" si="10"/>
        <v>sell</v>
      </c>
      <c r="I97" s="5" t="str">
        <f t="shared" si="11"/>
        <v>False</v>
      </c>
      <c r="J97" s="5">
        <f t="shared" si="17"/>
        <v>99.730002999999996</v>
      </c>
      <c r="K97" s="5">
        <f t="shared" si="17"/>
        <v>100.220001</v>
      </c>
      <c r="L97" s="5">
        <f t="shared" si="14"/>
        <v>894147.76725867717</v>
      </c>
      <c r="M97" s="11">
        <f t="shared" si="12"/>
        <v>1E-3</v>
      </c>
      <c r="N97" s="5">
        <f t="shared" si="15"/>
        <v>3485.3806794082902</v>
      </c>
      <c r="P97" s="23">
        <f t="shared" si="16"/>
        <v>-0.35562270052008232</v>
      </c>
    </row>
    <row r="98" spans="1:16" x14ac:dyDescent="0.25">
      <c r="A98" s="1">
        <v>44119</v>
      </c>
      <c r="B98" s="5">
        <v>101.720001</v>
      </c>
      <c r="C98" s="5">
        <v>17171200</v>
      </c>
      <c r="D98" s="5">
        <v>99854400</v>
      </c>
      <c r="E98" s="5">
        <v>93871010.784594238</v>
      </c>
      <c r="F98" s="5">
        <v>101.720001</v>
      </c>
      <c r="G98" s="5" t="s">
        <v>7</v>
      </c>
      <c r="H98" s="5" t="str">
        <f t="shared" si="10"/>
        <v>buy</v>
      </c>
      <c r="I98" s="5" t="str">
        <f t="shared" si="11"/>
        <v>False</v>
      </c>
      <c r="J98" s="5">
        <f t="shared" si="17"/>
        <v>101.720001</v>
      </c>
      <c r="K98" s="5">
        <f t="shared" si="17"/>
        <v>100.220001</v>
      </c>
      <c r="L98" s="5">
        <f t="shared" si="14"/>
        <v>893253.61949141847</v>
      </c>
      <c r="M98" s="11">
        <f t="shared" si="12"/>
        <v>1E-3</v>
      </c>
      <c r="N98" s="5">
        <f t="shared" si="15"/>
        <v>-894.14776725867716</v>
      </c>
      <c r="P98" s="23">
        <f t="shared" si="16"/>
        <v>0.1216684334872187</v>
      </c>
    </row>
    <row r="99" spans="1:16" x14ac:dyDescent="0.25">
      <c r="A99" s="1">
        <v>44120</v>
      </c>
      <c r="B99" s="5">
        <v>101.510002</v>
      </c>
      <c r="C99" s="5">
        <v>13275000</v>
      </c>
      <c r="D99" s="5">
        <v>86579400</v>
      </c>
      <c r="E99" s="5">
        <v>93176533.466059208</v>
      </c>
      <c r="F99" s="5" t="s">
        <v>7</v>
      </c>
      <c r="G99" s="5">
        <v>101.510002</v>
      </c>
      <c r="H99" s="5" t="str">
        <f t="shared" si="10"/>
        <v>sell</v>
      </c>
      <c r="I99" s="5" t="str">
        <f t="shared" si="11"/>
        <v>False</v>
      </c>
      <c r="J99" s="5">
        <f t="shared" si="17"/>
        <v>101.720001</v>
      </c>
      <c r="K99" s="5">
        <f t="shared" si="17"/>
        <v>101.510002</v>
      </c>
      <c r="L99" s="5">
        <f t="shared" si="14"/>
        <v>891409.51444820699</v>
      </c>
      <c r="M99" s="11">
        <f t="shared" si="12"/>
        <v>0</v>
      </c>
      <c r="N99" s="5">
        <f t="shared" si="15"/>
        <v>-1844.105043211463</v>
      </c>
      <c r="P99" s="23">
        <f t="shared" si="16"/>
        <v>-0.25735099468111072</v>
      </c>
    </row>
    <row r="100" spans="1:16" x14ac:dyDescent="0.25">
      <c r="A100" s="1">
        <v>44123</v>
      </c>
      <c r="B100" s="5">
        <v>99.800003000000004</v>
      </c>
      <c r="C100" s="5">
        <v>11725700</v>
      </c>
      <c r="D100" s="5">
        <v>74853700</v>
      </c>
      <c r="E100" s="5">
        <v>91431414.867097363</v>
      </c>
      <c r="F100" s="5" t="s">
        <v>7</v>
      </c>
      <c r="G100" s="5" t="s">
        <v>7</v>
      </c>
      <c r="H100" s="5" t="str">
        <f t="shared" si="10"/>
        <v>hold</v>
      </c>
      <c r="I100" s="5" t="str">
        <f t="shared" si="11"/>
        <v>True</v>
      </c>
      <c r="J100" s="5">
        <f t="shared" ref="J100:K115" si="18">IF(F100="nan",J99,F100)</f>
        <v>101.720001</v>
      </c>
      <c r="K100" s="5">
        <f t="shared" si="18"/>
        <v>101.510002</v>
      </c>
      <c r="L100" s="5">
        <f t="shared" si="14"/>
        <v>891409.51444820699</v>
      </c>
      <c r="M100" s="11">
        <f t="shared" si="12"/>
        <v>0</v>
      </c>
      <c r="N100" s="5">
        <f t="shared" si="15"/>
        <v>0</v>
      </c>
      <c r="P100" s="23">
        <f t="shared" si="16"/>
        <v>-0.12409955308518537</v>
      </c>
    </row>
    <row r="101" spans="1:16" x14ac:dyDescent="0.25">
      <c r="A101" s="1">
        <v>44124</v>
      </c>
      <c r="B101" s="5">
        <v>100.370003</v>
      </c>
      <c r="C101" s="5">
        <v>11257100</v>
      </c>
      <c r="D101" s="5">
        <v>86110800</v>
      </c>
      <c r="E101" s="5">
        <v>90924666.826542526</v>
      </c>
      <c r="F101" s="5" t="s">
        <v>7</v>
      </c>
      <c r="G101" s="5" t="s">
        <v>7</v>
      </c>
      <c r="H101" s="5" t="str">
        <f t="shared" si="10"/>
        <v>hold</v>
      </c>
      <c r="I101" s="5" t="str">
        <f t="shared" si="11"/>
        <v>True</v>
      </c>
      <c r="J101" s="5">
        <f t="shared" si="18"/>
        <v>101.720001</v>
      </c>
      <c r="K101" s="5">
        <f t="shared" si="18"/>
        <v>101.510002</v>
      </c>
      <c r="L101" s="5">
        <f t="shared" si="14"/>
        <v>891409.51444820699</v>
      </c>
      <c r="M101" s="11">
        <f t="shared" si="12"/>
        <v>0</v>
      </c>
      <c r="N101" s="5">
        <f t="shared" si="15"/>
        <v>0</v>
      </c>
      <c r="P101" s="23">
        <f t="shared" si="16"/>
        <v>-4.078397334814305E-2</v>
      </c>
    </row>
    <row r="102" spans="1:16" x14ac:dyDescent="0.25">
      <c r="A102" s="1">
        <v>44125</v>
      </c>
      <c r="B102" s="5">
        <v>99.370002999999997</v>
      </c>
      <c r="C102" s="5">
        <v>10730500</v>
      </c>
      <c r="D102" s="5">
        <v>75380300</v>
      </c>
      <c r="E102" s="5">
        <v>89444190.63149035</v>
      </c>
      <c r="F102" s="5" t="s">
        <v>7</v>
      </c>
      <c r="G102" s="5" t="s">
        <v>7</v>
      </c>
      <c r="H102" s="5" t="str">
        <f t="shared" si="10"/>
        <v>hold</v>
      </c>
      <c r="I102" s="5" t="str">
        <f t="shared" si="11"/>
        <v>True</v>
      </c>
      <c r="J102" s="5">
        <f t="shared" si="18"/>
        <v>101.720001</v>
      </c>
      <c r="K102" s="5">
        <f t="shared" si="18"/>
        <v>101.510002</v>
      </c>
      <c r="L102" s="5">
        <f t="shared" si="14"/>
        <v>891409.51444820699</v>
      </c>
      <c r="M102" s="11">
        <f t="shared" si="12"/>
        <v>1E-3</v>
      </c>
      <c r="N102" s="5">
        <f t="shared" si="15"/>
        <v>0</v>
      </c>
      <c r="P102" s="23">
        <f t="shared" si="16"/>
        <v>-4.7908886815274672E-2</v>
      </c>
    </row>
    <row r="103" spans="1:16" x14ac:dyDescent="0.25">
      <c r="A103" s="1">
        <v>44126</v>
      </c>
      <c r="B103" s="5">
        <v>102.879997</v>
      </c>
      <c r="C103" s="5">
        <v>14837200</v>
      </c>
      <c r="D103" s="5">
        <v>90217500</v>
      </c>
      <c r="E103" s="5">
        <v>89517841.857210532</v>
      </c>
      <c r="F103" s="5">
        <v>102.879997</v>
      </c>
      <c r="G103" s="5" t="s">
        <v>7</v>
      </c>
      <c r="H103" s="5" t="str">
        <f t="shared" si="10"/>
        <v>buy</v>
      </c>
      <c r="I103" s="5" t="str">
        <f t="shared" si="11"/>
        <v>False</v>
      </c>
      <c r="J103" s="5">
        <f t="shared" si="18"/>
        <v>102.879997</v>
      </c>
      <c r="K103" s="5">
        <f t="shared" si="18"/>
        <v>101.510002</v>
      </c>
      <c r="L103" s="5">
        <f t="shared" si="14"/>
        <v>891409.51444820699</v>
      </c>
      <c r="M103" s="11">
        <f t="shared" si="12"/>
        <v>0</v>
      </c>
      <c r="N103" s="5">
        <f t="shared" si="15"/>
        <v>0</v>
      </c>
      <c r="P103" s="23">
        <f t="shared" si="16"/>
        <v>0.32404738681238382</v>
      </c>
    </row>
    <row r="104" spans="1:16" x14ac:dyDescent="0.25">
      <c r="A104" s="1">
        <v>44127</v>
      </c>
      <c r="B104" s="5">
        <v>103.80999799999999</v>
      </c>
      <c r="C104" s="5">
        <v>15087600</v>
      </c>
      <c r="D104" s="5">
        <v>105305100</v>
      </c>
      <c r="E104" s="5">
        <v>91021440.389580384</v>
      </c>
      <c r="F104" s="5" t="s">
        <v>7</v>
      </c>
      <c r="G104" s="5" t="s">
        <v>7</v>
      </c>
      <c r="H104" s="5" t="str">
        <f t="shared" si="10"/>
        <v>hold</v>
      </c>
      <c r="I104" s="5" t="str">
        <f t="shared" si="11"/>
        <v>True</v>
      </c>
      <c r="J104" s="5">
        <f t="shared" si="18"/>
        <v>102.879997</v>
      </c>
      <c r="K104" s="5">
        <f t="shared" si="18"/>
        <v>101.510002</v>
      </c>
      <c r="L104" s="5">
        <f t="shared" si="14"/>
        <v>891409.51444820699</v>
      </c>
      <c r="M104" s="11">
        <f t="shared" si="12"/>
        <v>0</v>
      </c>
      <c r="N104" s="5">
        <f t="shared" si="15"/>
        <v>0</v>
      </c>
      <c r="P104" s="23">
        <f t="shared" si="16"/>
        <v>1.6735673713215497E-2</v>
      </c>
    </row>
    <row r="105" spans="1:16" x14ac:dyDescent="0.25">
      <c r="A105" s="1">
        <v>44130</v>
      </c>
      <c r="B105" s="5">
        <v>101.239998</v>
      </c>
      <c r="C105" s="5">
        <v>12410700</v>
      </c>
      <c r="D105" s="5">
        <v>92894400</v>
      </c>
      <c r="E105" s="5">
        <v>91199822.877041787</v>
      </c>
      <c r="F105" s="5" t="s">
        <v>7</v>
      </c>
      <c r="G105" s="5" t="s">
        <v>7</v>
      </c>
      <c r="H105" s="5" t="str">
        <f t="shared" si="10"/>
        <v>hold</v>
      </c>
      <c r="I105" s="5" t="str">
        <f t="shared" si="11"/>
        <v>True</v>
      </c>
      <c r="J105" s="5">
        <f t="shared" si="18"/>
        <v>102.879997</v>
      </c>
      <c r="K105" s="5">
        <f t="shared" si="18"/>
        <v>101.510002</v>
      </c>
      <c r="L105" s="5">
        <f t="shared" si="14"/>
        <v>891409.51444820699</v>
      </c>
      <c r="M105" s="11">
        <f t="shared" si="12"/>
        <v>1E-3</v>
      </c>
      <c r="N105" s="5">
        <f t="shared" si="15"/>
        <v>0</v>
      </c>
      <c r="P105" s="23">
        <f t="shared" si="16"/>
        <v>-0.19531421065515506</v>
      </c>
    </row>
    <row r="106" spans="1:16" x14ac:dyDescent="0.25">
      <c r="A106" s="1">
        <v>44131</v>
      </c>
      <c r="B106" s="5">
        <v>99.330002000000007</v>
      </c>
      <c r="C106" s="5">
        <v>10391700</v>
      </c>
      <c r="D106" s="5">
        <v>82502700</v>
      </c>
      <c r="E106" s="5">
        <v>90371502.85019356</v>
      </c>
      <c r="F106" s="5" t="s">
        <v>7</v>
      </c>
      <c r="G106" s="5">
        <v>99.330002000000007</v>
      </c>
      <c r="H106" s="5" t="str">
        <f t="shared" si="10"/>
        <v>sell</v>
      </c>
      <c r="I106" s="5" t="str">
        <f t="shared" si="11"/>
        <v>False</v>
      </c>
      <c r="J106" s="5">
        <f t="shared" si="18"/>
        <v>102.879997</v>
      </c>
      <c r="K106" s="5">
        <f t="shared" si="18"/>
        <v>99.330002000000007</v>
      </c>
      <c r="L106" s="5">
        <f t="shared" si="14"/>
        <v>860650.383309784</v>
      </c>
      <c r="M106" s="11">
        <f t="shared" si="12"/>
        <v>0</v>
      </c>
      <c r="N106" s="5">
        <f t="shared" si="15"/>
        <v>-30759.131138422938</v>
      </c>
      <c r="P106" s="23">
        <f t="shared" si="16"/>
        <v>-0.17755159315852151</v>
      </c>
    </row>
    <row r="107" spans="1:16" x14ac:dyDescent="0.25">
      <c r="A107" s="1">
        <v>44132</v>
      </c>
      <c r="B107" s="5">
        <v>96.540001000000004</v>
      </c>
      <c r="C107" s="5">
        <v>16389500</v>
      </c>
      <c r="D107" s="5">
        <v>66113200</v>
      </c>
      <c r="E107" s="5">
        <v>88061131.234801725</v>
      </c>
      <c r="F107" s="5" t="s">
        <v>7</v>
      </c>
      <c r="G107" s="5" t="s">
        <v>7</v>
      </c>
      <c r="H107" s="5" t="str">
        <f t="shared" si="10"/>
        <v>hold</v>
      </c>
      <c r="I107" s="5" t="str">
        <f t="shared" si="11"/>
        <v>True</v>
      </c>
      <c r="J107" s="5">
        <f t="shared" si="18"/>
        <v>102.879997</v>
      </c>
      <c r="K107" s="5">
        <f t="shared" si="18"/>
        <v>99.330002000000007</v>
      </c>
      <c r="L107" s="5">
        <f t="shared" si="14"/>
        <v>860650.383309784</v>
      </c>
      <c r="M107" s="11">
        <f t="shared" si="12"/>
        <v>0</v>
      </c>
      <c r="N107" s="5">
        <f t="shared" si="15"/>
        <v>0</v>
      </c>
      <c r="P107" s="23">
        <f t="shared" si="16"/>
        <v>0.45563347529274095</v>
      </c>
    </row>
    <row r="108" spans="1:16" x14ac:dyDescent="0.25">
      <c r="A108" s="1">
        <v>44133</v>
      </c>
      <c r="B108" s="5">
        <v>97.169997999999993</v>
      </c>
      <c r="C108" s="5">
        <v>14208800</v>
      </c>
      <c r="D108" s="5">
        <v>80322000</v>
      </c>
      <c r="E108" s="5">
        <v>87324054.647589043</v>
      </c>
      <c r="F108" s="5" t="s">
        <v>7</v>
      </c>
      <c r="G108" s="5" t="s">
        <v>7</v>
      </c>
      <c r="H108" s="5" t="str">
        <f t="shared" si="10"/>
        <v>hold</v>
      </c>
      <c r="I108" s="5" t="str">
        <f t="shared" si="11"/>
        <v>True</v>
      </c>
      <c r="J108" s="5">
        <f t="shared" si="18"/>
        <v>102.879997</v>
      </c>
      <c r="K108" s="5">
        <f t="shared" si="18"/>
        <v>99.330002000000007</v>
      </c>
      <c r="L108" s="5">
        <f t="shared" si="14"/>
        <v>860650.383309784</v>
      </c>
      <c r="M108" s="11">
        <f t="shared" si="12"/>
        <v>1E-3</v>
      </c>
      <c r="N108" s="5">
        <f t="shared" si="15"/>
        <v>0</v>
      </c>
      <c r="P108" s="23">
        <f t="shared" si="16"/>
        <v>-0.14277939491308309</v>
      </c>
    </row>
    <row r="109" spans="1:16" x14ac:dyDescent="0.25">
      <c r="A109" s="1">
        <v>44134</v>
      </c>
      <c r="B109" s="5">
        <v>98.040001000000004</v>
      </c>
      <c r="C109" s="5">
        <v>15194500</v>
      </c>
      <c r="D109" s="5">
        <v>95516500</v>
      </c>
      <c r="E109" s="5">
        <v>88104303.31215933</v>
      </c>
      <c r="F109" s="5">
        <v>98.040001000000004</v>
      </c>
      <c r="G109" s="5" t="s">
        <v>7</v>
      </c>
      <c r="H109" s="5" t="str">
        <f t="shared" si="10"/>
        <v>buy</v>
      </c>
      <c r="I109" s="5" t="str">
        <f t="shared" si="11"/>
        <v>False</v>
      </c>
      <c r="J109" s="5">
        <f t="shared" si="18"/>
        <v>98.040001000000004</v>
      </c>
      <c r="K109" s="5">
        <f t="shared" si="18"/>
        <v>99.330002000000007</v>
      </c>
      <c r="L109" s="5">
        <f t="shared" si="14"/>
        <v>860650.383309784</v>
      </c>
      <c r="M109" s="11">
        <f t="shared" si="12"/>
        <v>0</v>
      </c>
      <c r="N109" s="5">
        <f t="shared" si="15"/>
        <v>0</v>
      </c>
      <c r="P109" s="23">
        <f t="shared" si="16"/>
        <v>6.7072029295336677E-2</v>
      </c>
    </row>
    <row r="110" spans="1:16" x14ac:dyDescent="0.25">
      <c r="A110" s="1">
        <v>44137</v>
      </c>
      <c r="B110" s="5">
        <v>100.25</v>
      </c>
      <c r="C110" s="5">
        <v>15011600</v>
      </c>
      <c r="D110" s="5">
        <v>110528100</v>
      </c>
      <c r="E110" s="5">
        <v>90239942.059857354</v>
      </c>
      <c r="F110" s="5" t="s">
        <v>7</v>
      </c>
      <c r="G110" s="5" t="s">
        <v>7</v>
      </c>
      <c r="H110" s="5" t="str">
        <f t="shared" si="10"/>
        <v>hold</v>
      </c>
      <c r="I110" s="5" t="str">
        <f t="shared" si="11"/>
        <v>True</v>
      </c>
      <c r="J110" s="5">
        <f t="shared" si="18"/>
        <v>98.040001000000004</v>
      </c>
      <c r="K110" s="5">
        <f t="shared" si="18"/>
        <v>99.330002000000007</v>
      </c>
      <c r="L110" s="5">
        <f t="shared" si="14"/>
        <v>860650.383309784</v>
      </c>
      <c r="M110" s="11">
        <f t="shared" si="12"/>
        <v>0</v>
      </c>
      <c r="N110" s="5">
        <f t="shared" si="15"/>
        <v>0</v>
      </c>
      <c r="P110" s="23">
        <f t="shared" si="16"/>
        <v>-1.2110284698922363E-2</v>
      </c>
    </row>
    <row r="111" spans="1:16" x14ac:dyDescent="0.25">
      <c r="A111" s="1">
        <v>44138</v>
      </c>
      <c r="B111" s="5">
        <v>103.410004</v>
      </c>
      <c r="C111" s="5">
        <v>17482600</v>
      </c>
      <c r="D111" s="5">
        <v>128010700</v>
      </c>
      <c r="E111" s="5">
        <v>93837216.633336917</v>
      </c>
      <c r="F111" s="5" t="s">
        <v>7</v>
      </c>
      <c r="G111" s="5" t="s">
        <v>7</v>
      </c>
      <c r="H111" s="5" t="str">
        <f t="shared" si="10"/>
        <v>hold</v>
      </c>
      <c r="I111" s="5" t="str">
        <f t="shared" si="11"/>
        <v>True</v>
      </c>
      <c r="J111" s="5">
        <f t="shared" si="18"/>
        <v>98.040001000000004</v>
      </c>
      <c r="K111" s="5">
        <f t="shared" si="18"/>
        <v>99.330002000000007</v>
      </c>
      <c r="L111" s="5">
        <f t="shared" si="14"/>
        <v>860650.383309784</v>
      </c>
      <c r="M111" s="11">
        <f t="shared" si="12"/>
        <v>0</v>
      </c>
      <c r="N111" s="5">
        <f t="shared" si="15"/>
        <v>0</v>
      </c>
      <c r="P111" s="23">
        <f t="shared" si="16"/>
        <v>0.15238286501785123</v>
      </c>
    </row>
    <row r="112" spans="1:16" x14ac:dyDescent="0.25">
      <c r="A112" s="1">
        <v>44139</v>
      </c>
      <c r="B112" s="5">
        <v>100.25</v>
      </c>
      <c r="C112" s="5">
        <v>18886500</v>
      </c>
      <c r="D112" s="5">
        <v>109124200</v>
      </c>
      <c r="E112" s="5">
        <v>95293141.610637158</v>
      </c>
      <c r="F112" s="5" t="s">
        <v>7</v>
      </c>
      <c r="G112" s="5" t="s">
        <v>7</v>
      </c>
      <c r="H112" s="5" t="str">
        <f t="shared" si="10"/>
        <v>hold</v>
      </c>
      <c r="I112" s="5" t="str">
        <f t="shared" si="11"/>
        <v>True</v>
      </c>
      <c r="J112" s="5">
        <f t="shared" si="18"/>
        <v>98.040001000000004</v>
      </c>
      <c r="K112" s="5">
        <f t="shared" si="18"/>
        <v>99.330002000000007</v>
      </c>
      <c r="L112" s="5">
        <f t="shared" si="14"/>
        <v>860650.383309784</v>
      </c>
      <c r="M112" s="11">
        <f t="shared" si="12"/>
        <v>0</v>
      </c>
      <c r="N112" s="5">
        <f t="shared" si="15"/>
        <v>0</v>
      </c>
      <c r="P112" s="23">
        <f t="shared" si="16"/>
        <v>7.7241280542482166E-2</v>
      </c>
    </row>
    <row r="113" spans="1:16" x14ac:dyDescent="0.25">
      <c r="A113" s="1">
        <v>44140</v>
      </c>
      <c r="B113" s="5">
        <v>104.349998</v>
      </c>
      <c r="C113" s="5">
        <v>17837400</v>
      </c>
      <c r="D113" s="5">
        <v>126961600</v>
      </c>
      <c r="E113" s="5">
        <v>98309226.125585392</v>
      </c>
      <c r="F113" s="5" t="s">
        <v>7</v>
      </c>
      <c r="G113" s="5" t="s">
        <v>7</v>
      </c>
      <c r="H113" s="5" t="str">
        <f t="shared" si="10"/>
        <v>hold</v>
      </c>
      <c r="I113" s="5" t="str">
        <f t="shared" si="11"/>
        <v>True</v>
      </c>
      <c r="J113" s="5">
        <f t="shared" si="18"/>
        <v>98.040001000000004</v>
      </c>
      <c r="K113" s="5">
        <f t="shared" si="18"/>
        <v>99.330002000000007</v>
      </c>
      <c r="L113" s="5">
        <f t="shared" si="14"/>
        <v>860650.383309784</v>
      </c>
      <c r="M113" s="11">
        <f t="shared" si="12"/>
        <v>0</v>
      </c>
      <c r="N113" s="5">
        <f t="shared" si="15"/>
        <v>0</v>
      </c>
      <c r="P113" s="23">
        <f t="shared" si="16"/>
        <v>-5.7150004507271139E-2</v>
      </c>
    </row>
    <row r="114" spans="1:16" x14ac:dyDescent="0.25">
      <c r="A114" s="1">
        <v>44141</v>
      </c>
      <c r="B114" s="5">
        <v>102.959999</v>
      </c>
      <c r="C114" s="5">
        <v>12552800</v>
      </c>
      <c r="D114" s="5">
        <v>114408800</v>
      </c>
      <c r="E114" s="5">
        <v>99842537.669001058</v>
      </c>
      <c r="F114" s="5" t="s">
        <v>7</v>
      </c>
      <c r="G114" s="5" t="s">
        <v>7</v>
      </c>
      <c r="H114" s="5" t="str">
        <f t="shared" si="10"/>
        <v>hold</v>
      </c>
      <c r="I114" s="5" t="str">
        <f t="shared" si="11"/>
        <v>True</v>
      </c>
      <c r="J114" s="5">
        <f t="shared" si="18"/>
        <v>98.040001000000004</v>
      </c>
      <c r="K114" s="5">
        <f t="shared" si="18"/>
        <v>99.330002000000007</v>
      </c>
      <c r="L114" s="5">
        <f t="shared" si="14"/>
        <v>860650.383309784</v>
      </c>
      <c r="M114" s="11">
        <f t="shared" si="12"/>
        <v>0</v>
      </c>
      <c r="N114" s="5">
        <f t="shared" si="15"/>
        <v>0</v>
      </c>
      <c r="P114" s="23">
        <f t="shared" si="16"/>
        <v>-0.35135362835773531</v>
      </c>
    </row>
    <row r="115" spans="1:16" x14ac:dyDescent="0.25">
      <c r="A115" s="1">
        <v>44144</v>
      </c>
      <c r="B115" s="5">
        <v>116.900002</v>
      </c>
      <c r="C115" s="5">
        <v>47792400</v>
      </c>
      <c r="D115" s="5">
        <v>162201200</v>
      </c>
      <c r="E115" s="5">
        <v>105781523.7512269</v>
      </c>
      <c r="F115" s="5" t="s">
        <v>7</v>
      </c>
      <c r="G115" s="5" t="s">
        <v>7</v>
      </c>
      <c r="H115" s="5" t="str">
        <f t="shared" si="10"/>
        <v>hold</v>
      </c>
      <c r="I115" s="5" t="str">
        <f t="shared" si="11"/>
        <v>True</v>
      </c>
      <c r="J115" s="5">
        <f t="shared" si="18"/>
        <v>98.040001000000004</v>
      </c>
      <c r="K115" s="5">
        <f t="shared" si="18"/>
        <v>99.330002000000007</v>
      </c>
      <c r="L115" s="5">
        <f t="shared" si="14"/>
        <v>860650.383309784</v>
      </c>
      <c r="M115" s="11">
        <f t="shared" si="12"/>
        <v>0</v>
      </c>
      <c r="N115" s="5">
        <f t="shared" si="15"/>
        <v>0</v>
      </c>
      <c r="P115" s="23">
        <f t="shared" si="16"/>
        <v>1.3369228827776145</v>
      </c>
    </row>
    <row r="116" spans="1:16" x14ac:dyDescent="0.25">
      <c r="A116" s="1">
        <v>44145</v>
      </c>
      <c r="B116" s="5">
        <v>116.519997</v>
      </c>
      <c r="C116" s="5">
        <v>20539300</v>
      </c>
      <c r="D116" s="5">
        <v>141661900</v>
      </c>
      <c r="E116" s="5">
        <v>109198736.72762109</v>
      </c>
      <c r="F116" s="5" t="s">
        <v>7</v>
      </c>
      <c r="G116" s="5" t="s">
        <v>7</v>
      </c>
      <c r="H116" s="5" t="str">
        <f t="shared" si="10"/>
        <v>hold</v>
      </c>
      <c r="I116" s="5" t="str">
        <f t="shared" si="11"/>
        <v>True</v>
      </c>
      <c r="J116" s="5">
        <f t="shared" ref="J116:K131" si="19">IF(F116="nan",J115,F116)</f>
        <v>98.040001000000004</v>
      </c>
      <c r="K116" s="5">
        <f t="shared" si="19"/>
        <v>99.330002000000007</v>
      </c>
      <c r="L116" s="5">
        <f t="shared" si="14"/>
        <v>860650.383309784</v>
      </c>
      <c r="M116" s="11">
        <f t="shared" si="12"/>
        <v>0</v>
      </c>
      <c r="N116" s="5">
        <f t="shared" si="15"/>
        <v>0</v>
      </c>
      <c r="P116" s="23">
        <f t="shared" si="16"/>
        <v>-0.84452650696486142</v>
      </c>
    </row>
    <row r="117" spans="1:16" x14ac:dyDescent="0.25">
      <c r="A117" s="1">
        <v>44146</v>
      </c>
      <c r="B117" s="5">
        <v>114.779999</v>
      </c>
      <c r="C117" s="5">
        <v>14443400</v>
      </c>
      <c r="D117" s="5">
        <v>127218500</v>
      </c>
      <c r="E117" s="5">
        <v>110914920.2374555</v>
      </c>
      <c r="F117" s="5" t="s">
        <v>7</v>
      </c>
      <c r="G117" s="5" t="s">
        <v>7</v>
      </c>
      <c r="H117" s="5" t="str">
        <f t="shared" si="10"/>
        <v>hold</v>
      </c>
      <c r="I117" s="5" t="str">
        <f t="shared" si="11"/>
        <v>True</v>
      </c>
      <c r="J117" s="5">
        <f t="shared" si="19"/>
        <v>98.040001000000004</v>
      </c>
      <c r="K117" s="5">
        <f t="shared" si="19"/>
        <v>99.330002000000007</v>
      </c>
      <c r="L117" s="5">
        <f t="shared" si="14"/>
        <v>860650.383309784</v>
      </c>
      <c r="M117" s="11">
        <f t="shared" si="12"/>
        <v>1E-3</v>
      </c>
      <c r="N117" s="5">
        <f t="shared" si="15"/>
        <v>0</v>
      </c>
      <c r="P117" s="23">
        <f t="shared" si="16"/>
        <v>-0.35210256126274653</v>
      </c>
    </row>
    <row r="118" spans="1:16" x14ac:dyDescent="0.25">
      <c r="A118" s="1">
        <v>44147</v>
      </c>
      <c r="B118" s="5">
        <v>113.370003</v>
      </c>
      <c r="C118" s="5">
        <v>22063000</v>
      </c>
      <c r="D118" s="5">
        <v>105155500</v>
      </c>
      <c r="E118" s="5">
        <v>110366399.51923931</v>
      </c>
      <c r="F118" s="5" t="s">
        <v>7</v>
      </c>
      <c r="G118" s="5">
        <v>113.370003</v>
      </c>
      <c r="H118" s="5" t="str">
        <f t="shared" si="10"/>
        <v>sell</v>
      </c>
      <c r="I118" s="5" t="str">
        <f t="shared" si="11"/>
        <v>False</v>
      </c>
      <c r="J118" s="5">
        <f t="shared" si="19"/>
        <v>98.040001000000004</v>
      </c>
      <c r="K118" s="5">
        <f t="shared" si="19"/>
        <v>113.370003</v>
      </c>
      <c r="L118" s="5">
        <f t="shared" si="14"/>
        <v>994365.13034451124</v>
      </c>
      <c r="M118" s="11">
        <f t="shared" si="12"/>
        <v>1E-3</v>
      </c>
      <c r="N118" s="5">
        <f t="shared" si="15"/>
        <v>133714.74703472728</v>
      </c>
      <c r="P118" s="23">
        <f t="shared" si="16"/>
        <v>0.42366443451350644</v>
      </c>
    </row>
    <row r="119" spans="1:16" x14ac:dyDescent="0.25">
      <c r="A119" s="1">
        <v>44148</v>
      </c>
      <c r="B119" s="5">
        <v>114.08000199999999</v>
      </c>
      <c r="C119" s="5">
        <v>11847900</v>
      </c>
      <c r="D119" s="5">
        <v>117003400</v>
      </c>
      <c r="E119" s="5">
        <v>110998499.5002656</v>
      </c>
      <c r="F119" s="5">
        <v>114.08000199999999</v>
      </c>
      <c r="G119" s="5" t="s">
        <v>7</v>
      </c>
      <c r="H119" s="5" t="str">
        <f t="shared" si="10"/>
        <v>buy</v>
      </c>
      <c r="I119" s="5" t="str">
        <f t="shared" si="11"/>
        <v>False</v>
      </c>
      <c r="J119" s="5">
        <f t="shared" si="19"/>
        <v>114.08000199999999</v>
      </c>
      <c r="K119" s="5">
        <f t="shared" si="19"/>
        <v>113.370003</v>
      </c>
      <c r="L119" s="5">
        <f t="shared" si="14"/>
        <v>994365.13034451124</v>
      </c>
      <c r="M119" s="11">
        <f t="shared" si="12"/>
        <v>0</v>
      </c>
      <c r="N119" s="5">
        <f t="shared" si="15"/>
        <v>0</v>
      </c>
      <c r="P119" s="23">
        <f t="shared" si="16"/>
        <v>-0.62175136063943481</v>
      </c>
    </row>
    <row r="120" spans="1:16" x14ac:dyDescent="0.25">
      <c r="A120" s="1">
        <v>44151</v>
      </c>
      <c r="B120" s="5">
        <v>117.300003</v>
      </c>
      <c r="C120" s="5">
        <v>19858600</v>
      </c>
      <c r="D120" s="5">
        <v>136862000</v>
      </c>
      <c r="E120" s="5">
        <v>113461706.5849281</v>
      </c>
      <c r="F120" s="5" t="s">
        <v>7</v>
      </c>
      <c r="G120" s="5" t="s">
        <v>7</v>
      </c>
      <c r="H120" s="5" t="str">
        <f t="shared" si="10"/>
        <v>hold</v>
      </c>
      <c r="I120" s="5" t="str">
        <f t="shared" si="11"/>
        <v>True</v>
      </c>
      <c r="J120" s="5">
        <f t="shared" si="19"/>
        <v>114.08000199999999</v>
      </c>
      <c r="K120" s="5">
        <f t="shared" si="19"/>
        <v>113.370003</v>
      </c>
      <c r="L120" s="5">
        <f t="shared" si="14"/>
        <v>994365.13034451124</v>
      </c>
      <c r="M120" s="11">
        <f t="shared" si="12"/>
        <v>0</v>
      </c>
      <c r="N120" s="5">
        <f t="shared" si="15"/>
        <v>0</v>
      </c>
      <c r="P120" s="23">
        <f t="shared" si="16"/>
        <v>0.51648652599126732</v>
      </c>
    </row>
    <row r="121" spans="1:16" x14ac:dyDescent="0.25">
      <c r="A121" s="1">
        <v>44152</v>
      </c>
      <c r="B121" s="5">
        <v>116.110001</v>
      </c>
      <c r="C121" s="5">
        <v>14553200</v>
      </c>
      <c r="D121" s="5">
        <v>122308800</v>
      </c>
      <c r="E121" s="5">
        <v>114304292.0356077</v>
      </c>
      <c r="F121" s="5" t="s">
        <v>7</v>
      </c>
      <c r="G121" s="5" t="s">
        <v>7</v>
      </c>
      <c r="H121" s="5" t="str">
        <f t="shared" si="10"/>
        <v>hold</v>
      </c>
      <c r="I121" s="5" t="str">
        <f t="shared" si="11"/>
        <v>True</v>
      </c>
      <c r="J121" s="5">
        <f t="shared" si="19"/>
        <v>114.08000199999999</v>
      </c>
      <c r="K121" s="5">
        <f t="shared" si="19"/>
        <v>113.370003</v>
      </c>
      <c r="L121" s="5">
        <f t="shared" si="14"/>
        <v>994365.13034451124</v>
      </c>
      <c r="M121" s="11">
        <f t="shared" si="12"/>
        <v>1E-3</v>
      </c>
      <c r="N121" s="5">
        <f t="shared" si="15"/>
        <v>0</v>
      </c>
      <c r="P121" s="23">
        <f t="shared" si="16"/>
        <v>-0.31082626197042451</v>
      </c>
    </row>
    <row r="122" spans="1:16" x14ac:dyDescent="0.25">
      <c r="A122" s="1">
        <v>44153</v>
      </c>
      <c r="B122" s="5">
        <v>115.25</v>
      </c>
      <c r="C122" s="5">
        <v>12571200</v>
      </c>
      <c r="D122" s="5">
        <v>109737600</v>
      </c>
      <c r="E122" s="5">
        <v>113869366.5909187</v>
      </c>
      <c r="F122" s="5" t="s">
        <v>7</v>
      </c>
      <c r="G122" s="5">
        <v>115.25</v>
      </c>
      <c r="H122" s="5" t="str">
        <f t="shared" si="10"/>
        <v>sell</v>
      </c>
      <c r="I122" s="5" t="str">
        <f t="shared" si="11"/>
        <v>False</v>
      </c>
      <c r="J122" s="5">
        <f t="shared" si="19"/>
        <v>114.08000199999999</v>
      </c>
      <c r="K122" s="5">
        <f t="shared" si="19"/>
        <v>115.25</v>
      </c>
      <c r="L122" s="5">
        <f t="shared" si="14"/>
        <v>1003568.9173300199</v>
      </c>
      <c r="M122" s="11">
        <f t="shared" si="12"/>
        <v>1E-3</v>
      </c>
      <c r="N122" s="5">
        <f t="shared" si="15"/>
        <v>9203.7869855085755</v>
      </c>
      <c r="P122" s="23">
        <f t="shared" si="16"/>
        <v>-0.14640241726822245</v>
      </c>
    </row>
    <row r="123" spans="1:16" x14ac:dyDescent="0.25">
      <c r="A123" s="1">
        <v>44154</v>
      </c>
      <c r="B123" s="5">
        <v>115.55999799999999</v>
      </c>
      <c r="C123" s="5">
        <v>10202500</v>
      </c>
      <c r="D123" s="5">
        <v>119940100</v>
      </c>
      <c r="E123" s="5">
        <v>114447534.5564827</v>
      </c>
      <c r="F123" s="5">
        <v>115.55999799999999</v>
      </c>
      <c r="G123" s="5" t="s">
        <v>7</v>
      </c>
      <c r="H123" s="5" t="str">
        <f t="shared" si="10"/>
        <v>buy</v>
      </c>
      <c r="I123" s="5" t="str">
        <f t="shared" si="11"/>
        <v>False</v>
      </c>
      <c r="J123" s="5">
        <f t="shared" si="19"/>
        <v>115.55999799999999</v>
      </c>
      <c r="K123" s="5">
        <f t="shared" si="19"/>
        <v>115.25</v>
      </c>
      <c r="L123" s="5">
        <f t="shared" si="14"/>
        <v>1002565.3484126899</v>
      </c>
      <c r="M123" s="11">
        <f t="shared" si="12"/>
        <v>1E-3</v>
      </c>
      <c r="N123" s="5">
        <f t="shared" si="15"/>
        <v>-1003.5689173300199</v>
      </c>
      <c r="P123" s="23">
        <f t="shared" si="16"/>
        <v>-0.20877569514159636</v>
      </c>
    </row>
    <row r="124" spans="1:16" x14ac:dyDescent="0.25">
      <c r="A124" s="1">
        <v>44155</v>
      </c>
      <c r="B124" s="5">
        <v>114.57</v>
      </c>
      <c r="C124" s="5">
        <v>12718900</v>
      </c>
      <c r="D124" s="5">
        <v>107221200</v>
      </c>
      <c r="E124" s="5">
        <v>113759309.117137</v>
      </c>
      <c r="F124" s="5" t="s">
        <v>7</v>
      </c>
      <c r="G124" s="5">
        <v>114.57</v>
      </c>
      <c r="H124" s="5" t="str">
        <f t="shared" si="10"/>
        <v>sell</v>
      </c>
      <c r="I124" s="5" t="str">
        <f t="shared" si="11"/>
        <v>False</v>
      </c>
      <c r="J124" s="5">
        <f t="shared" si="19"/>
        <v>115.55999799999999</v>
      </c>
      <c r="K124" s="5">
        <f t="shared" si="19"/>
        <v>114.57</v>
      </c>
      <c r="L124" s="5">
        <f t="shared" si="14"/>
        <v>992973.84478999767</v>
      </c>
      <c r="M124" s="11">
        <f t="shared" si="12"/>
        <v>1E-3</v>
      </c>
      <c r="N124" s="5">
        <f t="shared" si="15"/>
        <v>-9591.5036226922221</v>
      </c>
      <c r="P124" s="23">
        <f t="shared" si="16"/>
        <v>0.22045628788729429</v>
      </c>
    </row>
    <row r="125" spans="1:16" x14ac:dyDescent="0.25">
      <c r="A125" s="1">
        <v>44158</v>
      </c>
      <c r="B125" s="5">
        <v>117.870003</v>
      </c>
      <c r="C125" s="5">
        <v>13209200</v>
      </c>
      <c r="D125" s="5">
        <v>120430400</v>
      </c>
      <c r="E125" s="5">
        <v>114394653.6957636</v>
      </c>
      <c r="F125" s="5">
        <v>117.870003</v>
      </c>
      <c r="G125" s="5" t="s">
        <v>7</v>
      </c>
      <c r="H125" s="5" t="str">
        <f t="shared" si="10"/>
        <v>buy</v>
      </c>
      <c r="I125" s="5" t="str">
        <f t="shared" si="11"/>
        <v>False</v>
      </c>
      <c r="J125" s="5">
        <f t="shared" si="19"/>
        <v>117.870003</v>
      </c>
      <c r="K125" s="5">
        <f t="shared" si="19"/>
        <v>114.57</v>
      </c>
      <c r="L125" s="5">
        <f t="shared" si="14"/>
        <v>992973.84478999767</v>
      </c>
      <c r="M125" s="11">
        <f t="shared" si="12"/>
        <v>0</v>
      </c>
      <c r="N125" s="5">
        <f t="shared" si="15"/>
        <v>0</v>
      </c>
      <c r="P125" s="23">
        <f t="shared" si="16"/>
        <v>3.7824480333593709E-2</v>
      </c>
    </row>
    <row r="126" spans="1:16" x14ac:dyDescent="0.25">
      <c r="A126" s="1">
        <v>44159</v>
      </c>
      <c r="B126" s="5">
        <v>123.32</v>
      </c>
      <c r="C126" s="5">
        <v>20121600</v>
      </c>
      <c r="D126" s="5">
        <v>140552000</v>
      </c>
      <c r="E126" s="5">
        <v>116885838.7216969</v>
      </c>
      <c r="F126" s="5" t="s">
        <v>7</v>
      </c>
      <c r="G126" s="5" t="s">
        <v>7</v>
      </c>
      <c r="H126" s="5" t="str">
        <f t="shared" si="10"/>
        <v>hold</v>
      </c>
      <c r="I126" s="5" t="str">
        <f t="shared" si="11"/>
        <v>True</v>
      </c>
      <c r="J126" s="5">
        <f t="shared" si="19"/>
        <v>117.870003</v>
      </c>
      <c r="K126" s="5">
        <f t="shared" si="19"/>
        <v>114.57</v>
      </c>
      <c r="L126" s="5">
        <f t="shared" si="14"/>
        <v>992973.84478999767</v>
      </c>
      <c r="M126" s="11">
        <f t="shared" si="12"/>
        <v>0</v>
      </c>
      <c r="N126" s="5">
        <f t="shared" si="15"/>
        <v>0</v>
      </c>
      <c r="P126" s="23">
        <f t="shared" si="16"/>
        <v>0.42088030841387464</v>
      </c>
    </row>
    <row r="127" spans="1:16" x14ac:dyDescent="0.25">
      <c r="A127" s="1">
        <v>44160</v>
      </c>
      <c r="B127" s="5">
        <v>122.029999</v>
      </c>
      <c r="C127" s="5">
        <v>11715600</v>
      </c>
      <c r="D127" s="5">
        <v>128836400</v>
      </c>
      <c r="E127" s="5">
        <v>118023991.2125895</v>
      </c>
      <c r="F127" s="5" t="s">
        <v>7</v>
      </c>
      <c r="G127" s="5" t="s">
        <v>7</v>
      </c>
      <c r="H127" s="5" t="str">
        <f t="shared" si="10"/>
        <v>hold</v>
      </c>
      <c r="I127" s="5" t="str">
        <f t="shared" si="11"/>
        <v>True</v>
      </c>
      <c r="J127" s="5">
        <f t="shared" si="19"/>
        <v>117.870003</v>
      </c>
      <c r="K127" s="5">
        <f t="shared" si="19"/>
        <v>114.57</v>
      </c>
      <c r="L127" s="5">
        <f t="shared" si="14"/>
        <v>992973.84478999767</v>
      </c>
      <c r="M127" s="11">
        <f t="shared" si="12"/>
        <v>0</v>
      </c>
      <c r="N127" s="5">
        <f t="shared" si="15"/>
        <v>0</v>
      </c>
      <c r="P127" s="23">
        <f t="shared" si="16"/>
        <v>-0.54087257789509713</v>
      </c>
    </row>
    <row r="128" spans="1:16" x14ac:dyDescent="0.25">
      <c r="A128" s="1">
        <v>44162</v>
      </c>
      <c r="B128" s="5">
        <v>121.220001</v>
      </c>
      <c r="C128" s="5">
        <v>5983600</v>
      </c>
      <c r="D128" s="5">
        <v>122852800</v>
      </c>
      <c r="E128" s="5">
        <v>118483879.15215319</v>
      </c>
      <c r="F128" s="5" t="s">
        <v>7</v>
      </c>
      <c r="G128" s="5" t="s">
        <v>7</v>
      </c>
      <c r="H128" s="5" t="str">
        <f t="shared" si="10"/>
        <v>hold</v>
      </c>
      <c r="I128" s="5" t="str">
        <f t="shared" si="11"/>
        <v>True</v>
      </c>
      <c r="J128" s="5">
        <f t="shared" si="19"/>
        <v>117.870003</v>
      </c>
      <c r="K128" s="5">
        <f t="shared" si="19"/>
        <v>114.57</v>
      </c>
      <c r="L128" s="5">
        <f t="shared" si="14"/>
        <v>992973.84478999767</v>
      </c>
      <c r="M128" s="11">
        <f t="shared" si="12"/>
        <v>1E-3</v>
      </c>
      <c r="N128" s="5">
        <f t="shared" si="15"/>
        <v>0</v>
      </c>
      <c r="P128" s="23">
        <f t="shared" si="16"/>
        <v>-0.67189889351932008</v>
      </c>
    </row>
    <row r="129" spans="1:16" x14ac:dyDescent="0.25">
      <c r="A129" s="1">
        <v>44165</v>
      </c>
      <c r="B129" s="5">
        <v>117.879997</v>
      </c>
      <c r="C129" s="5">
        <v>14411800</v>
      </c>
      <c r="D129" s="5">
        <v>108441000</v>
      </c>
      <c r="E129" s="5">
        <v>117527411.8584656</v>
      </c>
      <c r="F129" s="5" t="s">
        <v>7</v>
      </c>
      <c r="G129" s="5">
        <v>117.879997</v>
      </c>
      <c r="H129" s="5" t="str">
        <f t="shared" si="10"/>
        <v>sell</v>
      </c>
      <c r="I129" s="5" t="str">
        <f t="shared" si="11"/>
        <v>False</v>
      </c>
      <c r="J129" s="5">
        <f t="shared" si="19"/>
        <v>117.870003</v>
      </c>
      <c r="K129" s="5">
        <f t="shared" si="19"/>
        <v>117.879997</v>
      </c>
      <c r="L129" s="5">
        <f t="shared" si="14"/>
        <v>992065.06353324756</v>
      </c>
      <c r="M129" s="11">
        <f t="shared" si="12"/>
        <v>1E-3</v>
      </c>
      <c r="N129" s="5">
        <f t="shared" si="15"/>
        <v>-908.78125675012757</v>
      </c>
      <c r="P129" s="23">
        <f t="shared" si="16"/>
        <v>0.87902492194693516</v>
      </c>
    </row>
    <row r="130" spans="1:16" x14ac:dyDescent="0.25">
      <c r="A130" s="1">
        <v>44166</v>
      </c>
      <c r="B130" s="5">
        <v>119.739998</v>
      </c>
      <c r="C130" s="5">
        <v>12668900</v>
      </c>
      <c r="D130" s="5">
        <v>121109900</v>
      </c>
      <c r="E130" s="5">
        <v>117868602.04846179</v>
      </c>
      <c r="F130" s="5">
        <v>119.739998</v>
      </c>
      <c r="G130" s="5" t="s">
        <v>7</v>
      </c>
      <c r="H130" s="5" t="str">
        <f t="shared" si="10"/>
        <v>buy</v>
      </c>
      <c r="I130" s="5" t="str">
        <f t="shared" si="11"/>
        <v>False</v>
      </c>
      <c r="J130" s="5">
        <f t="shared" si="19"/>
        <v>119.739998</v>
      </c>
      <c r="K130" s="5">
        <f t="shared" si="19"/>
        <v>117.879997</v>
      </c>
      <c r="L130" s="5">
        <f t="shared" si="14"/>
        <v>992065.06353324756</v>
      </c>
      <c r="M130" s="11">
        <f t="shared" si="12"/>
        <v>0</v>
      </c>
      <c r="N130" s="5">
        <f t="shared" si="15"/>
        <v>0</v>
      </c>
      <c r="P130" s="23">
        <f t="shared" si="16"/>
        <v>-0.12889714415915618</v>
      </c>
    </row>
    <row r="131" spans="1:16" x14ac:dyDescent="0.25">
      <c r="A131" s="1">
        <v>44167</v>
      </c>
      <c r="B131" s="5">
        <v>122.040001</v>
      </c>
      <c r="C131" s="5">
        <v>10811300</v>
      </c>
      <c r="D131" s="5">
        <v>131921200</v>
      </c>
      <c r="E131" s="5">
        <v>119206947.70297129</v>
      </c>
      <c r="F131" s="5" t="s">
        <v>7</v>
      </c>
      <c r="G131" s="5" t="s">
        <v>7</v>
      </c>
      <c r="H131" s="5" t="str">
        <f t="shared" ref="H131:H194" si="20">IF((AND(F131="nan",G131="nan")),"hold",IF(F131&lt;&gt;"nan","buy","sell"))</f>
        <v>hold</v>
      </c>
      <c r="I131" s="5" t="str">
        <f t="shared" ref="I131:I194" si="21">IF(H131="hold","True","False")</f>
        <v>True</v>
      </c>
      <c r="J131" s="5">
        <f t="shared" si="19"/>
        <v>119.739998</v>
      </c>
      <c r="K131" s="5">
        <f t="shared" si="19"/>
        <v>117.879997</v>
      </c>
      <c r="L131" s="5">
        <f t="shared" si="14"/>
        <v>992065.06353324756</v>
      </c>
      <c r="M131" s="11">
        <f t="shared" ref="M131:M194" si="22">IF((AND(F132="nan",G132="nan")), 0, 0.001)</f>
        <v>1E-3</v>
      </c>
      <c r="N131" s="5">
        <f t="shared" si="15"/>
        <v>0</v>
      </c>
      <c r="P131" s="23">
        <f t="shared" si="16"/>
        <v>-0.15855828786594064</v>
      </c>
    </row>
    <row r="132" spans="1:16" x14ac:dyDescent="0.25">
      <c r="A132" s="1">
        <v>44168</v>
      </c>
      <c r="B132" s="5">
        <v>121.239998</v>
      </c>
      <c r="C132" s="5">
        <v>12904400</v>
      </c>
      <c r="D132" s="5">
        <v>119016800</v>
      </c>
      <c r="E132" s="5">
        <v>119188838.3612913</v>
      </c>
      <c r="F132" s="5" t="s">
        <v>7</v>
      </c>
      <c r="G132" s="5">
        <v>121.239998</v>
      </c>
      <c r="H132" s="5" t="str">
        <f t="shared" si="20"/>
        <v>sell</v>
      </c>
      <c r="I132" s="5" t="str">
        <f t="shared" si="21"/>
        <v>False</v>
      </c>
      <c r="J132" s="5">
        <f t="shared" ref="J132:K147" si="23">IF(F132="nan",J131,F132)</f>
        <v>119.739998</v>
      </c>
      <c r="K132" s="5">
        <f t="shared" si="23"/>
        <v>121.239998</v>
      </c>
      <c r="L132" s="5">
        <f t="shared" ref="L132:L195" si="24">L131+N132</f>
        <v>1003500.738741598</v>
      </c>
      <c r="M132" s="11">
        <f t="shared" si="22"/>
        <v>1E-3</v>
      </c>
      <c r="N132" s="5">
        <f t="shared" ref="N132:N195" si="25">IF(I132="True",0,IF(H132="buy",-L131*M132,L131*((K132-J132)/J132)-(L131*M132)))</f>
        <v>11435.675208350433</v>
      </c>
      <c r="P132" s="23">
        <f t="shared" ref="P132:P195" si="26">LN(C132/C131)</f>
        <v>0.17697645504257967</v>
      </c>
    </row>
    <row r="133" spans="1:16" x14ac:dyDescent="0.25">
      <c r="A133" s="1">
        <v>44169</v>
      </c>
      <c r="B133" s="5">
        <v>122.339996</v>
      </c>
      <c r="C133" s="5">
        <v>13583700</v>
      </c>
      <c r="D133" s="5">
        <v>132600500</v>
      </c>
      <c r="E133" s="5">
        <v>120466141.8076214</v>
      </c>
      <c r="F133" s="5">
        <v>122.339996</v>
      </c>
      <c r="G133" s="5" t="s">
        <v>7</v>
      </c>
      <c r="H133" s="5" t="str">
        <f t="shared" si="20"/>
        <v>buy</v>
      </c>
      <c r="I133" s="5" t="str">
        <f t="shared" si="21"/>
        <v>False</v>
      </c>
      <c r="J133" s="5">
        <f t="shared" si="23"/>
        <v>122.339996</v>
      </c>
      <c r="K133" s="5">
        <f t="shared" si="23"/>
        <v>121.239998</v>
      </c>
      <c r="L133" s="5">
        <f t="shared" si="24"/>
        <v>1003500.738741598</v>
      </c>
      <c r="M133" s="11">
        <f t="shared" si="22"/>
        <v>0</v>
      </c>
      <c r="N133" s="5">
        <f t="shared" si="25"/>
        <v>0</v>
      </c>
      <c r="P133" s="23">
        <f t="shared" si="26"/>
        <v>5.1302206036877976E-2</v>
      </c>
    </row>
    <row r="134" spans="1:16" x14ac:dyDescent="0.25">
      <c r="A134" s="1">
        <v>44172</v>
      </c>
      <c r="B134" s="5">
        <v>121.879997</v>
      </c>
      <c r="C134" s="5">
        <v>9724300</v>
      </c>
      <c r="D134" s="5">
        <v>122876200</v>
      </c>
      <c r="E134" s="5">
        <v>120695671.53937981</v>
      </c>
      <c r="F134" s="5" t="s">
        <v>7</v>
      </c>
      <c r="G134" s="5" t="s">
        <v>7</v>
      </c>
      <c r="H134" s="5" t="str">
        <f t="shared" si="20"/>
        <v>hold</v>
      </c>
      <c r="I134" s="5" t="str">
        <f t="shared" si="21"/>
        <v>True</v>
      </c>
      <c r="J134" s="5">
        <f t="shared" si="23"/>
        <v>122.339996</v>
      </c>
      <c r="K134" s="5">
        <f t="shared" si="23"/>
        <v>121.239998</v>
      </c>
      <c r="L134" s="5">
        <f t="shared" si="24"/>
        <v>1003500.738741598</v>
      </c>
      <c r="M134" s="11">
        <f t="shared" si="22"/>
        <v>0</v>
      </c>
      <c r="N134" s="5">
        <f t="shared" si="25"/>
        <v>0</v>
      </c>
      <c r="P134" s="23">
        <f t="shared" si="26"/>
        <v>-0.33424263704004598</v>
      </c>
    </row>
    <row r="135" spans="1:16" x14ac:dyDescent="0.25">
      <c r="A135" s="1">
        <v>44173</v>
      </c>
      <c r="B135" s="5">
        <v>122</v>
      </c>
      <c r="C135" s="5">
        <v>9592100</v>
      </c>
      <c r="D135" s="5">
        <v>132468300</v>
      </c>
      <c r="E135" s="5">
        <v>121816875.9298088</v>
      </c>
      <c r="F135" s="5" t="s">
        <v>7</v>
      </c>
      <c r="G135" s="5" t="s">
        <v>7</v>
      </c>
      <c r="H135" s="5" t="str">
        <f t="shared" si="20"/>
        <v>hold</v>
      </c>
      <c r="I135" s="5" t="str">
        <f t="shared" si="21"/>
        <v>True</v>
      </c>
      <c r="J135" s="5">
        <f t="shared" si="23"/>
        <v>122.339996</v>
      </c>
      <c r="K135" s="5">
        <f t="shared" si="23"/>
        <v>121.239998</v>
      </c>
      <c r="L135" s="5">
        <f t="shared" si="24"/>
        <v>1003500.738741598</v>
      </c>
      <c r="M135" s="11">
        <f t="shared" si="22"/>
        <v>1E-3</v>
      </c>
      <c r="N135" s="5">
        <f t="shared" si="25"/>
        <v>0</v>
      </c>
      <c r="P135" s="23">
        <f t="shared" si="26"/>
        <v>-1.3688064454087301E-2</v>
      </c>
    </row>
    <row r="136" spans="1:16" x14ac:dyDescent="0.25">
      <c r="A136" s="1">
        <v>44174</v>
      </c>
      <c r="B136" s="5">
        <v>121.050003</v>
      </c>
      <c r="C136" s="5">
        <v>13073900</v>
      </c>
      <c r="D136" s="5">
        <v>119394400</v>
      </c>
      <c r="E136" s="5">
        <v>121586163.6237403</v>
      </c>
      <c r="F136" s="5" t="s">
        <v>7</v>
      </c>
      <c r="G136" s="5">
        <v>121.050003</v>
      </c>
      <c r="H136" s="5" t="str">
        <f t="shared" si="20"/>
        <v>sell</v>
      </c>
      <c r="I136" s="5" t="str">
        <f t="shared" si="21"/>
        <v>False</v>
      </c>
      <c r="J136" s="5">
        <f t="shared" si="23"/>
        <v>122.339996</v>
      </c>
      <c r="K136" s="5">
        <f t="shared" si="23"/>
        <v>121.050003</v>
      </c>
      <c r="L136" s="5">
        <f t="shared" si="24"/>
        <v>992919.4981759903</v>
      </c>
      <c r="M136" s="11">
        <f t="shared" si="22"/>
        <v>0</v>
      </c>
      <c r="N136" s="5">
        <f t="shared" si="25"/>
        <v>-10581.240565607715</v>
      </c>
      <c r="P136" s="23">
        <f t="shared" si="26"/>
        <v>0.30967803336740612</v>
      </c>
    </row>
    <row r="137" spans="1:16" x14ac:dyDescent="0.25">
      <c r="A137" s="1">
        <v>44175</v>
      </c>
      <c r="B137" s="5">
        <v>120.269997</v>
      </c>
      <c r="C137" s="5">
        <v>13668400</v>
      </c>
      <c r="D137" s="5">
        <v>105726000</v>
      </c>
      <c r="E137" s="5">
        <v>120075669.9974384</v>
      </c>
      <c r="F137" s="5" t="s">
        <v>7</v>
      </c>
      <c r="G137" s="5" t="s">
        <v>7</v>
      </c>
      <c r="H137" s="5" t="str">
        <f t="shared" si="20"/>
        <v>hold</v>
      </c>
      <c r="I137" s="5" t="str">
        <f t="shared" si="21"/>
        <v>True</v>
      </c>
      <c r="J137" s="5">
        <f t="shared" si="23"/>
        <v>122.339996</v>
      </c>
      <c r="K137" s="5">
        <f t="shared" si="23"/>
        <v>121.050003</v>
      </c>
      <c r="L137" s="5">
        <f t="shared" si="24"/>
        <v>992919.4981759903</v>
      </c>
      <c r="M137" s="11">
        <f t="shared" si="22"/>
        <v>0</v>
      </c>
      <c r="N137" s="5">
        <f t="shared" si="25"/>
        <v>0</v>
      </c>
      <c r="P137" s="23">
        <f t="shared" si="26"/>
        <v>4.4468722869601553E-2</v>
      </c>
    </row>
    <row r="138" spans="1:16" x14ac:dyDescent="0.25">
      <c r="A138" s="1">
        <v>44176</v>
      </c>
      <c r="B138" s="5">
        <v>119.55999799999999</v>
      </c>
      <c r="C138" s="5">
        <v>9981600</v>
      </c>
      <c r="D138" s="5">
        <v>95744400</v>
      </c>
      <c r="E138" s="5">
        <v>117758403.61672141</v>
      </c>
      <c r="F138" s="5" t="s">
        <v>7</v>
      </c>
      <c r="G138" s="5" t="s">
        <v>7</v>
      </c>
      <c r="H138" s="5" t="str">
        <f t="shared" si="20"/>
        <v>hold</v>
      </c>
      <c r="I138" s="5" t="str">
        <f t="shared" si="21"/>
        <v>True</v>
      </c>
      <c r="J138" s="5">
        <f t="shared" si="23"/>
        <v>122.339996</v>
      </c>
      <c r="K138" s="5">
        <f t="shared" si="23"/>
        <v>121.050003</v>
      </c>
      <c r="L138" s="5">
        <f t="shared" si="24"/>
        <v>992919.4981759903</v>
      </c>
      <c r="M138" s="11">
        <f t="shared" si="22"/>
        <v>0</v>
      </c>
      <c r="N138" s="5">
        <f t="shared" si="25"/>
        <v>0</v>
      </c>
      <c r="P138" s="23">
        <f t="shared" si="26"/>
        <v>-0.31434320114766462</v>
      </c>
    </row>
    <row r="139" spans="1:16" x14ac:dyDescent="0.25">
      <c r="A139" s="1">
        <v>44179</v>
      </c>
      <c r="B139" s="5">
        <v>118.300003</v>
      </c>
      <c r="C139" s="5">
        <v>12112400</v>
      </c>
      <c r="D139" s="5">
        <v>83632000</v>
      </c>
      <c r="E139" s="5">
        <v>114508266.6757969</v>
      </c>
      <c r="F139" s="5" t="s">
        <v>7</v>
      </c>
      <c r="G139" s="5" t="s">
        <v>7</v>
      </c>
      <c r="H139" s="5" t="str">
        <f t="shared" si="20"/>
        <v>hold</v>
      </c>
      <c r="I139" s="5" t="str">
        <f t="shared" si="21"/>
        <v>True</v>
      </c>
      <c r="J139" s="5">
        <f t="shared" si="23"/>
        <v>122.339996</v>
      </c>
      <c r="K139" s="5">
        <f t="shared" si="23"/>
        <v>121.050003</v>
      </c>
      <c r="L139" s="5">
        <f t="shared" si="24"/>
        <v>992919.4981759903</v>
      </c>
      <c r="M139" s="11">
        <f t="shared" si="22"/>
        <v>0</v>
      </c>
      <c r="N139" s="5">
        <f t="shared" si="25"/>
        <v>0</v>
      </c>
      <c r="P139" s="23">
        <f t="shared" si="26"/>
        <v>0.19348632313417716</v>
      </c>
    </row>
    <row r="140" spans="1:16" x14ac:dyDescent="0.25">
      <c r="A140" s="1">
        <v>44180</v>
      </c>
      <c r="B140" s="5">
        <v>120.32</v>
      </c>
      <c r="C140" s="5">
        <v>12590200</v>
      </c>
      <c r="D140" s="5">
        <v>96222200</v>
      </c>
      <c r="E140" s="5">
        <v>112766734.9342209</v>
      </c>
      <c r="F140" s="5" t="s">
        <v>7</v>
      </c>
      <c r="G140" s="5" t="s">
        <v>7</v>
      </c>
      <c r="H140" s="5" t="str">
        <f t="shared" si="20"/>
        <v>hold</v>
      </c>
      <c r="I140" s="5" t="str">
        <f t="shared" si="21"/>
        <v>True</v>
      </c>
      <c r="J140" s="5">
        <f t="shared" si="23"/>
        <v>122.339996</v>
      </c>
      <c r="K140" s="5">
        <f t="shared" si="23"/>
        <v>121.050003</v>
      </c>
      <c r="L140" s="5">
        <f t="shared" si="24"/>
        <v>992919.4981759903</v>
      </c>
      <c r="M140" s="11">
        <f t="shared" si="22"/>
        <v>0</v>
      </c>
      <c r="N140" s="5">
        <f t="shared" si="25"/>
        <v>0</v>
      </c>
      <c r="P140" s="23">
        <f t="shared" si="26"/>
        <v>3.8689012304739596E-2</v>
      </c>
    </row>
    <row r="141" spans="1:16" x14ac:dyDescent="0.25">
      <c r="A141" s="1">
        <v>44181</v>
      </c>
      <c r="B141" s="5">
        <v>120.66999800000001</v>
      </c>
      <c r="C141" s="5">
        <v>11169400</v>
      </c>
      <c r="D141" s="5">
        <v>107391600</v>
      </c>
      <c r="E141" s="5">
        <v>112254816.90070809</v>
      </c>
      <c r="F141" s="5" t="s">
        <v>7</v>
      </c>
      <c r="G141" s="5" t="s">
        <v>7</v>
      </c>
      <c r="H141" s="5" t="str">
        <f t="shared" si="20"/>
        <v>hold</v>
      </c>
      <c r="I141" s="5" t="str">
        <f t="shared" si="21"/>
        <v>True</v>
      </c>
      <c r="J141" s="5">
        <f t="shared" si="23"/>
        <v>122.339996</v>
      </c>
      <c r="K141" s="5">
        <f t="shared" si="23"/>
        <v>121.050003</v>
      </c>
      <c r="L141" s="5">
        <f t="shared" si="24"/>
        <v>992919.4981759903</v>
      </c>
      <c r="M141" s="11">
        <f t="shared" si="22"/>
        <v>0</v>
      </c>
      <c r="N141" s="5">
        <f t="shared" si="25"/>
        <v>0</v>
      </c>
      <c r="P141" s="23">
        <f t="shared" si="26"/>
        <v>-0.1197408372240639</v>
      </c>
    </row>
    <row r="142" spans="1:16" x14ac:dyDescent="0.25">
      <c r="A142" s="1">
        <v>44182</v>
      </c>
      <c r="B142" s="5">
        <v>119.66999800000001</v>
      </c>
      <c r="C142" s="5">
        <v>11618000</v>
      </c>
      <c r="D142" s="5">
        <v>95773600</v>
      </c>
      <c r="E142" s="5">
        <v>110685176.0286997</v>
      </c>
      <c r="F142" s="5" t="s">
        <v>7</v>
      </c>
      <c r="G142" s="5" t="s">
        <v>7</v>
      </c>
      <c r="H142" s="5" t="str">
        <f t="shared" si="20"/>
        <v>hold</v>
      </c>
      <c r="I142" s="5" t="str">
        <f t="shared" si="21"/>
        <v>True</v>
      </c>
      <c r="J142" s="5">
        <f t="shared" si="23"/>
        <v>122.339996</v>
      </c>
      <c r="K142" s="5">
        <f t="shared" si="23"/>
        <v>121.050003</v>
      </c>
      <c r="L142" s="5">
        <f t="shared" si="24"/>
        <v>992919.4981759903</v>
      </c>
      <c r="M142" s="11">
        <f t="shared" si="22"/>
        <v>0</v>
      </c>
      <c r="N142" s="5">
        <f t="shared" si="25"/>
        <v>0</v>
      </c>
      <c r="P142" s="23">
        <f t="shared" si="26"/>
        <v>3.9377723240813227E-2</v>
      </c>
    </row>
    <row r="143" spans="1:16" x14ac:dyDescent="0.25">
      <c r="A143" s="1">
        <v>44183</v>
      </c>
      <c r="B143" s="5">
        <v>119.08000199999999</v>
      </c>
      <c r="C143" s="5">
        <v>28954800</v>
      </c>
      <c r="D143" s="5">
        <v>66818800</v>
      </c>
      <c r="E143" s="5">
        <v>106507423.12003</v>
      </c>
      <c r="F143" s="5" t="s">
        <v>7</v>
      </c>
      <c r="G143" s="5" t="s">
        <v>7</v>
      </c>
      <c r="H143" s="5" t="str">
        <f t="shared" si="20"/>
        <v>hold</v>
      </c>
      <c r="I143" s="5" t="str">
        <f t="shared" si="21"/>
        <v>True</v>
      </c>
      <c r="J143" s="5">
        <f t="shared" si="23"/>
        <v>122.339996</v>
      </c>
      <c r="K143" s="5">
        <f t="shared" si="23"/>
        <v>121.050003</v>
      </c>
      <c r="L143" s="5">
        <f t="shared" si="24"/>
        <v>992919.4981759903</v>
      </c>
      <c r="M143" s="11">
        <f t="shared" si="22"/>
        <v>0</v>
      </c>
      <c r="N143" s="5">
        <f t="shared" si="25"/>
        <v>0</v>
      </c>
      <c r="P143" s="23">
        <f t="shared" si="26"/>
        <v>0.91318037381365547</v>
      </c>
    </row>
    <row r="144" spans="1:16" x14ac:dyDescent="0.25">
      <c r="A144" s="1">
        <v>44186</v>
      </c>
      <c r="B144" s="5">
        <v>123.550003</v>
      </c>
      <c r="C144" s="5">
        <v>28323600</v>
      </c>
      <c r="D144" s="5">
        <v>95142400</v>
      </c>
      <c r="E144" s="5">
        <v>105425039.30689061</v>
      </c>
      <c r="F144" s="5" t="s">
        <v>7</v>
      </c>
      <c r="G144" s="5" t="s">
        <v>7</v>
      </c>
      <c r="H144" s="5" t="str">
        <f t="shared" si="20"/>
        <v>hold</v>
      </c>
      <c r="I144" s="5" t="str">
        <f t="shared" si="21"/>
        <v>True</v>
      </c>
      <c r="J144" s="5">
        <f t="shared" si="23"/>
        <v>122.339996</v>
      </c>
      <c r="K144" s="5">
        <f t="shared" si="23"/>
        <v>121.050003</v>
      </c>
      <c r="L144" s="5">
        <f t="shared" si="24"/>
        <v>992919.4981759903</v>
      </c>
      <c r="M144" s="11">
        <f t="shared" si="22"/>
        <v>0</v>
      </c>
      <c r="N144" s="5">
        <f t="shared" si="25"/>
        <v>0</v>
      </c>
      <c r="P144" s="23">
        <f t="shared" si="26"/>
        <v>-2.2040613993299658E-2</v>
      </c>
    </row>
    <row r="145" spans="1:16" x14ac:dyDescent="0.25">
      <c r="A145" s="1">
        <v>44187</v>
      </c>
      <c r="B145" s="5">
        <v>121.66999800000001</v>
      </c>
      <c r="C145" s="5">
        <v>11788200</v>
      </c>
      <c r="D145" s="5">
        <v>83354200</v>
      </c>
      <c r="E145" s="5">
        <v>103323053.453366</v>
      </c>
      <c r="F145" s="5" t="s">
        <v>7</v>
      </c>
      <c r="G145" s="5" t="s">
        <v>7</v>
      </c>
      <c r="H145" s="5" t="str">
        <f t="shared" si="20"/>
        <v>hold</v>
      </c>
      <c r="I145" s="5" t="str">
        <f t="shared" si="21"/>
        <v>True</v>
      </c>
      <c r="J145" s="5">
        <f t="shared" si="23"/>
        <v>122.339996</v>
      </c>
      <c r="K145" s="5">
        <f t="shared" si="23"/>
        <v>121.050003</v>
      </c>
      <c r="L145" s="5">
        <f t="shared" si="24"/>
        <v>992919.4981759903</v>
      </c>
      <c r="M145" s="11">
        <f t="shared" si="22"/>
        <v>0</v>
      </c>
      <c r="N145" s="5">
        <f t="shared" si="25"/>
        <v>0</v>
      </c>
      <c r="P145" s="23">
        <f t="shared" si="26"/>
        <v>-0.87659634825266108</v>
      </c>
    </row>
    <row r="146" spans="1:16" x14ac:dyDescent="0.25">
      <c r="A146" s="1">
        <v>44188</v>
      </c>
      <c r="B146" s="5">
        <v>125.07</v>
      </c>
      <c r="C146" s="5">
        <v>14973200</v>
      </c>
      <c r="D146" s="5">
        <v>98327400</v>
      </c>
      <c r="E146" s="5">
        <v>102847276.6969272</v>
      </c>
      <c r="F146" s="5" t="s">
        <v>7</v>
      </c>
      <c r="G146" s="5" t="s">
        <v>7</v>
      </c>
      <c r="H146" s="5" t="str">
        <f t="shared" si="20"/>
        <v>hold</v>
      </c>
      <c r="I146" s="5" t="str">
        <f t="shared" si="21"/>
        <v>True</v>
      </c>
      <c r="J146" s="5">
        <f t="shared" si="23"/>
        <v>122.339996</v>
      </c>
      <c r="K146" s="5">
        <f t="shared" si="23"/>
        <v>121.050003</v>
      </c>
      <c r="L146" s="5">
        <f t="shared" si="24"/>
        <v>992919.4981759903</v>
      </c>
      <c r="M146" s="11">
        <f t="shared" si="22"/>
        <v>0</v>
      </c>
      <c r="N146" s="5">
        <f t="shared" si="25"/>
        <v>0</v>
      </c>
      <c r="P146" s="23">
        <f t="shared" si="26"/>
        <v>0.23916290530494866</v>
      </c>
    </row>
    <row r="147" spans="1:16" x14ac:dyDescent="0.25">
      <c r="A147" s="1">
        <v>44189</v>
      </c>
      <c r="B147" s="5">
        <v>124.519997</v>
      </c>
      <c r="C147" s="5">
        <v>4164900</v>
      </c>
      <c r="D147" s="5">
        <v>94162500</v>
      </c>
      <c r="E147" s="5">
        <v>102020154.7338558</v>
      </c>
      <c r="F147" s="5" t="s">
        <v>7</v>
      </c>
      <c r="G147" s="5" t="s">
        <v>7</v>
      </c>
      <c r="H147" s="5" t="str">
        <f t="shared" si="20"/>
        <v>hold</v>
      </c>
      <c r="I147" s="5" t="str">
        <f t="shared" si="21"/>
        <v>True</v>
      </c>
      <c r="J147" s="5">
        <f t="shared" si="23"/>
        <v>122.339996</v>
      </c>
      <c r="K147" s="5">
        <f t="shared" si="23"/>
        <v>121.050003</v>
      </c>
      <c r="L147" s="5">
        <f t="shared" si="24"/>
        <v>992919.4981759903</v>
      </c>
      <c r="M147" s="11">
        <f t="shared" si="22"/>
        <v>1E-3</v>
      </c>
      <c r="N147" s="5">
        <f t="shared" si="25"/>
        <v>0</v>
      </c>
      <c r="P147" s="23">
        <f t="shared" si="26"/>
        <v>-1.2795696707162547</v>
      </c>
    </row>
    <row r="148" spans="1:16" x14ac:dyDescent="0.25">
      <c r="A148" s="1">
        <v>44193</v>
      </c>
      <c r="B148" s="5">
        <v>125.339996</v>
      </c>
      <c r="C148" s="5">
        <v>8072600</v>
      </c>
      <c r="D148" s="5">
        <v>102235100</v>
      </c>
      <c r="E148" s="5">
        <v>102040625.7199337</v>
      </c>
      <c r="F148" s="5">
        <v>125.339996</v>
      </c>
      <c r="G148" s="5" t="s">
        <v>7</v>
      </c>
      <c r="H148" s="5" t="str">
        <f t="shared" si="20"/>
        <v>buy</v>
      </c>
      <c r="I148" s="5" t="str">
        <f t="shared" si="21"/>
        <v>False</v>
      </c>
      <c r="J148" s="5">
        <f t="shared" ref="J148:K163" si="27">IF(F148="nan",J147,F148)</f>
        <v>125.339996</v>
      </c>
      <c r="K148" s="5">
        <f t="shared" si="27"/>
        <v>121.050003</v>
      </c>
      <c r="L148" s="5">
        <f t="shared" si="24"/>
        <v>991926.57867781434</v>
      </c>
      <c r="M148" s="11">
        <f t="shared" si="22"/>
        <v>1E-3</v>
      </c>
      <c r="N148" s="5">
        <f t="shared" si="25"/>
        <v>-992.91949817599027</v>
      </c>
      <c r="P148" s="23">
        <f t="shared" si="26"/>
        <v>0.66178334558297769</v>
      </c>
    </row>
    <row r="149" spans="1:16" x14ac:dyDescent="0.25">
      <c r="A149" s="1">
        <v>44194</v>
      </c>
      <c r="B149" s="5">
        <v>125.010002</v>
      </c>
      <c r="C149" s="5">
        <v>8389200</v>
      </c>
      <c r="D149" s="5">
        <v>93845900</v>
      </c>
      <c r="E149" s="5">
        <v>101260175.3633486</v>
      </c>
      <c r="F149" s="5" t="s">
        <v>7</v>
      </c>
      <c r="G149" s="5">
        <v>125.010002</v>
      </c>
      <c r="H149" s="5" t="str">
        <f t="shared" si="20"/>
        <v>sell</v>
      </c>
      <c r="I149" s="5" t="str">
        <f t="shared" si="21"/>
        <v>False</v>
      </c>
      <c r="J149" s="5">
        <f t="shared" si="27"/>
        <v>125.339996</v>
      </c>
      <c r="K149" s="5">
        <f t="shared" si="27"/>
        <v>125.010002</v>
      </c>
      <c r="L149" s="5">
        <f t="shared" si="24"/>
        <v>989315.04341492662</v>
      </c>
      <c r="M149" s="11">
        <f t="shared" si="22"/>
        <v>0</v>
      </c>
      <c r="N149" s="5">
        <f t="shared" si="25"/>
        <v>-2611.5352628877213</v>
      </c>
      <c r="P149" s="23">
        <f t="shared" si="26"/>
        <v>3.8469553014095617E-2</v>
      </c>
    </row>
    <row r="150" spans="1:16" x14ac:dyDescent="0.25">
      <c r="A150" s="1">
        <v>44195</v>
      </c>
      <c r="B150" s="5">
        <v>125.360001</v>
      </c>
      <c r="C150" s="5">
        <v>7398000</v>
      </c>
      <c r="D150" s="5">
        <v>101243900</v>
      </c>
      <c r="E150" s="5">
        <v>101258625.32822651</v>
      </c>
      <c r="F150" s="5" t="s">
        <v>7</v>
      </c>
      <c r="G150" s="5" t="s">
        <v>7</v>
      </c>
      <c r="H150" s="5" t="str">
        <f t="shared" si="20"/>
        <v>hold</v>
      </c>
      <c r="I150" s="5" t="str">
        <f t="shared" si="21"/>
        <v>True</v>
      </c>
      <c r="J150" s="5">
        <f t="shared" si="27"/>
        <v>125.339996</v>
      </c>
      <c r="K150" s="5">
        <f t="shared" si="27"/>
        <v>125.010002</v>
      </c>
      <c r="L150" s="5">
        <f t="shared" si="24"/>
        <v>989315.04341492662</v>
      </c>
      <c r="M150" s="11">
        <f t="shared" si="22"/>
        <v>1E-3</v>
      </c>
      <c r="N150" s="5">
        <f t="shared" si="25"/>
        <v>0</v>
      </c>
      <c r="P150" s="23">
        <f t="shared" si="26"/>
        <v>-0.12573547091354051</v>
      </c>
    </row>
    <row r="151" spans="1:16" x14ac:dyDescent="0.25">
      <c r="A151" s="1">
        <v>44196</v>
      </c>
      <c r="B151" s="5">
        <v>127.07</v>
      </c>
      <c r="C151" s="5">
        <v>8580200</v>
      </c>
      <c r="D151" s="5">
        <v>109824100</v>
      </c>
      <c r="E151" s="5">
        <v>102074385.06721459</v>
      </c>
      <c r="F151" s="5">
        <v>127.07</v>
      </c>
      <c r="G151" s="5" t="s">
        <v>7</v>
      </c>
      <c r="H151" s="5" t="str">
        <f t="shared" si="20"/>
        <v>buy</v>
      </c>
      <c r="I151" s="5" t="str">
        <f t="shared" si="21"/>
        <v>False</v>
      </c>
      <c r="J151" s="5">
        <f t="shared" si="27"/>
        <v>127.07</v>
      </c>
      <c r="K151" s="5">
        <f t="shared" si="27"/>
        <v>125.010002</v>
      </c>
      <c r="L151" s="5">
        <f t="shared" si="24"/>
        <v>988325.72837151168</v>
      </c>
      <c r="M151" s="11">
        <f t="shared" si="22"/>
        <v>1E-3</v>
      </c>
      <c r="N151" s="5">
        <f t="shared" si="25"/>
        <v>-989.31504341492666</v>
      </c>
      <c r="P151" s="23">
        <f t="shared" si="26"/>
        <v>0.14824752984124437</v>
      </c>
    </row>
    <row r="152" spans="1:16" x14ac:dyDescent="0.25">
      <c r="A152" s="1">
        <v>44200</v>
      </c>
      <c r="B152" s="5">
        <v>125.870003</v>
      </c>
      <c r="C152" s="5">
        <v>16819900</v>
      </c>
      <c r="D152" s="5">
        <v>93004200</v>
      </c>
      <c r="E152" s="5">
        <v>101210557.68185</v>
      </c>
      <c r="F152" s="5" t="s">
        <v>7</v>
      </c>
      <c r="G152" s="5">
        <v>125.870003</v>
      </c>
      <c r="H152" s="5" t="str">
        <f t="shared" si="20"/>
        <v>sell</v>
      </c>
      <c r="I152" s="5" t="str">
        <f t="shared" si="21"/>
        <v>False</v>
      </c>
      <c r="J152" s="5">
        <f t="shared" si="27"/>
        <v>127.07</v>
      </c>
      <c r="K152" s="5">
        <f t="shared" si="27"/>
        <v>125.870003</v>
      </c>
      <c r="L152" s="5">
        <f t="shared" si="24"/>
        <v>978992.38526087487</v>
      </c>
      <c r="M152" s="11">
        <f t="shared" si="22"/>
        <v>0</v>
      </c>
      <c r="N152" s="5">
        <f t="shared" si="25"/>
        <v>-9333.3431106368553</v>
      </c>
      <c r="P152" s="23">
        <f t="shared" si="26"/>
        <v>0.6731054859724116</v>
      </c>
    </row>
    <row r="153" spans="1:16" x14ac:dyDescent="0.25">
      <c r="A153" s="1">
        <v>44201</v>
      </c>
      <c r="B153" s="5">
        <v>125.650002</v>
      </c>
      <c r="C153" s="5">
        <v>13731200</v>
      </c>
      <c r="D153" s="5">
        <v>79273000</v>
      </c>
      <c r="E153" s="5">
        <v>99121265.957384288</v>
      </c>
      <c r="F153" s="5" t="s">
        <v>7</v>
      </c>
      <c r="G153" s="5" t="s">
        <v>7</v>
      </c>
      <c r="H153" s="5" t="str">
        <f t="shared" si="20"/>
        <v>hold</v>
      </c>
      <c r="I153" s="5" t="str">
        <f t="shared" si="21"/>
        <v>True</v>
      </c>
      <c r="J153" s="5">
        <f t="shared" si="27"/>
        <v>127.07</v>
      </c>
      <c r="K153" s="5">
        <f t="shared" si="27"/>
        <v>125.870003</v>
      </c>
      <c r="L153" s="5">
        <f t="shared" si="24"/>
        <v>978992.38526087487</v>
      </c>
      <c r="M153" s="11">
        <f t="shared" si="22"/>
        <v>1E-3</v>
      </c>
      <c r="N153" s="5">
        <f t="shared" si="25"/>
        <v>0</v>
      </c>
      <c r="P153" s="23">
        <f t="shared" si="26"/>
        <v>-0.20289209340884962</v>
      </c>
    </row>
    <row r="154" spans="1:16" x14ac:dyDescent="0.25">
      <c r="A154" s="1">
        <v>44202</v>
      </c>
      <c r="B154" s="5">
        <v>131.550003</v>
      </c>
      <c r="C154" s="5">
        <v>24909100</v>
      </c>
      <c r="D154" s="5">
        <v>104182100</v>
      </c>
      <c r="E154" s="5">
        <v>99603250.259759575</v>
      </c>
      <c r="F154" s="5">
        <v>131.550003</v>
      </c>
      <c r="G154" s="5" t="s">
        <v>7</v>
      </c>
      <c r="H154" s="5" t="str">
        <f t="shared" si="20"/>
        <v>buy</v>
      </c>
      <c r="I154" s="5" t="str">
        <f t="shared" si="21"/>
        <v>False</v>
      </c>
      <c r="J154" s="5">
        <f t="shared" si="27"/>
        <v>131.550003</v>
      </c>
      <c r="K154" s="5">
        <f t="shared" si="27"/>
        <v>125.870003</v>
      </c>
      <c r="L154" s="5">
        <f t="shared" si="24"/>
        <v>978992.38526087487</v>
      </c>
      <c r="M154" s="11">
        <f t="shared" si="22"/>
        <v>0</v>
      </c>
      <c r="N154" s="5">
        <f t="shared" si="25"/>
        <v>0</v>
      </c>
      <c r="P154" s="23">
        <f t="shared" si="26"/>
        <v>0.59556258273806817</v>
      </c>
    </row>
    <row r="155" spans="1:16" x14ac:dyDescent="0.25">
      <c r="A155" s="1">
        <v>44203</v>
      </c>
      <c r="B155" s="5">
        <v>135.86999499999999</v>
      </c>
      <c r="C155" s="5">
        <v>21940400</v>
      </c>
      <c r="D155" s="5">
        <v>126122500</v>
      </c>
      <c r="E155" s="5">
        <v>102128893.6034392</v>
      </c>
      <c r="F155" s="5" t="s">
        <v>7</v>
      </c>
      <c r="G155" s="5" t="s">
        <v>7</v>
      </c>
      <c r="H155" s="5" t="str">
        <f t="shared" si="20"/>
        <v>hold</v>
      </c>
      <c r="I155" s="5" t="str">
        <f t="shared" si="21"/>
        <v>True</v>
      </c>
      <c r="J155" s="5">
        <f t="shared" si="27"/>
        <v>131.550003</v>
      </c>
      <c r="K155" s="5">
        <f t="shared" si="27"/>
        <v>125.870003</v>
      </c>
      <c r="L155" s="5">
        <f t="shared" si="24"/>
        <v>978992.38526087487</v>
      </c>
      <c r="M155" s="11">
        <f t="shared" si="22"/>
        <v>0</v>
      </c>
      <c r="N155" s="5">
        <f t="shared" si="25"/>
        <v>0</v>
      </c>
      <c r="P155" s="23">
        <f t="shared" si="26"/>
        <v>-0.12690351233167996</v>
      </c>
    </row>
    <row r="156" spans="1:16" x14ac:dyDescent="0.25">
      <c r="A156" s="1">
        <v>44204</v>
      </c>
      <c r="B156" s="5">
        <v>136.020004</v>
      </c>
      <c r="C156" s="5">
        <v>12035100</v>
      </c>
      <c r="D156" s="5">
        <v>138157600</v>
      </c>
      <c r="E156" s="5">
        <v>105560199.60299911</v>
      </c>
      <c r="F156" s="5" t="s">
        <v>7</v>
      </c>
      <c r="G156" s="5" t="s">
        <v>7</v>
      </c>
      <c r="H156" s="5" t="str">
        <f t="shared" si="20"/>
        <v>hold</v>
      </c>
      <c r="I156" s="5" t="str">
        <f t="shared" si="21"/>
        <v>True</v>
      </c>
      <c r="J156" s="5">
        <f t="shared" si="27"/>
        <v>131.550003</v>
      </c>
      <c r="K156" s="5">
        <f t="shared" si="27"/>
        <v>125.870003</v>
      </c>
      <c r="L156" s="5">
        <f t="shared" si="24"/>
        <v>978992.38526087487</v>
      </c>
      <c r="M156" s="11">
        <f t="shared" si="22"/>
        <v>0</v>
      </c>
      <c r="N156" s="5">
        <f t="shared" si="25"/>
        <v>0</v>
      </c>
      <c r="P156" s="23">
        <f t="shared" si="26"/>
        <v>-0.60050230592247922</v>
      </c>
    </row>
    <row r="157" spans="1:16" x14ac:dyDescent="0.25">
      <c r="A157" s="1">
        <v>44207</v>
      </c>
      <c r="B157" s="5">
        <v>138.050003</v>
      </c>
      <c r="C157" s="5">
        <v>15937900</v>
      </c>
      <c r="D157" s="5">
        <v>154095500</v>
      </c>
      <c r="E157" s="5">
        <v>110182609.9306033</v>
      </c>
      <c r="F157" s="5" t="s">
        <v>7</v>
      </c>
      <c r="G157" s="5" t="s">
        <v>7</v>
      </c>
      <c r="H157" s="5" t="str">
        <f t="shared" si="20"/>
        <v>hold</v>
      </c>
      <c r="I157" s="5" t="str">
        <f t="shared" si="21"/>
        <v>True</v>
      </c>
      <c r="J157" s="5">
        <f t="shared" si="27"/>
        <v>131.550003</v>
      </c>
      <c r="K157" s="5">
        <f t="shared" si="27"/>
        <v>125.870003</v>
      </c>
      <c r="L157" s="5">
        <f t="shared" si="24"/>
        <v>978992.38526087487</v>
      </c>
      <c r="M157" s="11">
        <f t="shared" si="22"/>
        <v>0</v>
      </c>
      <c r="N157" s="5">
        <f t="shared" si="25"/>
        <v>0</v>
      </c>
      <c r="P157" s="23">
        <f t="shared" si="26"/>
        <v>0.28087254034393239</v>
      </c>
    </row>
    <row r="158" spans="1:16" x14ac:dyDescent="0.25">
      <c r="A158" s="1">
        <v>44208</v>
      </c>
      <c r="B158" s="5">
        <v>140.220001</v>
      </c>
      <c r="C158" s="5">
        <v>18033500</v>
      </c>
      <c r="D158" s="5">
        <v>172129000</v>
      </c>
      <c r="E158" s="5">
        <v>116082267.01221921</v>
      </c>
      <c r="F158" s="5" t="s">
        <v>7</v>
      </c>
      <c r="G158" s="5" t="s">
        <v>7</v>
      </c>
      <c r="H158" s="5" t="str">
        <f t="shared" si="20"/>
        <v>hold</v>
      </c>
      <c r="I158" s="5" t="str">
        <f t="shared" si="21"/>
        <v>True</v>
      </c>
      <c r="J158" s="5">
        <f t="shared" si="27"/>
        <v>131.550003</v>
      </c>
      <c r="K158" s="5">
        <f t="shared" si="27"/>
        <v>125.870003</v>
      </c>
      <c r="L158" s="5">
        <f t="shared" si="24"/>
        <v>978992.38526087487</v>
      </c>
      <c r="M158" s="11">
        <f t="shared" si="22"/>
        <v>0</v>
      </c>
      <c r="N158" s="5">
        <f t="shared" si="25"/>
        <v>0</v>
      </c>
      <c r="P158" s="23">
        <f t="shared" si="26"/>
        <v>0.12353121864288523</v>
      </c>
    </row>
    <row r="159" spans="1:16" x14ac:dyDescent="0.25">
      <c r="A159" s="1">
        <v>44209</v>
      </c>
      <c r="B159" s="5">
        <v>140.35000600000001</v>
      </c>
      <c r="C159" s="5">
        <v>14816800</v>
      </c>
      <c r="D159" s="5">
        <v>186945800</v>
      </c>
      <c r="E159" s="5">
        <v>122831175.8313081</v>
      </c>
      <c r="F159" s="5" t="s">
        <v>7</v>
      </c>
      <c r="G159" s="5" t="s">
        <v>7</v>
      </c>
      <c r="H159" s="5" t="str">
        <f t="shared" si="20"/>
        <v>hold</v>
      </c>
      <c r="I159" s="5" t="str">
        <f t="shared" si="21"/>
        <v>True</v>
      </c>
      <c r="J159" s="5">
        <f t="shared" si="27"/>
        <v>131.550003</v>
      </c>
      <c r="K159" s="5">
        <f t="shared" si="27"/>
        <v>125.870003</v>
      </c>
      <c r="L159" s="5">
        <f t="shared" si="24"/>
        <v>978992.38526087487</v>
      </c>
      <c r="M159" s="11">
        <f t="shared" si="22"/>
        <v>0</v>
      </c>
      <c r="N159" s="5">
        <f t="shared" si="25"/>
        <v>0</v>
      </c>
      <c r="P159" s="23">
        <f t="shared" si="26"/>
        <v>-0.19646946715934036</v>
      </c>
    </row>
    <row r="160" spans="1:16" x14ac:dyDescent="0.25">
      <c r="A160" s="1">
        <v>44210</v>
      </c>
      <c r="B160" s="5">
        <v>141.16999799999999</v>
      </c>
      <c r="C160" s="5">
        <v>18565600</v>
      </c>
      <c r="D160" s="5">
        <v>205511400</v>
      </c>
      <c r="E160" s="5">
        <v>130705483.8614157</v>
      </c>
      <c r="F160" s="5" t="s">
        <v>7</v>
      </c>
      <c r="G160" s="5" t="s">
        <v>7</v>
      </c>
      <c r="H160" s="5" t="str">
        <f t="shared" si="20"/>
        <v>hold</v>
      </c>
      <c r="I160" s="5" t="str">
        <f t="shared" si="21"/>
        <v>True</v>
      </c>
      <c r="J160" s="5">
        <f t="shared" si="27"/>
        <v>131.550003</v>
      </c>
      <c r="K160" s="5">
        <f t="shared" si="27"/>
        <v>125.870003</v>
      </c>
      <c r="L160" s="5">
        <f t="shared" si="24"/>
        <v>978992.38526087487</v>
      </c>
      <c r="M160" s="11">
        <f t="shared" si="22"/>
        <v>0</v>
      </c>
      <c r="N160" s="5">
        <f t="shared" si="25"/>
        <v>0</v>
      </c>
      <c r="P160" s="23">
        <f t="shared" si="26"/>
        <v>0.22554873385995691</v>
      </c>
    </row>
    <row r="161" spans="1:16" x14ac:dyDescent="0.25">
      <c r="A161" s="1">
        <v>44211</v>
      </c>
      <c r="B161" s="5">
        <v>138.63999899999999</v>
      </c>
      <c r="C161" s="5">
        <v>27881000</v>
      </c>
      <c r="D161" s="5">
        <v>177630400</v>
      </c>
      <c r="E161" s="5">
        <v>135174523.98991489</v>
      </c>
      <c r="F161" s="5" t="s">
        <v>7</v>
      </c>
      <c r="G161" s="5" t="s">
        <v>7</v>
      </c>
      <c r="H161" s="5" t="str">
        <f t="shared" si="20"/>
        <v>hold</v>
      </c>
      <c r="I161" s="5" t="str">
        <f t="shared" si="21"/>
        <v>True</v>
      </c>
      <c r="J161" s="5">
        <f t="shared" si="27"/>
        <v>131.550003</v>
      </c>
      <c r="K161" s="5">
        <f t="shared" si="27"/>
        <v>125.870003</v>
      </c>
      <c r="L161" s="5">
        <f t="shared" si="24"/>
        <v>978992.38526087487</v>
      </c>
      <c r="M161" s="11">
        <f t="shared" si="22"/>
        <v>0</v>
      </c>
      <c r="N161" s="5">
        <f t="shared" si="25"/>
        <v>0</v>
      </c>
      <c r="P161" s="23">
        <f t="shared" si="26"/>
        <v>0.40663504726840866</v>
      </c>
    </row>
    <row r="162" spans="1:16" x14ac:dyDescent="0.25">
      <c r="A162" s="1">
        <v>44215</v>
      </c>
      <c r="B162" s="5">
        <v>138.03999300000001</v>
      </c>
      <c r="C162" s="5">
        <v>19843800</v>
      </c>
      <c r="D162" s="5">
        <v>157786600</v>
      </c>
      <c r="E162" s="5">
        <v>137328055.25485319</v>
      </c>
      <c r="F162" s="5" t="s">
        <v>7</v>
      </c>
      <c r="G162" s="5" t="s">
        <v>7</v>
      </c>
      <c r="H162" s="5" t="str">
        <f t="shared" si="20"/>
        <v>hold</v>
      </c>
      <c r="I162" s="5" t="str">
        <f t="shared" si="21"/>
        <v>True</v>
      </c>
      <c r="J162" s="5">
        <f t="shared" si="27"/>
        <v>131.550003</v>
      </c>
      <c r="K162" s="5">
        <f t="shared" si="27"/>
        <v>125.870003</v>
      </c>
      <c r="L162" s="5">
        <f t="shared" si="24"/>
        <v>978992.38526087487</v>
      </c>
      <c r="M162" s="11">
        <f t="shared" si="22"/>
        <v>0</v>
      </c>
      <c r="N162" s="5">
        <f t="shared" si="25"/>
        <v>0</v>
      </c>
      <c r="P162" s="23">
        <f t="shared" si="26"/>
        <v>-0.34005383747999041</v>
      </c>
    </row>
    <row r="163" spans="1:16" x14ac:dyDescent="0.25">
      <c r="A163" s="1">
        <v>44216</v>
      </c>
      <c r="B163" s="5">
        <v>135.970001</v>
      </c>
      <c r="C163" s="5">
        <v>16028800</v>
      </c>
      <c r="D163" s="5">
        <v>141757800</v>
      </c>
      <c r="E163" s="5">
        <v>137749935.74512029</v>
      </c>
      <c r="F163" s="5" t="s">
        <v>7</v>
      </c>
      <c r="G163" s="5" t="s">
        <v>7</v>
      </c>
      <c r="H163" s="5" t="str">
        <f t="shared" si="20"/>
        <v>hold</v>
      </c>
      <c r="I163" s="5" t="str">
        <f t="shared" si="21"/>
        <v>True</v>
      </c>
      <c r="J163" s="5">
        <f t="shared" si="27"/>
        <v>131.550003</v>
      </c>
      <c r="K163" s="5">
        <f t="shared" si="27"/>
        <v>125.870003</v>
      </c>
      <c r="L163" s="5">
        <f t="shared" si="24"/>
        <v>978992.38526087487</v>
      </c>
      <c r="M163" s="11">
        <f t="shared" si="22"/>
        <v>1E-3</v>
      </c>
      <c r="N163" s="5">
        <f t="shared" si="25"/>
        <v>0</v>
      </c>
      <c r="P163" s="23">
        <f t="shared" si="26"/>
        <v>-0.21350451159366948</v>
      </c>
    </row>
    <row r="164" spans="1:16" x14ac:dyDescent="0.25">
      <c r="A164" s="1">
        <v>44217</v>
      </c>
      <c r="B164" s="5">
        <v>134.83000200000001</v>
      </c>
      <c r="C164" s="5">
        <v>13411700</v>
      </c>
      <c r="D164" s="5">
        <v>128346100</v>
      </c>
      <c r="E164" s="5">
        <v>136854332.26716721</v>
      </c>
      <c r="F164" s="5" t="s">
        <v>7</v>
      </c>
      <c r="G164" s="5">
        <v>134.83000200000001</v>
      </c>
      <c r="H164" s="5" t="str">
        <f t="shared" si="20"/>
        <v>sell</v>
      </c>
      <c r="I164" s="5" t="str">
        <f t="shared" si="21"/>
        <v>False</v>
      </c>
      <c r="J164" s="5">
        <f t="shared" ref="J164:K179" si="28">IF(F164="nan",J163,F164)</f>
        <v>131.550003</v>
      </c>
      <c r="K164" s="5">
        <f t="shared" si="28"/>
        <v>134.83000200000001</v>
      </c>
      <c r="L164" s="5">
        <f t="shared" si="24"/>
        <v>1003402.0695743241</v>
      </c>
      <c r="M164" s="11">
        <f t="shared" si="22"/>
        <v>0</v>
      </c>
      <c r="N164" s="5">
        <f t="shared" si="25"/>
        <v>24409.684313449146</v>
      </c>
      <c r="P164" s="23">
        <f t="shared" si="26"/>
        <v>-0.17825964385597773</v>
      </c>
    </row>
    <row r="165" spans="1:16" x14ac:dyDescent="0.25">
      <c r="A165" s="1">
        <v>44218</v>
      </c>
      <c r="B165" s="5">
        <v>133.78999300000001</v>
      </c>
      <c r="C165" s="5">
        <v>12933200</v>
      </c>
      <c r="D165" s="5">
        <v>115412900</v>
      </c>
      <c r="E165" s="5">
        <v>134812290.94691911</v>
      </c>
      <c r="F165" s="5" t="s">
        <v>7</v>
      </c>
      <c r="G165" s="5" t="s">
        <v>7</v>
      </c>
      <c r="H165" s="5" t="str">
        <f t="shared" si="20"/>
        <v>hold</v>
      </c>
      <c r="I165" s="5" t="str">
        <f t="shared" si="21"/>
        <v>True</v>
      </c>
      <c r="J165" s="5">
        <f t="shared" si="28"/>
        <v>131.550003</v>
      </c>
      <c r="K165" s="5">
        <f t="shared" si="28"/>
        <v>134.83000200000001</v>
      </c>
      <c r="L165" s="5">
        <f t="shared" si="24"/>
        <v>1003402.0695743241</v>
      </c>
      <c r="M165" s="11">
        <f t="shared" si="22"/>
        <v>0</v>
      </c>
      <c r="N165" s="5">
        <f t="shared" si="25"/>
        <v>0</v>
      </c>
      <c r="P165" s="23">
        <f t="shared" si="26"/>
        <v>-3.6329811695556373E-2</v>
      </c>
    </row>
    <row r="166" spans="1:16" x14ac:dyDescent="0.25">
      <c r="A166" s="1">
        <v>44221</v>
      </c>
      <c r="B166" s="5">
        <v>132.11999499999999</v>
      </c>
      <c r="C166" s="5">
        <v>14212800</v>
      </c>
      <c r="D166" s="5">
        <v>101200100</v>
      </c>
      <c r="E166" s="5">
        <v>131611129.68884499</v>
      </c>
      <c r="F166" s="5" t="s">
        <v>7</v>
      </c>
      <c r="G166" s="5" t="s">
        <v>7</v>
      </c>
      <c r="H166" s="5" t="str">
        <f t="shared" si="20"/>
        <v>hold</v>
      </c>
      <c r="I166" s="5" t="str">
        <f t="shared" si="21"/>
        <v>True</v>
      </c>
      <c r="J166" s="5">
        <f t="shared" si="28"/>
        <v>131.550003</v>
      </c>
      <c r="K166" s="5">
        <f t="shared" si="28"/>
        <v>134.83000200000001</v>
      </c>
      <c r="L166" s="5">
        <f t="shared" si="24"/>
        <v>1003402.0695743241</v>
      </c>
      <c r="M166" s="11">
        <f t="shared" si="22"/>
        <v>0</v>
      </c>
      <c r="N166" s="5">
        <f t="shared" si="25"/>
        <v>0</v>
      </c>
      <c r="P166" s="23">
        <f t="shared" si="26"/>
        <v>9.4345318403672815E-2</v>
      </c>
    </row>
    <row r="167" spans="1:16" x14ac:dyDescent="0.25">
      <c r="A167" s="1">
        <v>44222</v>
      </c>
      <c r="B167" s="5">
        <v>131.58000200000001</v>
      </c>
      <c r="C167" s="5">
        <v>11307800</v>
      </c>
      <c r="D167" s="5">
        <v>89892300</v>
      </c>
      <c r="E167" s="5">
        <v>127637907.57170451</v>
      </c>
      <c r="F167" s="5" t="s">
        <v>7</v>
      </c>
      <c r="G167" s="5" t="s">
        <v>7</v>
      </c>
      <c r="H167" s="5" t="str">
        <f t="shared" si="20"/>
        <v>hold</v>
      </c>
      <c r="I167" s="5" t="str">
        <f t="shared" si="21"/>
        <v>True</v>
      </c>
      <c r="J167" s="5">
        <f t="shared" si="28"/>
        <v>131.550003</v>
      </c>
      <c r="K167" s="5">
        <f t="shared" si="28"/>
        <v>134.83000200000001</v>
      </c>
      <c r="L167" s="5">
        <f t="shared" si="24"/>
        <v>1003402.0695743241</v>
      </c>
      <c r="M167" s="11">
        <f t="shared" si="22"/>
        <v>0</v>
      </c>
      <c r="N167" s="5">
        <f t="shared" si="25"/>
        <v>0</v>
      </c>
      <c r="P167" s="23">
        <f t="shared" si="26"/>
        <v>-0.22865021395192731</v>
      </c>
    </row>
    <row r="168" spans="1:16" x14ac:dyDescent="0.25">
      <c r="A168" s="1">
        <v>44223</v>
      </c>
      <c r="B168" s="5">
        <v>127.860001</v>
      </c>
      <c r="C168" s="5">
        <v>17603900</v>
      </c>
      <c r="D168" s="5">
        <v>72288400</v>
      </c>
      <c r="E168" s="5">
        <v>122366525.6077038</v>
      </c>
      <c r="F168" s="5" t="s">
        <v>7</v>
      </c>
      <c r="G168" s="5" t="s">
        <v>7</v>
      </c>
      <c r="H168" s="5" t="str">
        <f t="shared" si="20"/>
        <v>hold</v>
      </c>
      <c r="I168" s="5" t="str">
        <f t="shared" si="21"/>
        <v>True</v>
      </c>
      <c r="J168" s="5">
        <f t="shared" si="28"/>
        <v>131.550003</v>
      </c>
      <c r="K168" s="5">
        <f t="shared" si="28"/>
        <v>134.83000200000001</v>
      </c>
      <c r="L168" s="5">
        <f t="shared" si="24"/>
        <v>1003402.0695743241</v>
      </c>
      <c r="M168" s="11">
        <f t="shared" si="22"/>
        <v>0</v>
      </c>
      <c r="N168" s="5">
        <f t="shared" si="25"/>
        <v>0</v>
      </c>
      <c r="P168" s="23">
        <f t="shared" si="26"/>
        <v>0.44262771532418566</v>
      </c>
    </row>
    <row r="169" spans="1:16" x14ac:dyDescent="0.25">
      <c r="A169" s="1">
        <v>44224</v>
      </c>
      <c r="B169" s="5">
        <v>130.11000100000001</v>
      </c>
      <c r="C169" s="5">
        <v>13761800</v>
      </c>
      <c r="D169" s="5">
        <v>86050200</v>
      </c>
      <c r="E169" s="5">
        <v>118907827.7583245</v>
      </c>
      <c r="F169" s="5" t="s">
        <v>7</v>
      </c>
      <c r="G169" s="5" t="s">
        <v>7</v>
      </c>
      <c r="H169" s="5" t="str">
        <f t="shared" si="20"/>
        <v>hold</v>
      </c>
      <c r="I169" s="5" t="str">
        <f t="shared" si="21"/>
        <v>True</v>
      </c>
      <c r="J169" s="5">
        <f t="shared" si="28"/>
        <v>131.550003</v>
      </c>
      <c r="K169" s="5">
        <f t="shared" si="28"/>
        <v>134.83000200000001</v>
      </c>
      <c r="L169" s="5">
        <f t="shared" si="24"/>
        <v>1003402.0695743241</v>
      </c>
      <c r="M169" s="11">
        <f t="shared" si="22"/>
        <v>0</v>
      </c>
      <c r="N169" s="5">
        <f t="shared" si="25"/>
        <v>0</v>
      </c>
      <c r="P169" s="23">
        <f t="shared" si="26"/>
        <v>-0.24622383050227095</v>
      </c>
    </row>
    <row r="170" spans="1:16" x14ac:dyDescent="0.25">
      <c r="A170" s="1">
        <v>44225</v>
      </c>
      <c r="B170" s="5">
        <v>128.66999799999999</v>
      </c>
      <c r="C170" s="5">
        <v>14808100</v>
      </c>
      <c r="D170" s="5">
        <v>71242100</v>
      </c>
      <c r="E170" s="5">
        <v>114368234.43369129</v>
      </c>
      <c r="F170" s="5" t="s">
        <v>7</v>
      </c>
      <c r="G170" s="5" t="s">
        <v>7</v>
      </c>
      <c r="H170" s="5" t="str">
        <f t="shared" si="20"/>
        <v>hold</v>
      </c>
      <c r="I170" s="5" t="str">
        <f t="shared" si="21"/>
        <v>True</v>
      </c>
      <c r="J170" s="5">
        <f t="shared" si="28"/>
        <v>131.550003</v>
      </c>
      <c r="K170" s="5">
        <f t="shared" si="28"/>
        <v>134.83000200000001</v>
      </c>
      <c r="L170" s="5">
        <f t="shared" si="24"/>
        <v>1003402.0695743241</v>
      </c>
      <c r="M170" s="11">
        <f t="shared" si="22"/>
        <v>0</v>
      </c>
      <c r="N170" s="5">
        <f t="shared" si="25"/>
        <v>0</v>
      </c>
      <c r="P170" s="23">
        <f t="shared" si="26"/>
        <v>7.3277690451536273E-2</v>
      </c>
    </row>
    <row r="171" spans="1:16" x14ac:dyDescent="0.25">
      <c r="A171" s="1">
        <v>44228</v>
      </c>
      <c r="B171" s="5">
        <v>129.61999499999999</v>
      </c>
      <c r="C171" s="5">
        <v>11080700</v>
      </c>
      <c r="D171" s="5">
        <v>82322800</v>
      </c>
      <c r="E171" s="5">
        <v>111316288.1725806</v>
      </c>
      <c r="F171" s="5" t="s">
        <v>7</v>
      </c>
      <c r="G171" s="5" t="s">
        <v>7</v>
      </c>
      <c r="H171" s="5" t="str">
        <f t="shared" si="20"/>
        <v>hold</v>
      </c>
      <c r="I171" s="5" t="str">
        <f t="shared" si="21"/>
        <v>True</v>
      </c>
      <c r="J171" s="5">
        <f t="shared" si="28"/>
        <v>131.550003</v>
      </c>
      <c r="K171" s="5">
        <f t="shared" si="28"/>
        <v>134.83000200000001</v>
      </c>
      <c r="L171" s="5">
        <f t="shared" si="24"/>
        <v>1003402.0695743241</v>
      </c>
      <c r="M171" s="11">
        <f t="shared" si="22"/>
        <v>0</v>
      </c>
      <c r="N171" s="5">
        <f t="shared" si="25"/>
        <v>0</v>
      </c>
      <c r="P171" s="23">
        <f t="shared" si="26"/>
        <v>-0.28996947213595459</v>
      </c>
    </row>
    <row r="172" spans="1:16" x14ac:dyDescent="0.25">
      <c r="A172" s="1">
        <v>44229</v>
      </c>
      <c r="B172" s="5">
        <v>133.61000100000001</v>
      </c>
      <c r="C172" s="5">
        <v>12253600</v>
      </c>
      <c r="D172" s="5">
        <v>94576400</v>
      </c>
      <c r="E172" s="5">
        <v>109722013.04965051</v>
      </c>
      <c r="F172" s="5" t="s">
        <v>7</v>
      </c>
      <c r="G172" s="5" t="s">
        <v>7</v>
      </c>
      <c r="H172" s="5" t="str">
        <f t="shared" si="20"/>
        <v>hold</v>
      </c>
      <c r="I172" s="5" t="str">
        <f t="shared" si="21"/>
        <v>True</v>
      </c>
      <c r="J172" s="5">
        <f t="shared" si="28"/>
        <v>131.550003</v>
      </c>
      <c r="K172" s="5">
        <f t="shared" si="28"/>
        <v>134.83000200000001</v>
      </c>
      <c r="L172" s="5">
        <f t="shared" si="24"/>
        <v>1003402.0695743241</v>
      </c>
      <c r="M172" s="11">
        <f t="shared" si="22"/>
        <v>0</v>
      </c>
      <c r="N172" s="5">
        <f t="shared" si="25"/>
        <v>0</v>
      </c>
      <c r="P172" s="23">
        <f t="shared" si="26"/>
        <v>0.1006149151493385</v>
      </c>
    </row>
    <row r="173" spans="1:16" x14ac:dyDescent="0.25">
      <c r="A173" s="1">
        <v>44230</v>
      </c>
      <c r="B173" s="5">
        <v>135.13999899999999</v>
      </c>
      <c r="C173" s="5">
        <v>10600800</v>
      </c>
      <c r="D173" s="5">
        <v>105177200</v>
      </c>
      <c r="E173" s="5">
        <v>109289173.69712649</v>
      </c>
      <c r="F173" s="5" t="s">
        <v>7</v>
      </c>
      <c r="G173" s="5" t="s">
        <v>7</v>
      </c>
      <c r="H173" s="5" t="str">
        <f t="shared" si="20"/>
        <v>hold</v>
      </c>
      <c r="I173" s="5" t="str">
        <f t="shared" si="21"/>
        <v>True</v>
      </c>
      <c r="J173" s="5">
        <f t="shared" si="28"/>
        <v>131.550003</v>
      </c>
      <c r="K173" s="5">
        <f t="shared" si="28"/>
        <v>134.83000200000001</v>
      </c>
      <c r="L173" s="5">
        <f t="shared" si="24"/>
        <v>1003402.0695743241</v>
      </c>
      <c r="M173" s="11">
        <f t="shared" si="22"/>
        <v>1E-3</v>
      </c>
      <c r="N173" s="5">
        <f t="shared" si="25"/>
        <v>0</v>
      </c>
      <c r="P173" s="23">
        <f t="shared" si="26"/>
        <v>-0.14489030139991779</v>
      </c>
    </row>
    <row r="174" spans="1:16" x14ac:dyDescent="0.25">
      <c r="A174" s="1">
        <v>44231</v>
      </c>
      <c r="B174" s="5">
        <v>138.25</v>
      </c>
      <c r="C174" s="5">
        <v>12419500</v>
      </c>
      <c r="D174" s="5">
        <v>117596700</v>
      </c>
      <c r="E174" s="5">
        <v>110080366.70227019</v>
      </c>
      <c r="F174" s="5">
        <v>138.25</v>
      </c>
      <c r="G174" s="5" t="s">
        <v>7</v>
      </c>
      <c r="H174" s="5" t="str">
        <f t="shared" si="20"/>
        <v>buy</v>
      </c>
      <c r="I174" s="5" t="str">
        <f t="shared" si="21"/>
        <v>False</v>
      </c>
      <c r="J174" s="5">
        <f t="shared" si="28"/>
        <v>138.25</v>
      </c>
      <c r="K174" s="5">
        <f t="shared" si="28"/>
        <v>134.83000200000001</v>
      </c>
      <c r="L174" s="5">
        <f t="shared" si="24"/>
        <v>1002398.6675047497</v>
      </c>
      <c r="M174" s="11">
        <f t="shared" si="22"/>
        <v>1E-3</v>
      </c>
      <c r="N174" s="5">
        <f t="shared" si="25"/>
        <v>-1003.4020695743241</v>
      </c>
      <c r="P174" s="23">
        <f t="shared" si="26"/>
        <v>0.15833834807772912</v>
      </c>
    </row>
    <row r="175" spans="1:16" x14ac:dyDescent="0.25">
      <c r="A175" s="1">
        <v>44232</v>
      </c>
      <c r="B175" s="5">
        <v>137.979996</v>
      </c>
      <c r="C175" s="5">
        <v>10051300</v>
      </c>
      <c r="D175" s="5">
        <v>107545400</v>
      </c>
      <c r="E175" s="5">
        <v>109838941.29545081</v>
      </c>
      <c r="F175" s="5" t="s">
        <v>7</v>
      </c>
      <c r="G175" s="5">
        <v>137.979996</v>
      </c>
      <c r="H175" s="5" t="str">
        <f t="shared" si="20"/>
        <v>sell</v>
      </c>
      <c r="I175" s="5" t="str">
        <f t="shared" si="21"/>
        <v>False</v>
      </c>
      <c r="J175" s="5">
        <f t="shared" si="28"/>
        <v>138.25</v>
      </c>
      <c r="K175" s="5">
        <f t="shared" si="28"/>
        <v>137.979996</v>
      </c>
      <c r="L175" s="5">
        <f t="shared" si="24"/>
        <v>999438.57155101746</v>
      </c>
      <c r="M175" s="11">
        <f t="shared" si="22"/>
        <v>1E-3</v>
      </c>
      <c r="N175" s="5">
        <f t="shared" si="25"/>
        <v>-2960.0959537322547</v>
      </c>
      <c r="P175" s="23">
        <f t="shared" si="26"/>
        <v>-0.21156583867251105</v>
      </c>
    </row>
    <row r="176" spans="1:16" x14ac:dyDescent="0.25">
      <c r="A176" s="1">
        <v>44235</v>
      </c>
      <c r="B176" s="5">
        <v>140.13999899999999</v>
      </c>
      <c r="C176" s="5">
        <v>10136400</v>
      </c>
      <c r="D176" s="5">
        <v>117681800</v>
      </c>
      <c r="E176" s="5">
        <v>110585880.2381772</v>
      </c>
      <c r="F176" s="5">
        <v>140.13999899999999</v>
      </c>
      <c r="G176" s="5" t="s">
        <v>7</v>
      </c>
      <c r="H176" s="5" t="str">
        <f t="shared" si="20"/>
        <v>buy</v>
      </c>
      <c r="I176" s="5" t="str">
        <f t="shared" si="21"/>
        <v>False</v>
      </c>
      <c r="J176" s="5">
        <f t="shared" si="28"/>
        <v>140.13999899999999</v>
      </c>
      <c r="K176" s="5">
        <f t="shared" si="28"/>
        <v>137.979996</v>
      </c>
      <c r="L176" s="5">
        <f t="shared" si="24"/>
        <v>998439.13297946646</v>
      </c>
      <c r="M176" s="11">
        <f t="shared" si="22"/>
        <v>1E-3</v>
      </c>
      <c r="N176" s="5">
        <f t="shared" si="25"/>
        <v>-999.4385715510175</v>
      </c>
      <c r="P176" s="23">
        <f t="shared" si="26"/>
        <v>8.4309261658066965E-3</v>
      </c>
    </row>
    <row r="177" spans="1:16" x14ac:dyDescent="0.25">
      <c r="A177" s="1">
        <v>44236</v>
      </c>
      <c r="B177" s="5">
        <v>139.58000200000001</v>
      </c>
      <c r="C177" s="5">
        <v>8614800</v>
      </c>
      <c r="D177" s="5">
        <v>109067000</v>
      </c>
      <c r="E177" s="5">
        <v>110441224.97415981</v>
      </c>
      <c r="F177" s="5" t="s">
        <v>7</v>
      </c>
      <c r="G177" s="5">
        <v>139.58000200000001</v>
      </c>
      <c r="H177" s="5" t="str">
        <f t="shared" si="20"/>
        <v>sell</v>
      </c>
      <c r="I177" s="5" t="str">
        <f t="shared" si="21"/>
        <v>False</v>
      </c>
      <c r="J177" s="5">
        <f t="shared" si="28"/>
        <v>140.13999899999999</v>
      </c>
      <c r="K177" s="5">
        <f t="shared" si="28"/>
        <v>139.58000200000001</v>
      </c>
      <c r="L177" s="5">
        <f t="shared" si="24"/>
        <v>993450.94842661521</v>
      </c>
      <c r="M177" s="11">
        <f t="shared" si="22"/>
        <v>1E-3</v>
      </c>
      <c r="N177" s="5">
        <f t="shared" si="25"/>
        <v>-4988.1845528512322</v>
      </c>
      <c r="P177" s="23">
        <f t="shared" si="26"/>
        <v>-0.16265125115101364</v>
      </c>
    </row>
    <row r="178" spans="1:16" x14ac:dyDescent="0.25">
      <c r="A178" s="1">
        <v>44237</v>
      </c>
      <c r="B178" s="5">
        <v>139.66000399999999</v>
      </c>
      <c r="C178" s="5">
        <v>10323200</v>
      </c>
      <c r="D178" s="5">
        <v>119390200</v>
      </c>
      <c r="E178" s="5">
        <v>111293508.3272187</v>
      </c>
      <c r="F178" s="5">
        <v>139.66000399999999</v>
      </c>
      <c r="G178" s="5" t="s">
        <v>7</v>
      </c>
      <c r="H178" s="5" t="str">
        <f t="shared" si="20"/>
        <v>buy</v>
      </c>
      <c r="I178" s="5" t="str">
        <f t="shared" si="21"/>
        <v>False</v>
      </c>
      <c r="J178" s="5">
        <f t="shared" si="28"/>
        <v>139.66000399999999</v>
      </c>
      <c r="K178" s="5">
        <f t="shared" si="28"/>
        <v>139.58000200000001</v>
      </c>
      <c r="L178" s="5">
        <f t="shared" si="24"/>
        <v>992457.4974781886</v>
      </c>
      <c r="M178" s="11">
        <f t="shared" si="22"/>
        <v>1E-3</v>
      </c>
      <c r="N178" s="5">
        <f t="shared" si="25"/>
        <v>-993.45094842661524</v>
      </c>
      <c r="P178" s="23">
        <f t="shared" si="26"/>
        <v>0.18091213512039736</v>
      </c>
    </row>
    <row r="179" spans="1:16" x14ac:dyDescent="0.25">
      <c r="A179" s="1">
        <v>44238</v>
      </c>
      <c r="B179" s="5">
        <v>139.270004</v>
      </c>
      <c r="C179" s="5">
        <v>9201000</v>
      </c>
      <c r="D179" s="5">
        <v>110189200</v>
      </c>
      <c r="E179" s="5">
        <v>111188336.1036512</v>
      </c>
      <c r="F179" s="5" t="s">
        <v>7</v>
      </c>
      <c r="G179" s="5">
        <v>139.270004</v>
      </c>
      <c r="H179" s="5" t="str">
        <f t="shared" si="20"/>
        <v>sell</v>
      </c>
      <c r="I179" s="5" t="str">
        <f t="shared" si="21"/>
        <v>False</v>
      </c>
      <c r="J179" s="5">
        <f t="shared" si="28"/>
        <v>139.66000399999999</v>
      </c>
      <c r="K179" s="5">
        <f t="shared" si="28"/>
        <v>139.270004</v>
      </c>
      <c r="L179" s="5">
        <f t="shared" si="24"/>
        <v>988693.60640681128</v>
      </c>
      <c r="M179" s="11">
        <f t="shared" si="22"/>
        <v>1E-3</v>
      </c>
      <c r="N179" s="5">
        <f t="shared" si="25"/>
        <v>-3763.8910713772702</v>
      </c>
      <c r="P179" s="23">
        <f t="shared" si="26"/>
        <v>-0.11508161570847383</v>
      </c>
    </row>
    <row r="180" spans="1:16" x14ac:dyDescent="0.25">
      <c r="A180" s="1">
        <v>44239</v>
      </c>
      <c r="B180" s="5">
        <v>141.25</v>
      </c>
      <c r="C180" s="5">
        <v>8324600</v>
      </c>
      <c r="D180" s="5">
        <v>118513800</v>
      </c>
      <c r="E180" s="5">
        <v>111885999.34344371</v>
      </c>
      <c r="F180" s="5">
        <v>141.25</v>
      </c>
      <c r="G180" s="5" t="s">
        <v>7</v>
      </c>
      <c r="H180" s="5" t="str">
        <f t="shared" si="20"/>
        <v>buy</v>
      </c>
      <c r="I180" s="5" t="str">
        <f t="shared" si="21"/>
        <v>False</v>
      </c>
      <c r="J180" s="5">
        <f t="shared" ref="J180:K195" si="29">IF(F180="nan",J179,F180)</f>
        <v>141.25</v>
      </c>
      <c r="K180" s="5">
        <f t="shared" si="29"/>
        <v>139.270004</v>
      </c>
      <c r="L180" s="5">
        <f t="shared" si="24"/>
        <v>988693.60640681128</v>
      </c>
      <c r="M180" s="11">
        <f t="shared" si="22"/>
        <v>0</v>
      </c>
      <c r="N180" s="5">
        <f t="shared" si="25"/>
        <v>0</v>
      </c>
      <c r="P180" s="23">
        <f t="shared" si="26"/>
        <v>-0.10009718713610913</v>
      </c>
    </row>
    <row r="181" spans="1:16" x14ac:dyDescent="0.25">
      <c r="A181" s="1">
        <v>44243</v>
      </c>
      <c r="B181" s="5">
        <v>144.64999399999999</v>
      </c>
      <c r="C181" s="5">
        <v>12130600</v>
      </c>
      <c r="D181" s="5">
        <v>130644400</v>
      </c>
      <c r="E181" s="5">
        <v>113672513.71849</v>
      </c>
      <c r="F181" s="5" t="s">
        <v>7</v>
      </c>
      <c r="G181" s="5" t="s">
        <v>7</v>
      </c>
      <c r="H181" s="5" t="str">
        <f t="shared" si="20"/>
        <v>hold</v>
      </c>
      <c r="I181" s="5" t="str">
        <f t="shared" si="21"/>
        <v>True</v>
      </c>
      <c r="J181" s="5">
        <f t="shared" si="29"/>
        <v>141.25</v>
      </c>
      <c r="K181" s="5">
        <f t="shared" si="29"/>
        <v>139.270004</v>
      </c>
      <c r="L181" s="5">
        <f t="shared" si="24"/>
        <v>988693.60640681128</v>
      </c>
      <c r="M181" s="11">
        <f t="shared" si="22"/>
        <v>0</v>
      </c>
      <c r="N181" s="5">
        <f t="shared" si="25"/>
        <v>0</v>
      </c>
      <c r="P181" s="23">
        <f t="shared" si="26"/>
        <v>0.37651619920703316</v>
      </c>
    </row>
    <row r="182" spans="1:16" x14ac:dyDescent="0.25">
      <c r="A182" s="1">
        <v>44244</v>
      </c>
      <c r="B182" s="5">
        <v>145.10000600000001</v>
      </c>
      <c r="C182" s="5">
        <v>10810100</v>
      </c>
      <c r="D182" s="5">
        <v>141454500</v>
      </c>
      <c r="E182" s="5">
        <v>116318417.20978761</v>
      </c>
      <c r="F182" s="5" t="s">
        <v>7</v>
      </c>
      <c r="G182" s="5" t="s">
        <v>7</v>
      </c>
      <c r="H182" s="5" t="str">
        <f t="shared" si="20"/>
        <v>hold</v>
      </c>
      <c r="I182" s="5" t="str">
        <f t="shared" si="21"/>
        <v>True</v>
      </c>
      <c r="J182" s="5">
        <f t="shared" si="29"/>
        <v>141.25</v>
      </c>
      <c r="K182" s="5">
        <f t="shared" si="29"/>
        <v>139.270004</v>
      </c>
      <c r="L182" s="5">
        <f t="shared" si="24"/>
        <v>988693.60640681128</v>
      </c>
      <c r="M182" s="11">
        <f t="shared" si="22"/>
        <v>0</v>
      </c>
      <c r="N182" s="5">
        <f t="shared" si="25"/>
        <v>0</v>
      </c>
      <c r="P182" s="23">
        <f t="shared" si="26"/>
        <v>-0.1152503035690166</v>
      </c>
    </row>
    <row r="183" spans="1:16" x14ac:dyDescent="0.25">
      <c r="A183" s="1">
        <v>44245</v>
      </c>
      <c r="B183" s="5">
        <v>145.58999600000001</v>
      </c>
      <c r="C183" s="5">
        <v>10587800</v>
      </c>
      <c r="D183" s="5">
        <v>152042300</v>
      </c>
      <c r="E183" s="5">
        <v>119720691.8030207</v>
      </c>
      <c r="F183" s="5" t="s">
        <v>7</v>
      </c>
      <c r="G183" s="5" t="s">
        <v>7</v>
      </c>
      <c r="H183" s="5" t="str">
        <f t="shared" si="20"/>
        <v>hold</v>
      </c>
      <c r="I183" s="5" t="str">
        <f t="shared" si="21"/>
        <v>True</v>
      </c>
      <c r="J183" s="5">
        <f t="shared" si="29"/>
        <v>141.25</v>
      </c>
      <c r="K183" s="5">
        <f t="shared" si="29"/>
        <v>139.270004</v>
      </c>
      <c r="L183" s="5">
        <f t="shared" si="24"/>
        <v>988693.60640681128</v>
      </c>
      <c r="M183" s="11">
        <f t="shared" si="22"/>
        <v>0</v>
      </c>
      <c r="N183" s="5">
        <f t="shared" si="25"/>
        <v>0</v>
      </c>
      <c r="P183" s="23">
        <f t="shared" si="26"/>
        <v>-2.0778487424333223E-2</v>
      </c>
    </row>
    <row r="184" spans="1:16" x14ac:dyDescent="0.25">
      <c r="A184" s="1">
        <v>44246</v>
      </c>
      <c r="B184" s="5">
        <v>148.020004</v>
      </c>
      <c r="C184" s="5">
        <v>11969800</v>
      </c>
      <c r="D184" s="5">
        <v>164012100</v>
      </c>
      <c r="E184" s="5">
        <v>123938921.2019854</v>
      </c>
      <c r="F184" s="5" t="s">
        <v>7</v>
      </c>
      <c r="G184" s="5" t="s">
        <v>7</v>
      </c>
      <c r="H184" s="5" t="str">
        <f t="shared" si="20"/>
        <v>hold</v>
      </c>
      <c r="I184" s="5" t="str">
        <f t="shared" si="21"/>
        <v>True</v>
      </c>
      <c r="J184" s="5">
        <f t="shared" si="29"/>
        <v>141.25</v>
      </c>
      <c r="K184" s="5">
        <f t="shared" si="29"/>
        <v>139.270004</v>
      </c>
      <c r="L184" s="5">
        <f t="shared" si="24"/>
        <v>988693.60640681128</v>
      </c>
      <c r="M184" s="11">
        <f t="shared" si="22"/>
        <v>0</v>
      </c>
      <c r="N184" s="5">
        <f t="shared" si="25"/>
        <v>0</v>
      </c>
      <c r="P184" s="23">
        <f t="shared" si="26"/>
        <v>0.12268441611473502</v>
      </c>
    </row>
    <row r="185" spans="1:16" x14ac:dyDescent="0.25">
      <c r="A185" s="1">
        <v>44249</v>
      </c>
      <c r="B185" s="5">
        <v>149.41000399999999</v>
      </c>
      <c r="C185" s="5">
        <v>11488400</v>
      </c>
      <c r="D185" s="5">
        <v>175500500</v>
      </c>
      <c r="E185" s="5">
        <v>128849547.8035457</v>
      </c>
      <c r="F185" s="5" t="s">
        <v>7</v>
      </c>
      <c r="G185" s="5" t="s">
        <v>7</v>
      </c>
      <c r="H185" s="5" t="str">
        <f t="shared" si="20"/>
        <v>hold</v>
      </c>
      <c r="I185" s="5" t="str">
        <f t="shared" si="21"/>
        <v>True</v>
      </c>
      <c r="J185" s="5">
        <f t="shared" si="29"/>
        <v>141.25</v>
      </c>
      <c r="K185" s="5">
        <f t="shared" si="29"/>
        <v>139.270004</v>
      </c>
      <c r="L185" s="5">
        <f t="shared" si="24"/>
        <v>988693.60640681128</v>
      </c>
      <c r="M185" s="11">
        <f t="shared" si="22"/>
        <v>0</v>
      </c>
      <c r="N185" s="5">
        <f t="shared" si="25"/>
        <v>0</v>
      </c>
      <c r="P185" s="23">
        <f t="shared" si="26"/>
        <v>-4.1048980351325925E-2</v>
      </c>
    </row>
    <row r="186" spans="1:16" x14ac:dyDescent="0.25">
      <c r="A186" s="1">
        <v>44250</v>
      </c>
      <c r="B186" s="5">
        <v>150.61000100000001</v>
      </c>
      <c r="C186" s="5">
        <v>16234400</v>
      </c>
      <c r="D186" s="5">
        <v>191734900</v>
      </c>
      <c r="E186" s="5">
        <v>134838629.01958889</v>
      </c>
      <c r="F186" s="5" t="s">
        <v>7</v>
      </c>
      <c r="G186" s="5" t="s">
        <v>7</v>
      </c>
      <c r="H186" s="5" t="str">
        <f t="shared" si="20"/>
        <v>hold</v>
      </c>
      <c r="I186" s="5" t="str">
        <f t="shared" si="21"/>
        <v>True</v>
      </c>
      <c r="J186" s="5">
        <f t="shared" si="29"/>
        <v>141.25</v>
      </c>
      <c r="K186" s="5">
        <f t="shared" si="29"/>
        <v>139.270004</v>
      </c>
      <c r="L186" s="5">
        <f t="shared" si="24"/>
        <v>988693.60640681128</v>
      </c>
      <c r="M186" s="11">
        <f t="shared" si="22"/>
        <v>0</v>
      </c>
      <c r="N186" s="5">
        <f t="shared" si="25"/>
        <v>0</v>
      </c>
      <c r="P186" s="23">
        <f t="shared" si="26"/>
        <v>0.34579461703941472</v>
      </c>
    </row>
    <row r="187" spans="1:16" x14ac:dyDescent="0.25">
      <c r="A187" s="1">
        <v>44251</v>
      </c>
      <c r="B187" s="5">
        <v>153.259995</v>
      </c>
      <c r="C187" s="5">
        <v>15061400</v>
      </c>
      <c r="D187" s="5">
        <v>206796300</v>
      </c>
      <c r="E187" s="5">
        <v>141691740.5979315</v>
      </c>
      <c r="F187" s="5" t="s">
        <v>7</v>
      </c>
      <c r="G187" s="5" t="s">
        <v>7</v>
      </c>
      <c r="H187" s="5" t="str">
        <f t="shared" si="20"/>
        <v>hold</v>
      </c>
      <c r="I187" s="5" t="str">
        <f t="shared" si="21"/>
        <v>True</v>
      </c>
      <c r="J187" s="5">
        <f t="shared" si="29"/>
        <v>141.25</v>
      </c>
      <c r="K187" s="5">
        <f t="shared" si="29"/>
        <v>139.270004</v>
      </c>
      <c r="L187" s="5">
        <f t="shared" si="24"/>
        <v>988693.60640681128</v>
      </c>
      <c r="M187" s="11">
        <f t="shared" si="22"/>
        <v>0</v>
      </c>
      <c r="N187" s="5">
        <f t="shared" si="25"/>
        <v>0</v>
      </c>
      <c r="P187" s="23">
        <f t="shared" si="26"/>
        <v>-7.4997268142141943E-2</v>
      </c>
    </row>
    <row r="188" spans="1:16" x14ac:dyDescent="0.25">
      <c r="A188" s="1">
        <v>44252</v>
      </c>
      <c r="B188" s="5">
        <v>151.179993</v>
      </c>
      <c r="C188" s="5">
        <v>18127700</v>
      </c>
      <c r="D188" s="5">
        <v>188668600</v>
      </c>
      <c r="E188" s="5">
        <v>146165727.24096501</v>
      </c>
      <c r="F188" s="5" t="s">
        <v>7</v>
      </c>
      <c r="G188" s="5" t="s">
        <v>7</v>
      </c>
      <c r="H188" s="5" t="str">
        <f t="shared" si="20"/>
        <v>hold</v>
      </c>
      <c r="I188" s="5" t="str">
        <f t="shared" si="21"/>
        <v>True</v>
      </c>
      <c r="J188" s="5">
        <f t="shared" si="29"/>
        <v>141.25</v>
      </c>
      <c r="K188" s="5">
        <f t="shared" si="29"/>
        <v>139.270004</v>
      </c>
      <c r="L188" s="5">
        <f t="shared" si="24"/>
        <v>988693.60640681128</v>
      </c>
      <c r="M188" s="11">
        <f t="shared" si="22"/>
        <v>0</v>
      </c>
      <c r="N188" s="5">
        <f t="shared" si="25"/>
        <v>0</v>
      </c>
      <c r="P188" s="23">
        <f t="shared" si="26"/>
        <v>0.18530597562523898</v>
      </c>
    </row>
    <row r="189" spans="1:16" x14ac:dyDescent="0.25">
      <c r="A189" s="1">
        <v>44253</v>
      </c>
      <c r="B189" s="5">
        <v>147.16999799999999</v>
      </c>
      <c r="C189" s="5">
        <v>19829200</v>
      </c>
      <c r="D189" s="5">
        <v>168839400</v>
      </c>
      <c r="E189" s="5">
        <v>148325124.66113469</v>
      </c>
      <c r="F189" s="5" t="s">
        <v>7</v>
      </c>
      <c r="G189" s="5" t="s">
        <v>7</v>
      </c>
      <c r="H189" s="5" t="str">
        <f t="shared" si="20"/>
        <v>hold</v>
      </c>
      <c r="I189" s="5" t="str">
        <f t="shared" si="21"/>
        <v>True</v>
      </c>
      <c r="J189" s="5">
        <f t="shared" si="29"/>
        <v>141.25</v>
      </c>
      <c r="K189" s="5">
        <f t="shared" si="29"/>
        <v>139.270004</v>
      </c>
      <c r="L189" s="5">
        <f t="shared" si="24"/>
        <v>988693.60640681128</v>
      </c>
      <c r="M189" s="11">
        <f t="shared" si="22"/>
        <v>0</v>
      </c>
      <c r="N189" s="5">
        <f t="shared" si="25"/>
        <v>0</v>
      </c>
      <c r="P189" s="23">
        <f t="shared" si="26"/>
        <v>8.9714443639412778E-2</v>
      </c>
    </row>
    <row r="190" spans="1:16" x14ac:dyDescent="0.25">
      <c r="A190" s="1">
        <v>44256</v>
      </c>
      <c r="B190" s="5">
        <v>150.5</v>
      </c>
      <c r="C190" s="5">
        <v>14845500</v>
      </c>
      <c r="D190" s="5">
        <v>183684900</v>
      </c>
      <c r="E190" s="5">
        <v>151692722.3329812</v>
      </c>
      <c r="F190" s="5" t="s">
        <v>7</v>
      </c>
      <c r="G190" s="5" t="s">
        <v>7</v>
      </c>
      <c r="H190" s="5" t="str">
        <f t="shared" si="20"/>
        <v>hold</v>
      </c>
      <c r="I190" s="5" t="str">
        <f t="shared" si="21"/>
        <v>True</v>
      </c>
      <c r="J190" s="5">
        <f t="shared" si="29"/>
        <v>141.25</v>
      </c>
      <c r="K190" s="5">
        <f t="shared" si="29"/>
        <v>139.270004</v>
      </c>
      <c r="L190" s="5">
        <f t="shared" si="24"/>
        <v>988693.60640681128</v>
      </c>
      <c r="M190" s="11">
        <f t="shared" si="22"/>
        <v>0</v>
      </c>
      <c r="N190" s="5">
        <f t="shared" si="25"/>
        <v>0</v>
      </c>
      <c r="P190" s="23">
        <f t="shared" si="26"/>
        <v>-0.28945880978041327</v>
      </c>
    </row>
    <row r="191" spans="1:16" x14ac:dyDescent="0.25">
      <c r="A191" s="1">
        <v>44257</v>
      </c>
      <c r="B191" s="5">
        <v>150.009995</v>
      </c>
      <c r="C191" s="5">
        <v>14221700</v>
      </c>
      <c r="D191" s="5">
        <v>169463200</v>
      </c>
      <c r="E191" s="5">
        <v>153385148.78679231</v>
      </c>
      <c r="F191" s="5" t="s">
        <v>7</v>
      </c>
      <c r="G191" s="5" t="s">
        <v>7</v>
      </c>
      <c r="H191" s="5" t="str">
        <f t="shared" si="20"/>
        <v>hold</v>
      </c>
      <c r="I191" s="5" t="str">
        <f t="shared" si="21"/>
        <v>True</v>
      </c>
      <c r="J191" s="5">
        <f t="shared" si="29"/>
        <v>141.25</v>
      </c>
      <c r="K191" s="5">
        <f t="shared" si="29"/>
        <v>139.270004</v>
      </c>
      <c r="L191" s="5">
        <f t="shared" si="24"/>
        <v>988693.60640681128</v>
      </c>
      <c r="M191" s="11">
        <f t="shared" si="22"/>
        <v>0</v>
      </c>
      <c r="N191" s="5">
        <f t="shared" si="25"/>
        <v>0</v>
      </c>
      <c r="P191" s="23">
        <f t="shared" si="26"/>
        <v>-4.2927821863470425E-2</v>
      </c>
    </row>
    <row r="192" spans="1:16" x14ac:dyDescent="0.25">
      <c r="A192" s="1">
        <v>44258</v>
      </c>
      <c r="B192" s="5">
        <v>152.91000399999999</v>
      </c>
      <c r="C192" s="5">
        <v>14324100</v>
      </c>
      <c r="D192" s="5">
        <v>183787300</v>
      </c>
      <c r="E192" s="5">
        <v>156280591.77392539</v>
      </c>
      <c r="F192" s="5" t="s">
        <v>7</v>
      </c>
      <c r="G192" s="5" t="s">
        <v>7</v>
      </c>
      <c r="H192" s="5" t="str">
        <f t="shared" si="20"/>
        <v>hold</v>
      </c>
      <c r="I192" s="5" t="str">
        <f t="shared" si="21"/>
        <v>True</v>
      </c>
      <c r="J192" s="5">
        <f t="shared" si="29"/>
        <v>141.25</v>
      </c>
      <c r="K192" s="5">
        <f t="shared" si="29"/>
        <v>139.270004</v>
      </c>
      <c r="L192" s="5">
        <f t="shared" si="24"/>
        <v>988693.60640681128</v>
      </c>
      <c r="M192" s="11">
        <f t="shared" si="22"/>
        <v>0</v>
      </c>
      <c r="N192" s="5">
        <f t="shared" si="25"/>
        <v>0</v>
      </c>
      <c r="P192" s="23">
        <f t="shared" si="26"/>
        <v>7.1744662427115158E-3</v>
      </c>
    </row>
    <row r="193" spans="1:16" x14ac:dyDescent="0.25">
      <c r="A193" s="1">
        <v>44259</v>
      </c>
      <c r="B193" s="5">
        <v>150.55999800000001</v>
      </c>
      <c r="C193" s="5">
        <v>20093900</v>
      </c>
      <c r="D193" s="5">
        <v>163693400</v>
      </c>
      <c r="E193" s="5">
        <v>156986573.51292899</v>
      </c>
      <c r="F193" s="5" t="s">
        <v>7</v>
      </c>
      <c r="G193" s="5" t="s">
        <v>7</v>
      </c>
      <c r="H193" s="5" t="str">
        <f t="shared" si="20"/>
        <v>hold</v>
      </c>
      <c r="I193" s="5" t="str">
        <f t="shared" si="21"/>
        <v>True</v>
      </c>
      <c r="J193" s="5">
        <f t="shared" si="29"/>
        <v>141.25</v>
      </c>
      <c r="K193" s="5">
        <f t="shared" si="29"/>
        <v>139.270004</v>
      </c>
      <c r="L193" s="5">
        <f t="shared" si="24"/>
        <v>988693.60640681128</v>
      </c>
      <c r="M193" s="11">
        <f t="shared" si="22"/>
        <v>0</v>
      </c>
      <c r="N193" s="5">
        <f t="shared" si="25"/>
        <v>0</v>
      </c>
      <c r="P193" s="23">
        <f t="shared" si="26"/>
        <v>0.33847285301584623</v>
      </c>
    </row>
    <row r="194" spans="1:16" x14ac:dyDescent="0.25">
      <c r="A194" s="1">
        <v>44260</v>
      </c>
      <c r="B194" s="5">
        <v>150.91000399999999</v>
      </c>
      <c r="C194" s="5">
        <v>18465100</v>
      </c>
      <c r="D194" s="5">
        <v>182158500</v>
      </c>
      <c r="E194" s="5">
        <v>159383899.85482249</v>
      </c>
      <c r="F194" s="5" t="s">
        <v>7</v>
      </c>
      <c r="G194" s="5" t="s">
        <v>7</v>
      </c>
      <c r="H194" s="5" t="str">
        <f t="shared" si="20"/>
        <v>hold</v>
      </c>
      <c r="I194" s="5" t="str">
        <f t="shared" si="21"/>
        <v>True</v>
      </c>
      <c r="J194" s="5">
        <f t="shared" si="29"/>
        <v>141.25</v>
      </c>
      <c r="K194" s="5">
        <f t="shared" si="29"/>
        <v>139.270004</v>
      </c>
      <c r="L194" s="5">
        <f t="shared" si="24"/>
        <v>988693.60640681128</v>
      </c>
      <c r="M194" s="11">
        <f t="shared" si="22"/>
        <v>0</v>
      </c>
      <c r="N194" s="5">
        <f t="shared" si="25"/>
        <v>0</v>
      </c>
      <c r="P194" s="23">
        <f t="shared" si="26"/>
        <v>-8.4533822476711803E-2</v>
      </c>
    </row>
    <row r="195" spans="1:16" x14ac:dyDescent="0.25">
      <c r="A195" s="1">
        <v>44263</v>
      </c>
      <c r="B195" s="5">
        <v>152.91000399999999</v>
      </c>
      <c r="C195" s="5">
        <v>17133300</v>
      </c>
      <c r="D195" s="5">
        <v>199291800</v>
      </c>
      <c r="E195" s="5">
        <v>163184652.26364639</v>
      </c>
      <c r="F195" s="5" t="s">
        <v>7</v>
      </c>
      <c r="G195" s="5" t="s">
        <v>7</v>
      </c>
      <c r="H195" s="5" t="str">
        <f t="shared" ref="H195:H253" si="30">IF((AND(F195="nan",G195="nan")),"hold",IF(F195&lt;&gt;"nan","buy","sell"))</f>
        <v>hold</v>
      </c>
      <c r="I195" s="5" t="str">
        <f t="shared" ref="I195:I253" si="31">IF(H195="hold","True","False")</f>
        <v>True</v>
      </c>
      <c r="J195" s="5">
        <f t="shared" si="29"/>
        <v>141.25</v>
      </c>
      <c r="K195" s="5">
        <f t="shared" si="29"/>
        <v>139.270004</v>
      </c>
      <c r="L195" s="5">
        <f t="shared" si="24"/>
        <v>988693.60640681128</v>
      </c>
      <c r="M195" s="11">
        <f t="shared" ref="M195:M253" si="32">IF((AND(F196="nan",G196="nan")), 0, 0.001)</f>
        <v>0</v>
      </c>
      <c r="N195" s="5">
        <f t="shared" si="25"/>
        <v>0</v>
      </c>
      <c r="P195" s="23">
        <f t="shared" si="26"/>
        <v>-7.4858525675268614E-2</v>
      </c>
    </row>
    <row r="196" spans="1:16" x14ac:dyDescent="0.25">
      <c r="A196" s="1">
        <v>44264</v>
      </c>
      <c r="B196" s="5">
        <v>151.83000200000001</v>
      </c>
      <c r="C196" s="5">
        <v>16238800</v>
      </c>
      <c r="D196" s="5">
        <v>183053000</v>
      </c>
      <c r="E196" s="5">
        <v>165076875.8639113</v>
      </c>
      <c r="F196" s="5" t="s">
        <v>7</v>
      </c>
      <c r="G196" s="5" t="s">
        <v>7</v>
      </c>
      <c r="H196" s="5" t="str">
        <f t="shared" si="30"/>
        <v>hold</v>
      </c>
      <c r="I196" s="5" t="str">
        <f t="shared" si="31"/>
        <v>True</v>
      </c>
      <c r="J196" s="5">
        <f t="shared" ref="J196:K211" si="33">IF(F196="nan",J195,F196)</f>
        <v>141.25</v>
      </c>
      <c r="K196" s="5">
        <f t="shared" si="33"/>
        <v>139.270004</v>
      </c>
      <c r="L196" s="5">
        <f t="shared" ref="L196:L253" si="34">L195+N196</f>
        <v>988693.60640681128</v>
      </c>
      <c r="M196" s="11">
        <f t="shared" si="32"/>
        <v>0</v>
      </c>
      <c r="N196" s="5">
        <f t="shared" ref="N196:N253" si="35">IF(I196="True",0,IF(H196="buy",-L195*M196,L195*((K196-J196)/J196)-(L195*M196)))</f>
        <v>0</v>
      </c>
      <c r="P196" s="23">
        <f t="shared" ref="P196:P253" si="36">LN(C196/C195)</f>
        <v>-5.362049788802993E-2</v>
      </c>
    </row>
    <row r="197" spans="1:16" x14ac:dyDescent="0.25">
      <c r="A197" s="1">
        <v>44265</v>
      </c>
      <c r="B197" s="5">
        <v>155.13000500000001</v>
      </c>
      <c r="C197" s="5">
        <v>14342200</v>
      </c>
      <c r="D197" s="5">
        <v>197395200</v>
      </c>
      <c r="E197" s="5">
        <v>168154811.5052304</v>
      </c>
      <c r="F197" s="5" t="s">
        <v>7</v>
      </c>
      <c r="G197" s="5" t="s">
        <v>7</v>
      </c>
      <c r="H197" s="5" t="str">
        <f t="shared" si="30"/>
        <v>hold</v>
      </c>
      <c r="I197" s="5" t="str">
        <f t="shared" si="31"/>
        <v>True</v>
      </c>
      <c r="J197" s="5">
        <f t="shared" si="33"/>
        <v>141.25</v>
      </c>
      <c r="K197" s="5">
        <f t="shared" si="33"/>
        <v>139.270004</v>
      </c>
      <c r="L197" s="5">
        <f t="shared" si="34"/>
        <v>988693.60640681128</v>
      </c>
      <c r="M197" s="11">
        <f t="shared" si="32"/>
        <v>0</v>
      </c>
      <c r="N197" s="5">
        <f t="shared" si="35"/>
        <v>0</v>
      </c>
      <c r="P197" s="23">
        <f t="shared" si="36"/>
        <v>-0.12419719995816619</v>
      </c>
    </row>
    <row r="198" spans="1:16" x14ac:dyDescent="0.25">
      <c r="A198" s="1">
        <v>44266</v>
      </c>
      <c r="B198" s="5">
        <v>154.320007</v>
      </c>
      <c r="C198" s="5">
        <v>11771500</v>
      </c>
      <c r="D198" s="5">
        <v>185623700</v>
      </c>
      <c r="E198" s="5">
        <v>169818515.17595229</v>
      </c>
      <c r="F198" s="5" t="s">
        <v>7</v>
      </c>
      <c r="G198" s="5" t="s">
        <v>7</v>
      </c>
      <c r="H198" s="5" t="str">
        <f t="shared" si="30"/>
        <v>hold</v>
      </c>
      <c r="I198" s="5" t="str">
        <f t="shared" si="31"/>
        <v>True</v>
      </c>
      <c r="J198" s="5">
        <f t="shared" si="33"/>
        <v>141.25</v>
      </c>
      <c r="K198" s="5">
        <f t="shared" si="33"/>
        <v>139.270004</v>
      </c>
      <c r="L198" s="5">
        <f t="shared" si="34"/>
        <v>988693.60640681128</v>
      </c>
      <c r="M198" s="11">
        <f t="shared" si="32"/>
        <v>0</v>
      </c>
      <c r="N198" s="5">
        <f t="shared" si="35"/>
        <v>0</v>
      </c>
      <c r="P198" s="23">
        <f t="shared" si="36"/>
        <v>-0.19752488461676149</v>
      </c>
    </row>
    <row r="199" spans="1:16" x14ac:dyDescent="0.25">
      <c r="A199" s="1">
        <v>44267</v>
      </c>
      <c r="B199" s="5">
        <v>156.14999399999999</v>
      </c>
      <c r="C199" s="5">
        <v>12849500</v>
      </c>
      <c r="D199" s="5">
        <v>198473200</v>
      </c>
      <c r="E199" s="5">
        <v>172547532.78500029</v>
      </c>
      <c r="F199" s="5" t="s">
        <v>7</v>
      </c>
      <c r="G199" s="5" t="s">
        <v>7</v>
      </c>
      <c r="H199" s="5" t="str">
        <f t="shared" si="30"/>
        <v>hold</v>
      </c>
      <c r="I199" s="5" t="str">
        <f t="shared" si="31"/>
        <v>True</v>
      </c>
      <c r="J199" s="5">
        <f t="shared" si="33"/>
        <v>141.25</v>
      </c>
      <c r="K199" s="5">
        <f t="shared" si="33"/>
        <v>139.270004</v>
      </c>
      <c r="L199" s="5">
        <f t="shared" si="34"/>
        <v>988693.60640681128</v>
      </c>
      <c r="M199" s="11">
        <f t="shared" si="32"/>
        <v>0</v>
      </c>
      <c r="N199" s="5">
        <f t="shared" si="35"/>
        <v>0</v>
      </c>
      <c r="P199" s="23">
        <f t="shared" si="36"/>
        <v>8.7623544275491169E-2</v>
      </c>
    </row>
    <row r="200" spans="1:16" x14ac:dyDescent="0.25">
      <c r="A200" s="1">
        <v>44270</v>
      </c>
      <c r="B200" s="5">
        <v>155.36999499999999</v>
      </c>
      <c r="C200" s="5">
        <v>12101100</v>
      </c>
      <c r="D200" s="5">
        <v>186372100</v>
      </c>
      <c r="E200" s="5">
        <v>173864158.23699769</v>
      </c>
      <c r="F200" s="5" t="s">
        <v>7</v>
      </c>
      <c r="G200" s="5" t="s">
        <v>7</v>
      </c>
      <c r="H200" s="5" t="str">
        <f t="shared" si="30"/>
        <v>hold</v>
      </c>
      <c r="I200" s="5" t="str">
        <f t="shared" si="31"/>
        <v>True</v>
      </c>
      <c r="J200" s="5">
        <f t="shared" si="33"/>
        <v>141.25</v>
      </c>
      <c r="K200" s="5">
        <f t="shared" si="33"/>
        <v>139.270004</v>
      </c>
      <c r="L200" s="5">
        <f t="shared" si="34"/>
        <v>988693.60640681128</v>
      </c>
      <c r="M200" s="11">
        <f t="shared" si="32"/>
        <v>1E-3</v>
      </c>
      <c r="N200" s="5">
        <f t="shared" si="35"/>
        <v>0</v>
      </c>
      <c r="P200" s="23">
        <f t="shared" si="36"/>
        <v>-6.0008542516735354E-2</v>
      </c>
    </row>
    <row r="201" spans="1:16" x14ac:dyDescent="0.25">
      <c r="A201" s="1">
        <v>44271</v>
      </c>
      <c r="B201" s="5">
        <v>153.509995</v>
      </c>
      <c r="C201" s="5">
        <v>12805600</v>
      </c>
      <c r="D201" s="5">
        <v>173566500</v>
      </c>
      <c r="E201" s="5">
        <v>173835809.83341661</v>
      </c>
      <c r="F201" s="5" t="s">
        <v>7</v>
      </c>
      <c r="G201" s="5">
        <v>153.509995</v>
      </c>
      <c r="H201" s="5" t="str">
        <f t="shared" si="30"/>
        <v>sell</v>
      </c>
      <c r="I201" s="5" t="str">
        <f t="shared" si="31"/>
        <v>False</v>
      </c>
      <c r="J201" s="5">
        <f t="shared" si="33"/>
        <v>141.25</v>
      </c>
      <c r="K201" s="5">
        <f t="shared" si="33"/>
        <v>153.509995</v>
      </c>
      <c r="L201" s="5">
        <f t="shared" si="34"/>
        <v>1073519.9830381353</v>
      </c>
      <c r="M201" s="11">
        <f t="shared" si="32"/>
        <v>1E-3</v>
      </c>
      <c r="N201" s="5">
        <f t="shared" si="35"/>
        <v>84826.37663132399</v>
      </c>
      <c r="P201" s="23">
        <f t="shared" si="36"/>
        <v>5.6586217688727146E-2</v>
      </c>
    </row>
    <row r="202" spans="1:16" x14ac:dyDescent="0.25">
      <c r="A202" s="1">
        <v>44272</v>
      </c>
      <c r="B202" s="5">
        <v>155.08999600000001</v>
      </c>
      <c r="C202" s="5">
        <v>13952400</v>
      </c>
      <c r="D202" s="5">
        <v>187518900</v>
      </c>
      <c r="E202" s="5">
        <v>175138961.2802431</v>
      </c>
      <c r="F202" s="5">
        <v>155.08999600000001</v>
      </c>
      <c r="G202" s="5" t="s">
        <v>7</v>
      </c>
      <c r="H202" s="5" t="str">
        <f t="shared" si="30"/>
        <v>buy</v>
      </c>
      <c r="I202" s="5" t="str">
        <f t="shared" si="31"/>
        <v>False</v>
      </c>
      <c r="J202" s="5">
        <f t="shared" si="33"/>
        <v>155.08999600000001</v>
      </c>
      <c r="K202" s="5">
        <f t="shared" si="33"/>
        <v>153.509995</v>
      </c>
      <c r="L202" s="5">
        <f t="shared" si="34"/>
        <v>1073519.9830381353</v>
      </c>
      <c r="M202" s="11">
        <f t="shared" si="32"/>
        <v>0</v>
      </c>
      <c r="N202" s="5">
        <f t="shared" si="35"/>
        <v>0</v>
      </c>
      <c r="P202" s="23">
        <f t="shared" si="36"/>
        <v>8.5768961230075061E-2</v>
      </c>
    </row>
    <row r="203" spans="1:16" x14ac:dyDescent="0.25">
      <c r="A203" s="1">
        <v>44273</v>
      </c>
      <c r="B203" s="5">
        <v>157.64999399999999</v>
      </c>
      <c r="C203" s="5">
        <v>21898500</v>
      </c>
      <c r="D203" s="5">
        <v>209417400</v>
      </c>
      <c r="E203" s="5">
        <v>178403574.49706551</v>
      </c>
      <c r="F203" s="5" t="s">
        <v>7</v>
      </c>
      <c r="G203" s="5" t="s">
        <v>7</v>
      </c>
      <c r="H203" s="5" t="str">
        <f t="shared" si="30"/>
        <v>hold</v>
      </c>
      <c r="I203" s="5" t="str">
        <f t="shared" si="31"/>
        <v>True</v>
      </c>
      <c r="J203" s="5">
        <f t="shared" si="33"/>
        <v>155.08999600000001</v>
      </c>
      <c r="K203" s="5">
        <f t="shared" si="33"/>
        <v>153.509995</v>
      </c>
      <c r="L203" s="5">
        <f t="shared" si="34"/>
        <v>1073519.9830381353</v>
      </c>
      <c r="M203" s="11">
        <f t="shared" si="32"/>
        <v>1E-3</v>
      </c>
      <c r="N203" s="5">
        <f t="shared" si="35"/>
        <v>0</v>
      </c>
      <c r="P203" s="23">
        <f t="shared" si="36"/>
        <v>0.45076660484558151</v>
      </c>
    </row>
    <row r="204" spans="1:16" x14ac:dyDescent="0.25">
      <c r="A204" s="1">
        <v>44274</v>
      </c>
      <c r="B204" s="5">
        <v>155.13999899999999</v>
      </c>
      <c r="C204" s="5">
        <v>54418800</v>
      </c>
      <c r="D204" s="5">
        <v>154998600</v>
      </c>
      <c r="E204" s="5">
        <v>176174529.30352241</v>
      </c>
      <c r="F204" s="5" t="s">
        <v>7</v>
      </c>
      <c r="G204" s="5">
        <v>155.13999899999999</v>
      </c>
      <c r="H204" s="5" t="str">
        <f t="shared" si="30"/>
        <v>sell</v>
      </c>
      <c r="I204" s="5" t="str">
        <f t="shared" si="31"/>
        <v>False</v>
      </c>
      <c r="J204" s="5">
        <f t="shared" si="33"/>
        <v>155.08999600000001</v>
      </c>
      <c r="K204" s="5">
        <f t="shared" si="33"/>
        <v>155.13999899999999</v>
      </c>
      <c r="L204" s="5">
        <f t="shared" si="34"/>
        <v>1073866.0996226752</v>
      </c>
      <c r="M204" s="11">
        <f t="shared" si="32"/>
        <v>0</v>
      </c>
      <c r="N204" s="5">
        <f t="shared" si="35"/>
        <v>346.11658453991731</v>
      </c>
      <c r="P204" s="23">
        <f t="shared" si="36"/>
        <v>0.91029154106932397</v>
      </c>
    </row>
    <row r="205" spans="1:16" x14ac:dyDescent="0.25">
      <c r="A205" s="1">
        <v>44277</v>
      </c>
      <c r="B205" s="5">
        <v>150.970001</v>
      </c>
      <c r="C205" s="5">
        <v>19944800</v>
      </c>
      <c r="D205" s="5">
        <v>135053800</v>
      </c>
      <c r="E205" s="5">
        <v>172258269.36453411</v>
      </c>
      <c r="F205" s="5" t="s">
        <v>7</v>
      </c>
      <c r="G205" s="5" t="s">
        <v>7</v>
      </c>
      <c r="H205" s="5" t="str">
        <f t="shared" si="30"/>
        <v>hold</v>
      </c>
      <c r="I205" s="5" t="str">
        <f t="shared" si="31"/>
        <v>True</v>
      </c>
      <c r="J205" s="5">
        <f t="shared" si="33"/>
        <v>155.08999600000001</v>
      </c>
      <c r="K205" s="5">
        <f t="shared" si="33"/>
        <v>155.13999899999999</v>
      </c>
      <c r="L205" s="5">
        <f t="shared" si="34"/>
        <v>1073866.0996226752</v>
      </c>
      <c r="M205" s="11">
        <f t="shared" si="32"/>
        <v>0</v>
      </c>
      <c r="N205" s="5">
        <f t="shared" si="35"/>
        <v>0</v>
      </c>
      <c r="P205" s="23">
        <f t="shared" si="36"/>
        <v>-1.0037412246640713</v>
      </c>
    </row>
    <row r="206" spans="1:16" x14ac:dyDescent="0.25">
      <c r="A206" s="1">
        <v>44278</v>
      </c>
      <c r="B206" s="5">
        <v>149.46000699999999</v>
      </c>
      <c r="C206" s="5">
        <v>17076300</v>
      </c>
      <c r="D206" s="5">
        <v>117977500</v>
      </c>
      <c r="E206" s="5">
        <v>167088672.27584431</v>
      </c>
      <c r="F206" s="5" t="s">
        <v>7</v>
      </c>
      <c r="G206" s="5" t="s">
        <v>7</v>
      </c>
      <c r="H206" s="5" t="str">
        <f t="shared" si="30"/>
        <v>hold</v>
      </c>
      <c r="I206" s="5" t="str">
        <f t="shared" si="31"/>
        <v>True</v>
      </c>
      <c r="J206" s="5">
        <f t="shared" si="33"/>
        <v>155.08999600000001</v>
      </c>
      <c r="K206" s="5">
        <f t="shared" si="33"/>
        <v>155.13999899999999</v>
      </c>
      <c r="L206" s="5">
        <f t="shared" si="34"/>
        <v>1073866.0996226752</v>
      </c>
      <c r="M206" s="11">
        <f t="shared" si="32"/>
        <v>0</v>
      </c>
      <c r="N206" s="5">
        <f t="shared" si="35"/>
        <v>0</v>
      </c>
      <c r="P206" s="23">
        <f t="shared" si="36"/>
        <v>-0.15527692047265176</v>
      </c>
    </row>
    <row r="207" spans="1:16" x14ac:dyDescent="0.25">
      <c r="A207" s="1">
        <v>44279</v>
      </c>
      <c r="B207" s="5">
        <v>150.61999499999999</v>
      </c>
      <c r="C207" s="5">
        <v>13079800</v>
      </c>
      <c r="D207" s="5">
        <v>131057300</v>
      </c>
      <c r="E207" s="5">
        <v>163657113.00766271</v>
      </c>
      <c r="F207" s="5" t="s">
        <v>7</v>
      </c>
      <c r="G207" s="5" t="s">
        <v>7</v>
      </c>
      <c r="H207" s="5" t="str">
        <f t="shared" si="30"/>
        <v>hold</v>
      </c>
      <c r="I207" s="5" t="str">
        <f t="shared" si="31"/>
        <v>True</v>
      </c>
      <c r="J207" s="5">
        <f t="shared" si="33"/>
        <v>155.08999600000001</v>
      </c>
      <c r="K207" s="5">
        <f t="shared" si="33"/>
        <v>155.13999899999999</v>
      </c>
      <c r="L207" s="5">
        <f t="shared" si="34"/>
        <v>1073866.0996226752</v>
      </c>
      <c r="M207" s="11">
        <f t="shared" si="32"/>
        <v>0</v>
      </c>
      <c r="N207" s="5">
        <f t="shared" si="35"/>
        <v>0</v>
      </c>
      <c r="P207" s="23">
        <f t="shared" si="36"/>
        <v>-0.26662248186633447</v>
      </c>
    </row>
    <row r="208" spans="1:16" x14ac:dyDescent="0.25">
      <c r="A208" s="1">
        <v>44280</v>
      </c>
      <c r="B208" s="5">
        <v>152.550003</v>
      </c>
      <c r="C208" s="5">
        <v>15608300</v>
      </c>
      <c r="D208" s="5">
        <v>146665600</v>
      </c>
      <c r="E208" s="5">
        <v>162038873.67197159</v>
      </c>
      <c r="F208" s="5" t="s">
        <v>7</v>
      </c>
      <c r="G208" s="5" t="s">
        <v>7</v>
      </c>
      <c r="H208" s="5" t="str">
        <f t="shared" si="30"/>
        <v>hold</v>
      </c>
      <c r="I208" s="5" t="str">
        <f t="shared" si="31"/>
        <v>True</v>
      </c>
      <c r="J208" s="5">
        <f t="shared" si="33"/>
        <v>155.08999600000001</v>
      </c>
      <c r="K208" s="5">
        <f t="shared" si="33"/>
        <v>155.13999899999999</v>
      </c>
      <c r="L208" s="5">
        <f t="shared" si="34"/>
        <v>1073866.0996226752</v>
      </c>
      <c r="M208" s="11">
        <f t="shared" si="32"/>
        <v>1E-3</v>
      </c>
      <c r="N208" s="5">
        <f t="shared" si="35"/>
        <v>0</v>
      </c>
      <c r="P208" s="23">
        <f t="shared" si="36"/>
        <v>0.1767337686561696</v>
      </c>
    </row>
    <row r="209" spans="1:16" x14ac:dyDescent="0.25">
      <c r="A209" s="1">
        <v>44281</v>
      </c>
      <c r="B209" s="5">
        <v>155.08999600000001</v>
      </c>
      <c r="C209" s="5">
        <v>16754400</v>
      </c>
      <c r="D209" s="5">
        <v>163420000</v>
      </c>
      <c r="E209" s="5">
        <v>162170409.51285589</v>
      </c>
      <c r="F209" s="5">
        <v>155.08999600000001</v>
      </c>
      <c r="G209" s="5" t="s">
        <v>7</v>
      </c>
      <c r="H209" s="5" t="str">
        <f t="shared" si="30"/>
        <v>buy</v>
      </c>
      <c r="I209" s="5" t="str">
        <f t="shared" si="31"/>
        <v>False</v>
      </c>
      <c r="J209" s="5">
        <f t="shared" si="33"/>
        <v>155.08999600000001</v>
      </c>
      <c r="K209" s="5">
        <f t="shared" si="33"/>
        <v>155.13999899999999</v>
      </c>
      <c r="L209" s="5">
        <f t="shared" si="34"/>
        <v>1072792.2335230527</v>
      </c>
      <c r="M209" s="11">
        <f t="shared" si="32"/>
        <v>1E-3</v>
      </c>
      <c r="N209" s="5">
        <f t="shared" si="35"/>
        <v>-1073.8660996226752</v>
      </c>
      <c r="P209" s="23">
        <f t="shared" si="36"/>
        <v>7.0858086293721048E-2</v>
      </c>
    </row>
    <row r="210" spans="1:16" x14ac:dyDescent="0.25">
      <c r="A210" s="1">
        <v>44284</v>
      </c>
      <c r="B210" s="5">
        <v>152.679993</v>
      </c>
      <c r="C210" s="5">
        <v>17570300</v>
      </c>
      <c r="D210" s="5">
        <v>145849700</v>
      </c>
      <c r="E210" s="5">
        <v>160616056.22463721</v>
      </c>
      <c r="F210" s="5" t="s">
        <v>7</v>
      </c>
      <c r="G210" s="5">
        <v>152.679993</v>
      </c>
      <c r="H210" s="5" t="str">
        <f t="shared" si="30"/>
        <v>sell</v>
      </c>
      <c r="I210" s="5" t="str">
        <f t="shared" si="31"/>
        <v>False</v>
      </c>
      <c r="J210" s="5">
        <f t="shared" si="33"/>
        <v>155.08999600000001</v>
      </c>
      <c r="K210" s="5">
        <f t="shared" si="33"/>
        <v>152.679993</v>
      </c>
      <c r="L210" s="5">
        <f t="shared" si="34"/>
        <v>1056121.7030707386</v>
      </c>
      <c r="M210" s="11">
        <f t="shared" si="32"/>
        <v>0</v>
      </c>
      <c r="N210" s="5">
        <f t="shared" si="35"/>
        <v>-16670.530452314124</v>
      </c>
      <c r="P210" s="23">
        <f t="shared" si="36"/>
        <v>4.7549066269980227E-2</v>
      </c>
    </row>
    <row r="211" spans="1:16" x14ac:dyDescent="0.25">
      <c r="A211" s="1">
        <v>44285</v>
      </c>
      <c r="B211" s="5">
        <v>154.479996</v>
      </c>
      <c r="C211" s="5">
        <v>13184300</v>
      </c>
      <c r="D211" s="5">
        <v>159034000</v>
      </c>
      <c r="E211" s="5">
        <v>160465384.20313099</v>
      </c>
      <c r="F211" s="5" t="s">
        <v>7</v>
      </c>
      <c r="G211" s="5" t="s">
        <v>7</v>
      </c>
      <c r="H211" s="5" t="str">
        <f t="shared" si="30"/>
        <v>hold</v>
      </c>
      <c r="I211" s="5" t="str">
        <f t="shared" si="31"/>
        <v>True</v>
      </c>
      <c r="J211" s="5">
        <f t="shared" si="33"/>
        <v>155.08999600000001</v>
      </c>
      <c r="K211" s="5">
        <f t="shared" si="33"/>
        <v>152.679993</v>
      </c>
      <c r="L211" s="5">
        <f t="shared" si="34"/>
        <v>1056121.7030707386</v>
      </c>
      <c r="M211" s="11">
        <f t="shared" si="32"/>
        <v>0</v>
      </c>
      <c r="N211" s="5">
        <f t="shared" si="35"/>
        <v>0</v>
      </c>
      <c r="P211" s="23">
        <f t="shared" si="36"/>
        <v>-0.28718324884954738</v>
      </c>
    </row>
    <row r="212" spans="1:16" x14ac:dyDescent="0.25">
      <c r="A212" s="1">
        <v>44286</v>
      </c>
      <c r="B212" s="5">
        <v>152.229996</v>
      </c>
      <c r="C212" s="5">
        <v>16736700</v>
      </c>
      <c r="D212" s="5">
        <v>142297300</v>
      </c>
      <c r="E212" s="5">
        <v>158735090.46833301</v>
      </c>
      <c r="F212" s="5" t="s">
        <v>7</v>
      </c>
      <c r="G212" s="5" t="s">
        <v>7</v>
      </c>
      <c r="H212" s="5" t="str">
        <f t="shared" si="30"/>
        <v>hold</v>
      </c>
      <c r="I212" s="5" t="str">
        <f t="shared" si="31"/>
        <v>True</v>
      </c>
      <c r="J212" s="5">
        <f t="shared" ref="J212:K227" si="37">IF(F212="nan",J211,F212)</f>
        <v>155.08999600000001</v>
      </c>
      <c r="K212" s="5">
        <f t="shared" si="37"/>
        <v>152.679993</v>
      </c>
      <c r="L212" s="5">
        <f t="shared" si="34"/>
        <v>1056121.7030707386</v>
      </c>
      <c r="M212" s="11">
        <f t="shared" si="32"/>
        <v>1E-3</v>
      </c>
      <c r="N212" s="5">
        <f t="shared" si="35"/>
        <v>0</v>
      </c>
      <c r="P212" s="23">
        <f t="shared" si="36"/>
        <v>0.23857718524905658</v>
      </c>
    </row>
    <row r="213" spans="1:16" x14ac:dyDescent="0.25">
      <c r="A213" s="1">
        <v>44287</v>
      </c>
      <c r="B213" s="5">
        <v>153.71000699999999</v>
      </c>
      <c r="C213" s="5">
        <v>16561500</v>
      </c>
      <c r="D213" s="5">
        <v>158858800</v>
      </c>
      <c r="E213" s="5">
        <v>158746872.32849899</v>
      </c>
      <c r="F213" s="5">
        <v>153.71000699999999</v>
      </c>
      <c r="G213" s="5" t="s">
        <v>7</v>
      </c>
      <c r="H213" s="5" t="str">
        <f t="shared" si="30"/>
        <v>buy</v>
      </c>
      <c r="I213" s="5" t="str">
        <f t="shared" si="31"/>
        <v>False</v>
      </c>
      <c r="J213" s="5">
        <f t="shared" si="37"/>
        <v>153.71000699999999</v>
      </c>
      <c r="K213" s="5">
        <f t="shared" si="37"/>
        <v>152.679993</v>
      </c>
      <c r="L213" s="5">
        <f t="shared" si="34"/>
        <v>1055065.5813676678</v>
      </c>
      <c r="M213" s="11">
        <f t="shared" si="32"/>
        <v>1E-3</v>
      </c>
      <c r="N213" s="5">
        <f t="shared" si="35"/>
        <v>-1056.1217030707387</v>
      </c>
      <c r="P213" s="23">
        <f t="shared" si="36"/>
        <v>-1.052318844648926E-2</v>
      </c>
    </row>
    <row r="214" spans="1:16" x14ac:dyDescent="0.25">
      <c r="A214" s="1">
        <v>44291</v>
      </c>
      <c r="B214" s="5">
        <v>153.61999499999999</v>
      </c>
      <c r="C214" s="5">
        <v>13508000</v>
      </c>
      <c r="D214" s="5">
        <v>145350800</v>
      </c>
      <c r="E214" s="5">
        <v>157471055.91555691</v>
      </c>
      <c r="F214" s="5" t="s">
        <v>7</v>
      </c>
      <c r="G214" s="5">
        <v>153.61999499999999</v>
      </c>
      <c r="H214" s="5" t="str">
        <f t="shared" si="30"/>
        <v>sell</v>
      </c>
      <c r="I214" s="5" t="str">
        <f t="shared" si="31"/>
        <v>False</v>
      </c>
      <c r="J214" s="5">
        <f t="shared" si="37"/>
        <v>153.71000699999999</v>
      </c>
      <c r="K214" s="5">
        <f t="shared" si="37"/>
        <v>153.61999499999999</v>
      </c>
      <c r="L214" s="5">
        <f t="shared" si="34"/>
        <v>1054447.7389450201</v>
      </c>
      <c r="M214" s="11">
        <f t="shared" si="32"/>
        <v>0</v>
      </c>
      <c r="N214" s="5">
        <f t="shared" si="35"/>
        <v>-617.84242264765578</v>
      </c>
      <c r="P214" s="23">
        <f t="shared" si="36"/>
        <v>-0.20379862204184301</v>
      </c>
    </row>
    <row r="215" spans="1:16" x14ac:dyDescent="0.25">
      <c r="A215" s="1">
        <v>44292</v>
      </c>
      <c r="B215" s="5">
        <v>152.53999300000001</v>
      </c>
      <c r="C215" s="5">
        <v>13071600</v>
      </c>
      <c r="D215" s="5">
        <v>132279200</v>
      </c>
      <c r="E215" s="5">
        <v>155071831.54144889</v>
      </c>
      <c r="F215" s="5" t="s">
        <v>7</v>
      </c>
      <c r="G215" s="5" t="s">
        <v>7</v>
      </c>
      <c r="H215" s="5" t="str">
        <f t="shared" si="30"/>
        <v>hold</v>
      </c>
      <c r="I215" s="5" t="str">
        <f t="shared" si="31"/>
        <v>True</v>
      </c>
      <c r="J215" s="5">
        <f t="shared" si="37"/>
        <v>153.71000699999999</v>
      </c>
      <c r="K215" s="5">
        <f t="shared" si="37"/>
        <v>153.61999499999999</v>
      </c>
      <c r="L215" s="5">
        <f t="shared" si="34"/>
        <v>1054447.7389450201</v>
      </c>
      <c r="M215" s="11">
        <f t="shared" si="32"/>
        <v>0</v>
      </c>
      <c r="N215" s="5">
        <f t="shared" si="35"/>
        <v>0</v>
      </c>
      <c r="P215" s="23">
        <f t="shared" si="36"/>
        <v>-3.2840164629058234E-2</v>
      </c>
    </row>
    <row r="216" spans="1:16" x14ac:dyDescent="0.25">
      <c r="A216" s="1">
        <v>44293</v>
      </c>
      <c r="B216" s="5">
        <v>154.929993</v>
      </c>
      <c r="C216" s="5">
        <v>16903500</v>
      </c>
      <c r="D216" s="5">
        <v>149182700</v>
      </c>
      <c r="E216" s="5">
        <v>154510961.8705813</v>
      </c>
      <c r="F216" s="5" t="s">
        <v>7</v>
      </c>
      <c r="G216" s="5" t="s">
        <v>7</v>
      </c>
      <c r="H216" s="5" t="str">
        <f t="shared" si="30"/>
        <v>hold</v>
      </c>
      <c r="I216" s="5" t="str">
        <f t="shared" si="31"/>
        <v>True</v>
      </c>
      <c r="J216" s="5">
        <f t="shared" si="37"/>
        <v>153.71000699999999</v>
      </c>
      <c r="K216" s="5">
        <f t="shared" si="37"/>
        <v>153.61999499999999</v>
      </c>
      <c r="L216" s="5">
        <f t="shared" si="34"/>
        <v>1054447.7389450201</v>
      </c>
      <c r="M216" s="11">
        <f t="shared" si="32"/>
        <v>1E-3</v>
      </c>
      <c r="N216" s="5">
        <f t="shared" si="35"/>
        <v>0</v>
      </c>
      <c r="P216" s="23">
        <f t="shared" si="36"/>
        <v>0.25707876318411366</v>
      </c>
    </row>
    <row r="217" spans="1:16" x14ac:dyDescent="0.25">
      <c r="A217" s="1">
        <v>44294</v>
      </c>
      <c r="B217" s="5">
        <v>155.11999499999999</v>
      </c>
      <c r="C217" s="5">
        <v>12335500</v>
      </c>
      <c r="D217" s="5">
        <v>161518200</v>
      </c>
      <c r="E217" s="5">
        <v>155178317.88317969</v>
      </c>
      <c r="F217" s="5">
        <v>155.11999499999999</v>
      </c>
      <c r="G217" s="5" t="s">
        <v>7</v>
      </c>
      <c r="H217" s="5" t="str">
        <f t="shared" si="30"/>
        <v>buy</v>
      </c>
      <c r="I217" s="5" t="str">
        <f t="shared" si="31"/>
        <v>False</v>
      </c>
      <c r="J217" s="5">
        <f t="shared" si="37"/>
        <v>155.11999499999999</v>
      </c>
      <c r="K217" s="5">
        <f t="shared" si="37"/>
        <v>153.61999499999999</v>
      </c>
      <c r="L217" s="5">
        <f t="shared" si="34"/>
        <v>1054447.7389450201</v>
      </c>
      <c r="M217" s="11">
        <f t="shared" si="32"/>
        <v>0</v>
      </c>
      <c r="N217" s="5">
        <f t="shared" si="35"/>
        <v>0</v>
      </c>
      <c r="P217" s="23">
        <f t="shared" si="36"/>
        <v>-0.31503941685575076</v>
      </c>
    </row>
    <row r="218" spans="1:16" x14ac:dyDescent="0.25">
      <c r="A218" s="1">
        <v>44295</v>
      </c>
      <c r="B218" s="5">
        <v>156.279999</v>
      </c>
      <c r="C218" s="5">
        <v>12122400</v>
      </c>
      <c r="D218" s="5">
        <v>173640600</v>
      </c>
      <c r="E218" s="5">
        <v>156936630.4663842</v>
      </c>
      <c r="F218" s="5" t="s">
        <v>7</v>
      </c>
      <c r="G218" s="5" t="s">
        <v>7</v>
      </c>
      <c r="H218" s="5" t="str">
        <f t="shared" si="30"/>
        <v>hold</v>
      </c>
      <c r="I218" s="5" t="str">
        <f t="shared" si="31"/>
        <v>True</v>
      </c>
      <c r="J218" s="5">
        <f t="shared" si="37"/>
        <v>155.11999499999999</v>
      </c>
      <c r="K218" s="5">
        <f t="shared" si="37"/>
        <v>153.61999499999999</v>
      </c>
      <c r="L218" s="5">
        <f t="shared" si="34"/>
        <v>1054447.7389450201</v>
      </c>
      <c r="M218" s="11">
        <f t="shared" si="32"/>
        <v>0</v>
      </c>
      <c r="N218" s="5">
        <f t="shared" si="35"/>
        <v>0</v>
      </c>
      <c r="P218" s="23">
        <f t="shared" si="36"/>
        <v>-1.7426303382810395E-2</v>
      </c>
    </row>
    <row r="219" spans="1:16" x14ac:dyDescent="0.25">
      <c r="A219" s="1">
        <v>44298</v>
      </c>
      <c r="B219" s="5">
        <v>155.949997</v>
      </c>
      <c r="C219" s="5">
        <v>12273400</v>
      </c>
      <c r="D219" s="5">
        <v>161367200</v>
      </c>
      <c r="E219" s="5">
        <v>157358589.46972689</v>
      </c>
      <c r="F219" s="5" t="s">
        <v>7</v>
      </c>
      <c r="G219" s="5" t="s">
        <v>7</v>
      </c>
      <c r="H219" s="5" t="str">
        <f t="shared" si="30"/>
        <v>hold</v>
      </c>
      <c r="I219" s="5" t="str">
        <f t="shared" si="31"/>
        <v>True</v>
      </c>
      <c r="J219" s="5">
        <f t="shared" si="37"/>
        <v>155.11999499999999</v>
      </c>
      <c r="K219" s="5">
        <f t="shared" si="37"/>
        <v>153.61999499999999</v>
      </c>
      <c r="L219" s="5">
        <f t="shared" si="34"/>
        <v>1054447.7389450201</v>
      </c>
      <c r="M219" s="11">
        <f t="shared" si="32"/>
        <v>1E-3</v>
      </c>
      <c r="N219" s="5">
        <f t="shared" si="35"/>
        <v>0</v>
      </c>
      <c r="P219" s="23">
        <f t="shared" si="36"/>
        <v>1.2379338112781203E-2</v>
      </c>
    </row>
    <row r="220" spans="1:16" x14ac:dyDescent="0.25">
      <c r="A220" s="1">
        <v>44299</v>
      </c>
      <c r="B220" s="5">
        <v>154.08999600000001</v>
      </c>
      <c r="C220" s="5">
        <v>16113600</v>
      </c>
      <c r="D220" s="5">
        <v>145253600</v>
      </c>
      <c r="E220" s="5">
        <v>156205733.32940391</v>
      </c>
      <c r="F220" s="5" t="s">
        <v>7</v>
      </c>
      <c r="G220" s="5">
        <v>154.08999600000001</v>
      </c>
      <c r="H220" s="5" t="str">
        <f t="shared" si="30"/>
        <v>sell</v>
      </c>
      <c r="I220" s="5" t="str">
        <f t="shared" si="31"/>
        <v>False</v>
      </c>
      <c r="J220" s="5">
        <f t="shared" si="37"/>
        <v>155.11999499999999</v>
      </c>
      <c r="K220" s="5">
        <f t="shared" si="37"/>
        <v>154.08999600000001</v>
      </c>
      <c r="L220" s="5">
        <f t="shared" si="34"/>
        <v>1047446.1907779666</v>
      </c>
      <c r="M220" s="11">
        <f t="shared" si="32"/>
        <v>0</v>
      </c>
      <c r="N220" s="5">
        <f t="shared" si="35"/>
        <v>-7001.5481670535501</v>
      </c>
      <c r="P220" s="23">
        <f t="shared" si="36"/>
        <v>0.27222931695914643</v>
      </c>
    </row>
    <row r="221" spans="1:16" x14ac:dyDescent="0.25">
      <c r="A221" s="1">
        <v>44300</v>
      </c>
      <c r="B221" s="5">
        <v>151.21000699999999</v>
      </c>
      <c r="C221" s="5">
        <v>19939600</v>
      </c>
      <c r="D221" s="5">
        <v>125314000</v>
      </c>
      <c r="E221" s="5">
        <v>153263663.48770249</v>
      </c>
      <c r="F221" s="5" t="s">
        <v>7</v>
      </c>
      <c r="G221" s="5" t="s">
        <v>7</v>
      </c>
      <c r="H221" s="5" t="str">
        <f t="shared" si="30"/>
        <v>hold</v>
      </c>
      <c r="I221" s="5" t="str">
        <f t="shared" si="31"/>
        <v>True</v>
      </c>
      <c r="J221" s="5">
        <f t="shared" si="37"/>
        <v>155.11999499999999</v>
      </c>
      <c r="K221" s="5">
        <f t="shared" si="37"/>
        <v>154.08999600000001</v>
      </c>
      <c r="L221" s="5">
        <f t="shared" si="34"/>
        <v>1047446.1907779666</v>
      </c>
      <c r="M221" s="11">
        <f t="shared" si="32"/>
        <v>0</v>
      </c>
      <c r="N221" s="5">
        <f t="shared" si="35"/>
        <v>0</v>
      </c>
      <c r="P221" s="23">
        <f t="shared" si="36"/>
        <v>0.21304406824019945</v>
      </c>
    </row>
    <row r="222" spans="1:16" x14ac:dyDescent="0.25">
      <c r="A222" s="1">
        <v>44301</v>
      </c>
      <c r="B222" s="5">
        <v>152.16999799999999</v>
      </c>
      <c r="C222" s="5">
        <v>17694100</v>
      </c>
      <c r="D222" s="5">
        <v>143008100</v>
      </c>
      <c r="E222" s="5">
        <v>152286943.15529841</v>
      </c>
      <c r="F222" s="5" t="s">
        <v>7</v>
      </c>
      <c r="G222" s="5" t="s">
        <v>7</v>
      </c>
      <c r="H222" s="5" t="str">
        <f t="shared" si="30"/>
        <v>hold</v>
      </c>
      <c r="I222" s="5" t="str">
        <f t="shared" si="31"/>
        <v>True</v>
      </c>
      <c r="J222" s="5">
        <f t="shared" si="37"/>
        <v>155.11999499999999</v>
      </c>
      <c r="K222" s="5">
        <f t="shared" si="37"/>
        <v>154.08999600000001</v>
      </c>
      <c r="L222" s="5">
        <f t="shared" si="34"/>
        <v>1047446.1907779666</v>
      </c>
      <c r="M222" s="11">
        <f t="shared" si="32"/>
        <v>1E-3</v>
      </c>
      <c r="N222" s="5">
        <f t="shared" si="35"/>
        <v>0</v>
      </c>
      <c r="P222" s="23">
        <f t="shared" si="36"/>
        <v>-0.11947645347339672</v>
      </c>
    </row>
    <row r="223" spans="1:16" x14ac:dyDescent="0.25">
      <c r="A223" s="1">
        <v>44302</v>
      </c>
      <c r="B223" s="5">
        <v>153.300003</v>
      </c>
      <c r="C223" s="5">
        <v>13773400</v>
      </c>
      <c r="D223" s="5">
        <v>156781500</v>
      </c>
      <c r="E223" s="5">
        <v>152714996.18822309</v>
      </c>
      <c r="F223" s="5">
        <v>153.300003</v>
      </c>
      <c r="G223" s="5" t="s">
        <v>7</v>
      </c>
      <c r="H223" s="5" t="str">
        <f t="shared" si="30"/>
        <v>buy</v>
      </c>
      <c r="I223" s="5" t="str">
        <f t="shared" si="31"/>
        <v>False</v>
      </c>
      <c r="J223" s="5">
        <f t="shared" si="37"/>
        <v>153.300003</v>
      </c>
      <c r="K223" s="5">
        <f t="shared" si="37"/>
        <v>154.08999600000001</v>
      </c>
      <c r="L223" s="5">
        <f t="shared" si="34"/>
        <v>1046398.7445871887</v>
      </c>
      <c r="M223" s="11">
        <f t="shared" si="32"/>
        <v>1E-3</v>
      </c>
      <c r="N223" s="5">
        <f t="shared" si="35"/>
        <v>-1047.4461907779666</v>
      </c>
      <c r="P223" s="23">
        <f t="shared" si="36"/>
        <v>-0.25049205483587655</v>
      </c>
    </row>
    <row r="224" spans="1:16" x14ac:dyDescent="0.25">
      <c r="A224" s="1">
        <v>44305</v>
      </c>
      <c r="B224" s="5">
        <v>152.64999399999999</v>
      </c>
      <c r="C224" s="5">
        <v>11900200</v>
      </c>
      <c r="D224" s="5">
        <v>144881300</v>
      </c>
      <c r="E224" s="5">
        <v>151968929.88443139</v>
      </c>
      <c r="F224" s="5" t="s">
        <v>7</v>
      </c>
      <c r="G224" s="5">
        <v>152.64999399999999</v>
      </c>
      <c r="H224" s="5" t="str">
        <f t="shared" si="30"/>
        <v>sell</v>
      </c>
      <c r="I224" s="5" t="str">
        <f t="shared" si="31"/>
        <v>False</v>
      </c>
      <c r="J224" s="5">
        <f t="shared" si="37"/>
        <v>153.300003</v>
      </c>
      <c r="K224" s="5">
        <f t="shared" si="37"/>
        <v>152.64999399999999</v>
      </c>
      <c r="L224" s="5">
        <f t="shared" si="34"/>
        <v>1041961.897957966</v>
      </c>
      <c r="M224" s="11">
        <f t="shared" si="32"/>
        <v>0</v>
      </c>
      <c r="N224" s="5">
        <f t="shared" si="35"/>
        <v>-4436.8466292227395</v>
      </c>
      <c r="P224" s="23">
        <f t="shared" si="36"/>
        <v>-0.14618398914372779</v>
      </c>
    </row>
    <row r="225" spans="1:16" x14ac:dyDescent="0.25">
      <c r="A225" s="1">
        <v>44306</v>
      </c>
      <c r="B225" s="5">
        <v>149.270004</v>
      </c>
      <c r="C225" s="5">
        <v>13716700</v>
      </c>
      <c r="D225" s="5">
        <v>131164600</v>
      </c>
      <c r="E225" s="5">
        <v>149987565.13316959</v>
      </c>
      <c r="F225" s="5" t="s">
        <v>7</v>
      </c>
      <c r="G225" s="5" t="s">
        <v>7</v>
      </c>
      <c r="H225" s="5" t="str">
        <f t="shared" si="30"/>
        <v>hold</v>
      </c>
      <c r="I225" s="5" t="str">
        <f t="shared" si="31"/>
        <v>True</v>
      </c>
      <c r="J225" s="5">
        <f t="shared" si="37"/>
        <v>153.300003</v>
      </c>
      <c r="K225" s="5">
        <f t="shared" si="37"/>
        <v>152.64999399999999</v>
      </c>
      <c r="L225" s="5">
        <f t="shared" si="34"/>
        <v>1041961.897957966</v>
      </c>
      <c r="M225" s="11">
        <f t="shared" si="32"/>
        <v>0</v>
      </c>
      <c r="N225" s="5">
        <f t="shared" si="35"/>
        <v>0</v>
      </c>
      <c r="P225" s="23">
        <f t="shared" si="36"/>
        <v>0.14205886188673239</v>
      </c>
    </row>
    <row r="226" spans="1:16" x14ac:dyDescent="0.25">
      <c r="A226" s="1">
        <v>44307</v>
      </c>
      <c r="B226" s="5">
        <v>150.53999300000001</v>
      </c>
      <c r="C226" s="5">
        <v>12236700</v>
      </c>
      <c r="D226" s="5">
        <v>143401300</v>
      </c>
      <c r="E226" s="5">
        <v>149360301.78704929</v>
      </c>
      <c r="F226" s="5" t="s">
        <v>7</v>
      </c>
      <c r="G226" s="5" t="s">
        <v>7</v>
      </c>
      <c r="H226" s="5" t="str">
        <f t="shared" si="30"/>
        <v>hold</v>
      </c>
      <c r="I226" s="5" t="str">
        <f t="shared" si="31"/>
        <v>True</v>
      </c>
      <c r="J226" s="5">
        <f t="shared" si="37"/>
        <v>153.300003</v>
      </c>
      <c r="K226" s="5">
        <f t="shared" si="37"/>
        <v>152.64999399999999</v>
      </c>
      <c r="L226" s="5">
        <f t="shared" si="34"/>
        <v>1041961.897957966</v>
      </c>
      <c r="M226" s="11">
        <f t="shared" si="32"/>
        <v>0</v>
      </c>
      <c r="N226" s="5">
        <f t="shared" si="35"/>
        <v>0</v>
      </c>
      <c r="P226" s="23">
        <f t="shared" si="36"/>
        <v>-0.11417443569535923</v>
      </c>
    </row>
    <row r="227" spans="1:16" x14ac:dyDescent="0.25">
      <c r="A227" s="1">
        <v>44308</v>
      </c>
      <c r="B227" s="5">
        <v>147.36999499999999</v>
      </c>
      <c r="C227" s="5">
        <v>15256100</v>
      </c>
      <c r="D227" s="5">
        <v>128145200</v>
      </c>
      <c r="E227" s="5">
        <v>147339815.9022648</v>
      </c>
      <c r="F227" s="5" t="s">
        <v>7</v>
      </c>
      <c r="G227" s="5" t="s">
        <v>7</v>
      </c>
      <c r="H227" s="5" t="str">
        <f t="shared" si="30"/>
        <v>hold</v>
      </c>
      <c r="I227" s="5" t="str">
        <f t="shared" si="31"/>
        <v>True</v>
      </c>
      <c r="J227" s="5">
        <f t="shared" si="37"/>
        <v>153.300003</v>
      </c>
      <c r="K227" s="5">
        <f t="shared" si="37"/>
        <v>152.64999399999999</v>
      </c>
      <c r="L227" s="5">
        <f t="shared" si="34"/>
        <v>1041961.897957966</v>
      </c>
      <c r="M227" s="11">
        <f t="shared" si="32"/>
        <v>0</v>
      </c>
      <c r="N227" s="5">
        <f t="shared" si="35"/>
        <v>0</v>
      </c>
      <c r="P227" s="23">
        <f t="shared" si="36"/>
        <v>0.22053979018443315</v>
      </c>
    </row>
    <row r="228" spans="1:16" x14ac:dyDescent="0.25">
      <c r="A228" s="1">
        <v>44309</v>
      </c>
      <c r="B228" s="5">
        <v>150.19000199999999</v>
      </c>
      <c r="C228" s="5">
        <v>14041900</v>
      </c>
      <c r="D228" s="5">
        <v>142187100</v>
      </c>
      <c r="E228" s="5">
        <v>146849081.0543634</v>
      </c>
      <c r="F228" s="5" t="s">
        <v>7</v>
      </c>
      <c r="G228" s="5" t="s">
        <v>7</v>
      </c>
      <c r="H228" s="5" t="str">
        <f t="shared" si="30"/>
        <v>hold</v>
      </c>
      <c r="I228" s="5" t="str">
        <f t="shared" si="31"/>
        <v>True</v>
      </c>
      <c r="J228" s="5">
        <f t="shared" ref="J228:K243" si="38">IF(F228="nan",J227,F228)</f>
        <v>153.300003</v>
      </c>
      <c r="K228" s="5">
        <f t="shared" si="38"/>
        <v>152.64999399999999</v>
      </c>
      <c r="L228" s="5">
        <f t="shared" si="34"/>
        <v>1041961.897957966</v>
      </c>
      <c r="M228" s="11">
        <f t="shared" si="32"/>
        <v>1E-3</v>
      </c>
      <c r="N228" s="5">
        <f t="shared" si="35"/>
        <v>0</v>
      </c>
      <c r="P228" s="23">
        <f t="shared" si="36"/>
        <v>-8.2933705997713256E-2</v>
      </c>
    </row>
    <row r="229" spans="1:16" x14ac:dyDescent="0.25">
      <c r="A229" s="1">
        <v>44312</v>
      </c>
      <c r="B229" s="5">
        <v>150.55999800000001</v>
      </c>
      <c r="C229" s="5">
        <v>10799100</v>
      </c>
      <c r="D229" s="5">
        <v>152986200</v>
      </c>
      <c r="E229" s="5">
        <v>147433568.57306731</v>
      </c>
      <c r="F229" s="5">
        <v>150.55999800000001</v>
      </c>
      <c r="G229" s="5" t="s">
        <v>7</v>
      </c>
      <c r="H229" s="5" t="str">
        <f t="shared" si="30"/>
        <v>buy</v>
      </c>
      <c r="I229" s="5" t="str">
        <f t="shared" si="31"/>
        <v>False</v>
      </c>
      <c r="J229" s="5">
        <f t="shared" si="38"/>
        <v>150.55999800000001</v>
      </c>
      <c r="K229" s="5">
        <f t="shared" si="38"/>
        <v>152.64999399999999</v>
      </c>
      <c r="L229" s="5">
        <f t="shared" si="34"/>
        <v>1041961.897957966</v>
      </c>
      <c r="M229" s="11">
        <f t="shared" si="32"/>
        <v>0</v>
      </c>
      <c r="N229" s="5">
        <f t="shared" si="35"/>
        <v>0</v>
      </c>
      <c r="P229" s="23">
        <f t="shared" si="36"/>
        <v>-0.26258291975260867</v>
      </c>
    </row>
    <row r="230" spans="1:16" x14ac:dyDescent="0.25">
      <c r="A230" s="1">
        <v>44313</v>
      </c>
      <c r="B230" s="5">
        <v>151.25</v>
      </c>
      <c r="C230" s="5">
        <v>12821200</v>
      </c>
      <c r="D230" s="5">
        <v>165807400</v>
      </c>
      <c r="E230" s="5">
        <v>149183457.28058901</v>
      </c>
      <c r="F230" s="5" t="s">
        <v>7</v>
      </c>
      <c r="G230" s="5" t="s">
        <v>7</v>
      </c>
      <c r="H230" s="5" t="str">
        <f t="shared" si="30"/>
        <v>hold</v>
      </c>
      <c r="I230" s="5" t="str">
        <f t="shared" si="31"/>
        <v>True</v>
      </c>
      <c r="J230" s="5">
        <f t="shared" si="38"/>
        <v>150.55999800000001</v>
      </c>
      <c r="K230" s="5">
        <f t="shared" si="38"/>
        <v>152.64999399999999</v>
      </c>
      <c r="L230" s="5">
        <f t="shared" si="34"/>
        <v>1041961.897957966</v>
      </c>
      <c r="M230" s="11">
        <f t="shared" si="32"/>
        <v>0</v>
      </c>
      <c r="N230" s="5">
        <f t="shared" si="35"/>
        <v>0</v>
      </c>
      <c r="P230" s="23">
        <f t="shared" si="36"/>
        <v>0.1716372535316911</v>
      </c>
    </row>
    <row r="231" spans="1:16" x14ac:dyDescent="0.25">
      <c r="A231" s="1">
        <v>44314</v>
      </c>
      <c r="B231" s="5">
        <v>152.229996</v>
      </c>
      <c r="C231" s="5">
        <v>8943700</v>
      </c>
      <c r="D231" s="5">
        <v>174751100</v>
      </c>
      <c r="E231" s="5">
        <v>151618470.87315899</v>
      </c>
      <c r="F231" s="5" t="s">
        <v>7</v>
      </c>
      <c r="G231" s="5" t="s">
        <v>7</v>
      </c>
      <c r="H231" s="5" t="str">
        <f t="shared" si="30"/>
        <v>hold</v>
      </c>
      <c r="I231" s="5" t="str">
        <f t="shared" si="31"/>
        <v>True</v>
      </c>
      <c r="J231" s="5">
        <f t="shared" si="38"/>
        <v>150.55999800000001</v>
      </c>
      <c r="K231" s="5">
        <f t="shared" si="38"/>
        <v>152.64999399999999</v>
      </c>
      <c r="L231" s="5">
        <f t="shared" si="34"/>
        <v>1041961.897957966</v>
      </c>
      <c r="M231" s="11">
        <f t="shared" si="32"/>
        <v>0</v>
      </c>
      <c r="N231" s="5">
        <f t="shared" si="35"/>
        <v>0</v>
      </c>
      <c r="P231" s="23">
        <f t="shared" si="36"/>
        <v>-0.36015067704527609</v>
      </c>
    </row>
    <row r="232" spans="1:16" x14ac:dyDescent="0.25">
      <c r="A232" s="1">
        <v>44315</v>
      </c>
      <c r="B232" s="5">
        <v>155.19000199999999</v>
      </c>
      <c r="C232" s="5">
        <v>12976900</v>
      </c>
      <c r="D232" s="5">
        <v>187728000</v>
      </c>
      <c r="E232" s="5">
        <v>155057473.647457</v>
      </c>
      <c r="F232" s="5" t="s">
        <v>7</v>
      </c>
      <c r="G232" s="5" t="s">
        <v>7</v>
      </c>
      <c r="H232" s="5" t="str">
        <f t="shared" si="30"/>
        <v>hold</v>
      </c>
      <c r="I232" s="5" t="str">
        <f t="shared" si="31"/>
        <v>True</v>
      </c>
      <c r="J232" s="5">
        <f t="shared" si="38"/>
        <v>150.55999800000001</v>
      </c>
      <c r="K232" s="5">
        <f t="shared" si="38"/>
        <v>152.64999399999999</v>
      </c>
      <c r="L232" s="5">
        <f t="shared" si="34"/>
        <v>1041961.897957966</v>
      </c>
      <c r="M232" s="11">
        <f t="shared" si="32"/>
        <v>0</v>
      </c>
      <c r="N232" s="5">
        <f t="shared" si="35"/>
        <v>0</v>
      </c>
      <c r="P232" s="23">
        <f t="shared" si="36"/>
        <v>0.37222147997328126</v>
      </c>
    </row>
    <row r="233" spans="1:16" x14ac:dyDescent="0.25">
      <c r="A233" s="1">
        <v>44316</v>
      </c>
      <c r="B233" s="5">
        <v>153.80999800000001</v>
      </c>
      <c r="C233" s="5">
        <v>11703200</v>
      </c>
      <c r="D233" s="5">
        <v>176024800</v>
      </c>
      <c r="E233" s="5">
        <v>157054361.87167329</v>
      </c>
      <c r="F233" s="5" t="s">
        <v>7</v>
      </c>
      <c r="G233" s="5" t="s">
        <v>7</v>
      </c>
      <c r="H233" s="5" t="str">
        <f t="shared" si="30"/>
        <v>hold</v>
      </c>
      <c r="I233" s="5" t="str">
        <f t="shared" si="31"/>
        <v>True</v>
      </c>
      <c r="J233" s="5">
        <f t="shared" si="38"/>
        <v>150.55999800000001</v>
      </c>
      <c r="K233" s="5">
        <f t="shared" si="38"/>
        <v>152.64999399999999</v>
      </c>
      <c r="L233" s="5">
        <f t="shared" si="34"/>
        <v>1041961.897957966</v>
      </c>
      <c r="M233" s="11">
        <f t="shared" si="32"/>
        <v>0</v>
      </c>
      <c r="N233" s="5">
        <f t="shared" si="35"/>
        <v>0</v>
      </c>
      <c r="P233" s="23">
        <f t="shared" si="36"/>
        <v>-0.10330854510238255</v>
      </c>
    </row>
    <row r="234" spans="1:16" x14ac:dyDescent="0.25">
      <c r="A234" s="1">
        <v>44319</v>
      </c>
      <c r="B234" s="5">
        <v>153.36000100000001</v>
      </c>
      <c r="C234" s="5">
        <v>11801100</v>
      </c>
      <c r="D234" s="5">
        <v>164223700</v>
      </c>
      <c r="E234" s="5">
        <v>157737155.97918391</v>
      </c>
      <c r="F234" s="5" t="s">
        <v>7</v>
      </c>
      <c r="G234" s="5" t="s">
        <v>7</v>
      </c>
      <c r="H234" s="5" t="str">
        <f t="shared" si="30"/>
        <v>hold</v>
      </c>
      <c r="I234" s="5" t="str">
        <f t="shared" si="31"/>
        <v>True</v>
      </c>
      <c r="J234" s="5">
        <f t="shared" si="38"/>
        <v>150.55999800000001</v>
      </c>
      <c r="K234" s="5">
        <f t="shared" si="38"/>
        <v>152.64999399999999</v>
      </c>
      <c r="L234" s="5">
        <f t="shared" si="34"/>
        <v>1041961.897957966</v>
      </c>
      <c r="M234" s="11">
        <f t="shared" si="32"/>
        <v>0</v>
      </c>
      <c r="N234" s="5">
        <f t="shared" si="35"/>
        <v>0</v>
      </c>
      <c r="P234" s="23">
        <f t="shared" si="36"/>
        <v>8.3304387841169995E-3</v>
      </c>
    </row>
    <row r="235" spans="1:16" x14ac:dyDescent="0.25">
      <c r="A235" s="1">
        <v>44320</v>
      </c>
      <c r="B235" s="5">
        <v>155.479996</v>
      </c>
      <c r="C235" s="5">
        <v>12977700</v>
      </c>
      <c r="D235" s="5">
        <v>177201400</v>
      </c>
      <c r="E235" s="5">
        <v>159590893.50510091</v>
      </c>
      <c r="F235" s="5" t="s">
        <v>7</v>
      </c>
      <c r="G235" s="5" t="s">
        <v>7</v>
      </c>
      <c r="H235" s="5" t="str">
        <f t="shared" si="30"/>
        <v>hold</v>
      </c>
      <c r="I235" s="5" t="str">
        <f t="shared" si="31"/>
        <v>True</v>
      </c>
      <c r="J235" s="5">
        <f t="shared" si="38"/>
        <v>150.55999800000001</v>
      </c>
      <c r="K235" s="5">
        <f t="shared" si="38"/>
        <v>152.64999399999999</v>
      </c>
      <c r="L235" s="5">
        <f t="shared" si="34"/>
        <v>1041961.897957966</v>
      </c>
      <c r="M235" s="11">
        <f t="shared" si="32"/>
        <v>0</v>
      </c>
      <c r="N235" s="5">
        <f t="shared" si="35"/>
        <v>0</v>
      </c>
      <c r="P235" s="23">
        <f t="shared" si="36"/>
        <v>9.5039752423406954E-2</v>
      </c>
    </row>
    <row r="236" spans="1:16" x14ac:dyDescent="0.25">
      <c r="A236" s="1">
        <v>44321</v>
      </c>
      <c r="B236" s="5">
        <v>157.520004</v>
      </c>
      <c r="C236" s="5">
        <v>6938200</v>
      </c>
      <c r="D236" s="5">
        <v>184139600</v>
      </c>
      <c r="E236" s="5">
        <v>161928865.5523769</v>
      </c>
      <c r="F236" s="5" t="s">
        <v>7</v>
      </c>
      <c r="G236" s="5" t="s">
        <v>7</v>
      </c>
      <c r="H236" s="5" t="str">
        <f t="shared" si="30"/>
        <v>hold</v>
      </c>
      <c r="I236" s="5" t="str">
        <f t="shared" si="31"/>
        <v>True</v>
      </c>
      <c r="J236" s="5">
        <f t="shared" si="38"/>
        <v>150.55999800000001</v>
      </c>
      <c r="K236" s="5">
        <f t="shared" si="38"/>
        <v>152.64999399999999</v>
      </c>
      <c r="L236" s="5">
        <f t="shared" si="34"/>
        <v>1041961.897957966</v>
      </c>
      <c r="M236" s="11">
        <f t="shared" si="32"/>
        <v>0</v>
      </c>
      <c r="N236" s="5">
        <f t="shared" si="35"/>
        <v>0</v>
      </c>
      <c r="P236" s="23">
        <f t="shared" si="36"/>
        <v>-0.62619012500596316</v>
      </c>
    </row>
    <row r="237" spans="1:16" x14ac:dyDescent="0.25">
      <c r="A237" s="1">
        <v>44322</v>
      </c>
      <c r="B237" s="5">
        <v>160.69000199999999</v>
      </c>
      <c r="C237" s="5">
        <v>13542400</v>
      </c>
      <c r="D237" s="5">
        <v>197682000</v>
      </c>
      <c r="E237" s="5">
        <v>165333925.97614801</v>
      </c>
      <c r="F237" s="5" t="s">
        <v>7</v>
      </c>
      <c r="G237" s="5" t="s">
        <v>7</v>
      </c>
      <c r="H237" s="5" t="str">
        <f t="shared" si="30"/>
        <v>hold</v>
      </c>
      <c r="I237" s="5" t="str">
        <f t="shared" si="31"/>
        <v>True</v>
      </c>
      <c r="J237" s="5">
        <f t="shared" si="38"/>
        <v>150.55999800000001</v>
      </c>
      <c r="K237" s="5">
        <f t="shared" si="38"/>
        <v>152.64999399999999</v>
      </c>
      <c r="L237" s="5">
        <f t="shared" si="34"/>
        <v>1041961.897957966</v>
      </c>
      <c r="M237" s="11">
        <f t="shared" si="32"/>
        <v>0</v>
      </c>
      <c r="N237" s="5">
        <f t="shared" si="35"/>
        <v>0</v>
      </c>
      <c r="P237" s="23">
        <f t="shared" si="36"/>
        <v>0.66878312947837881</v>
      </c>
    </row>
    <row r="238" spans="1:16" x14ac:dyDescent="0.25">
      <c r="A238" s="1">
        <v>44323</v>
      </c>
      <c r="B238" s="5">
        <v>161.240005</v>
      </c>
      <c r="C238" s="5">
        <v>14255600</v>
      </c>
      <c r="D238" s="5">
        <v>211937600</v>
      </c>
      <c r="E238" s="5">
        <v>169772371.12149861</v>
      </c>
      <c r="F238" s="5" t="s">
        <v>7</v>
      </c>
      <c r="G238" s="5" t="s">
        <v>7</v>
      </c>
      <c r="H238" s="5" t="str">
        <f t="shared" si="30"/>
        <v>hold</v>
      </c>
      <c r="I238" s="5" t="str">
        <f t="shared" si="31"/>
        <v>True</v>
      </c>
      <c r="J238" s="5">
        <f t="shared" si="38"/>
        <v>150.55999800000001</v>
      </c>
      <c r="K238" s="5">
        <f t="shared" si="38"/>
        <v>152.64999399999999</v>
      </c>
      <c r="L238" s="5">
        <f t="shared" si="34"/>
        <v>1041961.897957966</v>
      </c>
      <c r="M238" s="11">
        <f t="shared" si="32"/>
        <v>0</v>
      </c>
      <c r="N238" s="5">
        <f t="shared" si="35"/>
        <v>0</v>
      </c>
      <c r="P238" s="23">
        <f t="shared" si="36"/>
        <v>5.1324307611739402E-2</v>
      </c>
    </row>
    <row r="239" spans="1:16" x14ac:dyDescent="0.25">
      <c r="A239" s="1">
        <v>44326</v>
      </c>
      <c r="B239" s="5">
        <v>161.220001</v>
      </c>
      <c r="C239" s="5">
        <v>14014300</v>
      </c>
      <c r="D239" s="5">
        <v>197923300</v>
      </c>
      <c r="E239" s="5">
        <v>172453411.96719131</v>
      </c>
      <c r="F239" s="5" t="s">
        <v>7</v>
      </c>
      <c r="G239" s="5" t="s">
        <v>7</v>
      </c>
      <c r="H239" s="5" t="str">
        <f t="shared" si="30"/>
        <v>hold</v>
      </c>
      <c r="I239" s="5" t="str">
        <f t="shared" si="31"/>
        <v>True</v>
      </c>
      <c r="J239" s="5">
        <f t="shared" si="38"/>
        <v>150.55999800000001</v>
      </c>
      <c r="K239" s="5">
        <f t="shared" si="38"/>
        <v>152.64999399999999</v>
      </c>
      <c r="L239" s="5">
        <f t="shared" si="34"/>
        <v>1041961.897957966</v>
      </c>
      <c r="M239" s="11">
        <f t="shared" si="32"/>
        <v>0</v>
      </c>
      <c r="N239" s="5">
        <f t="shared" si="35"/>
        <v>0</v>
      </c>
      <c r="P239" s="23">
        <f t="shared" si="36"/>
        <v>-1.7071575089942205E-2</v>
      </c>
    </row>
    <row r="240" spans="1:16" x14ac:dyDescent="0.25">
      <c r="A240" s="1">
        <v>44327</v>
      </c>
      <c r="B240" s="5">
        <v>158.53999300000001</v>
      </c>
      <c r="C240" s="5">
        <v>15451700</v>
      </c>
      <c r="D240" s="5">
        <v>182471600</v>
      </c>
      <c r="E240" s="5">
        <v>173407525.11321211</v>
      </c>
      <c r="F240" s="5" t="s">
        <v>7</v>
      </c>
      <c r="G240" s="5" t="s">
        <v>7</v>
      </c>
      <c r="H240" s="5" t="str">
        <f t="shared" si="30"/>
        <v>hold</v>
      </c>
      <c r="I240" s="5" t="str">
        <f t="shared" si="31"/>
        <v>True</v>
      </c>
      <c r="J240" s="5">
        <f t="shared" si="38"/>
        <v>150.55999800000001</v>
      </c>
      <c r="K240" s="5">
        <f t="shared" si="38"/>
        <v>152.64999399999999</v>
      </c>
      <c r="L240" s="5">
        <f t="shared" si="34"/>
        <v>1041961.897957966</v>
      </c>
      <c r="M240" s="11">
        <f t="shared" si="32"/>
        <v>1E-3</v>
      </c>
      <c r="N240" s="5">
        <f t="shared" si="35"/>
        <v>0</v>
      </c>
      <c r="P240" s="23">
        <f t="shared" si="36"/>
        <v>9.7640792769621343E-2</v>
      </c>
    </row>
    <row r="241" spans="1:16" x14ac:dyDescent="0.25">
      <c r="A241" s="1">
        <v>44328</v>
      </c>
      <c r="B241" s="5">
        <v>157.449997</v>
      </c>
      <c r="C241" s="5">
        <v>14381700</v>
      </c>
      <c r="D241" s="5">
        <v>168089900</v>
      </c>
      <c r="E241" s="5">
        <v>172901084.62622079</v>
      </c>
      <c r="F241" s="5" t="s">
        <v>7</v>
      </c>
      <c r="G241" s="5">
        <v>157.449997</v>
      </c>
      <c r="H241" s="5" t="str">
        <f t="shared" si="30"/>
        <v>sell</v>
      </c>
      <c r="I241" s="5" t="str">
        <f t="shared" si="31"/>
        <v>False</v>
      </c>
      <c r="J241" s="5">
        <f t="shared" si="38"/>
        <v>150.55999800000001</v>
      </c>
      <c r="K241" s="5">
        <f t="shared" si="38"/>
        <v>157.449997</v>
      </c>
      <c r="L241" s="5">
        <f t="shared" si="34"/>
        <v>1088602.6972869872</v>
      </c>
      <c r="M241" s="11">
        <f t="shared" si="32"/>
        <v>1E-3</v>
      </c>
      <c r="N241" s="5">
        <f t="shared" si="35"/>
        <v>46640.799329021298</v>
      </c>
      <c r="P241" s="23">
        <f t="shared" si="36"/>
        <v>-7.1762464597948633E-2</v>
      </c>
    </row>
    <row r="242" spans="1:16" x14ac:dyDescent="0.25">
      <c r="A242" s="1">
        <v>44329</v>
      </c>
      <c r="B242" s="5">
        <v>161.5</v>
      </c>
      <c r="C242" s="5">
        <v>15395000</v>
      </c>
      <c r="D242" s="5">
        <v>183484900</v>
      </c>
      <c r="E242" s="5">
        <v>173909067.04280499</v>
      </c>
      <c r="F242" s="5">
        <v>161.5</v>
      </c>
      <c r="G242" s="5" t="s">
        <v>7</v>
      </c>
      <c r="H242" s="5" t="str">
        <f t="shared" si="30"/>
        <v>buy</v>
      </c>
      <c r="I242" s="5" t="str">
        <f t="shared" si="31"/>
        <v>False</v>
      </c>
      <c r="J242" s="5">
        <f t="shared" si="38"/>
        <v>161.5</v>
      </c>
      <c r="K242" s="5">
        <f t="shared" si="38"/>
        <v>157.449997</v>
      </c>
      <c r="L242" s="5">
        <f t="shared" si="34"/>
        <v>1088602.6972869872</v>
      </c>
      <c r="M242" s="11">
        <f t="shared" si="32"/>
        <v>0</v>
      </c>
      <c r="N242" s="5">
        <f t="shared" si="35"/>
        <v>0</v>
      </c>
      <c r="P242" s="23">
        <f t="shared" si="36"/>
        <v>6.8086216321314744E-2</v>
      </c>
    </row>
    <row r="243" spans="1:16" x14ac:dyDescent="0.25">
      <c r="A243" s="1">
        <v>44330</v>
      </c>
      <c r="B243" s="5">
        <v>164.009995</v>
      </c>
      <c r="C243" s="5">
        <v>10581600</v>
      </c>
      <c r="D243" s="5">
        <v>194066500</v>
      </c>
      <c r="E243" s="5">
        <v>175828822.56259599</v>
      </c>
      <c r="F243" s="5" t="s">
        <v>7</v>
      </c>
      <c r="G243" s="5" t="s">
        <v>7</v>
      </c>
      <c r="H243" s="5" t="str">
        <f t="shared" si="30"/>
        <v>hold</v>
      </c>
      <c r="I243" s="5" t="str">
        <f t="shared" si="31"/>
        <v>True</v>
      </c>
      <c r="J243" s="5">
        <f t="shared" si="38"/>
        <v>161.5</v>
      </c>
      <c r="K243" s="5">
        <f t="shared" si="38"/>
        <v>157.449997</v>
      </c>
      <c r="L243" s="5">
        <f t="shared" si="34"/>
        <v>1088602.6972869872</v>
      </c>
      <c r="M243" s="11">
        <f t="shared" si="32"/>
        <v>0</v>
      </c>
      <c r="N243" s="5">
        <f t="shared" si="35"/>
        <v>0</v>
      </c>
      <c r="P243" s="23">
        <f t="shared" si="36"/>
        <v>-0.37492613764676314</v>
      </c>
    </row>
    <row r="244" spans="1:16" x14ac:dyDescent="0.25">
      <c r="A244" s="1">
        <v>44333</v>
      </c>
      <c r="B244" s="5">
        <v>164.66999799999999</v>
      </c>
      <c r="C244" s="5">
        <v>9886800</v>
      </c>
      <c r="D244" s="5">
        <v>203953300</v>
      </c>
      <c r="E244" s="5">
        <v>178507344.22337449</v>
      </c>
      <c r="F244" s="5" t="s">
        <v>7</v>
      </c>
      <c r="G244" s="5" t="s">
        <v>7</v>
      </c>
      <c r="H244" s="5" t="str">
        <f t="shared" si="30"/>
        <v>hold</v>
      </c>
      <c r="I244" s="5" t="str">
        <f t="shared" si="31"/>
        <v>True</v>
      </c>
      <c r="J244" s="5">
        <f t="shared" ref="J244:K253" si="39">IF(F244="nan",J243,F244)</f>
        <v>161.5</v>
      </c>
      <c r="K244" s="5">
        <f t="shared" si="39"/>
        <v>157.449997</v>
      </c>
      <c r="L244" s="5">
        <f t="shared" si="34"/>
        <v>1088602.6972869872</v>
      </c>
      <c r="M244" s="11">
        <f t="shared" si="32"/>
        <v>0</v>
      </c>
      <c r="N244" s="5">
        <f t="shared" si="35"/>
        <v>0</v>
      </c>
      <c r="P244" s="23">
        <f t="shared" si="36"/>
        <v>-6.7916109602292954E-2</v>
      </c>
    </row>
    <row r="245" spans="1:16" x14ac:dyDescent="0.25">
      <c r="A245" s="1">
        <v>44334</v>
      </c>
      <c r="B245" s="5">
        <v>162.35000600000001</v>
      </c>
      <c r="C245" s="5">
        <v>11098100</v>
      </c>
      <c r="D245" s="5">
        <v>192855200</v>
      </c>
      <c r="E245" s="5">
        <v>179873806.67832509</v>
      </c>
      <c r="F245" s="5" t="s">
        <v>7</v>
      </c>
      <c r="G245" s="5" t="s">
        <v>7</v>
      </c>
      <c r="H245" s="5" t="str">
        <f t="shared" si="30"/>
        <v>hold</v>
      </c>
      <c r="I245" s="5" t="str">
        <f t="shared" si="31"/>
        <v>True</v>
      </c>
      <c r="J245" s="5">
        <f t="shared" si="39"/>
        <v>161.5</v>
      </c>
      <c r="K245" s="5">
        <f t="shared" si="39"/>
        <v>157.449997</v>
      </c>
      <c r="L245" s="5">
        <f t="shared" si="34"/>
        <v>1088602.6972869872</v>
      </c>
      <c r="M245" s="11">
        <f t="shared" si="32"/>
        <v>1E-3</v>
      </c>
      <c r="N245" s="5">
        <f t="shared" si="35"/>
        <v>0</v>
      </c>
      <c r="P245" s="23">
        <f t="shared" si="36"/>
        <v>0.11557338836825279</v>
      </c>
    </row>
    <row r="246" spans="1:16" x14ac:dyDescent="0.25">
      <c r="A246" s="1">
        <v>44335</v>
      </c>
      <c r="B246" s="5">
        <v>161.11000100000001</v>
      </c>
      <c r="C246" s="5">
        <v>13278900</v>
      </c>
      <c r="D246" s="5">
        <v>179576300</v>
      </c>
      <c r="E246" s="5">
        <v>179845472.70896021</v>
      </c>
      <c r="F246" s="5" t="s">
        <v>7</v>
      </c>
      <c r="G246" s="5">
        <v>161.11000100000001</v>
      </c>
      <c r="H246" s="5" t="str">
        <f t="shared" si="30"/>
        <v>sell</v>
      </c>
      <c r="I246" s="5" t="str">
        <f t="shared" si="31"/>
        <v>False</v>
      </c>
      <c r="J246" s="5">
        <f t="shared" si="39"/>
        <v>161.5</v>
      </c>
      <c r="K246" s="5">
        <f t="shared" si="39"/>
        <v>161.11000100000001</v>
      </c>
      <c r="L246" s="5">
        <f t="shared" si="34"/>
        <v>1085973.8801765277</v>
      </c>
      <c r="M246" s="11">
        <f t="shared" si="32"/>
        <v>0</v>
      </c>
      <c r="N246" s="5">
        <f t="shared" si="35"/>
        <v>-2628.8171104595394</v>
      </c>
      <c r="P246" s="23">
        <f t="shared" si="36"/>
        <v>0.17940238679662254</v>
      </c>
    </row>
    <row r="247" spans="1:16" x14ac:dyDescent="0.25">
      <c r="A247" s="1">
        <v>44336</v>
      </c>
      <c r="B247" s="5">
        <v>160.83000200000001</v>
      </c>
      <c r="C247" s="5">
        <v>10426000</v>
      </c>
      <c r="D247" s="5">
        <v>169150300</v>
      </c>
      <c r="E247" s="5">
        <v>178826884.83189571</v>
      </c>
      <c r="F247" s="5" t="s">
        <v>7</v>
      </c>
      <c r="G247" s="5" t="s">
        <v>7</v>
      </c>
      <c r="H247" s="5" t="str">
        <f t="shared" si="30"/>
        <v>hold</v>
      </c>
      <c r="I247" s="5" t="str">
        <f t="shared" si="31"/>
        <v>True</v>
      </c>
      <c r="J247" s="5">
        <f t="shared" si="39"/>
        <v>161.5</v>
      </c>
      <c r="K247" s="5">
        <f t="shared" si="39"/>
        <v>161.11000100000001</v>
      </c>
      <c r="L247" s="5">
        <f t="shared" si="34"/>
        <v>1085973.8801765277</v>
      </c>
      <c r="M247" s="11">
        <f t="shared" si="32"/>
        <v>1E-3</v>
      </c>
      <c r="N247" s="5">
        <f t="shared" si="35"/>
        <v>0</v>
      </c>
      <c r="P247" s="23">
        <f t="shared" si="36"/>
        <v>-0.24187362294636874</v>
      </c>
    </row>
    <row r="248" spans="1:16" x14ac:dyDescent="0.25">
      <c r="A248" s="1">
        <v>44337</v>
      </c>
      <c r="B248" s="5">
        <v>162.66000399999999</v>
      </c>
      <c r="C248" s="5">
        <v>10249000</v>
      </c>
      <c r="D248" s="5">
        <v>179399300</v>
      </c>
      <c r="E248" s="5">
        <v>178881400.56219229</v>
      </c>
      <c r="F248" s="5">
        <v>162.66000399999999</v>
      </c>
      <c r="G248" s="5" t="s">
        <v>7</v>
      </c>
      <c r="H248" s="5" t="str">
        <f t="shared" si="30"/>
        <v>buy</v>
      </c>
      <c r="I248" s="5" t="str">
        <f t="shared" si="31"/>
        <v>False</v>
      </c>
      <c r="J248" s="5">
        <f t="shared" si="39"/>
        <v>162.66000399999999</v>
      </c>
      <c r="K248" s="5">
        <f t="shared" si="39"/>
        <v>161.11000100000001</v>
      </c>
      <c r="L248" s="5">
        <f t="shared" si="34"/>
        <v>1085973.8801765277</v>
      </c>
      <c r="M248" s="11">
        <f t="shared" si="32"/>
        <v>0</v>
      </c>
      <c r="N248" s="5">
        <f t="shared" si="35"/>
        <v>0</v>
      </c>
      <c r="P248" s="23">
        <f t="shared" si="36"/>
        <v>-1.7122546496488242E-2</v>
      </c>
    </row>
    <row r="249" spans="1:16" x14ac:dyDescent="0.25">
      <c r="A249" s="1">
        <v>44340</v>
      </c>
      <c r="B249" s="5">
        <v>163.53999300000001</v>
      </c>
      <c r="C249" s="5">
        <v>9440300</v>
      </c>
      <c r="D249" s="5">
        <v>188839600</v>
      </c>
      <c r="E249" s="5">
        <v>179829800.50866589</v>
      </c>
      <c r="F249" s="5" t="s">
        <v>7</v>
      </c>
      <c r="G249" s="5" t="s">
        <v>7</v>
      </c>
      <c r="H249" s="5" t="str">
        <f t="shared" si="30"/>
        <v>hold</v>
      </c>
      <c r="I249" s="5" t="str">
        <f t="shared" si="31"/>
        <v>True</v>
      </c>
      <c r="J249" s="5">
        <f t="shared" si="39"/>
        <v>162.66000399999999</v>
      </c>
      <c r="K249" s="5">
        <f t="shared" si="39"/>
        <v>161.11000100000001</v>
      </c>
      <c r="L249" s="5">
        <f t="shared" si="34"/>
        <v>1085973.8801765277</v>
      </c>
      <c r="M249" s="11">
        <f t="shared" si="32"/>
        <v>1E-3</v>
      </c>
      <c r="N249" s="5">
        <f t="shared" si="35"/>
        <v>0</v>
      </c>
      <c r="P249" s="23">
        <f t="shared" si="36"/>
        <v>-8.2192380535962367E-2</v>
      </c>
    </row>
    <row r="250" spans="1:16" x14ac:dyDescent="0.25">
      <c r="A250" s="1">
        <v>44341</v>
      </c>
      <c r="B250" s="5">
        <v>161.85000600000001</v>
      </c>
      <c r="C250" s="5">
        <v>12609100</v>
      </c>
      <c r="D250" s="5">
        <v>176230500</v>
      </c>
      <c r="E250" s="5">
        <v>179487009.9840259</v>
      </c>
      <c r="F250" s="5" t="s">
        <v>7</v>
      </c>
      <c r="G250" s="5">
        <v>161.85000600000001</v>
      </c>
      <c r="H250" s="5" t="str">
        <f t="shared" si="30"/>
        <v>sell</v>
      </c>
      <c r="I250" s="5" t="str">
        <f t="shared" si="31"/>
        <v>False</v>
      </c>
      <c r="J250" s="5">
        <f t="shared" si="39"/>
        <v>162.66000399999999</v>
      </c>
      <c r="K250" s="5">
        <f t="shared" si="39"/>
        <v>161.85000600000001</v>
      </c>
      <c r="L250" s="5">
        <f t="shared" si="34"/>
        <v>1080566.0561917501</v>
      </c>
      <c r="M250" s="11">
        <f t="shared" si="32"/>
        <v>0</v>
      </c>
      <c r="N250" s="5">
        <f t="shared" si="35"/>
        <v>-5407.8239847775012</v>
      </c>
      <c r="P250" s="23">
        <f t="shared" si="36"/>
        <v>0.28943101618922545</v>
      </c>
    </row>
    <row r="251" spans="1:16" x14ac:dyDescent="0.25">
      <c r="A251" s="1">
        <v>44342</v>
      </c>
      <c r="B251" s="5">
        <v>161.83000200000001</v>
      </c>
      <c r="C251" s="5">
        <v>13058300</v>
      </c>
      <c r="D251" s="5">
        <v>163172200</v>
      </c>
      <c r="E251" s="5">
        <v>177933218.55695471</v>
      </c>
      <c r="F251" s="5" t="s">
        <v>7</v>
      </c>
      <c r="G251" s="5" t="s">
        <v>7</v>
      </c>
      <c r="H251" s="5" t="str">
        <f t="shared" si="30"/>
        <v>hold</v>
      </c>
      <c r="I251" s="5" t="str">
        <f t="shared" si="31"/>
        <v>True</v>
      </c>
      <c r="J251" s="5">
        <f t="shared" si="39"/>
        <v>162.66000399999999</v>
      </c>
      <c r="K251" s="5">
        <f t="shared" si="39"/>
        <v>161.85000600000001</v>
      </c>
      <c r="L251" s="5">
        <f t="shared" si="34"/>
        <v>1080566.0561917501</v>
      </c>
      <c r="M251" s="11">
        <f t="shared" si="32"/>
        <v>1E-3</v>
      </c>
      <c r="N251" s="5">
        <f t="shared" si="35"/>
        <v>0</v>
      </c>
      <c r="P251" s="23">
        <f t="shared" si="36"/>
        <v>3.5005171419655048E-2</v>
      </c>
    </row>
    <row r="252" spans="1:16" x14ac:dyDescent="0.25">
      <c r="A252" s="1">
        <v>44343</v>
      </c>
      <c r="B252" s="5">
        <v>164.35000600000001</v>
      </c>
      <c r="C252" s="5">
        <v>15707500</v>
      </c>
      <c r="D252" s="5">
        <v>178879700</v>
      </c>
      <c r="E252" s="5">
        <v>178023359.6467697</v>
      </c>
      <c r="F252" s="5">
        <v>164.35000600000001</v>
      </c>
      <c r="G252" s="5" t="s">
        <v>7</v>
      </c>
      <c r="H252" s="5" t="str">
        <f t="shared" si="30"/>
        <v>buy</v>
      </c>
      <c r="I252" s="5" t="str">
        <f t="shared" si="31"/>
        <v>False</v>
      </c>
      <c r="J252" s="5">
        <f t="shared" si="39"/>
        <v>164.35000600000001</v>
      </c>
      <c r="K252" s="5">
        <f t="shared" si="39"/>
        <v>161.85000600000001</v>
      </c>
      <c r="L252" s="5">
        <f t="shared" si="34"/>
        <v>1079485.4901355584</v>
      </c>
      <c r="M252" s="11">
        <f t="shared" si="32"/>
        <v>1E-3</v>
      </c>
      <c r="N252" s="5">
        <f t="shared" si="35"/>
        <v>-1080.56605619175</v>
      </c>
      <c r="P252" s="23">
        <f t="shared" si="36"/>
        <v>0.18471435837262085</v>
      </c>
    </row>
    <row r="253" spans="1:16" x14ac:dyDescent="0.25">
      <c r="A253" s="1">
        <v>44344</v>
      </c>
      <c r="B253" s="5">
        <v>164.240005</v>
      </c>
      <c r="C253" s="5">
        <v>10291300</v>
      </c>
      <c r="D253" s="5">
        <v>168588400</v>
      </c>
      <c r="E253" s="5">
        <v>177124792.061353</v>
      </c>
      <c r="F253" s="5" t="s">
        <v>7</v>
      </c>
      <c r="G253" s="5">
        <v>164.240005</v>
      </c>
      <c r="H253" s="5" t="str">
        <f t="shared" si="30"/>
        <v>sell</v>
      </c>
      <c r="I253" s="5" t="str">
        <f t="shared" si="31"/>
        <v>False</v>
      </c>
      <c r="J253" s="5">
        <f t="shared" si="39"/>
        <v>164.35000600000001</v>
      </c>
      <c r="K253" s="5">
        <f t="shared" si="39"/>
        <v>164.240005</v>
      </c>
      <c r="L253" s="5">
        <f t="shared" si="34"/>
        <v>1077683.4948853659</v>
      </c>
      <c r="M253" s="11">
        <f t="shared" si="32"/>
        <v>1E-3</v>
      </c>
      <c r="N253" s="5">
        <f t="shared" si="35"/>
        <v>-1801.9952501924795</v>
      </c>
      <c r="P253" s="23">
        <f t="shared" si="36"/>
        <v>-0.4228394271799733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12" max="12" width="11.42578125" bestFit="1" customWidth="1"/>
    <col min="13" max="13" width="9.140625" style="9"/>
    <col min="14" max="14" width="10.7109375" bestFit="1" customWidth="1"/>
    <col min="15" max="15" width="2.7109375" customWidth="1"/>
    <col min="16" max="16" width="12.7109375" bestFit="1" customWidth="1"/>
    <col min="17" max="17" width="23.57031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30</v>
      </c>
      <c r="Q1" s="3" t="s">
        <v>42</v>
      </c>
    </row>
    <row r="2" spans="1:17" s="5" customFormat="1" x14ac:dyDescent="0.25">
      <c r="A2" s="1">
        <v>43983</v>
      </c>
      <c r="B2" s="5">
        <v>16.799999</v>
      </c>
      <c r="C2" s="5">
        <v>16.799999</v>
      </c>
      <c r="D2" s="5">
        <v>16.799999</v>
      </c>
      <c r="E2" s="5">
        <v>16.799999</v>
      </c>
      <c r="F2" s="5" t="s">
        <v>7</v>
      </c>
      <c r="G2" s="5" t="s">
        <v>7</v>
      </c>
      <c r="H2" s="5" t="str">
        <f>IF((AND(F2="nan",G2="nan")),"hold",IF(F2&lt;&gt;"nan","buy","sell"))</f>
        <v>hold</v>
      </c>
      <c r="I2" s="5" t="str">
        <f>IF(H2="hold","True","False")</f>
        <v>True</v>
      </c>
      <c r="J2" s="5" t="s">
        <v>7</v>
      </c>
      <c r="K2" s="5" t="s">
        <v>7</v>
      </c>
      <c r="L2" s="5">
        <f>1000000</f>
        <v>1000000</v>
      </c>
      <c r="M2" s="11">
        <f>IF((AND(F2="nan",G2="nan")), 0, 0.001)</f>
        <v>0</v>
      </c>
      <c r="N2" s="5">
        <v>0</v>
      </c>
      <c r="P2" s="12" t="s">
        <v>7</v>
      </c>
      <c r="Q2" s="9">
        <f>_xlfn.STDEV.S(P3:P253)*SQRT(252)</f>
        <v>0.81061354506837879</v>
      </c>
    </row>
    <row r="3" spans="1:17" s="5" customFormat="1" x14ac:dyDescent="0.25">
      <c r="A3" s="1">
        <v>43984</v>
      </c>
      <c r="B3" s="5">
        <v>16.870000999999998</v>
      </c>
      <c r="C3" s="5">
        <v>16.823333000000002</v>
      </c>
      <c r="D3" s="5">
        <v>16.806362818181821</v>
      </c>
      <c r="E3" s="5">
        <v>16.802186562500001</v>
      </c>
      <c r="F3" s="5">
        <v>16.870000999999998</v>
      </c>
      <c r="G3" s="5" t="s">
        <v>7</v>
      </c>
      <c r="H3" s="5" t="str">
        <f t="shared" ref="H3:H66" si="0">IF((AND(F3="nan",G3="nan")),"hold",IF(F3&lt;&gt;"nan","buy","sell"))</f>
        <v>buy</v>
      </c>
      <c r="I3" s="5" t="str">
        <f t="shared" ref="I3:I66" si="1">IF(H3="hold","True","False")</f>
        <v>False</v>
      </c>
      <c r="J3" s="5">
        <f>IF(F3="nan",J2,F3)</f>
        <v>16.870000999999998</v>
      </c>
      <c r="K3" s="5" t="str">
        <f>IF(G3="nan",K2,G3)</f>
        <v>nan</v>
      </c>
      <c r="L3" s="5">
        <f>L2+N3</f>
        <v>999000</v>
      </c>
      <c r="M3" s="11">
        <f t="shared" ref="M3:M66" si="2">IF((AND(F3="nan",G3="nan")), 0, 0.001)</f>
        <v>1E-3</v>
      </c>
      <c r="N3" s="5">
        <f>IF(I3="True",0,IF(H3="buy",-L2*M3,L2*((K3-J3)/J3)-(L2*M3)))</f>
        <v>-1000</v>
      </c>
      <c r="P3" s="9">
        <f>LN(B3/B2)</f>
        <v>4.1581289492959878E-3</v>
      </c>
      <c r="Q3"/>
    </row>
    <row r="4" spans="1:17" s="5" customFormat="1" x14ac:dyDescent="0.25">
      <c r="A4" s="1">
        <v>43985</v>
      </c>
      <c r="B4" s="5">
        <v>17.25</v>
      </c>
      <c r="C4" s="5">
        <v>16.965555333333331</v>
      </c>
      <c r="D4" s="5">
        <v>16.846693471074381</v>
      </c>
      <c r="E4" s="5">
        <v>16.816180732421881</v>
      </c>
      <c r="F4" s="5" t="s">
        <v>7</v>
      </c>
      <c r="G4" s="5" t="s">
        <v>7</v>
      </c>
      <c r="H4" s="5" t="str">
        <f t="shared" si="0"/>
        <v>hold</v>
      </c>
      <c r="I4" s="5" t="str">
        <f t="shared" si="1"/>
        <v>True</v>
      </c>
      <c r="J4" s="5">
        <f t="shared" ref="J4:J67" si="3">IF(F4="nan",J3,F4)</f>
        <v>16.870000999999998</v>
      </c>
      <c r="K4" s="5" t="str">
        <f t="shared" ref="K4:K67" si="4">IF(G4="nan",K3,G4)</f>
        <v>nan</v>
      </c>
      <c r="L4" s="5">
        <f t="shared" ref="L4:L67" si="5">L3+N4</f>
        <v>999000</v>
      </c>
      <c r="M4" s="11">
        <f t="shared" si="2"/>
        <v>0</v>
      </c>
      <c r="N4" s="5">
        <f t="shared" ref="N4:N67" si="6">IF(I4="True",0,IF(H4="buy",-L3*M4,L3*((K4-J4)/J4)-(L3*M4)))</f>
        <v>0</v>
      </c>
      <c r="P4" s="9">
        <f t="shared" ref="P4:P67" si="7">LN(B4/B3)</f>
        <v>2.2275187642670825E-2</v>
      </c>
      <c r="Q4"/>
    </row>
    <row r="5" spans="1:17" s="5" customFormat="1" x14ac:dyDescent="0.25">
      <c r="A5" s="1">
        <v>43986</v>
      </c>
      <c r="B5" s="5">
        <v>18.48</v>
      </c>
      <c r="C5" s="5">
        <v>17.470370222222218</v>
      </c>
      <c r="D5" s="5">
        <v>16.995175882794889</v>
      </c>
      <c r="E5" s="5">
        <v>16.868175084533689</v>
      </c>
      <c r="F5" s="5" t="s">
        <v>7</v>
      </c>
      <c r="G5" s="5" t="s">
        <v>7</v>
      </c>
      <c r="H5" s="5" t="str">
        <f t="shared" si="0"/>
        <v>hold</v>
      </c>
      <c r="I5" s="5" t="str">
        <f t="shared" si="1"/>
        <v>True</v>
      </c>
      <c r="J5" s="5">
        <f t="shared" si="3"/>
        <v>16.870000999999998</v>
      </c>
      <c r="K5" s="5" t="str">
        <f t="shared" si="4"/>
        <v>nan</v>
      </c>
      <c r="L5" s="5">
        <f t="shared" si="5"/>
        <v>999000</v>
      </c>
      <c r="M5" s="11">
        <f t="shared" si="2"/>
        <v>0</v>
      </c>
      <c r="N5" s="5">
        <f t="shared" si="6"/>
        <v>0</v>
      </c>
      <c r="P5" s="9">
        <f t="shared" si="7"/>
        <v>6.8876922736169452E-2</v>
      </c>
      <c r="Q5"/>
    </row>
    <row r="6" spans="1:17" s="5" customFormat="1" x14ac:dyDescent="0.25">
      <c r="A6" s="1">
        <v>43987</v>
      </c>
      <c r="B6" s="5">
        <v>21.51</v>
      </c>
      <c r="C6" s="5">
        <v>18.816913481481478</v>
      </c>
      <c r="D6" s="5">
        <v>17.40561443890444</v>
      </c>
      <c r="E6" s="5">
        <v>17.01323211314201</v>
      </c>
      <c r="F6" s="5" t="s">
        <v>7</v>
      </c>
      <c r="G6" s="5" t="s">
        <v>7</v>
      </c>
      <c r="H6" s="5" t="str">
        <f t="shared" si="0"/>
        <v>hold</v>
      </c>
      <c r="I6" s="5" t="str">
        <f t="shared" si="1"/>
        <v>True</v>
      </c>
      <c r="J6" s="5">
        <f t="shared" si="3"/>
        <v>16.870000999999998</v>
      </c>
      <c r="K6" s="5" t="str">
        <f t="shared" si="4"/>
        <v>nan</v>
      </c>
      <c r="L6" s="5">
        <f t="shared" si="5"/>
        <v>999000</v>
      </c>
      <c r="M6" s="11">
        <f t="shared" si="2"/>
        <v>0</v>
      </c>
      <c r="N6" s="5">
        <f t="shared" si="6"/>
        <v>0</v>
      </c>
      <c r="P6" s="9">
        <f t="shared" si="7"/>
        <v>0.15182887706610068</v>
      </c>
      <c r="Q6"/>
    </row>
    <row r="7" spans="1:17" s="5" customFormat="1" x14ac:dyDescent="0.25">
      <c r="A7" s="1">
        <v>43990</v>
      </c>
      <c r="B7" s="5">
        <v>24.91</v>
      </c>
      <c r="C7" s="5">
        <v>20.847942320987659</v>
      </c>
      <c r="D7" s="5">
        <v>18.087831308094952</v>
      </c>
      <c r="E7" s="5">
        <v>17.260006109606319</v>
      </c>
      <c r="F7" s="5" t="s">
        <v>7</v>
      </c>
      <c r="G7" s="5" t="s">
        <v>7</v>
      </c>
      <c r="H7" s="5" t="str">
        <f t="shared" si="0"/>
        <v>hold</v>
      </c>
      <c r="I7" s="5" t="str">
        <f t="shared" si="1"/>
        <v>True</v>
      </c>
      <c r="J7" s="5">
        <f t="shared" si="3"/>
        <v>16.870000999999998</v>
      </c>
      <c r="K7" s="5" t="str">
        <f t="shared" si="4"/>
        <v>nan</v>
      </c>
      <c r="L7" s="5">
        <f t="shared" si="5"/>
        <v>999000</v>
      </c>
      <c r="M7" s="11">
        <f t="shared" si="2"/>
        <v>0</v>
      </c>
      <c r="N7" s="5">
        <f t="shared" si="6"/>
        <v>0</v>
      </c>
      <c r="P7" s="9">
        <f t="shared" si="7"/>
        <v>0.14675138599445023</v>
      </c>
      <c r="Q7"/>
    </row>
    <row r="8" spans="1:17" s="5" customFormat="1" x14ac:dyDescent="0.25">
      <c r="A8" s="1">
        <v>43991</v>
      </c>
      <c r="B8" s="5">
        <v>23.040001</v>
      </c>
      <c r="C8" s="5">
        <v>21.57862854732511</v>
      </c>
      <c r="D8" s="5">
        <v>18.538028552813589</v>
      </c>
      <c r="E8" s="5">
        <v>17.440630949931119</v>
      </c>
      <c r="F8" s="5" t="s">
        <v>7</v>
      </c>
      <c r="G8" s="5" t="s">
        <v>7</v>
      </c>
      <c r="H8" s="5" t="str">
        <f t="shared" si="0"/>
        <v>hold</v>
      </c>
      <c r="I8" s="5" t="str">
        <f t="shared" si="1"/>
        <v>True</v>
      </c>
      <c r="J8" s="5">
        <f t="shared" si="3"/>
        <v>16.870000999999998</v>
      </c>
      <c r="K8" s="5" t="str">
        <f t="shared" si="4"/>
        <v>nan</v>
      </c>
      <c r="L8" s="5">
        <f t="shared" si="5"/>
        <v>999000</v>
      </c>
      <c r="M8" s="11">
        <f t="shared" si="2"/>
        <v>0</v>
      </c>
      <c r="N8" s="5">
        <f t="shared" si="6"/>
        <v>0</v>
      </c>
      <c r="P8" s="9">
        <f t="shared" si="7"/>
        <v>-7.8037450043621767E-2</v>
      </c>
      <c r="Q8"/>
    </row>
    <row r="9" spans="1:17" s="5" customFormat="1" x14ac:dyDescent="0.25">
      <c r="A9" s="1">
        <v>43992</v>
      </c>
      <c r="B9" s="5">
        <v>20.59</v>
      </c>
      <c r="C9" s="5">
        <v>21.249085698216739</v>
      </c>
      <c r="D9" s="5">
        <v>18.724571411648711</v>
      </c>
      <c r="E9" s="5">
        <v>17.53904873274578</v>
      </c>
      <c r="F9" s="5" t="s">
        <v>7</v>
      </c>
      <c r="G9" s="5" t="s">
        <v>7</v>
      </c>
      <c r="H9" s="5" t="str">
        <f t="shared" si="0"/>
        <v>hold</v>
      </c>
      <c r="I9" s="5" t="str">
        <f t="shared" si="1"/>
        <v>True</v>
      </c>
      <c r="J9" s="5">
        <f t="shared" si="3"/>
        <v>16.870000999999998</v>
      </c>
      <c r="K9" s="5" t="str">
        <f t="shared" si="4"/>
        <v>nan</v>
      </c>
      <c r="L9" s="5">
        <f t="shared" si="5"/>
        <v>999000</v>
      </c>
      <c r="M9" s="11">
        <f t="shared" si="2"/>
        <v>0</v>
      </c>
      <c r="N9" s="5">
        <f t="shared" si="6"/>
        <v>0</v>
      </c>
      <c r="P9" s="9">
        <f t="shared" si="7"/>
        <v>-0.11242635819076927</v>
      </c>
      <c r="Q9"/>
    </row>
    <row r="10" spans="1:17" s="5" customFormat="1" x14ac:dyDescent="0.25">
      <c r="A10" s="1">
        <v>43993</v>
      </c>
      <c r="B10" s="5">
        <v>17.440000999999999</v>
      </c>
      <c r="C10" s="5">
        <v>19.97939079881116</v>
      </c>
      <c r="D10" s="5">
        <v>18.607792283317011</v>
      </c>
      <c r="E10" s="5">
        <v>17.535953491097469</v>
      </c>
      <c r="F10" s="5" t="s">
        <v>7</v>
      </c>
      <c r="G10" s="5" t="s">
        <v>7</v>
      </c>
      <c r="H10" s="5" t="str">
        <f t="shared" si="0"/>
        <v>hold</v>
      </c>
      <c r="I10" s="5" t="str">
        <f t="shared" si="1"/>
        <v>True</v>
      </c>
      <c r="J10" s="5">
        <f t="shared" si="3"/>
        <v>16.870000999999998</v>
      </c>
      <c r="K10" s="5" t="str">
        <f t="shared" si="4"/>
        <v>nan</v>
      </c>
      <c r="L10" s="5">
        <f t="shared" si="5"/>
        <v>999000</v>
      </c>
      <c r="M10" s="11">
        <f t="shared" si="2"/>
        <v>0</v>
      </c>
      <c r="N10" s="5">
        <f t="shared" si="6"/>
        <v>0</v>
      </c>
      <c r="P10" s="9">
        <f t="shared" si="7"/>
        <v>-0.16603904521941662</v>
      </c>
      <c r="Q10"/>
    </row>
    <row r="11" spans="1:17" s="5" customFormat="1" x14ac:dyDescent="0.25">
      <c r="A11" s="1">
        <v>43994</v>
      </c>
      <c r="B11" s="5">
        <v>19.98</v>
      </c>
      <c r="C11" s="5">
        <v>19.979593865874111</v>
      </c>
      <c r="D11" s="5">
        <v>18.732538439379098</v>
      </c>
      <c r="E11" s="5">
        <v>17.612329944500679</v>
      </c>
      <c r="F11" s="5" t="s">
        <v>7</v>
      </c>
      <c r="G11" s="5" t="s">
        <v>7</v>
      </c>
      <c r="H11" s="5" t="str">
        <f t="shared" si="0"/>
        <v>hold</v>
      </c>
      <c r="I11" s="5" t="str">
        <f t="shared" si="1"/>
        <v>True</v>
      </c>
      <c r="J11" s="5">
        <f t="shared" si="3"/>
        <v>16.870000999999998</v>
      </c>
      <c r="K11" s="5" t="str">
        <f t="shared" si="4"/>
        <v>nan</v>
      </c>
      <c r="L11" s="5">
        <f t="shared" si="5"/>
        <v>999000</v>
      </c>
      <c r="M11" s="11">
        <f t="shared" si="2"/>
        <v>0</v>
      </c>
      <c r="N11" s="5">
        <f t="shared" si="6"/>
        <v>0</v>
      </c>
      <c r="P11" s="9">
        <f t="shared" si="7"/>
        <v>0.135965297400126</v>
      </c>
      <c r="Q11"/>
    </row>
    <row r="12" spans="1:17" s="5" customFormat="1" x14ac:dyDescent="0.25">
      <c r="A12" s="1">
        <v>43997</v>
      </c>
      <c r="B12" s="5">
        <v>19.440000999999999</v>
      </c>
      <c r="C12" s="5">
        <v>19.799729577249408</v>
      </c>
      <c r="D12" s="5">
        <v>18.796853217617361</v>
      </c>
      <c r="E12" s="5">
        <v>17.66944466498504</v>
      </c>
      <c r="F12" s="5" t="s">
        <v>7</v>
      </c>
      <c r="G12" s="5" t="s">
        <v>7</v>
      </c>
      <c r="H12" s="5" t="str">
        <f t="shared" si="0"/>
        <v>hold</v>
      </c>
      <c r="I12" s="5" t="str">
        <f t="shared" si="1"/>
        <v>True</v>
      </c>
      <c r="J12" s="5">
        <f t="shared" si="3"/>
        <v>16.870000999999998</v>
      </c>
      <c r="K12" s="5" t="str">
        <f t="shared" si="4"/>
        <v>nan</v>
      </c>
      <c r="L12" s="5">
        <f t="shared" si="5"/>
        <v>999000</v>
      </c>
      <c r="M12" s="11">
        <f t="shared" si="2"/>
        <v>0</v>
      </c>
      <c r="N12" s="5">
        <f t="shared" si="6"/>
        <v>0</v>
      </c>
      <c r="P12" s="9">
        <f t="shared" si="7"/>
        <v>-2.7398922747786665E-2</v>
      </c>
      <c r="Q12"/>
    </row>
    <row r="13" spans="1:17" s="5" customFormat="1" x14ac:dyDescent="0.25">
      <c r="A13" s="1">
        <v>43998</v>
      </c>
      <c r="B13" s="5">
        <v>20.420000000000002</v>
      </c>
      <c r="C13" s="5">
        <v>20.00648638483294</v>
      </c>
      <c r="D13" s="5">
        <v>18.944412016015779</v>
      </c>
      <c r="E13" s="5">
        <v>17.75539951920425</v>
      </c>
      <c r="F13" s="5" t="s">
        <v>7</v>
      </c>
      <c r="G13" s="5" t="s">
        <v>7</v>
      </c>
      <c r="H13" s="5" t="str">
        <f t="shared" si="0"/>
        <v>hold</v>
      </c>
      <c r="I13" s="5" t="str">
        <f t="shared" si="1"/>
        <v>True</v>
      </c>
      <c r="J13" s="5">
        <f t="shared" si="3"/>
        <v>16.870000999999998</v>
      </c>
      <c r="K13" s="5" t="str">
        <f t="shared" si="4"/>
        <v>nan</v>
      </c>
      <c r="L13" s="5">
        <f t="shared" si="5"/>
        <v>999000</v>
      </c>
      <c r="M13" s="11">
        <f t="shared" si="2"/>
        <v>0</v>
      </c>
      <c r="N13" s="5">
        <f t="shared" si="6"/>
        <v>0</v>
      </c>
      <c r="P13" s="9">
        <f t="shared" si="7"/>
        <v>4.9181962263898746E-2</v>
      </c>
      <c r="Q13"/>
    </row>
    <row r="14" spans="1:17" s="5" customFormat="1" x14ac:dyDescent="0.25">
      <c r="A14" s="1">
        <v>43999</v>
      </c>
      <c r="B14" s="5">
        <v>19.09</v>
      </c>
      <c r="C14" s="5">
        <v>19.700990923221958</v>
      </c>
      <c r="D14" s="5">
        <v>18.95764728728707</v>
      </c>
      <c r="E14" s="5">
        <v>17.797105784229121</v>
      </c>
      <c r="F14" s="5" t="s">
        <v>7</v>
      </c>
      <c r="G14" s="5" t="s">
        <v>7</v>
      </c>
      <c r="H14" s="5" t="str">
        <f t="shared" si="0"/>
        <v>hold</v>
      </c>
      <c r="I14" s="5" t="str">
        <f t="shared" si="1"/>
        <v>True</v>
      </c>
      <c r="J14" s="5">
        <f t="shared" si="3"/>
        <v>16.870000999999998</v>
      </c>
      <c r="K14" s="5" t="str">
        <f t="shared" si="4"/>
        <v>nan</v>
      </c>
      <c r="L14" s="5">
        <f t="shared" si="5"/>
        <v>999000</v>
      </c>
      <c r="M14" s="11">
        <f t="shared" si="2"/>
        <v>0</v>
      </c>
      <c r="N14" s="5">
        <f t="shared" si="6"/>
        <v>0</v>
      </c>
      <c r="P14" s="9">
        <f t="shared" si="7"/>
        <v>-6.7350174998863296E-2</v>
      </c>
      <c r="Q14"/>
    </row>
    <row r="15" spans="1:17" s="5" customFormat="1" x14ac:dyDescent="0.25">
      <c r="A15" s="1">
        <v>44000</v>
      </c>
      <c r="B15" s="5">
        <v>18.82</v>
      </c>
      <c r="C15" s="5">
        <v>19.407327282147971</v>
      </c>
      <c r="D15" s="5">
        <v>18.945133897533701</v>
      </c>
      <c r="E15" s="5">
        <v>17.82907122847196</v>
      </c>
      <c r="F15" s="5" t="s">
        <v>7</v>
      </c>
      <c r="G15" s="7" t="s">
        <v>7</v>
      </c>
      <c r="H15" s="5" t="str">
        <f t="shared" si="0"/>
        <v>hold</v>
      </c>
      <c r="I15" s="5" t="str">
        <f t="shared" si="1"/>
        <v>True</v>
      </c>
      <c r="J15" s="5">
        <f t="shared" si="3"/>
        <v>16.870000999999998</v>
      </c>
      <c r="K15" s="5" t="str">
        <f t="shared" si="4"/>
        <v>nan</v>
      </c>
      <c r="L15" s="5">
        <f t="shared" si="5"/>
        <v>999000</v>
      </c>
      <c r="M15" s="11">
        <f t="shared" si="2"/>
        <v>0</v>
      </c>
      <c r="N15" s="5">
        <f t="shared" si="6"/>
        <v>0</v>
      </c>
      <c r="P15" s="9">
        <f t="shared" si="7"/>
        <v>-1.4244503580422667E-2</v>
      </c>
      <c r="Q15"/>
    </row>
    <row r="16" spans="1:17" s="5" customFormat="1" x14ac:dyDescent="0.25">
      <c r="A16" s="1">
        <v>44001</v>
      </c>
      <c r="B16" s="5">
        <v>17.829999999999998</v>
      </c>
      <c r="C16" s="5">
        <v>18.88155152143198</v>
      </c>
      <c r="D16" s="5">
        <v>18.843758088666998</v>
      </c>
      <c r="E16" s="5">
        <v>17.829100252582219</v>
      </c>
      <c r="F16" s="5" t="s">
        <v>7</v>
      </c>
      <c r="G16" s="5" t="s">
        <v>7</v>
      </c>
      <c r="H16" s="5" t="str">
        <f t="shared" si="0"/>
        <v>hold</v>
      </c>
      <c r="I16" s="5" t="str">
        <f t="shared" si="1"/>
        <v>True</v>
      </c>
      <c r="J16" s="5">
        <f t="shared" si="3"/>
        <v>16.870000999999998</v>
      </c>
      <c r="K16" s="5" t="str">
        <f t="shared" si="4"/>
        <v>nan</v>
      </c>
      <c r="L16" s="5">
        <f t="shared" si="5"/>
        <v>999000</v>
      </c>
      <c r="M16" s="11">
        <f t="shared" si="2"/>
        <v>0</v>
      </c>
      <c r="N16" s="5">
        <f t="shared" si="6"/>
        <v>0</v>
      </c>
      <c r="P16" s="9">
        <f t="shared" si="7"/>
        <v>-5.403770228218463E-2</v>
      </c>
      <c r="Q16"/>
    </row>
    <row r="17" spans="1:17" s="5" customFormat="1" x14ac:dyDescent="0.25">
      <c r="A17" s="1">
        <v>44004</v>
      </c>
      <c r="B17" s="5">
        <v>17.23</v>
      </c>
      <c r="C17" s="5">
        <v>18.331034347621319</v>
      </c>
      <c r="D17" s="5">
        <v>18.697052807879089</v>
      </c>
      <c r="E17" s="5">
        <v>17.810378369689019</v>
      </c>
      <c r="F17" s="5" t="s">
        <v>7</v>
      </c>
      <c r="G17" s="5">
        <v>17.23</v>
      </c>
      <c r="H17" s="5" t="str">
        <f t="shared" si="0"/>
        <v>sell</v>
      </c>
      <c r="I17" s="5" t="str">
        <f t="shared" si="1"/>
        <v>False</v>
      </c>
      <c r="J17" s="5">
        <f t="shared" si="3"/>
        <v>16.870000999999998</v>
      </c>
      <c r="K17" s="5">
        <f t="shared" si="4"/>
        <v>17.23</v>
      </c>
      <c r="L17" s="5">
        <f t="shared" si="5"/>
        <v>1019319.2560570092</v>
      </c>
      <c r="M17" s="11">
        <f t="shared" si="2"/>
        <v>1E-3</v>
      </c>
      <c r="N17" s="5">
        <f t="shared" si="6"/>
        <v>20319.256057009246</v>
      </c>
      <c r="P17" s="9">
        <f t="shared" si="7"/>
        <v>-3.4230381335210704E-2</v>
      </c>
      <c r="Q17"/>
    </row>
    <row r="18" spans="1:17" s="5" customFormat="1" x14ac:dyDescent="0.25">
      <c r="A18" s="1">
        <v>44005</v>
      </c>
      <c r="B18" s="5">
        <v>18</v>
      </c>
      <c r="C18" s="5">
        <v>18.220689565080878</v>
      </c>
      <c r="D18" s="5">
        <v>18.63368437079917</v>
      </c>
      <c r="E18" s="5">
        <v>17.81630404563624</v>
      </c>
      <c r="F18" s="5" t="s">
        <v>7</v>
      </c>
      <c r="G18" s="5" t="s">
        <v>7</v>
      </c>
      <c r="H18" s="5" t="str">
        <f t="shared" si="0"/>
        <v>hold</v>
      </c>
      <c r="I18" s="5" t="str">
        <f t="shared" si="1"/>
        <v>True</v>
      </c>
      <c r="J18" s="5">
        <f t="shared" si="3"/>
        <v>16.870000999999998</v>
      </c>
      <c r="K18" s="5">
        <f t="shared" si="4"/>
        <v>17.23</v>
      </c>
      <c r="L18" s="5">
        <f t="shared" si="5"/>
        <v>1019319.2560570092</v>
      </c>
      <c r="M18" s="11">
        <f t="shared" si="2"/>
        <v>0</v>
      </c>
      <c r="N18" s="5">
        <f t="shared" si="6"/>
        <v>0</v>
      </c>
      <c r="P18" s="9">
        <f t="shared" si="7"/>
        <v>4.3719707356326409E-2</v>
      </c>
      <c r="Q18"/>
    </row>
    <row r="19" spans="1:17" s="5" customFormat="1" x14ac:dyDescent="0.25">
      <c r="A19" s="1">
        <v>44006</v>
      </c>
      <c r="B19" s="5">
        <v>16</v>
      </c>
      <c r="C19" s="5">
        <v>17.480459710053921</v>
      </c>
      <c r="D19" s="5">
        <v>18.394258518908341</v>
      </c>
      <c r="E19" s="5">
        <v>17.759544544210112</v>
      </c>
      <c r="F19" s="5" t="s">
        <v>7</v>
      </c>
      <c r="G19" s="5" t="s">
        <v>7</v>
      </c>
      <c r="H19" s="5" t="str">
        <f t="shared" si="0"/>
        <v>hold</v>
      </c>
      <c r="I19" s="5" t="str">
        <f t="shared" si="1"/>
        <v>True</v>
      </c>
      <c r="J19" s="5">
        <f t="shared" si="3"/>
        <v>16.870000999999998</v>
      </c>
      <c r="K19" s="5">
        <f t="shared" si="4"/>
        <v>17.23</v>
      </c>
      <c r="L19" s="5">
        <f t="shared" si="5"/>
        <v>1019319.2560570092</v>
      </c>
      <c r="M19" s="11">
        <f t="shared" si="2"/>
        <v>0</v>
      </c>
      <c r="N19" s="5">
        <f t="shared" si="6"/>
        <v>0</v>
      </c>
      <c r="P19" s="9">
        <f t="shared" si="7"/>
        <v>-0.11778303565638351</v>
      </c>
      <c r="Q19"/>
    </row>
    <row r="20" spans="1:17" s="5" customFormat="1" x14ac:dyDescent="0.25">
      <c r="A20" s="1">
        <v>44007</v>
      </c>
      <c r="B20" s="5">
        <v>16</v>
      </c>
      <c r="C20" s="5">
        <v>16.98697314003595</v>
      </c>
      <c r="D20" s="5">
        <v>18.176598653553029</v>
      </c>
      <c r="E20" s="5">
        <v>17.704558777203541</v>
      </c>
      <c r="F20" s="5" t="s">
        <v>7</v>
      </c>
      <c r="G20" s="5" t="s">
        <v>7</v>
      </c>
      <c r="H20" s="5" t="str">
        <f t="shared" si="0"/>
        <v>hold</v>
      </c>
      <c r="I20" s="5" t="str">
        <f t="shared" si="1"/>
        <v>True</v>
      </c>
      <c r="J20" s="5">
        <f t="shared" si="3"/>
        <v>16.870000999999998</v>
      </c>
      <c r="K20" s="5">
        <f t="shared" si="4"/>
        <v>17.23</v>
      </c>
      <c r="L20" s="5">
        <f t="shared" si="5"/>
        <v>1019319.2560570092</v>
      </c>
      <c r="M20" s="11">
        <f t="shared" si="2"/>
        <v>0</v>
      </c>
      <c r="N20" s="5">
        <f t="shared" si="6"/>
        <v>0</v>
      </c>
      <c r="P20" s="9">
        <f t="shared" si="7"/>
        <v>0</v>
      </c>
      <c r="Q20"/>
    </row>
    <row r="21" spans="1:17" s="5" customFormat="1" x14ac:dyDescent="0.25">
      <c r="A21" s="1">
        <v>44008</v>
      </c>
      <c r="B21" s="5">
        <v>15.78</v>
      </c>
      <c r="C21" s="5">
        <v>16.58464876002397</v>
      </c>
      <c r="D21" s="5">
        <v>17.958726048684579</v>
      </c>
      <c r="E21" s="5">
        <v>17.644416315415931</v>
      </c>
      <c r="F21" s="5" t="s">
        <v>7</v>
      </c>
      <c r="G21" s="5" t="s">
        <v>7</v>
      </c>
      <c r="H21" s="5" t="str">
        <f t="shared" si="0"/>
        <v>hold</v>
      </c>
      <c r="I21" s="5" t="str">
        <f t="shared" si="1"/>
        <v>True</v>
      </c>
      <c r="J21" s="5">
        <f t="shared" si="3"/>
        <v>16.870000999999998</v>
      </c>
      <c r="K21" s="5">
        <f t="shared" si="4"/>
        <v>17.23</v>
      </c>
      <c r="L21" s="5">
        <f t="shared" si="5"/>
        <v>1019319.2560570092</v>
      </c>
      <c r="M21" s="11">
        <f t="shared" si="2"/>
        <v>0</v>
      </c>
      <c r="N21" s="5">
        <f t="shared" si="6"/>
        <v>0</v>
      </c>
      <c r="P21" s="9">
        <f t="shared" si="7"/>
        <v>-1.3845406822053095E-2</v>
      </c>
      <c r="Q21"/>
    </row>
    <row r="22" spans="1:17" s="5" customFormat="1" x14ac:dyDescent="0.25">
      <c r="A22" s="1">
        <v>44011</v>
      </c>
      <c r="B22" s="5">
        <v>16.780000999999999</v>
      </c>
      <c r="C22" s="5">
        <v>16.64976617334931</v>
      </c>
      <c r="D22" s="5">
        <v>17.85156922607689</v>
      </c>
      <c r="E22" s="5">
        <v>17.617403336809179</v>
      </c>
      <c r="F22" s="5" t="s">
        <v>7</v>
      </c>
      <c r="G22" s="5" t="s">
        <v>7</v>
      </c>
      <c r="H22" s="5" t="str">
        <f t="shared" si="0"/>
        <v>hold</v>
      </c>
      <c r="I22" s="5" t="str">
        <f t="shared" si="1"/>
        <v>True</v>
      </c>
      <c r="J22" s="5">
        <f t="shared" si="3"/>
        <v>16.870000999999998</v>
      </c>
      <c r="K22" s="5">
        <f t="shared" si="4"/>
        <v>17.23</v>
      </c>
      <c r="L22" s="5">
        <f t="shared" si="5"/>
        <v>1019319.2560570092</v>
      </c>
      <c r="M22" s="11">
        <f t="shared" si="2"/>
        <v>0</v>
      </c>
      <c r="N22" s="5">
        <f t="shared" si="6"/>
        <v>0</v>
      </c>
      <c r="P22" s="9">
        <f t="shared" si="7"/>
        <v>6.1444445216085788E-2</v>
      </c>
      <c r="Q22"/>
    </row>
    <row r="23" spans="1:17" s="5" customFormat="1" x14ac:dyDescent="0.25">
      <c r="A23" s="1">
        <v>44012</v>
      </c>
      <c r="B23" s="5">
        <v>16.420000000000002</v>
      </c>
      <c r="C23" s="5">
        <v>16.573177448899539</v>
      </c>
      <c r="D23" s="5">
        <v>17.721426569160801</v>
      </c>
      <c r="E23" s="5">
        <v>17.579984482533899</v>
      </c>
      <c r="F23" s="5" t="s">
        <v>7</v>
      </c>
      <c r="G23" s="5" t="s">
        <v>7</v>
      </c>
      <c r="H23" s="5" t="str">
        <f t="shared" si="0"/>
        <v>hold</v>
      </c>
      <c r="I23" s="5" t="str">
        <f t="shared" si="1"/>
        <v>True</v>
      </c>
      <c r="J23" s="5">
        <f t="shared" si="3"/>
        <v>16.870000999999998</v>
      </c>
      <c r="K23" s="5">
        <f t="shared" si="4"/>
        <v>17.23</v>
      </c>
      <c r="L23" s="5">
        <f t="shared" si="5"/>
        <v>1019319.2560570092</v>
      </c>
      <c r="M23" s="11">
        <f t="shared" si="2"/>
        <v>0</v>
      </c>
      <c r="N23" s="5">
        <f t="shared" si="6"/>
        <v>0</v>
      </c>
      <c r="P23" s="9">
        <f t="shared" si="7"/>
        <v>-2.1687656609531623E-2</v>
      </c>
      <c r="Q23"/>
    </row>
    <row r="24" spans="1:17" s="5" customFormat="1" x14ac:dyDescent="0.25">
      <c r="A24" s="1">
        <v>44013</v>
      </c>
      <c r="B24" s="5">
        <v>16.360001</v>
      </c>
      <c r="C24" s="5">
        <v>16.5021186325997</v>
      </c>
      <c r="D24" s="5">
        <v>17.597660608327999</v>
      </c>
      <c r="E24" s="5">
        <v>17.541859998704709</v>
      </c>
      <c r="F24" s="5" t="s">
        <v>7</v>
      </c>
      <c r="G24" s="5" t="s">
        <v>7</v>
      </c>
      <c r="H24" s="5" t="str">
        <f t="shared" si="0"/>
        <v>hold</v>
      </c>
      <c r="I24" s="5" t="str">
        <f t="shared" si="1"/>
        <v>True</v>
      </c>
      <c r="J24" s="5">
        <f t="shared" si="3"/>
        <v>16.870000999999998</v>
      </c>
      <c r="K24" s="5">
        <f t="shared" si="4"/>
        <v>17.23</v>
      </c>
      <c r="L24" s="5">
        <f t="shared" si="5"/>
        <v>1019319.2560570092</v>
      </c>
      <c r="M24" s="11">
        <f t="shared" si="2"/>
        <v>0</v>
      </c>
      <c r="N24" s="5">
        <f t="shared" si="6"/>
        <v>0</v>
      </c>
      <c r="P24" s="9">
        <f t="shared" si="7"/>
        <v>-3.6607117249887185E-3</v>
      </c>
      <c r="Q24"/>
    </row>
    <row r="25" spans="1:17" s="5" customFormat="1" x14ac:dyDescent="0.25">
      <c r="A25" s="1">
        <v>44014</v>
      </c>
      <c r="B25" s="5">
        <v>15.88</v>
      </c>
      <c r="C25" s="5">
        <v>16.294745755066469</v>
      </c>
      <c r="D25" s="5">
        <v>17.441509643934548</v>
      </c>
      <c r="E25" s="5">
        <v>17.489926873745191</v>
      </c>
      <c r="F25" s="5">
        <v>15.88</v>
      </c>
      <c r="G25" s="5" t="s">
        <v>7</v>
      </c>
      <c r="H25" s="5" t="str">
        <f t="shared" si="0"/>
        <v>buy</v>
      </c>
      <c r="I25" s="5" t="str">
        <f t="shared" si="1"/>
        <v>False</v>
      </c>
      <c r="J25" s="5">
        <f t="shared" si="3"/>
        <v>15.88</v>
      </c>
      <c r="K25" s="5">
        <f t="shared" si="4"/>
        <v>17.23</v>
      </c>
      <c r="L25" s="5">
        <f t="shared" si="5"/>
        <v>1018299.9368009522</v>
      </c>
      <c r="M25" s="11">
        <f t="shared" si="2"/>
        <v>1E-3</v>
      </c>
      <c r="N25" s="5">
        <f t="shared" si="6"/>
        <v>-1019.3192560570093</v>
      </c>
      <c r="P25" s="9">
        <f t="shared" si="7"/>
        <v>-2.9778936480303775E-2</v>
      </c>
      <c r="Q25"/>
    </row>
    <row r="26" spans="1:17" s="5" customFormat="1" x14ac:dyDescent="0.25">
      <c r="A26" s="1">
        <v>44018</v>
      </c>
      <c r="B26" s="5">
        <v>15.61</v>
      </c>
      <c r="C26" s="5">
        <v>16.066497170044311</v>
      </c>
      <c r="D26" s="5">
        <v>17.27500876721323</v>
      </c>
      <c r="E26" s="5">
        <v>17.431179158940651</v>
      </c>
      <c r="F26" s="5" t="s">
        <v>7</v>
      </c>
      <c r="G26" s="5" t="s">
        <v>7</v>
      </c>
      <c r="H26" s="5" t="str">
        <f t="shared" si="0"/>
        <v>hold</v>
      </c>
      <c r="I26" s="5" t="str">
        <f t="shared" si="1"/>
        <v>True</v>
      </c>
      <c r="J26" s="5">
        <f t="shared" si="3"/>
        <v>15.88</v>
      </c>
      <c r="K26" s="5">
        <f t="shared" si="4"/>
        <v>17.23</v>
      </c>
      <c r="L26" s="5">
        <f t="shared" si="5"/>
        <v>1018299.9368009522</v>
      </c>
      <c r="M26" s="11">
        <f t="shared" si="2"/>
        <v>0</v>
      </c>
      <c r="N26" s="5">
        <f t="shared" si="6"/>
        <v>0</v>
      </c>
      <c r="P26" s="9">
        <f t="shared" si="7"/>
        <v>-1.7148721291649002E-2</v>
      </c>
      <c r="Q26"/>
    </row>
    <row r="27" spans="1:17" s="5" customFormat="1" x14ac:dyDescent="0.25">
      <c r="A27" s="1">
        <v>44019</v>
      </c>
      <c r="B27" s="5">
        <v>14.57</v>
      </c>
      <c r="C27" s="5">
        <v>15.56766478002954</v>
      </c>
      <c r="D27" s="5">
        <v>17.029098879284749</v>
      </c>
      <c r="E27" s="5">
        <v>17.341767310223759</v>
      </c>
      <c r="F27" s="5" t="s">
        <v>7</v>
      </c>
      <c r="G27" s="5" t="s">
        <v>7</v>
      </c>
      <c r="H27" s="5" t="str">
        <f t="shared" si="0"/>
        <v>hold</v>
      </c>
      <c r="I27" s="5" t="str">
        <f t="shared" si="1"/>
        <v>True</v>
      </c>
      <c r="J27" s="5">
        <f t="shared" si="3"/>
        <v>15.88</v>
      </c>
      <c r="K27" s="5">
        <f t="shared" si="4"/>
        <v>17.23</v>
      </c>
      <c r="L27" s="5">
        <f t="shared" si="5"/>
        <v>1018299.9368009522</v>
      </c>
      <c r="M27" s="11">
        <f t="shared" si="2"/>
        <v>0</v>
      </c>
      <c r="N27" s="5">
        <f t="shared" si="6"/>
        <v>0</v>
      </c>
      <c r="P27" s="9">
        <f t="shared" si="7"/>
        <v>-6.8947114320227168E-2</v>
      </c>
      <c r="Q27"/>
    </row>
    <row r="28" spans="1:17" s="5" customFormat="1" x14ac:dyDescent="0.25">
      <c r="A28" s="1">
        <v>44020</v>
      </c>
      <c r="B28" s="5">
        <v>15.32</v>
      </c>
      <c r="C28" s="5">
        <v>15.48510985335303</v>
      </c>
      <c r="D28" s="5">
        <v>16.873726253895232</v>
      </c>
      <c r="E28" s="5">
        <v>17.278587081779271</v>
      </c>
      <c r="F28" s="5" t="s">
        <v>7</v>
      </c>
      <c r="G28" s="5" t="s">
        <v>7</v>
      </c>
      <c r="H28" s="5" t="str">
        <f t="shared" si="0"/>
        <v>hold</v>
      </c>
      <c r="I28" s="5" t="str">
        <f t="shared" si="1"/>
        <v>True</v>
      </c>
      <c r="J28" s="5">
        <f t="shared" si="3"/>
        <v>15.88</v>
      </c>
      <c r="K28" s="5">
        <f t="shared" si="4"/>
        <v>17.23</v>
      </c>
      <c r="L28" s="5">
        <f t="shared" si="5"/>
        <v>1018299.9368009522</v>
      </c>
      <c r="M28" s="11">
        <f t="shared" si="2"/>
        <v>0</v>
      </c>
      <c r="N28" s="5">
        <f t="shared" si="6"/>
        <v>0</v>
      </c>
      <c r="P28" s="9">
        <f t="shared" si="7"/>
        <v>5.0194544105331779E-2</v>
      </c>
      <c r="Q28"/>
    </row>
    <row r="29" spans="1:17" s="5" customFormat="1" x14ac:dyDescent="0.25">
      <c r="A29" s="1">
        <v>44021</v>
      </c>
      <c r="B29" s="5">
        <v>14.58</v>
      </c>
      <c r="C29" s="5">
        <v>15.18340656890202</v>
      </c>
      <c r="D29" s="5">
        <v>16.6652056853593</v>
      </c>
      <c r="E29" s="5">
        <v>17.19425623547367</v>
      </c>
      <c r="F29" s="5" t="s">
        <v>7</v>
      </c>
      <c r="G29" s="5" t="s">
        <v>7</v>
      </c>
      <c r="H29" s="5" t="str">
        <f t="shared" si="0"/>
        <v>hold</v>
      </c>
      <c r="I29" s="5" t="str">
        <f t="shared" si="1"/>
        <v>True</v>
      </c>
      <c r="J29" s="5">
        <f t="shared" si="3"/>
        <v>15.88</v>
      </c>
      <c r="K29" s="5">
        <f t="shared" si="4"/>
        <v>17.23</v>
      </c>
      <c r="L29" s="5">
        <f t="shared" si="5"/>
        <v>1018299.9368009522</v>
      </c>
      <c r="M29" s="11">
        <f t="shared" si="2"/>
        <v>0</v>
      </c>
      <c r="N29" s="5">
        <f t="shared" si="6"/>
        <v>0</v>
      </c>
      <c r="P29" s="9">
        <f t="shared" si="7"/>
        <v>-4.9508437731933114E-2</v>
      </c>
      <c r="Q29"/>
    </row>
    <row r="30" spans="1:17" s="5" customFormat="1" x14ac:dyDescent="0.25">
      <c r="A30" s="1">
        <v>44022</v>
      </c>
      <c r="B30" s="5">
        <v>16.16</v>
      </c>
      <c r="C30" s="5">
        <v>15.50893771260135</v>
      </c>
      <c r="D30" s="5">
        <v>16.619277895781181</v>
      </c>
      <c r="E30" s="5">
        <v>17.161935728115122</v>
      </c>
      <c r="F30" s="5" t="s">
        <v>7</v>
      </c>
      <c r="G30" s="5" t="s">
        <v>7</v>
      </c>
      <c r="H30" s="5" t="str">
        <f t="shared" si="0"/>
        <v>hold</v>
      </c>
      <c r="I30" s="5" t="str">
        <f t="shared" si="1"/>
        <v>True</v>
      </c>
      <c r="J30" s="5">
        <f t="shared" si="3"/>
        <v>15.88</v>
      </c>
      <c r="K30" s="5">
        <f t="shared" si="4"/>
        <v>17.23</v>
      </c>
      <c r="L30" s="5">
        <f t="shared" si="5"/>
        <v>1018299.9368009522</v>
      </c>
      <c r="M30" s="11">
        <f t="shared" si="2"/>
        <v>0</v>
      </c>
      <c r="N30" s="5">
        <f t="shared" si="6"/>
        <v>0</v>
      </c>
      <c r="P30" s="9">
        <f t="shared" si="7"/>
        <v>0.10288832651243715</v>
      </c>
      <c r="Q30"/>
    </row>
    <row r="31" spans="1:17" s="5" customFormat="1" x14ac:dyDescent="0.25">
      <c r="A31" s="1">
        <v>44025</v>
      </c>
      <c r="B31" s="5">
        <v>15.28</v>
      </c>
      <c r="C31" s="5">
        <v>15.43262514173423</v>
      </c>
      <c r="D31" s="5">
        <v>16.49752535980107</v>
      </c>
      <c r="E31" s="5">
        <v>17.103125236611518</v>
      </c>
      <c r="F31" s="5" t="s">
        <v>7</v>
      </c>
      <c r="G31" s="5" t="s">
        <v>7</v>
      </c>
      <c r="H31" s="5" t="str">
        <f t="shared" si="0"/>
        <v>hold</v>
      </c>
      <c r="I31" s="5" t="str">
        <f t="shared" si="1"/>
        <v>True</v>
      </c>
      <c r="J31" s="5">
        <f t="shared" si="3"/>
        <v>15.88</v>
      </c>
      <c r="K31" s="5">
        <f t="shared" si="4"/>
        <v>17.23</v>
      </c>
      <c r="L31" s="5">
        <f t="shared" si="5"/>
        <v>1018299.9368009522</v>
      </c>
      <c r="M31" s="11">
        <f t="shared" si="2"/>
        <v>0</v>
      </c>
      <c r="N31" s="5">
        <f t="shared" si="6"/>
        <v>0</v>
      </c>
      <c r="P31" s="9">
        <f t="shared" si="7"/>
        <v>-5.5994269354574938E-2</v>
      </c>
      <c r="Q31"/>
    </row>
    <row r="32" spans="1:17" s="5" customFormat="1" x14ac:dyDescent="0.25">
      <c r="A32" s="1">
        <v>44026</v>
      </c>
      <c r="B32" s="5">
        <v>15.04</v>
      </c>
      <c r="C32" s="5">
        <v>15.30175009448949</v>
      </c>
      <c r="D32" s="5">
        <v>16.36502305436461</v>
      </c>
      <c r="E32" s="5">
        <v>17.038652572967411</v>
      </c>
      <c r="F32" s="5" t="s">
        <v>7</v>
      </c>
      <c r="G32" s="5" t="s">
        <v>7</v>
      </c>
      <c r="H32" s="5" t="str">
        <f t="shared" si="0"/>
        <v>hold</v>
      </c>
      <c r="I32" s="5" t="str">
        <f t="shared" si="1"/>
        <v>True</v>
      </c>
      <c r="J32" s="5">
        <f t="shared" si="3"/>
        <v>15.88</v>
      </c>
      <c r="K32" s="5">
        <f t="shared" si="4"/>
        <v>17.23</v>
      </c>
      <c r="L32" s="5">
        <f t="shared" si="5"/>
        <v>1018299.9368009522</v>
      </c>
      <c r="M32" s="11">
        <f t="shared" si="2"/>
        <v>0</v>
      </c>
      <c r="N32" s="5">
        <f t="shared" si="6"/>
        <v>0</v>
      </c>
      <c r="P32" s="9">
        <f t="shared" si="7"/>
        <v>-1.5831465216680628E-2</v>
      </c>
      <c r="Q32"/>
    </row>
    <row r="33" spans="1:17" s="5" customFormat="1" x14ac:dyDescent="0.25">
      <c r="A33" s="1">
        <v>44027</v>
      </c>
      <c r="B33" s="5">
        <v>17.48</v>
      </c>
      <c r="C33" s="5">
        <v>16.027833396326329</v>
      </c>
      <c r="D33" s="5">
        <v>16.466384594876921</v>
      </c>
      <c r="E33" s="5">
        <v>17.05244468006218</v>
      </c>
      <c r="F33" s="5" t="s">
        <v>7</v>
      </c>
      <c r="G33" s="5" t="s">
        <v>7</v>
      </c>
      <c r="H33" s="5" t="str">
        <f t="shared" si="0"/>
        <v>hold</v>
      </c>
      <c r="I33" s="5" t="str">
        <f t="shared" si="1"/>
        <v>True</v>
      </c>
      <c r="J33" s="5">
        <f t="shared" si="3"/>
        <v>15.88</v>
      </c>
      <c r="K33" s="5">
        <f t="shared" si="4"/>
        <v>17.23</v>
      </c>
      <c r="L33" s="5">
        <f t="shared" si="5"/>
        <v>1018299.9368009522</v>
      </c>
      <c r="M33" s="11">
        <f t="shared" si="2"/>
        <v>0</v>
      </c>
      <c r="N33" s="5">
        <f t="shared" si="6"/>
        <v>0</v>
      </c>
      <c r="P33" s="9">
        <f t="shared" si="7"/>
        <v>0.15034405170569576</v>
      </c>
      <c r="Q33"/>
    </row>
    <row r="34" spans="1:17" s="5" customFormat="1" x14ac:dyDescent="0.25">
      <c r="A34" s="1">
        <v>44028</v>
      </c>
      <c r="B34" s="5">
        <v>15.78</v>
      </c>
      <c r="C34" s="5">
        <v>15.94522226421755</v>
      </c>
      <c r="D34" s="5">
        <v>16.403985995342651</v>
      </c>
      <c r="E34" s="5">
        <v>17.012680783810229</v>
      </c>
      <c r="F34" s="5" t="s">
        <v>7</v>
      </c>
      <c r="G34" s="5" t="s">
        <v>7</v>
      </c>
      <c r="H34" s="5" t="str">
        <f t="shared" si="0"/>
        <v>hold</v>
      </c>
      <c r="I34" s="5" t="str">
        <f t="shared" si="1"/>
        <v>True</v>
      </c>
      <c r="J34" s="5">
        <f t="shared" si="3"/>
        <v>15.88</v>
      </c>
      <c r="K34" s="5">
        <f t="shared" si="4"/>
        <v>17.23</v>
      </c>
      <c r="L34" s="5">
        <f t="shared" si="5"/>
        <v>1018299.9368009522</v>
      </c>
      <c r="M34" s="11">
        <f t="shared" si="2"/>
        <v>0</v>
      </c>
      <c r="N34" s="5">
        <f t="shared" si="6"/>
        <v>0</v>
      </c>
      <c r="P34" s="9">
        <f t="shared" si="7"/>
        <v>-0.1023140548096613</v>
      </c>
      <c r="Q34"/>
    </row>
    <row r="35" spans="1:17" s="5" customFormat="1" x14ac:dyDescent="0.25">
      <c r="A35" s="1">
        <v>44029</v>
      </c>
      <c r="B35" s="5">
        <v>15.47</v>
      </c>
      <c r="C35" s="5">
        <v>15.786814842811699</v>
      </c>
      <c r="D35" s="5">
        <v>16.319078177584231</v>
      </c>
      <c r="E35" s="5">
        <v>16.964472009316161</v>
      </c>
      <c r="F35" s="5" t="s">
        <v>7</v>
      </c>
      <c r="G35" s="5" t="s">
        <v>7</v>
      </c>
      <c r="H35" s="5" t="str">
        <f t="shared" si="0"/>
        <v>hold</v>
      </c>
      <c r="I35" s="5" t="str">
        <f t="shared" si="1"/>
        <v>True</v>
      </c>
      <c r="J35" s="5">
        <f t="shared" si="3"/>
        <v>15.88</v>
      </c>
      <c r="K35" s="5">
        <f t="shared" si="4"/>
        <v>17.23</v>
      </c>
      <c r="L35" s="5">
        <f t="shared" si="5"/>
        <v>1018299.9368009522</v>
      </c>
      <c r="M35" s="11">
        <f t="shared" si="2"/>
        <v>0</v>
      </c>
      <c r="N35" s="5">
        <f t="shared" si="6"/>
        <v>0</v>
      </c>
      <c r="P35" s="9">
        <f t="shared" si="7"/>
        <v>-1.9840650832753395E-2</v>
      </c>
      <c r="Q35"/>
    </row>
    <row r="36" spans="1:17" s="5" customFormat="1" x14ac:dyDescent="0.25">
      <c r="A36" s="1">
        <v>44032</v>
      </c>
      <c r="B36" s="5">
        <v>15</v>
      </c>
      <c r="C36" s="5">
        <v>15.524543228541139</v>
      </c>
      <c r="D36" s="5">
        <v>16.19916197962203</v>
      </c>
      <c r="E36" s="5">
        <v>16.90308225902503</v>
      </c>
      <c r="F36" s="5" t="s">
        <v>7</v>
      </c>
      <c r="G36" s="5" t="s">
        <v>7</v>
      </c>
      <c r="H36" s="5" t="str">
        <f t="shared" si="0"/>
        <v>hold</v>
      </c>
      <c r="I36" s="5" t="str">
        <f t="shared" si="1"/>
        <v>True</v>
      </c>
      <c r="J36" s="5">
        <f t="shared" si="3"/>
        <v>15.88</v>
      </c>
      <c r="K36" s="5">
        <f t="shared" si="4"/>
        <v>17.23</v>
      </c>
      <c r="L36" s="5">
        <f t="shared" si="5"/>
        <v>1018299.9368009522</v>
      </c>
      <c r="M36" s="11">
        <f t="shared" si="2"/>
        <v>0</v>
      </c>
      <c r="N36" s="5">
        <f t="shared" si="6"/>
        <v>0</v>
      </c>
      <c r="P36" s="9">
        <f t="shared" si="7"/>
        <v>-3.0852463482764689E-2</v>
      </c>
      <c r="Q36"/>
    </row>
    <row r="37" spans="1:17" s="5" customFormat="1" x14ac:dyDescent="0.25">
      <c r="A37" s="1">
        <v>44033</v>
      </c>
      <c r="B37" s="5">
        <v>15.19</v>
      </c>
      <c r="C37" s="5">
        <v>15.413028819027421</v>
      </c>
      <c r="D37" s="5">
        <v>16.107419981474571</v>
      </c>
      <c r="E37" s="5">
        <v>16.849548438430499</v>
      </c>
      <c r="F37" s="5" t="s">
        <v>7</v>
      </c>
      <c r="G37" s="5" t="s">
        <v>7</v>
      </c>
      <c r="H37" s="5" t="str">
        <f t="shared" si="0"/>
        <v>hold</v>
      </c>
      <c r="I37" s="5" t="str">
        <f t="shared" si="1"/>
        <v>True</v>
      </c>
      <c r="J37" s="5">
        <f t="shared" si="3"/>
        <v>15.88</v>
      </c>
      <c r="K37" s="5">
        <f t="shared" si="4"/>
        <v>17.23</v>
      </c>
      <c r="L37" s="5">
        <f t="shared" si="5"/>
        <v>1018299.9368009522</v>
      </c>
      <c r="M37" s="11">
        <f t="shared" si="2"/>
        <v>0</v>
      </c>
      <c r="N37" s="5">
        <f t="shared" si="6"/>
        <v>0</v>
      </c>
      <c r="P37" s="9">
        <f t="shared" si="7"/>
        <v>1.258711550547136E-2</v>
      </c>
      <c r="Q37"/>
    </row>
    <row r="38" spans="1:17" s="5" customFormat="1" x14ac:dyDescent="0.25">
      <c r="A38" s="1">
        <v>44034</v>
      </c>
      <c r="B38" s="5">
        <v>15.14</v>
      </c>
      <c r="C38" s="5">
        <v>15.32201921268495</v>
      </c>
      <c r="D38" s="5">
        <v>16.01947271043143</v>
      </c>
      <c r="E38" s="5">
        <v>16.79612504972955</v>
      </c>
      <c r="F38" s="5" t="s">
        <v>7</v>
      </c>
      <c r="G38" s="5" t="s">
        <v>7</v>
      </c>
      <c r="H38" s="5" t="str">
        <f t="shared" si="0"/>
        <v>hold</v>
      </c>
      <c r="I38" s="5" t="str">
        <f t="shared" si="1"/>
        <v>True</v>
      </c>
      <c r="J38" s="5">
        <f t="shared" si="3"/>
        <v>15.88</v>
      </c>
      <c r="K38" s="5">
        <f t="shared" si="4"/>
        <v>17.23</v>
      </c>
      <c r="L38" s="5">
        <f t="shared" si="5"/>
        <v>1018299.9368009522</v>
      </c>
      <c r="M38" s="11">
        <f t="shared" si="2"/>
        <v>0</v>
      </c>
      <c r="N38" s="5">
        <f t="shared" si="6"/>
        <v>0</v>
      </c>
      <c r="P38" s="9">
        <f t="shared" si="7"/>
        <v>-3.2970685983786446E-3</v>
      </c>
      <c r="Q38"/>
    </row>
    <row r="39" spans="1:17" s="5" customFormat="1" x14ac:dyDescent="0.25">
      <c r="A39" s="1">
        <v>44035</v>
      </c>
      <c r="B39" s="5">
        <v>14.8</v>
      </c>
      <c r="C39" s="5">
        <v>15.14801280845664</v>
      </c>
      <c r="D39" s="5">
        <v>15.908611554937661</v>
      </c>
      <c r="E39" s="5">
        <v>16.733746141925501</v>
      </c>
      <c r="F39" s="5" t="s">
        <v>7</v>
      </c>
      <c r="G39" s="5" t="s">
        <v>7</v>
      </c>
      <c r="H39" s="5" t="str">
        <f t="shared" si="0"/>
        <v>hold</v>
      </c>
      <c r="I39" s="5" t="str">
        <f t="shared" si="1"/>
        <v>True</v>
      </c>
      <c r="J39" s="5">
        <f t="shared" si="3"/>
        <v>15.88</v>
      </c>
      <c r="K39" s="5">
        <f t="shared" si="4"/>
        <v>17.23</v>
      </c>
      <c r="L39" s="5">
        <f t="shared" si="5"/>
        <v>1018299.9368009522</v>
      </c>
      <c r="M39" s="11">
        <f t="shared" si="2"/>
        <v>0</v>
      </c>
      <c r="N39" s="5">
        <f t="shared" si="6"/>
        <v>0</v>
      </c>
      <c r="P39" s="9">
        <f t="shared" si="7"/>
        <v>-2.2713067239233348E-2</v>
      </c>
      <c r="Q39"/>
    </row>
    <row r="40" spans="1:17" s="5" customFormat="1" x14ac:dyDescent="0.25">
      <c r="A40" s="1">
        <v>44036</v>
      </c>
      <c r="B40" s="5">
        <v>14.8</v>
      </c>
      <c r="C40" s="5">
        <v>15.032008538971089</v>
      </c>
      <c r="D40" s="5">
        <v>15.80782868630696</v>
      </c>
      <c r="E40" s="5">
        <v>16.673316574990331</v>
      </c>
      <c r="F40" s="5" t="s">
        <v>7</v>
      </c>
      <c r="G40" s="5" t="s">
        <v>7</v>
      </c>
      <c r="H40" s="5" t="str">
        <f t="shared" si="0"/>
        <v>hold</v>
      </c>
      <c r="I40" s="5" t="str">
        <f t="shared" si="1"/>
        <v>True</v>
      </c>
      <c r="J40" s="5">
        <f t="shared" si="3"/>
        <v>15.88</v>
      </c>
      <c r="K40" s="5">
        <f t="shared" si="4"/>
        <v>17.23</v>
      </c>
      <c r="L40" s="5">
        <f t="shared" si="5"/>
        <v>1018299.9368009522</v>
      </c>
      <c r="M40" s="11">
        <f t="shared" si="2"/>
        <v>0</v>
      </c>
      <c r="N40" s="5">
        <f t="shared" si="6"/>
        <v>0</v>
      </c>
      <c r="P40" s="9">
        <f t="shared" si="7"/>
        <v>0</v>
      </c>
      <c r="Q40"/>
    </row>
    <row r="41" spans="1:17" s="5" customFormat="1" x14ac:dyDescent="0.25">
      <c r="A41" s="1">
        <v>44039</v>
      </c>
      <c r="B41" s="5">
        <v>13.75</v>
      </c>
      <c r="C41" s="5">
        <v>14.60467235931406</v>
      </c>
      <c r="D41" s="5">
        <v>15.620753351188149</v>
      </c>
      <c r="E41" s="5">
        <v>16.581962932021881</v>
      </c>
      <c r="F41" s="5" t="s">
        <v>7</v>
      </c>
      <c r="G41" s="5" t="s">
        <v>7</v>
      </c>
      <c r="H41" s="5" t="str">
        <f t="shared" si="0"/>
        <v>hold</v>
      </c>
      <c r="I41" s="5" t="str">
        <f t="shared" si="1"/>
        <v>True</v>
      </c>
      <c r="J41" s="5">
        <f t="shared" si="3"/>
        <v>15.88</v>
      </c>
      <c r="K41" s="5">
        <f t="shared" si="4"/>
        <v>17.23</v>
      </c>
      <c r="L41" s="5">
        <f t="shared" si="5"/>
        <v>1018299.9368009522</v>
      </c>
      <c r="M41" s="11">
        <f t="shared" si="2"/>
        <v>0</v>
      </c>
      <c r="N41" s="5">
        <f t="shared" si="6"/>
        <v>0</v>
      </c>
      <c r="P41" s="9">
        <f t="shared" si="7"/>
        <v>-7.3588356657489071E-2</v>
      </c>
      <c r="Q41"/>
    </row>
    <row r="42" spans="1:17" s="5" customFormat="1" x14ac:dyDescent="0.25">
      <c r="A42" s="1">
        <v>44040</v>
      </c>
      <c r="B42" s="5">
        <v>14.33</v>
      </c>
      <c r="C42" s="5">
        <v>14.513114906209371</v>
      </c>
      <c r="D42" s="5">
        <v>15.503412137443769</v>
      </c>
      <c r="E42" s="5">
        <v>16.5115890903962</v>
      </c>
      <c r="F42" s="5" t="s">
        <v>7</v>
      </c>
      <c r="G42" s="5" t="s">
        <v>7</v>
      </c>
      <c r="H42" s="5" t="str">
        <f t="shared" si="0"/>
        <v>hold</v>
      </c>
      <c r="I42" s="5" t="str">
        <f t="shared" si="1"/>
        <v>True</v>
      </c>
      <c r="J42" s="5">
        <f t="shared" si="3"/>
        <v>15.88</v>
      </c>
      <c r="K42" s="5">
        <f t="shared" si="4"/>
        <v>17.23</v>
      </c>
      <c r="L42" s="5">
        <f t="shared" si="5"/>
        <v>1018299.9368009522</v>
      </c>
      <c r="M42" s="11">
        <f t="shared" si="2"/>
        <v>0</v>
      </c>
      <c r="N42" s="5">
        <f t="shared" si="6"/>
        <v>0</v>
      </c>
      <c r="P42" s="9">
        <f t="shared" si="7"/>
        <v>4.1316417727500103E-2</v>
      </c>
      <c r="Q42"/>
    </row>
    <row r="43" spans="1:17" s="5" customFormat="1" x14ac:dyDescent="0.25">
      <c r="A43" s="1">
        <v>44041</v>
      </c>
      <c r="B43" s="5">
        <v>14.65</v>
      </c>
      <c r="C43" s="5">
        <v>14.55874327080625</v>
      </c>
      <c r="D43" s="5">
        <v>15.42582921585797</v>
      </c>
      <c r="E43" s="5">
        <v>16.45341443132132</v>
      </c>
      <c r="F43" s="5" t="s">
        <v>7</v>
      </c>
      <c r="G43" s="5" t="s">
        <v>7</v>
      </c>
      <c r="H43" s="5" t="str">
        <f t="shared" si="0"/>
        <v>hold</v>
      </c>
      <c r="I43" s="5" t="str">
        <f t="shared" si="1"/>
        <v>True</v>
      </c>
      <c r="J43" s="5">
        <f t="shared" si="3"/>
        <v>15.88</v>
      </c>
      <c r="K43" s="5">
        <f t="shared" si="4"/>
        <v>17.23</v>
      </c>
      <c r="L43" s="5">
        <f t="shared" si="5"/>
        <v>1018299.9368009522</v>
      </c>
      <c r="M43" s="11">
        <f t="shared" si="2"/>
        <v>0</v>
      </c>
      <c r="N43" s="5">
        <f t="shared" si="6"/>
        <v>0</v>
      </c>
      <c r="P43" s="9">
        <f t="shared" si="7"/>
        <v>2.2085093622995929E-2</v>
      </c>
      <c r="Q43"/>
    </row>
    <row r="44" spans="1:17" s="5" customFormat="1" x14ac:dyDescent="0.25">
      <c r="A44" s="1">
        <v>44042</v>
      </c>
      <c r="B44" s="5">
        <v>14.34</v>
      </c>
      <c r="C44" s="5">
        <v>14.48582884720417</v>
      </c>
      <c r="D44" s="5">
        <v>15.32711746896179</v>
      </c>
      <c r="E44" s="5">
        <v>16.38737023034253</v>
      </c>
      <c r="F44" s="5" t="s">
        <v>7</v>
      </c>
      <c r="G44" s="5" t="s">
        <v>7</v>
      </c>
      <c r="H44" s="5" t="str">
        <f t="shared" si="0"/>
        <v>hold</v>
      </c>
      <c r="I44" s="5" t="str">
        <f t="shared" si="1"/>
        <v>True</v>
      </c>
      <c r="J44" s="5">
        <f t="shared" si="3"/>
        <v>15.88</v>
      </c>
      <c r="K44" s="5">
        <f t="shared" si="4"/>
        <v>17.23</v>
      </c>
      <c r="L44" s="5">
        <f t="shared" si="5"/>
        <v>1018299.9368009522</v>
      </c>
      <c r="M44" s="11">
        <f t="shared" si="2"/>
        <v>0</v>
      </c>
      <c r="N44" s="5">
        <f t="shared" si="6"/>
        <v>0</v>
      </c>
      <c r="P44" s="9">
        <f t="shared" si="7"/>
        <v>-2.1387500291602062E-2</v>
      </c>
      <c r="Q44"/>
    </row>
    <row r="45" spans="1:17" s="5" customFormat="1" x14ac:dyDescent="0.25">
      <c r="A45" s="1">
        <v>44043</v>
      </c>
      <c r="B45" s="5">
        <v>13.88</v>
      </c>
      <c r="C45" s="5">
        <v>14.283885898136109</v>
      </c>
      <c r="D45" s="5">
        <v>15.195561335419811</v>
      </c>
      <c r="E45" s="5">
        <v>16.309014910644319</v>
      </c>
      <c r="F45" s="5" t="s">
        <v>7</v>
      </c>
      <c r="G45" s="5" t="s">
        <v>7</v>
      </c>
      <c r="H45" s="5" t="str">
        <f t="shared" si="0"/>
        <v>hold</v>
      </c>
      <c r="I45" s="5" t="str">
        <f t="shared" si="1"/>
        <v>True</v>
      </c>
      <c r="J45" s="5">
        <f t="shared" si="3"/>
        <v>15.88</v>
      </c>
      <c r="K45" s="5">
        <f t="shared" si="4"/>
        <v>17.23</v>
      </c>
      <c r="L45" s="5">
        <f t="shared" si="5"/>
        <v>1018299.9368009522</v>
      </c>
      <c r="M45" s="11">
        <f t="shared" si="2"/>
        <v>0</v>
      </c>
      <c r="N45" s="5">
        <f t="shared" si="6"/>
        <v>0</v>
      </c>
      <c r="P45" s="9">
        <f t="shared" si="7"/>
        <v>-3.2603880092815771E-2</v>
      </c>
      <c r="Q45"/>
    </row>
    <row r="46" spans="1:17" s="5" customFormat="1" x14ac:dyDescent="0.25">
      <c r="A46" s="1">
        <v>44046</v>
      </c>
      <c r="B46" s="5">
        <v>13.07</v>
      </c>
      <c r="C46" s="5">
        <v>13.87925726542408</v>
      </c>
      <c r="D46" s="5">
        <v>15.002328486745281</v>
      </c>
      <c r="E46" s="5">
        <v>16.207795694686691</v>
      </c>
      <c r="F46" s="5" t="s">
        <v>7</v>
      </c>
      <c r="G46" s="5" t="s">
        <v>7</v>
      </c>
      <c r="H46" s="5" t="str">
        <f t="shared" si="0"/>
        <v>hold</v>
      </c>
      <c r="I46" s="5" t="str">
        <f t="shared" si="1"/>
        <v>True</v>
      </c>
      <c r="J46" s="5">
        <f t="shared" si="3"/>
        <v>15.88</v>
      </c>
      <c r="K46" s="5">
        <f t="shared" si="4"/>
        <v>17.23</v>
      </c>
      <c r="L46" s="5">
        <f t="shared" si="5"/>
        <v>1018299.9368009522</v>
      </c>
      <c r="M46" s="11">
        <f t="shared" si="2"/>
        <v>0</v>
      </c>
      <c r="N46" s="5">
        <f t="shared" si="6"/>
        <v>0</v>
      </c>
      <c r="P46" s="9">
        <f t="shared" si="7"/>
        <v>-6.0129427442527951E-2</v>
      </c>
      <c r="Q46"/>
    </row>
    <row r="47" spans="1:17" s="5" customFormat="1" x14ac:dyDescent="0.25">
      <c r="A47" s="1">
        <v>44047</v>
      </c>
      <c r="B47" s="5">
        <v>13.74</v>
      </c>
      <c r="C47" s="5">
        <v>13.832838176949391</v>
      </c>
      <c r="D47" s="5">
        <v>14.887571351586621</v>
      </c>
      <c r="E47" s="5">
        <v>16.130677079227731</v>
      </c>
      <c r="F47" s="5" t="s">
        <v>7</v>
      </c>
      <c r="G47" s="5" t="s">
        <v>7</v>
      </c>
      <c r="H47" s="5" t="str">
        <f t="shared" si="0"/>
        <v>hold</v>
      </c>
      <c r="I47" s="5" t="str">
        <f t="shared" si="1"/>
        <v>True</v>
      </c>
      <c r="J47" s="5">
        <f t="shared" si="3"/>
        <v>15.88</v>
      </c>
      <c r="K47" s="5">
        <f t="shared" si="4"/>
        <v>17.23</v>
      </c>
      <c r="L47" s="5">
        <f t="shared" si="5"/>
        <v>1018299.9368009522</v>
      </c>
      <c r="M47" s="11">
        <f t="shared" si="2"/>
        <v>0</v>
      </c>
      <c r="N47" s="5">
        <f t="shared" si="6"/>
        <v>0</v>
      </c>
      <c r="P47" s="9">
        <f t="shared" si="7"/>
        <v>4.9991759158072704E-2</v>
      </c>
      <c r="Q47"/>
    </row>
    <row r="48" spans="1:17" s="5" customFormat="1" x14ac:dyDescent="0.25">
      <c r="A48" s="1">
        <v>44048</v>
      </c>
      <c r="B48" s="5">
        <v>14.02</v>
      </c>
      <c r="C48" s="5">
        <v>13.89522545129959</v>
      </c>
      <c r="D48" s="5">
        <v>14.80870122871511</v>
      </c>
      <c r="E48" s="5">
        <v>16.064718420501858</v>
      </c>
      <c r="F48" s="5" t="s">
        <v>7</v>
      </c>
      <c r="G48" s="5" t="s">
        <v>7</v>
      </c>
      <c r="H48" s="5" t="str">
        <f t="shared" si="0"/>
        <v>hold</v>
      </c>
      <c r="I48" s="5" t="str">
        <f t="shared" si="1"/>
        <v>True</v>
      </c>
      <c r="J48" s="5">
        <f t="shared" si="3"/>
        <v>15.88</v>
      </c>
      <c r="K48" s="5">
        <f t="shared" si="4"/>
        <v>17.23</v>
      </c>
      <c r="L48" s="5">
        <f t="shared" si="5"/>
        <v>1018299.9368009522</v>
      </c>
      <c r="M48" s="11">
        <f t="shared" si="2"/>
        <v>0</v>
      </c>
      <c r="N48" s="5">
        <f t="shared" si="6"/>
        <v>0</v>
      </c>
      <c r="P48" s="9">
        <f t="shared" si="7"/>
        <v>2.0173594812240653E-2</v>
      </c>
      <c r="Q48"/>
    </row>
    <row r="49" spans="1:17" s="5" customFormat="1" x14ac:dyDescent="0.25">
      <c r="A49" s="1">
        <v>44049</v>
      </c>
      <c r="B49" s="5">
        <v>13.78</v>
      </c>
      <c r="C49" s="5">
        <v>13.85681696753306</v>
      </c>
      <c r="D49" s="5">
        <v>14.71518293519555</v>
      </c>
      <c r="E49" s="5">
        <v>15.99332096986118</v>
      </c>
      <c r="F49" s="5" t="s">
        <v>7</v>
      </c>
      <c r="G49" s="5" t="s">
        <v>7</v>
      </c>
      <c r="H49" s="5" t="str">
        <f t="shared" si="0"/>
        <v>hold</v>
      </c>
      <c r="I49" s="5" t="str">
        <f t="shared" si="1"/>
        <v>True</v>
      </c>
      <c r="J49" s="5">
        <f t="shared" si="3"/>
        <v>15.88</v>
      </c>
      <c r="K49" s="5">
        <f t="shared" si="4"/>
        <v>17.23</v>
      </c>
      <c r="L49" s="5">
        <f t="shared" si="5"/>
        <v>1018299.9368009522</v>
      </c>
      <c r="M49" s="11">
        <f t="shared" si="2"/>
        <v>0</v>
      </c>
      <c r="N49" s="5">
        <f t="shared" si="6"/>
        <v>0</v>
      </c>
      <c r="P49" s="9">
        <f t="shared" si="7"/>
        <v>-1.7266616020931533E-2</v>
      </c>
      <c r="Q49"/>
    </row>
    <row r="50" spans="1:17" s="5" customFormat="1" x14ac:dyDescent="0.25">
      <c r="A50" s="1">
        <v>44050</v>
      </c>
      <c r="B50" s="5">
        <v>14.22</v>
      </c>
      <c r="C50" s="5">
        <v>13.977877978355369</v>
      </c>
      <c r="D50" s="5">
        <v>14.67016630472323</v>
      </c>
      <c r="E50" s="5">
        <v>15.937904689553021</v>
      </c>
      <c r="F50" s="5" t="s">
        <v>7</v>
      </c>
      <c r="G50" s="5" t="s">
        <v>7</v>
      </c>
      <c r="H50" s="5" t="str">
        <f t="shared" si="0"/>
        <v>hold</v>
      </c>
      <c r="I50" s="5" t="str">
        <f t="shared" si="1"/>
        <v>True</v>
      </c>
      <c r="J50" s="5">
        <f t="shared" si="3"/>
        <v>15.88</v>
      </c>
      <c r="K50" s="5">
        <f t="shared" si="4"/>
        <v>17.23</v>
      </c>
      <c r="L50" s="5">
        <f t="shared" si="5"/>
        <v>1018299.9368009522</v>
      </c>
      <c r="M50" s="11">
        <f t="shared" si="2"/>
        <v>0</v>
      </c>
      <c r="N50" s="5">
        <f t="shared" si="6"/>
        <v>0</v>
      </c>
      <c r="P50" s="9">
        <f t="shared" si="7"/>
        <v>3.1431158789582435E-2</v>
      </c>
      <c r="Q50"/>
    </row>
    <row r="51" spans="1:17" s="5" customFormat="1" x14ac:dyDescent="0.25">
      <c r="A51" s="1">
        <v>44053</v>
      </c>
      <c r="B51" s="5">
        <v>15.44</v>
      </c>
      <c r="C51" s="5">
        <v>14.46525198557025</v>
      </c>
      <c r="D51" s="5">
        <v>14.74015118611203</v>
      </c>
      <c r="E51" s="5">
        <v>15.92234516800448</v>
      </c>
      <c r="F51" s="5" t="s">
        <v>7</v>
      </c>
      <c r="G51" s="5" t="s">
        <v>7</v>
      </c>
      <c r="H51" s="5" t="str">
        <f t="shared" si="0"/>
        <v>hold</v>
      </c>
      <c r="I51" s="5" t="str">
        <f t="shared" si="1"/>
        <v>True</v>
      </c>
      <c r="J51" s="5">
        <f t="shared" si="3"/>
        <v>15.88</v>
      </c>
      <c r="K51" s="5">
        <f t="shared" si="4"/>
        <v>17.23</v>
      </c>
      <c r="L51" s="5">
        <f t="shared" si="5"/>
        <v>1018299.9368009522</v>
      </c>
      <c r="M51" s="11">
        <f t="shared" si="2"/>
        <v>0</v>
      </c>
      <c r="N51" s="5">
        <f t="shared" si="6"/>
        <v>0</v>
      </c>
      <c r="P51" s="9">
        <f t="shared" si="7"/>
        <v>8.2312120221535209E-2</v>
      </c>
      <c r="Q51"/>
    </row>
    <row r="52" spans="1:17" s="5" customFormat="1" x14ac:dyDescent="0.25">
      <c r="A52" s="1">
        <v>44054</v>
      </c>
      <c r="B52" s="5">
        <v>15.82</v>
      </c>
      <c r="C52" s="5">
        <v>14.91683465704684</v>
      </c>
      <c r="D52" s="5">
        <v>14.838319260101841</v>
      </c>
      <c r="E52" s="5">
        <v>15.919146881504339</v>
      </c>
      <c r="F52" s="5" t="s">
        <v>7</v>
      </c>
      <c r="G52" s="5">
        <v>15.82</v>
      </c>
      <c r="H52" s="5" t="str">
        <f t="shared" si="0"/>
        <v>sell</v>
      </c>
      <c r="I52" s="5" t="str">
        <f t="shared" si="1"/>
        <v>False</v>
      </c>
      <c r="J52" s="5">
        <f t="shared" si="3"/>
        <v>15.88</v>
      </c>
      <c r="K52" s="5">
        <f t="shared" si="4"/>
        <v>15.82</v>
      </c>
      <c r="L52" s="5">
        <f t="shared" si="5"/>
        <v>1013434.1559946262</v>
      </c>
      <c r="M52" s="11">
        <f t="shared" si="2"/>
        <v>1E-3</v>
      </c>
      <c r="N52" s="5">
        <f t="shared" si="6"/>
        <v>-4865.7808063259918</v>
      </c>
      <c r="P52" s="9">
        <f t="shared" si="7"/>
        <v>2.4313417742877787E-2</v>
      </c>
      <c r="Q52"/>
    </row>
    <row r="53" spans="1:17" s="5" customFormat="1" x14ac:dyDescent="0.25">
      <c r="A53" s="1">
        <v>44055</v>
      </c>
      <c r="B53" s="5">
        <v>15.19</v>
      </c>
      <c r="C53" s="5">
        <v>15.00788977136456</v>
      </c>
      <c r="D53" s="5">
        <v>14.870290236456221</v>
      </c>
      <c r="E53" s="5">
        <v>15.896361041457331</v>
      </c>
      <c r="F53" s="5" t="s">
        <v>7</v>
      </c>
      <c r="G53" s="5" t="s">
        <v>7</v>
      </c>
      <c r="H53" s="5" t="str">
        <f t="shared" si="0"/>
        <v>hold</v>
      </c>
      <c r="I53" s="5" t="str">
        <f t="shared" si="1"/>
        <v>True</v>
      </c>
      <c r="J53" s="5">
        <f t="shared" si="3"/>
        <v>15.88</v>
      </c>
      <c r="K53" s="5">
        <f t="shared" si="4"/>
        <v>15.82</v>
      </c>
      <c r="L53" s="5">
        <f t="shared" si="5"/>
        <v>1013434.1559946262</v>
      </c>
      <c r="M53" s="11">
        <f t="shared" si="2"/>
        <v>0</v>
      </c>
      <c r="N53" s="5">
        <f t="shared" si="6"/>
        <v>0</v>
      </c>
      <c r="P53" s="9">
        <f t="shared" si="7"/>
        <v>-4.0637645731826391E-2</v>
      </c>
      <c r="Q53"/>
    </row>
    <row r="54" spans="1:17" s="5" customFormat="1" x14ac:dyDescent="0.25">
      <c r="A54" s="1">
        <v>44056</v>
      </c>
      <c r="B54" s="5">
        <v>15.22</v>
      </c>
      <c r="C54" s="5">
        <v>15.07859318090971</v>
      </c>
      <c r="D54" s="5">
        <v>14.902082033142021</v>
      </c>
      <c r="E54" s="5">
        <v>15.87522475891179</v>
      </c>
      <c r="F54" s="5" t="s">
        <v>7</v>
      </c>
      <c r="G54" s="5" t="s">
        <v>7</v>
      </c>
      <c r="H54" s="5" t="str">
        <f t="shared" si="0"/>
        <v>hold</v>
      </c>
      <c r="I54" s="5" t="str">
        <f t="shared" si="1"/>
        <v>True</v>
      </c>
      <c r="J54" s="5">
        <f t="shared" si="3"/>
        <v>15.88</v>
      </c>
      <c r="K54" s="5">
        <f t="shared" si="4"/>
        <v>15.82</v>
      </c>
      <c r="L54" s="5">
        <f t="shared" si="5"/>
        <v>1013434.1559946262</v>
      </c>
      <c r="M54" s="11">
        <f t="shared" si="2"/>
        <v>0</v>
      </c>
      <c r="N54" s="5">
        <f t="shared" si="6"/>
        <v>0</v>
      </c>
      <c r="P54" s="9">
        <f t="shared" si="7"/>
        <v>1.9730358258583918E-3</v>
      </c>
      <c r="Q54"/>
    </row>
    <row r="55" spans="1:17" s="5" customFormat="1" x14ac:dyDescent="0.25">
      <c r="A55" s="1">
        <v>44057</v>
      </c>
      <c r="B55" s="5">
        <v>15.47</v>
      </c>
      <c r="C55" s="5">
        <v>15.20906212060647</v>
      </c>
      <c r="D55" s="5">
        <v>14.953710939220009</v>
      </c>
      <c r="E55" s="5">
        <v>15.862561485195799</v>
      </c>
      <c r="F55" s="5" t="s">
        <v>7</v>
      </c>
      <c r="G55" s="5" t="s">
        <v>7</v>
      </c>
      <c r="H55" s="5" t="str">
        <f t="shared" si="0"/>
        <v>hold</v>
      </c>
      <c r="I55" s="5" t="str">
        <f t="shared" si="1"/>
        <v>True</v>
      </c>
      <c r="J55" s="5">
        <f t="shared" si="3"/>
        <v>15.88</v>
      </c>
      <c r="K55" s="5">
        <f t="shared" si="4"/>
        <v>15.82</v>
      </c>
      <c r="L55" s="5">
        <f t="shared" si="5"/>
        <v>1013434.1559946262</v>
      </c>
      <c r="M55" s="11">
        <f t="shared" si="2"/>
        <v>0</v>
      </c>
      <c r="N55" s="5">
        <f t="shared" si="6"/>
        <v>0</v>
      </c>
      <c r="P55" s="9">
        <f t="shared" si="7"/>
        <v>1.6292312151434972E-2</v>
      </c>
      <c r="Q55"/>
    </row>
    <row r="56" spans="1:17" s="5" customFormat="1" x14ac:dyDescent="0.25">
      <c r="A56" s="1">
        <v>44060</v>
      </c>
      <c r="B56" s="5">
        <v>14.68</v>
      </c>
      <c r="C56" s="5">
        <v>15.032708080404319</v>
      </c>
      <c r="D56" s="5">
        <v>14.92882812656365</v>
      </c>
      <c r="E56" s="5">
        <v>15.82560643878343</v>
      </c>
      <c r="F56" s="5" t="s">
        <v>7</v>
      </c>
      <c r="G56" s="5" t="s">
        <v>7</v>
      </c>
      <c r="H56" s="5" t="str">
        <f t="shared" si="0"/>
        <v>hold</v>
      </c>
      <c r="I56" s="5" t="str">
        <f t="shared" si="1"/>
        <v>True</v>
      </c>
      <c r="J56" s="5">
        <f t="shared" si="3"/>
        <v>15.88</v>
      </c>
      <c r="K56" s="5">
        <f t="shared" si="4"/>
        <v>15.82</v>
      </c>
      <c r="L56" s="5">
        <f t="shared" si="5"/>
        <v>1013434.1559946262</v>
      </c>
      <c r="M56" s="11">
        <f t="shared" si="2"/>
        <v>0</v>
      </c>
      <c r="N56" s="5">
        <f t="shared" si="6"/>
        <v>0</v>
      </c>
      <c r="P56" s="9">
        <f t="shared" si="7"/>
        <v>-5.2416641398605274E-2</v>
      </c>
      <c r="Q56"/>
    </row>
    <row r="57" spans="1:17" s="5" customFormat="1" x14ac:dyDescent="0.25">
      <c r="A57" s="1">
        <v>44061</v>
      </c>
      <c r="B57" s="5">
        <v>14.41</v>
      </c>
      <c r="C57" s="5">
        <v>14.825138720269541</v>
      </c>
      <c r="D57" s="5">
        <v>14.88166193323968</v>
      </c>
      <c r="E57" s="5">
        <v>15.78136873757145</v>
      </c>
      <c r="F57" s="5">
        <v>14.41</v>
      </c>
      <c r="G57" s="5" t="s">
        <v>7</v>
      </c>
      <c r="H57" s="5" t="str">
        <f t="shared" si="0"/>
        <v>buy</v>
      </c>
      <c r="I57" s="5" t="str">
        <f t="shared" si="1"/>
        <v>False</v>
      </c>
      <c r="J57" s="5">
        <f t="shared" si="3"/>
        <v>14.41</v>
      </c>
      <c r="K57" s="5">
        <f t="shared" si="4"/>
        <v>15.82</v>
      </c>
      <c r="L57" s="5">
        <f t="shared" si="5"/>
        <v>1012420.7218386316</v>
      </c>
      <c r="M57" s="11">
        <f t="shared" si="2"/>
        <v>1E-3</v>
      </c>
      <c r="N57" s="5">
        <f t="shared" si="6"/>
        <v>-1013.4341559946263</v>
      </c>
      <c r="P57" s="9">
        <f t="shared" si="7"/>
        <v>-1.8563613174938823E-2</v>
      </c>
      <c r="Q57"/>
    </row>
    <row r="58" spans="1:17" s="5" customFormat="1" x14ac:dyDescent="0.25">
      <c r="A58" s="1">
        <v>44062</v>
      </c>
      <c r="B58" s="5">
        <v>14.6</v>
      </c>
      <c r="C58" s="5">
        <v>14.750092480179701</v>
      </c>
      <c r="D58" s="5">
        <v>14.856056302945159</v>
      </c>
      <c r="E58" s="5">
        <v>15.74445096452234</v>
      </c>
      <c r="F58" s="5" t="s">
        <v>7</v>
      </c>
      <c r="G58" s="5" t="s">
        <v>7</v>
      </c>
      <c r="H58" s="5" t="str">
        <f t="shared" si="0"/>
        <v>hold</v>
      </c>
      <c r="I58" s="5" t="str">
        <f t="shared" si="1"/>
        <v>True</v>
      </c>
      <c r="J58" s="5">
        <f t="shared" si="3"/>
        <v>14.41</v>
      </c>
      <c r="K58" s="5">
        <f t="shared" si="4"/>
        <v>15.82</v>
      </c>
      <c r="L58" s="5">
        <f t="shared" si="5"/>
        <v>1012420.7218386316</v>
      </c>
      <c r="M58" s="11">
        <f t="shared" si="2"/>
        <v>0</v>
      </c>
      <c r="N58" s="5">
        <f t="shared" si="6"/>
        <v>0</v>
      </c>
      <c r="P58" s="9">
        <f t="shared" si="7"/>
        <v>1.3099118702860025E-2</v>
      </c>
      <c r="Q58"/>
    </row>
    <row r="59" spans="1:17" s="5" customFormat="1" x14ac:dyDescent="0.25">
      <c r="A59" s="1">
        <v>44063</v>
      </c>
      <c r="B59" s="5">
        <v>14.54</v>
      </c>
      <c r="C59" s="5">
        <v>14.68006165345313</v>
      </c>
      <c r="D59" s="5">
        <v>14.82732391176833</v>
      </c>
      <c r="E59" s="5">
        <v>15.706811871881021</v>
      </c>
      <c r="F59" s="5" t="s">
        <v>7</v>
      </c>
      <c r="G59" s="5" t="s">
        <v>7</v>
      </c>
      <c r="H59" s="5" t="str">
        <f t="shared" si="0"/>
        <v>hold</v>
      </c>
      <c r="I59" s="5" t="str">
        <f t="shared" si="1"/>
        <v>True</v>
      </c>
      <c r="J59" s="5">
        <f t="shared" si="3"/>
        <v>14.41</v>
      </c>
      <c r="K59" s="5">
        <f t="shared" si="4"/>
        <v>15.82</v>
      </c>
      <c r="L59" s="5">
        <f t="shared" si="5"/>
        <v>1012420.7218386316</v>
      </c>
      <c r="M59" s="11">
        <f t="shared" si="2"/>
        <v>0</v>
      </c>
      <c r="N59" s="5">
        <f t="shared" si="6"/>
        <v>0</v>
      </c>
      <c r="P59" s="9">
        <f t="shared" si="7"/>
        <v>-4.118056608917486E-3</v>
      </c>
      <c r="Q59"/>
    </row>
    <row r="60" spans="1:17" s="5" customFormat="1" x14ac:dyDescent="0.25">
      <c r="A60" s="1">
        <v>44064</v>
      </c>
      <c r="B60" s="5">
        <v>14.65</v>
      </c>
      <c r="C60" s="5">
        <v>14.67004110230209</v>
      </c>
      <c r="D60" s="5">
        <v>14.81120355615303</v>
      </c>
      <c r="E60" s="5">
        <v>15.67378650088474</v>
      </c>
      <c r="F60" s="5" t="s">
        <v>7</v>
      </c>
      <c r="G60" s="5" t="s">
        <v>7</v>
      </c>
      <c r="H60" s="5" t="str">
        <f t="shared" si="0"/>
        <v>hold</v>
      </c>
      <c r="I60" s="5" t="str">
        <f t="shared" si="1"/>
        <v>True</v>
      </c>
      <c r="J60" s="5">
        <f t="shared" si="3"/>
        <v>14.41</v>
      </c>
      <c r="K60" s="5">
        <f t="shared" si="4"/>
        <v>15.82</v>
      </c>
      <c r="L60" s="5">
        <f t="shared" si="5"/>
        <v>1012420.7218386316</v>
      </c>
      <c r="M60" s="11">
        <f t="shared" si="2"/>
        <v>0</v>
      </c>
      <c r="N60" s="5">
        <f t="shared" si="6"/>
        <v>0</v>
      </c>
      <c r="P60" s="9">
        <f t="shared" si="7"/>
        <v>7.5368633577030057E-3</v>
      </c>
      <c r="Q60"/>
    </row>
    <row r="61" spans="1:17" s="5" customFormat="1" x14ac:dyDescent="0.25">
      <c r="A61" s="1">
        <v>44067</v>
      </c>
      <c r="B61" s="5">
        <v>16.139999</v>
      </c>
      <c r="C61" s="5">
        <v>15.160027068201391</v>
      </c>
      <c r="D61" s="5">
        <v>14.932003141957299</v>
      </c>
      <c r="E61" s="5">
        <v>15.68835564148209</v>
      </c>
      <c r="F61" s="5" t="s">
        <v>7</v>
      </c>
      <c r="G61" s="5">
        <v>16.139999</v>
      </c>
      <c r="H61" s="5" t="str">
        <f t="shared" si="0"/>
        <v>sell</v>
      </c>
      <c r="I61" s="5" t="str">
        <f t="shared" si="1"/>
        <v>False</v>
      </c>
      <c r="J61" s="5">
        <f t="shared" si="3"/>
        <v>14.41</v>
      </c>
      <c r="K61" s="5">
        <f t="shared" si="4"/>
        <v>16.139999</v>
      </c>
      <c r="L61" s="5">
        <f t="shared" si="5"/>
        <v>1132954.9240425467</v>
      </c>
      <c r="M61" s="11">
        <f t="shared" si="2"/>
        <v>1E-3</v>
      </c>
      <c r="N61" s="5">
        <f t="shared" si="6"/>
        <v>120534.20220391502</v>
      </c>
      <c r="P61" s="9">
        <f t="shared" si="7"/>
        <v>9.6860265420855823E-2</v>
      </c>
      <c r="Q61"/>
    </row>
    <row r="62" spans="1:17" s="5" customFormat="1" x14ac:dyDescent="0.25">
      <c r="A62" s="1">
        <v>44068</v>
      </c>
      <c r="B62" s="5">
        <v>15.89</v>
      </c>
      <c r="C62" s="5">
        <v>15.403351378800931</v>
      </c>
      <c r="D62" s="5">
        <v>15.019093765415731</v>
      </c>
      <c r="E62" s="5">
        <v>15.69465702768577</v>
      </c>
      <c r="F62" s="5" t="s">
        <v>7</v>
      </c>
      <c r="G62" s="5" t="s">
        <v>7</v>
      </c>
      <c r="H62" s="5" t="str">
        <f t="shared" si="0"/>
        <v>hold</v>
      </c>
      <c r="I62" s="5" t="str">
        <f t="shared" si="1"/>
        <v>True</v>
      </c>
      <c r="J62" s="5">
        <f t="shared" si="3"/>
        <v>14.41</v>
      </c>
      <c r="K62" s="5">
        <f t="shared" si="4"/>
        <v>16.139999</v>
      </c>
      <c r="L62" s="5">
        <f t="shared" si="5"/>
        <v>1132954.9240425467</v>
      </c>
      <c r="M62" s="11">
        <f t="shared" si="2"/>
        <v>0</v>
      </c>
      <c r="N62" s="5">
        <f t="shared" si="6"/>
        <v>0</v>
      </c>
      <c r="P62" s="9">
        <f t="shared" si="7"/>
        <v>-1.5610620335307508E-2</v>
      </c>
      <c r="Q62"/>
    </row>
    <row r="63" spans="1:17" s="5" customFormat="1" x14ac:dyDescent="0.25">
      <c r="A63" s="1">
        <v>44069</v>
      </c>
      <c r="B63" s="5">
        <v>15.28</v>
      </c>
      <c r="C63" s="5">
        <v>15.36223425253395</v>
      </c>
      <c r="D63" s="5">
        <v>15.042812514014299</v>
      </c>
      <c r="E63" s="5">
        <v>15.68169899557059</v>
      </c>
      <c r="F63" s="5" t="s">
        <v>7</v>
      </c>
      <c r="G63" s="5" t="s">
        <v>7</v>
      </c>
      <c r="H63" s="5" t="str">
        <f t="shared" si="0"/>
        <v>hold</v>
      </c>
      <c r="I63" s="5" t="str">
        <f t="shared" si="1"/>
        <v>True</v>
      </c>
      <c r="J63" s="5">
        <f t="shared" si="3"/>
        <v>14.41</v>
      </c>
      <c r="K63" s="5">
        <f t="shared" si="4"/>
        <v>16.139999</v>
      </c>
      <c r="L63" s="5">
        <f t="shared" si="5"/>
        <v>1132954.9240425467</v>
      </c>
      <c r="M63" s="11">
        <f t="shared" si="2"/>
        <v>0</v>
      </c>
      <c r="N63" s="5">
        <f t="shared" si="6"/>
        <v>0</v>
      </c>
      <c r="P63" s="9">
        <f t="shared" si="7"/>
        <v>-3.9145196810250228E-2</v>
      </c>
      <c r="Q63"/>
    </row>
    <row r="64" spans="1:17" s="5" customFormat="1" x14ac:dyDescent="0.25">
      <c r="A64" s="1">
        <v>44070</v>
      </c>
      <c r="B64" s="5">
        <v>16.120000999999998</v>
      </c>
      <c r="C64" s="5">
        <v>15.61482316835597</v>
      </c>
      <c r="D64" s="5">
        <v>15.140738740012999</v>
      </c>
      <c r="E64" s="5">
        <v>15.69539593320901</v>
      </c>
      <c r="F64" s="5" t="s">
        <v>7</v>
      </c>
      <c r="G64" s="5" t="s">
        <v>7</v>
      </c>
      <c r="H64" s="5" t="str">
        <f t="shared" si="0"/>
        <v>hold</v>
      </c>
      <c r="I64" s="5" t="str">
        <f t="shared" si="1"/>
        <v>True</v>
      </c>
      <c r="J64" s="5">
        <f t="shared" si="3"/>
        <v>14.41</v>
      </c>
      <c r="K64" s="5">
        <f t="shared" si="4"/>
        <v>16.139999</v>
      </c>
      <c r="L64" s="5">
        <f t="shared" si="5"/>
        <v>1132954.9240425467</v>
      </c>
      <c r="M64" s="11">
        <f t="shared" si="2"/>
        <v>0</v>
      </c>
      <c r="N64" s="5">
        <f t="shared" si="6"/>
        <v>0</v>
      </c>
      <c r="P64" s="9">
        <f t="shared" si="7"/>
        <v>5.3516015374845252E-2</v>
      </c>
      <c r="Q64"/>
    </row>
    <row r="65" spans="1:17" s="5" customFormat="1" x14ac:dyDescent="0.25">
      <c r="A65" s="1">
        <v>44071</v>
      </c>
      <c r="B65" s="5">
        <v>17.209999</v>
      </c>
      <c r="C65" s="5">
        <v>16.146548445570652</v>
      </c>
      <c r="D65" s="5">
        <v>15.328853309102721</v>
      </c>
      <c r="E65" s="5">
        <v>15.74272727904623</v>
      </c>
      <c r="F65" s="5" t="s">
        <v>7</v>
      </c>
      <c r="G65" s="5" t="s">
        <v>7</v>
      </c>
      <c r="H65" s="5" t="str">
        <f t="shared" si="0"/>
        <v>hold</v>
      </c>
      <c r="I65" s="5" t="str">
        <f t="shared" si="1"/>
        <v>True</v>
      </c>
      <c r="J65" s="5">
        <f t="shared" si="3"/>
        <v>14.41</v>
      </c>
      <c r="K65" s="5">
        <f t="shared" si="4"/>
        <v>16.139999</v>
      </c>
      <c r="L65" s="5">
        <f t="shared" si="5"/>
        <v>1132954.9240425467</v>
      </c>
      <c r="M65" s="11">
        <f t="shared" si="2"/>
        <v>0</v>
      </c>
      <c r="N65" s="5">
        <f t="shared" si="6"/>
        <v>0</v>
      </c>
      <c r="P65" s="9">
        <f t="shared" si="7"/>
        <v>6.5429753004474123E-2</v>
      </c>
      <c r="Q65"/>
    </row>
    <row r="66" spans="1:17" s="5" customFormat="1" x14ac:dyDescent="0.25">
      <c r="A66" s="1">
        <v>44074</v>
      </c>
      <c r="B66" s="5">
        <v>16.48</v>
      </c>
      <c r="C66" s="5">
        <v>16.257698963713771</v>
      </c>
      <c r="D66" s="5">
        <v>15.433503008275199</v>
      </c>
      <c r="E66" s="5">
        <v>15.76576705157604</v>
      </c>
      <c r="F66" s="5" t="s">
        <v>7</v>
      </c>
      <c r="G66" s="5" t="s">
        <v>7</v>
      </c>
      <c r="H66" s="5" t="str">
        <f t="shared" si="0"/>
        <v>hold</v>
      </c>
      <c r="I66" s="5" t="str">
        <f t="shared" si="1"/>
        <v>True</v>
      </c>
      <c r="J66" s="5">
        <f t="shared" si="3"/>
        <v>14.41</v>
      </c>
      <c r="K66" s="5">
        <f t="shared" si="4"/>
        <v>16.139999</v>
      </c>
      <c r="L66" s="5">
        <f t="shared" si="5"/>
        <v>1132954.9240425467</v>
      </c>
      <c r="M66" s="11">
        <f t="shared" si="2"/>
        <v>0</v>
      </c>
      <c r="N66" s="5">
        <f t="shared" si="6"/>
        <v>0</v>
      </c>
      <c r="P66" s="9">
        <f t="shared" si="7"/>
        <v>-4.3343027636368194E-2</v>
      </c>
      <c r="Q66"/>
    </row>
    <row r="67" spans="1:17" s="5" customFormat="1" x14ac:dyDescent="0.25">
      <c r="A67" s="1">
        <v>44075</v>
      </c>
      <c r="B67" s="5">
        <v>16.510000000000002</v>
      </c>
      <c r="C67" s="5">
        <v>16.34179930914252</v>
      </c>
      <c r="D67" s="5">
        <v>15.53136637115928</v>
      </c>
      <c r="E67" s="5">
        <v>15.789024331214289</v>
      </c>
      <c r="F67" s="5" t="s">
        <v>7</v>
      </c>
      <c r="G67" s="5" t="s">
        <v>7</v>
      </c>
      <c r="H67" s="5" t="str">
        <f t="shared" ref="H67:H130" si="8">IF((AND(F67="nan",G67="nan")),"hold",IF(F67&lt;&gt;"nan","buy","sell"))</f>
        <v>hold</v>
      </c>
      <c r="I67" s="5" t="str">
        <f t="shared" ref="I67:I130" si="9">IF(H67="hold","True","False")</f>
        <v>True</v>
      </c>
      <c r="J67" s="5">
        <f t="shared" si="3"/>
        <v>14.41</v>
      </c>
      <c r="K67" s="5">
        <f t="shared" si="4"/>
        <v>16.139999</v>
      </c>
      <c r="L67" s="5">
        <f t="shared" si="5"/>
        <v>1132954.9240425467</v>
      </c>
      <c r="M67" s="11">
        <f t="shared" ref="M67:M130" si="10">IF((AND(F67="nan",G67="nan")), 0, 0.001)</f>
        <v>0</v>
      </c>
      <c r="N67" s="5">
        <f t="shared" si="6"/>
        <v>0</v>
      </c>
      <c r="P67" s="9">
        <f t="shared" si="7"/>
        <v>1.8187334507111384E-3</v>
      </c>
      <c r="Q67"/>
    </row>
    <row r="68" spans="1:17" s="5" customFormat="1" x14ac:dyDescent="0.25">
      <c r="A68" s="1">
        <v>44076</v>
      </c>
      <c r="B68" s="5">
        <v>16.709999</v>
      </c>
      <c r="C68" s="5">
        <v>16.46453253942834</v>
      </c>
      <c r="D68" s="5">
        <v>15.638514791962979</v>
      </c>
      <c r="E68" s="5">
        <v>15.81780478961384</v>
      </c>
      <c r="F68" s="5" t="s">
        <v>7</v>
      </c>
      <c r="G68" s="5" t="s">
        <v>7</v>
      </c>
      <c r="H68" s="5" t="str">
        <f t="shared" si="8"/>
        <v>hold</v>
      </c>
      <c r="I68" s="5" t="str">
        <f t="shared" si="9"/>
        <v>True</v>
      </c>
      <c r="J68" s="5">
        <f t="shared" ref="J68:J131" si="11">IF(F68="nan",J67,F68)</f>
        <v>14.41</v>
      </c>
      <c r="K68" s="5">
        <f t="shared" ref="K68:K131" si="12">IF(G68="nan",K67,G68)</f>
        <v>16.139999</v>
      </c>
      <c r="L68" s="5">
        <f t="shared" ref="L68:L131" si="13">L67+N68</f>
        <v>1132954.9240425467</v>
      </c>
      <c r="M68" s="11">
        <f t="shared" si="10"/>
        <v>0</v>
      </c>
      <c r="N68" s="5">
        <f t="shared" ref="N68:N131" si="14">IF(I68="True",0,IF(H68="buy",-L67*M68,L67*((K68-J68)/J68)-(L67*M68)))</f>
        <v>0</v>
      </c>
      <c r="P68" s="9">
        <f t="shared" ref="P68:P131" si="15">LN(B68/B67)</f>
        <v>1.2041024830859224E-2</v>
      </c>
      <c r="Q68"/>
    </row>
    <row r="69" spans="1:17" s="5" customFormat="1" x14ac:dyDescent="0.25">
      <c r="A69" s="1">
        <v>44077</v>
      </c>
      <c r="B69" s="5">
        <v>17.579999999999998</v>
      </c>
      <c r="C69" s="5">
        <v>16.83635502628556</v>
      </c>
      <c r="D69" s="5">
        <v>15.815013447239069</v>
      </c>
      <c r="E69" s="5">
        <v>15.872873389938411</v>
      </c>
      <c r="F69" s="5" t="s">
        <v>7</v>
      </c>
      <c r="G69" s="5" t="s">
        <v>7</v>
      </c>
      <c r="H69" s="5" t="str">
        <f t="shared" si="8"/>
        <v>hold</v>
      </c>
      <c r="I69" s="5" t="str">
        <f t="shared" si="9"/>
        <v>True</v>
      </c>
      <c r="J69" s="5">
        <f t="shared" si="11"/>
        <v>14.41</v>
      </c>
      <c r="K69" s="5">
        <f t="shared" si="12"/>
        <v>16.139999</v>
      </c>
      <c r="L69" s="5">
        <f t="shared" si="13"/>
        <v>1132954.9240425467</v>
      </c>
      <c r="M69" s="11">
        <f t="shared" si="10"/>
        <v>0</v>
      </c>
      <c r="N69" s="5">
        <f t="shared" si="14"/>
        <v>0</v>
      </c>
      <c r="P69" s="9">
        <f t="shared" si="15"/>
        <v>5.0754609494134788E-2</v>
      </c>
      <c r="Q69"/>
    </row>
    <row r="70" spans="1:17" s="5" customFormat="1" x14ac:dyDescent="0.25">
      <c r="A70" s="1">
        <v>44078</v>
      </c>
      <c r="B70" s="5">
        <v>18.530000999999999</v>
      </c>
      <c r="C70" s="5">
        <v>17.400903684190379</v>
      </c>
      <c r="D70" s="5">
        <v>16.06183049749006</v>
      </c>
      <c r="E70" s="5">
        <v>15.95590862775283</v>
      </c>
      <c r="F70" s="5">
        <v>18.530000999999999</v>
      </c>
      <c r="G70" s="5" t="s">
        <v>7</v>
      </c>
      <c r="H70" s="5" t="str">
        <f t="shared" si="8"/>
        <v>buy</v>
      </c>
      <c r="I70" s="5" t="str">
        <f t="shared" si="9"/>
        <v>False</v>
      </c>
      <c r="J70" s="5">
        <f t="shared" si="11"/>
        <v>18.530000999999999</v>
      </c>
      <c r="K70" s="5">
        <f t="shared" si="12"/>
        <v>16.139999</v>
      </c>
      <c r="L70" s="5">
        <f t="shared" si="13"/>
        <v>1131821.9691185041</v>
      </c>
      <c r="M70" s="11">
        <f t="shared" si="10"/>
        <v>1E-3</v>
      </c>
      <c r="N70" s="5">
        <f t="shared" si="14"/>
        <v>-1132.9549240425467</v>
      </c>
      <c r="P70" s="9">
        <f t="shared" si="15"/>
        <v>5.2629202006776885E-2</v>
      </c>
      <c r="Q70"/>
    </row>
    <row r="71" spans="1:17" s="5" customFormat="1" x14ac:dyDescent="0.25">
      <c r="A71" s="1">
        <v>44082</v>
      </c>
      <c r="B71" s="5">
        <v>18.290001</v>
      </c>
      <c r="C71" s="5">
        <v>17.697269456126921</v>
      </c>
      <c r="D71" s="5">
        <v>16.264391452263691</v>
      </c>
      <c r="E71" s="5">
        <v>16.02884901438556</v>
      </c>
      <c r="F71" s="5" t="s">
        <v>7</v>
      </c>
      <c r="G71" s="5" t="s">
        <v>7</v>
      </c>
      <c r="H71" s="5" t="str">
        <f t="shared" si="8"/>
        <v>hold</v>
      </c>
      <c r="I71" s="5" t="str">
        <f t="shared" si="9"/>
        <v>True</v>
      </c>
      <c r="J71" s="5">
        <f t="shared" si="11"/>
        <v>18.530000999999999</v>
      </c>
      <c r="K71" s="5">
        <f t="shared" si="12"/>
        <v>16.139999</v>
      </c>
      <c r="L71" s="5">
        <f t="shared" si="13"/>
        <v>1131821.9691185041</v>
      </c>
      <c r="M71" s="11">
        <f t="shared" si="10"/>
        <v>0</v>
      </c>
      <c r="N71" s="5">
        <f t="shared" si="14"/>
        <v>0</v>
      </c>
      <c r="P71" s="9">
        <f t="shared" si="15"/>
        <v>-1.3036577186349178E-2</v>
      </c>
      <c r="Q71"/>
    </row>
    <row r="72" spans="1:17" s="5" customFormat="1" x14ac:dyDescent="0.25">
      <c r="A72" s="1">
        <v>44083</v>
      </c>
      <c r="B72" s="5">
        <v>17.66</v>
      </c>
      <c r="C72" s="5">
        <v>17.684846304084619</v>
      </c>
      <c r="D72" s="5">
        <v>16.391264956603361</v>
      </c>
      <c r="E72" s="5">
        <v>16.079822482686009</v>
      </c>
      <c r="F72" s="5" t="s">
        <v>7</v>
      </c>
      <c r="G72" s="5" t="s">
        <v>7</v>
      </c>
      <c r="H72" s="5" t="str">
        <f t="shared" si="8"/>
        <v>hold</v>
      </c>
      <c r="I72" s="5" t="str">
        <f t="shared" si="9"/>
        <v>True</v>
      </c>
      <c r="J72" s="5">
        <f t="shared" si="11"/>
        <v>18.530000999999999</v>
      </c>
      <c r="K72" s="5">
        <f t="shared" si="12"/>
        <v>16.139999</v>
      </c>
      <c r="L72" s="5">
        <f t="shared" si="13"/>
        <v>1131821.9691185041</v>
      </c>
      <c r="M72" s="11">
        <f t="shared" si="10"/>
        <v>0</v>
      </c>
      <c r="N72" s="5">
        <f t="shared" si="14"/>
        <v>0</v>
      </c>
      <c r="P72" s="9">
        <f t="shared" si="15"/>
        <v>-3.5052321901644541E-2</v>
      </c>
      <c r="Q72"/>
    </row>
    <row r="73" spans="1:17" s="5" customFormat="1" x14ac:dyDescent="0.25">
      <c r="A73" s="1">
        <v>44084</v>
      </c>
      <c r="B73" s="5">
        <v>17.879999000000002</v>
      </c>
      <c r="C73" s="5">
        <v>17.74989720272308</v>
      </c>
      <c r="D73" s="5">
        <v>16.52660441509396</v>
      </c>
      <c r="E73" s="5">
        <v>16.13607799885207</v>
      </c>
      <c r="F73" s="5" t="s">
        <v>7</v>
      </c>
      <c r="G73" s="5" t="s">
        <v>7</v>
      </c>
      <c r="H73" s="5" t="str">
        <f t="shared" si="8"/>
        <v>hold</v>
      </c>
      <c r="I73" s="5" t="str">
        <f t="shared" si="9"/>
        <v>True</v>
      </c>
      <c r="J73" s="5">
        <f t="shared" si="11"/>
        <v>18.530000999999999</v>
      </c>
      <c r="K73" s="5">
        <f t="shared" si="12"/>
        <v>16.139999</v>
      </c>
      <c r="L73" s="5">
        <f t="shared" si="13"/>
        <v>1131821.9691185041</v>
      </c>
      <c r="M73" s="11">
        <f t="shared" si="10"/>
        <v>0</v>
      </c>
      <c r="N73" s="5">
        <f t="shared" si="14"/>
        <v>0</v>
      </c>
      <c r="P73" s="9">
        <f t="shared" si="15"/>
        <v>1.238051864114092E-2</v>
      </c>
      <c r="Q73"/>
    </row>
    <row r="74" spans="1:17" s="5" customFormat="1" x14ac:dyDescent="0.25">
      <c r="A74" s="1">
        <v>44085</v>
      </c>
      <c r="B74" s="5">
        <v>17.690000999999999</v>
      </c>
      <c r="C74" s="5">
        <v>17.72993180181539</v>
      </c>
      <c r="D74" s="5">
        <v>16.632367740994511</v>
      </c>
      <c r="E74" s="5">
        <v>16.18463809263795</v>
      </c>
      <c r="F74" s="5" t="s">
        <v>7</v>
      </c>
      <c r="G74" s="5" t="s">
        <v>7</v>
      </c>
      <c r="H74" s="5" t="str">
        <f t="shared" si="8"/>
        <v>hold</v>
      </c>
      <c r="I74" s="5" t="str">
        <f t="shared" si="9"/>
        <v>True</v>
      </c>
      <c r="J74" s="5">
        <f t="shared" si="11"/>
        <v>18.530000999999999</v>
      </c>
      <c r="K74" s="5">
        <f t="shared" si="12"/>
        <v>16.139999</v>
      </c>
      <c r="L74" s="5">
        <f t="shared" si="13"/>
        <v>1131821.9691185041</v>
      </c>
      <c r="M74" s="11">
        <f t="shared" si="10"/>
        <v>0</v>
      </c>
      <c r="N74" s="5">
        <f t="shared" si="14"/>
        <v>0</v>
      </c>
      <c r="P74" s="9">
        <f t="shared" si="15"/>
        <v>-1.068314911615029E-2</v>
      </c>
      <c r="Q74"/>
    </row>
    <row r="75" spans="1:17" s="5" customFormat="1" x14ac:dyDescent="0.25">
      <c r="A75" s="1">
        <v>44088</v>
      </c>
      <c r="B75" s="5">
        <v>17.850000000000001</v>
      </c>
      <c r="C75" s="5">
        <v>17.76995453454359</v>
      </c>
      <c r="D75" s="5">
        <v>16.74306158272228</v>
      </c>
      <c r="E75" s="5">
        <v>16.23668065224301</v>
      </c>
      <c r="F75" s="5" t="s">
        <v>7</v>
      </c>
      <c r="G75" s="5" t="s">
        <v>7</v>
      </c>
      <c r="H75" s="5" t="str">
        <f t="shared" si="8"/>
        <v>hold</v>
      </c>
      <c r="I75" s="5" t="str">
        <f t="shared" si="9"/>
        <v>True</v>
      </c>
      <c r="J75" s="5">
        <f t="shared" si="11"/>
        <v>18.530000999999999</v>
      </c>
      <c r="K75" s="5">
        <f t="shared" si="12"/>
        <v>16.139999</v>
      </c>
      <c r="L75" s="5">
        <f t="shared" si="13"/>
        <v>1131821.9691185041</v>
      </c>
      <c r="M75" s="11">
        <f t="shared" si="10"/>
        <v>0</v>
      </c>
      <c r="N75" s="5">
        <f t="shared" si="14"/>
        <v>0</v>
      </c>
      <c r="P75" s="9">
        <f t="shared" si="15"/>
        <v>9.0039435248433237E-3</v>
      </c>
      <c r="Q75"/>
    </row>
    <row r="76" spans="1:17" s="5" customFormat="1" x14ac:dyDescent="0.25">
      <c r="A76" s="1">
        <v>44089</v>
      </c>
      <c r="B76" s="5">
        <v>15.93</v>
      </c>
      <c r="C76" s="5">
        <v>17.156636356362402</v>
      </c>
      <c r="D76" s="5">
        <v>16.669146893383889</v>
      </c>
      <c r="E76" s="5">
        <v>16.227096881860419</v>
      </c>
      <c r="F76" s="5" t="s">
        <v>7</v>
      </c>
      <c r="G76" s="5" t="s">
        <v>7</v>
      </c>
      <c r="H76" s="5" t="str">
        <f t="shared" si="8"/>
        <v>hold</v>
      </c>
      <c r="I76" s="5" t="str">
        <f t="shared" si="9"/>
        <v>True</v>
      </c>
      <c r="J76" s="5">
        <f t="shared" si="11"/>
        <v>18.530000999999999</v>
      </c>
      <c r="K76" s="5">
        <f t="shared" si="12"/>
        <v>16.139999</v>
      </c>
      <c r="L76" s="5">
        <f t="shared" si="13"/>
        <v>1131821.9691185041</v>
      </c>
      <c r="M76" s="11">
        <f t="shared" si="10"/>
        <v>0</v>
      </c>
      <c r="N76" s="5">
        <f t="shared" si="14"/>
        <v>0</v>
      </c>
      <c r="P76" s="9">
        <f t="shared" si="15"/>
        <v>-0.11379938430369099</v>
      </c>
      <c r="Q76"/>
    </row>
    <row r="77" spans="1:17" s="5" customFormat="1" x14ac:dyDescent="0.25">
      <c r="A77" s="1">
        <v>44090</v>
      </c>
      <c r="B77" s="5">
        <v>16.459999</v>
      </c>
      <c r="C77" s="5">
        <v>16.9244239042416</v>
      </c>
      <c r="D77" s="5">
        <v>16.650133448530809</v>
      </c>
      <c r="E77" s="5">
        <v>16.234375073052281</v>
      </c>
      <c r="F77" s="5" t="s">
        <v>7</v>
      </c>
      <c r="G77" s="5" t="s">
        <v>7</v>
      </c>
      <c r="H77" s="5" t="str">
        <f t="shared" si="8"/>
        <v>hold</v>
      </c>
      <c r="I77" s="5" t="str">
        <f t="shared" si="9"/>
        <v>True</v>
      </c>
      <c r="J77" s="5">
        <f t="shared" si="11"/>
        <v>18.530000999999999</v>
      </c>
      <c r="K77" s="5">
        <f t="shared" si="12"/>
        <v>16.139999</v>
      </c>
      <c r="L77" s="5">
        <f t="shared" si="13"/>
        <v>1131821.9691185041</v>
      </c>
      <c r="M77" s="11">
        <f t="shared" si="10"/>
        <v>0</v>
      </c>
      <c r="N77" s="5">
        <f t="shared" si="14"/>
        <v>0</v>
      </c>
      <c r="P77" s="9">
        <f t="shared" si="15"/>
        <v>3.2729010573623228E-2</v>
      </c>
      <c r="Q77"/>
    </row>
    <row r="78" spans="1:17" s="5" customFormat="1" x14ac:dyDescent="0.25">
      <c r="A78" s="1">
        <v>44091</v>
      </c>
      <c r="B78" s="5">
        <v>16.239999999999998</v>
      </c>
      <c r="C78" s="5">
        <v>16.696282602827729</v>
      </c>
      <c r="D78" s="5">
        <v>16.61284858957346</v>
      </c>
      <c r="E78" s="5">
        <v>16.234550852019389</v>
      </c>
      <c r="F78" s="5" t="s">
        <v>7</v>
      </c>
      <c r="G78" s="5" t="s">
        <v>7</v>
      </c>
      <c r="H78" s="5" t="str">
        <f t="shared" si="8"/>
        <v>hold</v>
      </c>
      <c r="I78" s="5" t="str">
        <f t="shared" si="9"/>
        <v>True</v>
      </c>
      <c r="J78" s="5">
        <f t="shared" si="11"/>
        <v>18.530000999999999</v>
      </c>
      <c r="K78" s="5">
        <f t="shared" si="12"/>
        <v>16.139999</v>
      </c>
      <c r="L78" s="5">
        <f t="shared" si="13"/>
        <v>1131821.9691185041</v>
      </c>
      <c r="M78" s="11">
        <f t="shared" si="10"/>
        <v>0</v>
      </c>
      <c r="N78" s="5">
        <f t="shared" si="14"/>
        <v>0</v>
      </c>
      <c r="P78" s="9">
        <f t="shared" si="15"/>
        <v>-1.345579976204872E-2</v>
      </c>
      <c r="Q78"/>
    </row>
    <row r="79" spans="1:17" s="5" customFormat="1" x14ac:dyDescent="0.25">
      <c r="A79" s="1">
        <v>44092</v>
      </c>
      <c r="B79" s="5">
        <v>15.31</v>
      </c>
      <c r="C79" s="5">
        <v>16.234188401885159</v>
      </c>
      <c r="D79" s="5">
        <v>16.494407808703151</v>
      </c>
      <c r="E79" s="5">
        <v>16.205658637893791</v>
      </c>
      <c r="F79" s="5" t="s">
        <v>7</v>
      </c>
      <c r="G79" s="5">
        <v>15.31</v>
      </c>
      <c r="H79" s="5" t="str">
        <f t="shared" si="8"/>
        <v>sell</v>
      </c>
      <c r="I79" s="5" t="str">
        <f t="shared" si="9"/>
        <v>False</v>
      </c>
      <c r="J79" s="5">
        <f t="shared" si="11"/>
        <v>18.530000999999999</v>
      </c>
      <c r="K79" s="5">
        <f t="shared" si="12"/>
        <v>15.31</v>
      </c>
      <c r="L79" s="5">
        <f t="shared" si="13"/>
        <v>934010.83383561135</v>
      </c>
      <c r="M79" s="11">
        <f t="shared" si="10"/>
        <v>1E-3</v>
      </c>
      <c r="N79" s="5">
        <f t="shared" si="14"/>
        <v>-197811.13528289273</v>
      </c>
      <c r="P79" s="9">
        <f t="shared" si="15"/>
        <v>-5.8971125063939388E-2</v>
      </c>
      <c r="Q79"/>
    </row>
    <row r="80" spans="1:17" s="5" customFormat="1" x14ac:dyDescent="0.25">
      <c r="A80" s="1">
        <v>44095</v>
      </c>
      <c r="B80" s="5">
        <v>14.29</v>
      </c>
      <c r="C80" s="5">
        <v>15.58612560125677</v>
      </c>
      <c r="D80" s="5">
        <v>16.294007098821041</v>
      </c>
      <c r="E80" s="5">
        <v>16.14579430545961</v>
      </c>
      <c r="F80" s="5" t="s">
        <v>7</v>
      </c>
      <c r="G80" s="5" t="s">
        <v>7</v>
      </c>
      <c r="H80" s="5" t="str">
        <f t="shared" si="8"/>
        <v>hold</v>
      </c>
      <c r="I80" s="5" t="str">
        <f t="shared" si="9"/>
        <v>True</v>
      </c>
      <c r="J80" s="5">
        <f t="shared" si="11"/>
        <v>18.530000999999999</v>
      </c>
      <c r="K80" s="5">
        <f t="shared" si="12"/>
        <v>15.31</v>
      </c>
      <c r="L80" s="5">
        <f t="shared" si="13"/>
        <v>934010.83383561135</v>
      </c>
      <c r="M80" s="11">
        <f t="shared" si="10"/>
        <v>0</v>
      </c>
      <c r="N80" s="5">
        <f t="shared" si="14"/>
        <v>0</v>
      </c>
      <c r="P80" s="9">
        <f t="shared" si="15"/>
        <v>-6.8946217727816395E-2</v>
      </c>
      <c r="Q80"/>
    </row>
    <row r="81" spans="1:17" s="5" customFormat="1" x14ac:dyDescent="0.25">
      <c r="A81" s="1">
        <v>44096</v>
      </c>
      <c r="B81" s="5">
        <v>14.41</v>
      </c>
      <c r="C81" s="5">
        <v>15.19408373417118</v>
      </c>
      <c r="D81" s="5">
        <v>16.122733726200948</v>
      </c>
      <c r="E81" s="5">
        <v>16.091550733413989</v>
      </c>
      <c r="F81" s="5" t="s">
        <v>7</v>
      </c>
      <c r="G81" s="5" t="s">
        <v>7</v>
      </c>
      <c r="H81" s="5" t="str">
        <f t="shared" si="8"/>
        <v>hold</v>
      </c>
      <c r="I81" s="5" t="str">
        <f t="shared" si="9"/>
        <v>True</v>
      </c>
      <c r="J81" s="5">
        <f t="shared" si="11"/>
        <v>18.530000999999999</v>
      </c>
      <c r="K81" s="5">
        <f t="shared" si="12"/>
        <v>15.31</v>
      </c>
      <c r="L81" s="5">
        <f t="shared" si="13"/>
        <v>934010.83383561135</v>
      </c>
      <c r="M81" s="11">
        <f t="shared" si="10"/>
        <v>0</v>
      </c>
      <c r="N81" s="5">
        <f t="shared" si="14"/>
        <v>0</v>
      </c>
      <c r="P81" s="9">
        <f t="shared" si="15"/>
        <v>8.3624180696548131E-3</v>
      </c>
      <c r="Q81"/>
    </row>
    <row r="82" spans="1:17" s="5" customFormat="1" x14ac:dyDescent="0.25">
      <c r="A82" s="1">
        <v>44097</v>
      </c>
      <c r="B82" s="5">
        <v>14.13</v>
      </c>
      <c r="C82" s="5">
        <v>14.83938915611412</v>
      </c>
      <c r="D82" s="5">
        <v>15.941576114728139</v>
      </c>
      <c r="E82" s="5">
        <v>16.030252272994801</v>
      </c>
      <c r="F82" s="5">
        <v>14.13</v>
      </c>
      <c r="G82" s="5" t="s">
        <v>7</v>
      </c>
      <c r="H82" s="5" t="str">
        <f t="shared" si="8"/>
        <v>buy</v>
      </c>
      <c r="I82" s="5" t="str">
        <f t="shared" si="9"/>
        <v>False</v>
      </c>
      <c r="J82" s="5">
        <f t="shared" si="11"/>
        <v>14.13</v>
      </c>
      <c r="K82" s="5">
        <f t="shared" si="12"/>
        <v>15.31</v>
      </c>
      <c r="L82" s="5">
        <f t="shared" si="13"/>
        <v>933076.82300177577</v>
      </c>
      <c r="M82" s="11">
        <f t="shared" si="10"/>
        <v>1E-3</v>
      </c>
      <c r="N82" s="5">
        <f t="shared" si="14"/>
        <v>-934.01083383561138</v>
      </c>
      <c r="P82" s="9">
        <f t="shared" si="15"/>
        <v>-1.9622213314994631E-2</v>
      </c>
      <c r="Q82"/>
    </row>
    <row r="83" spans="1:17" s="5" customFormat="1" x14ac:dyDescent="0.25">
      <c r="A83" s="1">
        <v>44098</v>
      </c>
      <c r="B83" s="5">
        <v>13.74</v>
      </c>
      <c r="C83" s="5">
        <v>14.47292610407608</v>
      </c>
      <c r="D83" s="5">
        <v>15.74143283157103</v>
      </c>
      <c r="E83" s="5">
        <v>15.958681889463721</v>
      </c>
      <c r="F83" s="5" t="s">
        <v>7</v>
      </c>
      <c r="G83" s="5" t="s">
        <v>7</v>
      </c>
      <c r="H83" s="5" t="str">
        <f t="shared" si="8"/>
        <v>hold</v>
      </c>
      <c r="I83" s="5" t="str">
        <f t="shared" si="9"/>
        <v>True</v>
      </c>
      <c r="J83" s="5">
        <f t="shared" si="11"/>
        <v>14.13</v>
      </c>
      <c r="K83" s="5">
        <f t="shared" si="12"/>
        <v>15.31</v>
      </c>
      <c r="L83" s="5">
        <f t="shared" si="13"/>
        <v>933076.82300177577</v>
      </c>
      <c r="M83" s="11">
        <f t="shared" si="10"/>
        <v>0</v>
      </c>
      <c r="N83" s="5">
        <f t="shared" si="14"/>
        <v>0</v>
      </c>
      <c r="P83" s="9">
        <f t="shared" si="15"/>
        <v>-2.7988909902232784E-2</v>
      </c>
      <c r="Q83"/>
    </row>
    <row r="84" spans="1:17" s="5" customFormat="1" x14ac:dyDescent="0.25">
      <c r="A84" s="1">
        <v>44099</v>
      </c>
      <c r="B84" s="5">
        <v>15.07</v>
      </c>
      <c r="C84" s="5">
        <v>14.67195073605072</v>
      </c>
      <c r="D84" s="5">
        <v>15.680393483246389</v>
      </c>
      <c r="E84" s="5">
        <v>15.930910580417979</v>
      </c>
      <c r="F84" s="5" t="s">
        <v>7</v>
      </c>
      <c r="G84" s="5" t="s">
        <v>7</v>
      </c>
      <c r="H84" s="5" t="str">
        <f t="shared" si="8"/>
        <v>hold</v>
      </c>
      <c r="I84" s="5" t="str">
        <f t="shared" si="9"/>
        <v>True</v>
      </c>
      <c r="J84" s="5">
        <f t="shared" si="11"/>
        <v>14.13</v>
      </c>
      <c r="K84" s="5">
        <f t="shared" si="12"/>
        <v>15.31</v>
      </c>
      <c r="L84" s="5">
        <f t="shared" si="13"/>
        <v>933076.82300177577</v>
      </c>
      <c r="M84" s="11">
        <f t="shared" si="10"/>
        <v>0</v>
      </c>
      <c r="N84" s="5">
        <f t="shared" si="14"/>
        <v>0</v>
      </c>
      <c r="P84" s="9">
        <f t="shared" si="15"/>
        <v>9.2394725844200734E-2</v>
      </c>
      <c r="Q84"/>
    </row>
    <row r="85" spans="1:17" s="5" customFormat="1" x14ac:dyDescent="0.25">
      <c r="A85" s="1">
        <v>44102</v>
      </c>
      <c r="B85" s="5">
        <v>15.31</v>
      </c>
      <c r="C85" s="5">
        <v>14.88463382403382</v>
      </c>
      <c r="D85" s="5">
        <v>15.64672134840581</v>
      </c>
      <c r="E85" s="5">
        <v>15.911507124779909</v>
      </c>
      <c r="F85" s="5" t="s">
        <v>7</v>
      </c>
      <c r="G85" s="5" t="s">
        <v>7</v>
      </c>
      <c r="H85" s="5" t="str">
        <f t="shared" si="8"/>
        <v>hold</v>
      </c>
      <c r="I85" s="5" t="str">
        <f t="shared" si="9"/>
        <v>True</v>
      </c>
      <c r="J85" s="5">
        <f t="shared" si="11"/>
        <v>14.13</v>
      </c>
      <c r="K85" s="5">
        <f t="shared" si="12"/>
        <v>15.31</v>
      </c>
      <c r="L85" s="5">
        <f t="shared" si="13"/>
        <v>933076.82300177577</v>
      </c>
      <c r="M85" s="11">
        <f t="shared" si="10"/>
        <v>0</v>
      </c>
      <c r="N85" s="5">
        <f t="shared" si="14"/>
        <v>0</v>
      </c>
      <c r="P85" s="9">
        <f t="shared" si="15"/>
        <v>1.5800197031188377E-2</v>
      </c>
      <c r="Q85"/>
    </row>
    <row r="86" spans="1:17" s="5" customFormat="1" x14ac:dyDescent="0.25">
      <c r="A86" s="1">
        <v>44103</v>
      </c>
      <c r="B86" s="5">
        <v>15.07</v>
      </c>
      <c r="C86" s="5">
        <v>14.94642254935588</v>
      </c>
      <c r="D86" s="5">
        <v>15.594292134914371</v>
      </c>
      <c r="E86" s="5">
        <v>15.88521002713054</v>
      </c>
      <c r="F86" s="5" t="s">
        <v>7</v>
      </c>
      <c r="G86" s="5" t="s">
        <v>7</v>
      </c>
      <c r="H86" s="5" t="str">
        <f t="shared" si="8"/>
        <v>hold</v>
      </c>
      <c r="I86" s="5" t="str">
        <f t="shared" si="9"/>
        <v>True</v>
      </c>
      <c r="J86" s="5">
        <f t="shared" si="11"/>
        <v>14.13</v>
      </c>
      <c r="K86" s="5">
        <f t="shared" si="12"/>
        <v>15.31</v>
      </c>
      <c r="L86" s="5">
        <f t="shared" si="13"/>
        <v>933076.82300177577</v>
      </c>
      <c r="M86" s="11">
        <f t="shared" si="10"/>
        <v>0</v>
      </c>
      <c r="N86" s="5">
        <f t="shared" si="14"/>
        <v>0</v>
      </c>
      <c r="P86" s="9">
        <f t="shared" si="15"/>
        <v>-1.5800197031188276E-2</v>
      </c>
      <c r="Q86"/>
    </row>
    <row r="87" spans="1:17" s="5" customFormat="1" x14ac:dyDescent="0.25">
      <c r="A87" s="1">
        <v>44104</v>
      </c>
      <c r="B87" s="5">
        <v>15.18</v>
      </c>
      <c r="C87" s="5">
        <v>15.02428169957059</v>
      </c>
      <c r="D87" s="5">
        <v>15.556629213558519</v>
      </c>
      <c r="E87" s="5">
        <v>15.863172213782709</v>
      </c>
      <c r="F87" s="5" t="s">
        <v>7</v>
      </c>
      <c r="G87" s="5" t="s">
        <v>7</v>
      </c>
      <c r="H87" s="5" t="str">
        <f t="shared" si="8"/>
        <v>hold</v>
      </c>
      <c r="I87" s="5" t="str">
        <f t="shared" si="9"/>
        <v>True</v>
      </c>
      <c r="J87" s="5">
        <f t="shared" si="11"/>
        <v>14.13</v>
      </c>
      <c r="K87" s="5">
        <f t="shared" si="12"/>
        <v>15.31</v>
      </c>
      <c r="L87" s="5">
        <f t="shared" si="13"/>
        <v>933076.82300177577</v>
      </c>
      <c r="M87" s="11">
        <f t="shared" si="10"/>
        <v>0</v>
      </c>
      <c r="N87" s="5">
        <f t="shared" si="14"/>
        <v>0</v>
      </c>
      <c r="P87" s="9">
        <f t="shared" si="15"/>
        <v>7.2727593290796569E-3</v>
      </c>
      <c r="Q87"/>
    </row>
    <row r="88" spans="1:17" s="5" customFormat="1" x14ac:dyDescent="0.25">
      <c r="A88" s="1">
        <v>44105</v>
      </c>
      <c r="B88" s="5">
        <v>15.03</v>
      </c>
      <c r="C88" s="5">
        <v>15.026187799713719</v>
      </c>
      <c r="D88" s="5">
        <v>15.50875383050775</v>
      </c>
      <c r="E88" s="5">
        <v>15.837135582102</v>
      </c>
      <c r="F88" s="5" t="s">
        <v>7</v>
      </c>
      <c r="G88" s="5" t="s">
        <v>7</v>
      </c>
      <c r="H88" s="5" t="str">
        <f t="shared" si="8"/>
        <v>hold</v>
      </c>
      <c r="I88" s="5" t="str">
        <f t="shared" si="9"/>
        <v>True</v>
      </c>
      <c r="J88" s="5">
        <f t="shared" si="11"/>
        <v>14.13</v>
      </c>
      <c r="K88" s="5">
        <f t="shared" si="12"/>
        <v>15.31</v>
      </c>
      <c r="L88" s="5">
        <f t="shared" si="13"/>
        <v>933076.82300177577</v>
      </c>
      <c r="M88" s="11">
        <f t="shared" si="10"/>
        <v>0</v>
      </c>
      <c r="N88" s="5">
        <f t="shared" si="14"/>
        <v>0</v>
      </c>
      <c r="P88" s="9">
        <f t="shared" si="15"/>
        <v>-9.9305682026007997E-3</v>
      </c>
      <c r="Q88"/>
    </row>
    <row r="89" spans="1:17" s="5" customFormat="1" x14ac:dyDescent="0.25">
      <c r="A89" s="1">
        <v>44106</v>
      </c>
      <c r="B89" s="5">
        <v>15.16</v>
      </c>
      <c r="C89" s="5">
        <v>15.070791866475821</v>
      </c>
      <c r="D89" s="5">
        <v>15.47704893682522</v>
      </c>
      <c r="E89" s="5">
        <v>15.81597509516132</v>
      </c>
      <c r="F89" s="5" t="s">
        <v>7</v>
      </c>
      <c r="G89" s="5" t="s">
        <v>7</v>
      </c>
      <c r="H89" s="5" t="str">
        <f t="shared" si="8"/>
        <v>hold</v>
      </c>
      <c r="I89" s="5" t="str">
        <f t="shared" si="9"/>
        <v>True</v>
      </c>
      <c r="J89" s="5">
        <f t="shared" si="11"/>
        <v>14.13</v>
      </c>
      <c r="K89" s="5">
        <f t="shared" si="12"/>
        <v>15.31</v>
      </c>
      <c r="L89" s="5">
        <f t="shared" si="13"/>
        <v>933076.82300177577</v>
      </c>
      <c r="M89" s="11">
        <f t="shared" si="10"/>
        <v>0</v>
      </c>
      <c r="N89" s="5">
        <f t="shared" si="14"/>
        <v>0</v>
      </c>
      <c r="P89" s="9">
        <f t="shared" si="15"/>
        <v>8.6121764493424825E-3</v>
      </c>
      <c r="Q89"/>
    </row>
    <row r="90" spans="1:17" s="5" customFormat="1" x14ac:dyDescent="0.25">
      <c r="A90" s="1">
        <v>44109</v>
      </c>
      <c r="B90" s="5">
        <v>14.96</v>
      </c>
      <c r="C90" s="5">
        <v>15.03386124431721</v>
      </c>
      <c r="D90" s="5">
        <v>15.430044488022929</v>
      </c>
      <c r="E90" s="5">
        <v>15.78922587343752</v>
      </c>
      <c r="F90" s="5" t="s">
        <v>7</v>
      </c>
      <c r="G90" s="5" t="s">
        <v>7</v>
      </c>
      <c r="H90" s="5" t="str">
        <f t="shared" si="8"/>
        <v>hold</v>
      </c>
      <c r="I90" s="5" t="str">
        <f t="shared" si="9"/>
        <v>True</v>
      </c>
      <c r="J90" s="5">
        <f t="shared" si="11"/>
        <v>14.13</v>
      </c>
      <c r="K90" s="5">
        <f t="shared" si="12"/>
        <v>15.31</v>
      </c>
      <c r="L90" s="5">
        <f t="shared" si="13"/>
        <v>933076.82300177577</v>
      </c>
      <c r="M90" s="11">
        <f t="shared" si="10"/>
        <v>0</v>
      </c>
      <c r="N90" s="5">
        <f t="shared" si="14"/>
        <v>0</v>
      </c>
      <c r="P90" s="9">
        <f t="shared" si="15"/>
        <v>-1.3280407667894378E-2</v>
      </c>
      <c r="Q90"/>
    </row>
    <row r="91" spans="1:17" s="5" customFormat="1" x14ac:dyDescent="0.25">
      <c r="A91" s="1">
        <v>44110</v>
      </c>
      <c r="B91" s="5">
        <v>15.19</v>
      </c>
      <c r="C91" s="5">
        <v>15.085907496211471</v>
      </c>
      <c r="D91" s="5">
        <v>15.408222261839031</v>
      </c>
      <c r="E91" s="5">
        <v>15.7705000648926</v>
      </c>
      <c r="F91" s="5" t="s">
        <v>7</v>
      </c>
      <c r="G91" s="5" t="s">
        <v>7</v>
      </c>
      <c r="H91" s="5" t="str">
        <f t="shared" si="8"/>
        <v>hold</v>
      </c>
      <c r="I91" s="5" t="str">
        <f t="shared" si="9"/>
        <v>True</v>
      </c>
      <c r="J91" s="5">
        <f t="shared" si="11"/>
        <v>14.13</v>
      </c>
      <c r="K91" s="5">
        <f t="shared" si="12"/>
        <v>15.31</v>
      </c>
      <c r="L91" s="5">
        <f t="shared" si="13"/>
        <v>933076.82300177577</v>
      </c>
      <c r="M91" s="11">
        <f t="shared" si="10"/>
        <v>0</v>
      </c>
      <c r="N91" s="5">
        <f t="shared" si="14"/>
        <v>0</v>
      </c>
      <c r="P91" s="9">
        <f t="shared" si="15"/>
        <v>1.5257344061350309E-2</v>
      </c>
      <c r="Q91"/>
    </row>
    <row r="92" spans="1:17" s="5" customFormat="1" x14ac:dyDescent="0.25">
      <c r="A92" s="1">
        <v>44111</v>
      </c>
      <c r="B92" s="5">
        <v>15.99</v>
      </c>
      <c r="C92" s="5">
        <v>15.387271664140981</v>
      </c>
      <c r="D92" s="5">
        <v>15.46111114712639</v>
      </c>
      <c r="E92" s="5">
        <v>15.77735943786471</v>
      </c>
      <c r="F92" s="5" t="s">
        <v>7</v>
      </c>
      <c r="G92" s="5" t="s">
        <v>7</v>
      </c>
      <c r="H92" s="5" t="str">
        <f t="shared" si="8"/>
        <v>hold</v>
      </c>
      <c r="I92" s="5" t="str">
        <f t="shared" si="9"/>
        <v>True</v>
      </c>
      <c r="J92" s="5">
        <f t="shared" si="11"/>
        <v>14.13</v>
      </c>
      <c r="K92" s="5">
        <f t="shared" si="12"/>
        <v>15.31</v>
      </c>
      <c r="L92" s="5">
        <f t="shared" si="13"/>
        <v>933076.82300177577</v>
      </c>
      <c r="M92" s="11">
        <f t="shared" si="10"/>
        <v>0</v>
      </c>
      <c r="N92" s="5">
        <f t="shared" si="14"/>
        <v>0</v>
      </c>
      <c r="P92" s="9">
        <f t="shared" si="15"/>
        <v>5.1326210238181368E-2</v>
      </c>
      <c r="Q92"/>
    </row>
    <row r="93" spans="1:17" s="5" customFormat="1" x14ac:dyDescent="0.25">
      <c r="A93" s="1">
        <v>44112</v>
      </c>
      <c r="B93" s="5">
        <v>15.61</v>
      </c>
      <c r="C93" s="5">
        <v>15.461514442760659</v>
      </c>
      <c r="D93" s="5">
        <v>15.474646497387621</v>
      </c>
      <c r="E93" s="5">
        <v>15.772129455431431</v>
      </c>
      <c r="F93" s="5" t="s">
        <v>7</v>
      </c>
      <c r="G93" s="5" t="s">
        <v>7</v>
      </c>
      <c r="H93" s="5" t="str">
        <f t="shared" si="8"/>
        <v>hold</v>
      </c>
      <c r="I93" s="5" t="str">
        <f t="shared" si="9"/>
        <v>True</v>
      </c>
      <c r="J93" s="5">
        <f t="shared" si="11"/>
        <v>14.13</v>
      </c>
      <c r="K93" s="5">
        <f t="shared" si="12"/>
        <v>15.31</v>
      </c>
      <c r="L93" s="5">
        <f t="shared" si="13"/>
        <v>933076.82300177577</v>
      </c>
      <c r="M93" s="11">
        <f t="shared" si="10"/>
        <v>0</v>
      </c>
      <c r="N93" s="5">
        <f t="shared" si="14"/>
        <v>0</v>
      </c>
      <c r="P93" s="9">
        <f t="shared" si="15"/>
        <v>-2.4051792318522249E-2</v>
      </c>
      <c r="Q93"/>
    </row>
    <row r="94" spans="1:17" s="5" customFormat="1" x14ac:dyDescent="0.25">
      <c r="A94" s="1">
        <v>44113</v>
      </c>
      <c r="B94" s="5">
        <v>15.69</v>
      </c>
      <c r="C94" s="5">
        <v>15.537676295173769</v>
      </c>
      <c r="D94" s="5">
        <v>15.4942240885342</v>
      </c>
      <c r="E94" s="5">
        <v>15.769562909949199</v>
      </c>
      <c r="F94" s="5" t="s">
        <v>7</v>
      </c>
      <c r="G94" s="5">
        <v>15.69</v>
      </c>
      <c r="H94" s="5" t="str">
        <f t="shared" si="8"/>
        <v>sell</v>
      </c>
      <c r="I94" s="5" t="str">
        <f t="shared" si="9"/>
        <v>False</v>
      </c>
      <c r="J94" s="5">
        <f t="shared" si="11"/>
        <v>14.13</v>
      </c>
      <c r="K94" s="5">
        <f t="shared" si="12"/>
        <v>15.69</v>
      </c>
      <c r="L94" s="5">
        <f t="shared" si="13"/>
        <v>1035158.5971258914</v>
      </c>
      <c r="M94" s="11">
        <f t="shared" si="10"/>
        <v>1E-3</v>
      </c>
      <c r="N94" s="5">
        <f t="shared" si="14"/>
        <v>102081.77412411563</v>
      </c>
      <c r="P94" s="9">
        <f t="shared" si="15"/>
        <v>5.1118322176005749E-3</v>
      </c>
      <c r="Q94"/>
    </row>
    <row r="95" spans="1:17" s="5" customFormat="1" x14ac:dyDescent="0.25">
      <c r="A95" s="1">
        <v>44116</v>
      </c>
      <c r="B95" s="5">
        <v>15.21</v>
      </c>
      <c r="C95" s="5">
        <v>15.42845086344918</v>
      </c>
      <c r="D95" s="5">
        <v>15.468385535031089</v>
      </c>
      <c r="E95" s="5">
        <v>15.75207656901329</v>
      </c>
      <c r="F95" s="5">
        <v>15.21</v>
      </c>
      <c r="G95" s="5" t="s">
        <v>7</v>
      </c>
      <c r="H95" s="5" t="str">
        <f t="shared" si="8"/>
        <v>buy</v>
      </c>
      <c r="I95" s="5" t="str">
        <f t="shared" si="9"/>
        <v>False</v>
      </c>
      <c r="J95" s="5">
        <f t="shared" si="11"/>
        <v>15.21</v>
      </c>
      <c r="K95" s="5">
        <f t="shared" si="12"/>
        <v>15.69</v>
      </c>
      <c r="L95" s="5">
        <f t="shared" si="13"/>
        <v>1034123.4385287655</v>
      </c>
      <c r="M95" s="11">
        <f t="shared" si="10"/>
        <v>1E-3</v>
      </c>
      <c r="N95" s="5">
        <f t="shared" si="14"/>
        <v>-1035.1585971258914</v>
      </c>
      <c r="P95" s="9">
        <f t="shared" si="15"/>
        <v>-3.1070460473739688E-2</v>
      </c>
      <c r="Q95"/>
    </row>
    <row r="96" spans="1:17" s="5" customFormat="1" x14ac:dyDescent="0.25">
      <c r="A96" s="1">
        <v>44117</v>
      </c>
      <c r="B96" s="5">
        <v>14.03</v>
      </c>
      <c r="C96" s="5">
        <v>14.96230057563279</v>
      </c>
      <c r="D96" s="5">
        <v>15.33762321366463</v>
      </c>
      <c r="E96" s="5">
        <v>15.69826167623162</v>
      </c>
      <c r="F96" s="5" t="s">
        <v>7</v>
      </c>
      <c r="G96" s="5" t="s">
        <v>7</v>
      </c>
      <c r="H96" s="5" t="str">
        <f t="shared" si="8"/>
        <v>hold</v>
      </c>
      <c r="I96" s="5" t="str">
        <f t="shared" si="9"/>
        <v>True</v>
      </c>
      <c r="J96" s="5">
        <f t="shared" si="11"/>
        <v>15.21</v>
      </c>
      <c r="K96" s="5">
        <f t="shared" si="12"/>
        <v>15.69</v>
      </c>
      <c r="L96" s="5">
        <f t="shared" si="13"/>
        <v>1034123.4385287655</v>
      </c>
      <c r="M96" s="11">
        <f t="shared" si="10"/>
        <v>0</v>
      </c>
      <c r="N96" s="5">
        <f t="shared" si="14"/>
        <v>0</v>
      </c>
      <c r="P96" s="9">
        <f t="shared" si="15"/>
        <v>-8.0755212156832026E-2</v>
      </c>
      <c r="Q96"/>
    </row>
    <row r="97" spans="1:17" s="5" customFormat="1" x14ac:dyDescent="0.25">
      <c r="A97" s="1">
        <v>44118</v>
      </c>
      <c r="B97" s="5">
        <v>13.97</v>
      </c>
      <c r="C97" s="5">
        <v>14.63153371708853</v>
      </c>
      <c r="D97" s="5">
        <v>15.21329383060421</v>
      </c>
      <c r="E97" s="5">
        <v>15.644253498849389</v>
      </c>
      <c r="F97" s="5" t="s">
        <v>7</v>
      </c>
      <c r="G97" s="5" t="s">
        <v>7</v>
      </c>
      <c r="H97" s="5" t="str">
        <f t="shared" si="8"/>
        <v>hold</v>
      </c>
      <c r="I97" s="5" t="str">
        <f t="shared" si="9"/>
        <v>True</v>
      </c>
      <c r="J97" s="5">
        <f t="shared" si="11"/>
        <v>15.21</v>
      </c>
      <c r="K97" s="5">
        <f t="shared" si="12"/>
        <v>15.69</v>
      </c>
      <c r="L97" s="5">
        <f t="shared" si="13"/>
        <v>1034123.4385287655</v>
      </c>
      <c r="M97" s="11">
        <f t="shared" si="10"/>
        <v>0</v>
      </c>
      <c r="N97" s="5">
        <f t="shared" si="14"/>
        <v>0</v>
      </c>
      <c r="P97" s="9">
        <f t="shared" si="15"/>
        <v>-4.2857208454990742E-3</v>
      </c>
      <c r="Q97"/>
    </row>
    <row r="98" spans="1:17" s="5" customFormat="1" x14ac:dyDescent="0.25">
      <c r="A98" s="1">
        <v>44119</v>
      </c>
      <c r="B98" s="5">
        <v>14.02</v>
      </c>
      <c r="C98" s="5">
        <v>14.42768914472569</v>
      </c>
      <c r="D98" s="5">
        <v>15.104812573276551</v>
      </c>
      <c r="E98" s="5">
        <v>15.593495577010341</v>
      </c>
      <c r="F98" s="5" t="s">
        <v>7</v>
      </c>
      <c r="G98" s="5" t="s">
        <v>7</v>
      </c>
      <c r="H98" s="5" t="str">
        <f t="shared" si="8"/>
        <v>hold</v>
      </c>
      <c r="I98" s="5" t="str">
        <f t="shared" si="9"/>
        <v>True</v>
      </c>
      <c r="J98" s="5">
        <f t="shared" si="11"/>
        <v>15.21</v>
      </c>
      <c r="K98" s="5">
        <f t="shared" si="12"/>
        <v>15.69</v>
      </c>
      <c r="L98" s="5">
        <f t="shared" si="13"/>
        <v>1034123.4385287655</v>
      </c>
      <c r="M98" s="11">
        <f t="shared" si="10"/>
        <v>0</v>
      </c>
      <c r="N98" s="5">
        <f t="shared" si="14"/>
        <v>0</v>
      </c>
      <c r="P98" s="9">
        <f t="shared" si="15"/>
        <v>3.572708337573496E-3</v>
      </c>
      <c r="Q98"/>
    </row>
    <row r="99" spans="1:17" s="5" customFormat="1" x14ac:dyDescent="0.25">
      <c r="A99" s="1">
        <v>44120</v>
      </c>
      <c r="B99" s="5">
        <v>14.08</v>
      </c>
      <c r="C99" s="5">
        <v>14.311792763150461</v>
      </c>
      <c r="D99" s="5">
        <v>15.01164779388777</v>
      </c>
      <c r="E99" s="5">
        <v>15.546198840228771</v>
      </c>
      <c r="F99" s="5" t="s">
        <v>7</v>
      </c>
      <c r="G99" s="5" t="s">
        <v>7</v>
      </c>
      <c r="H99" s="5" t="str">
        <f t="shared" si="8"/>
        <v>hold</v>
      </c>
      <c r="I99" s="5" t="str">
        <f t="shared" si="9"/>
        <v>True</v>
      </c>
      <c r="J99" s="5">
        <f t="shared" si="11"/>
        <v>15.21</v>
      </c>
      <c r="K99" s="5">
        <f t="shared" si="12"/>
        <v>15.69</v>
      </c>
      <c r="L99" s="5">
        <f t="shared" si="13"/>
        <v>1034123.4385287655</v>
      </c>
      <c r="M99" s="11">
        <f t="shared" si="10"/>
        <v>0</v>
      </c>
      <c r="N99" s="5">
        <f t="shared" si="14"/>
        <v>0</v>
      </c>
      <c r="P99" s="9">
        <f t="shared" si="15"/>
        <v>4.2704691234522855E-3</v>
      </c>
      <c r="Q99"/>
    </row>
    <row r="100" spans="1:17" s="5" customFormat="1" x14ac:dyDescent="0.25">
      <c r="A100" s="1">
        <v>44123</v>
      </c>
      <c r="B100" s="5">
        <v>14.15</v>
      </c>
      <c r="C100" s="5">
        <v>14.25786184210031</v>
      </c>
      <c r="D100" s="5">
        <v>14.933316176261609</v>
      </c>
      <c r="E100" s="5">
        <v>15.50256762647162</v>
      </c>
      <c r="F100" s="5" t="s">
        <v>7</v>
      </c>
      <c r="G100" s="5" t="s">
        <v>7</v>
      </c>
      <c r="H100" s="5" t="str">
        <f t="shared" si="8"/>
        <v>hold</v>
      </c>
      <c r="I100" s="5" t="str">
        <f t="shared" si="9"/>
        <v>True</v>
      </c>
      <c r="J100" s="5">
        <f t="shared" si="11"/>
        <v>15.21</v>
      </c>
      <c r="K100" s="5">
        <f t="shared" si="12"/>
        <v>15.69</v>
      </c>
      <c r="L100" s="5">
        <f t="shared" si="13"/>
        <v>1034123.4385287655</v>
      </c>
      <c r="M100" s="11">
        <f t="shared" si="10"/>
        <v>0</v>
      </c>
      <c r="N100" s="5">
        <f t="shared" si="14"/>
        <v>0</v>
      </c>
      <c r="P100" s="9">
        <f t="shared" si="15"/>
        <v>4.9592733593502086E-3</v>
      </c>
      <c r="Q100"/>
    </row>
    <row r="101" spans="1:17" s="5" customFormat="1" x14ac:dyDescent="0.25">
      <c r="A101" s="1">
        <v>44124</v>
      </c>
      <c r="B101" s="5">
        <v>14.61</v>
      </c>
      <c r="C101" s="5">
        <v>14.375241228066869</v>
      </c>
      <c r="D101" s="5">
        <v>14.90392379660147</v>
      </c>
      <c r="E101" s="5">
        <v>15.47467488814438</v>
      </c>
      <c r="F101" s="5" t="s">
        <v>7</v>
      </c>
      <c r="G101" s="5" t="s">
        <v>7</v>
      </c>
      <c r="H101" s="5" t="str">
        <f t="shared" si="8"/>
        <v>hold</v>
      </c>
      <c r="I101" s="5" t="str">
        <f t="shared" si="9"/>
        <v>True</v>
      </c>
      <c r="J101" s="5">
        <f t="shared" si="11"/>
        <v>15.21</v>
      </c>
      <c r="K101" s="5">
        <f t="shared" si="12"/>
        <v>15.69</v>
      </c>
      <c r="L101" s="5">
        <f t="shared" si="13"/>
        <v>1034123.4385287655</v>
      </c>
      <c r="M101" s="11">
        <f t="shared" si="10"/>
        <v>0</v>
      </c>
      <c r="N101" s="5">
        <f t="shared" si="14"/>
        <v>0</v>
      </c>
      <c r="P101" s="9">
        <f t="shared" si="15"/>
        <v>3.1991601673361451E-2</v>
      </c>
      <c r="Q101"/>
    </row>
    <row r="102" spans="1:17" s="5" customFormat="1" x14ac:dyDescent="0.25">
      <c r="A102" s="1">
        <v>44125</v>
      </c>
      <c r="B102" s="5">
        <v>14.48</v>
      </c>
      <c r="C102" s="5">
        <v>14.410160818711249</v>
      </c>
      <c r="D102" s="5">
        <v>14.8653852696377</v>
      </c>
      <c r="E102" s="5">
        <v>15.443591297889871</v>
      </c>
      <c r="F102" s="5" t="s">
        <v>7</v>
      </c>
      <c r="G102" s="5" t="s">
        <v>7</v>
      </c>
      <c r="H102" s="5" t="str">
        <f t="shared" si="8"/>
        <v>hold</v>
      </c>
      <c r="I102" s="5" t="str">
        <f t="shared" si="9"/>
        <v>True</v>
      </c>
      <c r="J102" s="5">
        <f t="shared" si="11"/>
        <v>15.21</v>
      </c>
      <c r="K102" s="5">
        <f t="shared" si="12"/>
        <v>15.69</v>
      </c>
      <c r="L102" s="5">
        <f t="shared" si="13"/>
        <v>1034123.4385287655</v>
      </c>
      <c r="M102" s="11">
        <f t="shared" si="10"/>
        <v>0</v>
      </c>
      <c r="N102" s="5">
        <f t="shared" si="14"/>
        <v>0</v>
      </c>
      <c r="P102" s="9">
        <f t="shared" si="15"/>
        <v>-8.937838805037698E-3</v>
      </c>
      <c r="Q102"/>
    </row>
    <row r="103" spans="1:17" s="5" customFormat="1" x14ac:dyDescent="0.25">
      <c r="A103" s="1">
        <v>44126</v>
      </c>
      <c r="B103" s="5">
        <v>15.19</v>
      </c>
      <c r="C103" s="5">
        <v>14.67010721247417</v>
      </c>
      <c r="D103" s="5">
        <v>14.894895699670631</v>
      </c>
      <c r="E103" s="5">
        <v>15.43566656983081</v>
      </c>
      <c r="F103" s="5" t="s">
        <v>7</v>
      </c>
      <c r="G103" s="5" t="s">
        <v>7</v>
      </c>
      <c r="H103" s="5" t="str">
        <f t="shared" si="8"/>
        <v>hold</v>
      </c>
      <c r="I103" s="5" t="str">
        <f t="shared" si="9"/>
        <v>True</v>
      </c>
      <c r="J103" s="5">
        <f t="shared" si="11"/>
        <v>15.21</v>
      </c>
      <c r="K103" s="5">
        <f t="shared" si="12"/>
        <v>15.69</v>
      </c>
      <c r="L103" s="5">
        <f t="shared" si="13"/>
        <v>1034123.4385287655</v>
      </c>
      <c r="M103" s="11">
        <f t="shared" si="10"/>
        <v>0</v>
      </c>
      <c r="N103" s="5">
        <f t="shared" si="14"/>
        <v>0</v>
      </c>
      <c r="P103" s="9">
        <f t="shared" si="15"/>
        <v>4.7868929650111025E-2</v>
      </c>
      <c r="Q103"/>
    </row>
    <row r="104" spans="1:17" s="5" customFormat="1" x14ac:dyDescent="0.25">
      <c r="A104" s="1">
        <v>44127</v>
      </c>
      <c r="B104" s="5">
        <v>15.36</v>
      </c>
      <c r="C104" s="5">
        <v>14.900071474982781</v>
      </c>
      <c r="D104" s="5">
        <v>14.93717790879148</v>
      </c>
      <c r="E104" s="5">
        <v>15.433301989523599</v>
      </c>
      <c r="F104" s="5" t="s">
        <v>7</v>
      </c>
      <c r="G104" s="5" t="s">
        <v>7</v>
      </c>
      <c r="H104" s="5" t="str">
        <f t="shared" si="8"/>
        <v>hold</v>
      </c>
      <c r="I104" s="5" t="str">
        <f t="shared" si="9"/>
        <v>True</v>
      </c>
      <c r="J104" s="5">
        <f t="shared" si="11"/>
        <v>15.21</v>
      </c>
      <c r="K104" s="5">
        <f t="shared" si="12"/>
        <v>15.69</v>
      </c>
      <c r="L104" s="5">
        <f t="shared" si="13"/>
        <v>1034123.4385287655</v>
      </c>
      <c r="M104" s="11">
        <f t="shared" si="10"/>
        <v>0</v>
      </c>
      <c r="N104" s="5">
        <f t="shared" si="14"/>
        <v>0</v>
      </c>
      <c r="P104" s="9">
        <f t="shared" si="15"/>
        <v>1.1129411111844682E-2</v>
      </c>
      <c r="Q104"/>
    </row>
    <row r="105" spans="1:17" s="5" customFormat="1" x14ac:dyDescent="0.25">
      <c r="A105" s="1">
        <v>44130</v>
      </c>
      <c r="B105" s="5">
        <v>14.03</v>
      </c>
      <c r="C105" s="5">
        <v>14.61004764998852</v>
      </c>
      <c r="D105" s="5">
        <v>14.854707189810441</v>
      </c>
      <c r="E105" s="5">
        <v>15.389448802350991</v>
      </c>
      <c r="F105" s="5" t="s">
        <v>7</v>
      </c>
      <c r="G105" s="5" t="s">
        <v>7</v>
      </c>
      <c r="H105" s="5" t="str">
        <f t="shared" si="8"/>
        <v>hold</v>
      </c>
      <c r="I105" s="5" t="str">
        <f t="shared" si="9"/>
        <v>True</v>
      </c>
      <c r="J105" s="5">
        <f t="shared" si="11"/>
        <v>15.21</v>
      </c>
      <c r="K105" s="5">
        <f t="shared" si="12"/>
        <v>15.69</v>
      </c>
      <c r="L105" s="5">
        <f t="shared" si="13"/>
        <v>1034123.4385287655</v>
      </c>
      <c r="M105" s="11">
        <f t="shared" si="10"/>
        <v>0</v>
      </c>
      <c r="N105" s="5">
        <f t="shared" si="14"/>
        <v>0</v>
      </c>
      <c r="P105" s="9">
        <f t="shared" si="15"/>
        <v>-9.0568833605156496E-2</v>
      </c>
      <c r="Q105"/>
    </row>
    <row r="106" spans="1:17" s="5" customFormat="1" x14ac:dyDescent="0.25">
      <c r="A106" s="1">
        <v>44131</v>
      </c>
      <c r="B106" s="5">
        <v>13.76</v>
      </c>
      <c r="C106" s="5">
        <v>14.32669843332568</v>
      </c>
      <c r="D106" s="5">
        <v>14.75518835437313</v>
      </c>
      <c r="E106" s="5">
        <v>15.33852852727752</v>
      </c>
      <c r="F106" s="5" t="s">
        <v>7</v>
      </c>
      <c r="G106" s="5" t="s">
        <v>7</v>
      </c>
      <c r="H106" s="5" t="str">
        <f t="shared" si="8"/>
        <v>hold</v>
      </c>
      <c r="I106" s="5" t="str">
        <f t="shared" si="9"/>
        <v>True</v>
      </c>
      <c r="J106" s="5">
        <f t="shared" si="11"/>
        <v>15.21</v>
      </c>
      <c r="K106" s="5">
        <f t="shared" si="12"/>
        <v>15.69</v>
      </c>
      <c r="L106" s="5">
        <f t="shared" si="13"/>
        <v>1034123.4385287655</v>
      </c>
      <c r="M106" s="11">
        <f t="shared" si="10"/>
        <v>0</v>
      </c>
      <c r="N106" s="5">
        <f t="shared" si="14"/>
        <v>0</v>
      </c>
      <c r="P106" s="9">
        <f t="shared" si="15"/>
        <v>-1.9432061609171918E-2</v>
      </c>
      <c r="Q106"/>
    </row>
    <row r="107" spans="1:17" s="5" customFormat="1" x14ac:dyDescent="0.25">
      <c r="A107" s="1">
        <v>44132</v>
      </c>
      <c r="B107" s="5">
        <v>12.3</v>
      </c>
      <c r="C107" s="5">
        <v>13.65113228888379</v>
      </c>
      <c r="D107" s="5">
        <v>14.53198941306648</v>
      </c>
      <c r="E107" s="5">
        <v>15.243574510800091</v>
      </c>
      <c r="F107" s="5" t="s">
        <v>7</v>
      </c>
      <c r="G107" s="5" t="s">
        <v>7</v>
      </c>
      <c r="H107" s="5" t="str">
        <f t="shared" si="8"/>
        <v>hold</v>
      </c>
      <c r="I107" s="5" t="str">
        <f t="shared" si="9"/>
        <v>True</v>
      </c>
      <c r="J107" s="5">
        <f t="shared" si="11"/>
        <v>15.21</v>
      </c>
      <c r="K107" s="5">
        <f t="shared" si="12"/>
        <v>15.69</v>
      </c>
      <c r="L107" s="5">
        <f t="shared" si="13"/>
        <v>1034123.4385287655</v>
      </c>
      <c r="M107" s="11">
        <f t="shared" si="10"/>
        <v>0</v>
      </c>
      <c r="N107" s="5">
        <f t="shared" si="14"/>
        <v>0</v>
      </c>
      <c r="P107" s="9">
        <f t="shared" si="15"/>
        <v>-0.11216657012682575</v>
      </c>
      <c r="Q107"/>
    </row>
    <row r="108" spans="1:17" s="5" customFormat="1" x14ac:dyDescent="0.25">
      <c r="A108" s="1">
        <v>44133</v>
      </c>
      <c r="B108" s="5">
        <v>12.98</v>
      </c>
      <c r="C108" s="5">
        <v>13.427421525922529</v>
      </c>
      <c r="D108" s="5">
        <v>14.39089946642407</v>
      </c>
      <c r="E108" s="5">
        <v>15.17283780733759</v>
      </c>
      <c r="F108" s="5" t="s">
        <v>7</v>
      </c>
      <c r="G108" s="5" t="s">
        <v>7</v>
      </c>
      <c r="H108" s="5" t="str">
        <f t="shared" si="8"/>
        <v>hold</v>
      </c>
      <c r="I108" s="5" t="str">
        <f t="shared" si="9"/>
        <v>True</v>
      </c>
      <c r="J108" s="5">
        <f t="shared" si="11"/>
        <v>15.21</v>
      </c>
      <c r="K108" s="5">
        <f t="shared" si="12"/>
        <v>15.69</v>
      </c>
      <c r="L108" s="5">
        <f t="shared" si="13"/>
        <v>1034123.4385287655</v>
      </c>
      <c r="M108" s="11">
        <f t="shared" si="10"/>
        <v>0</v>
      </c>
      <c r="N108" s="5">
        <f t="shared" si="14"/>
        <v>0</v>
      </c>
      <c r="P108" s="9">
        <f t="shared" si="15"/>
        <v>5.3810448897572034E-2</v>
      </c>
      <c r="Q108"/>
    </row>
    <row r="109" spans="1:17" s="5" customFormat="1" x14ac:dyDescent="0.25">
      <c r="A109" s="1">
        <v>44134</v>
      </c>
      <c r="B109" s="5">
        <v>13.71</v>
      </c>
      <c r="C109" s="5">
        <v>13.521614350615019</v>
      </c>
      <c r="D109" s="5">
        <v>14.32899951493097</v>
      </c>
      <c r="E109" s="5">
        <v>15.127124125858289</v>
      </c>
      <c r="F109" s="5" t="s">
        <v>7</v>
      </c>
      <c r="G109" s="5" t="s">
        <v>7</v>
      </c>
      <c r="H109" s="5" t="str">
        <f t="shared" si="8"/>
        <v>hold</v>
      </c>
      <c r="I109" s="5" t="str">
        <f t="shared" si="9"/>
        <v>True</v>
      </c>
      <c r="J109" s="5">
        <f t="shared" si="11"/>
        <v>15.21</v>
      </c>
      <c r="K109" s="5">
        <f t="shared" si="12"/>
        <v>15.69</v>
      </c>
      <c r="L109" s="5">
        <f t="shared" si="13"/>
        <v>1034123.4385287655</v>
      </c>
      <c r="M109" s="11">
        <f t="shared" si="10"/>
        <v>0</v>
      </c>
      <c r="N109" s="5">
        <f t="shared" si="14"/>
        <v>0</v>
      </c>
      <c r="P109" s="9">
        <f t="shared" si="15"/>
        <v>5.471578229827908E-2</v>
      </c>
      <c r="Q109"/>
    </row>
    <row r="110" spans="1:17" s="5" customFormat="1" x14ac:dyDescent="0.25">
      <c r="A110" s="1">
        <v>44137</v>
      </c>
      <c r="B110" s="5">
        <v>13.55</v>
      </c>
      <c r="C110" s="5">
        <v>13.531076233743351</v>
      </c>
      <c r="D110" s="5">
        <v>14.25818137720997</v>
      </c>
      <c r="E110" s="5">
        <v>15.07783899692522</v>
      </c>
      <c r="F110" s="5" t="s">
        <v>7</v>
      </c>
      <c r="G110" s="5" t="s">
        <v>7</v>
      </c>
      <c r="H110" s="5" t="str">
        <f t="shared" si="8"/>
        <v>hold</v>
      </c>
      <c r="I110" s="5" t="str">
        <f t="shared" si="9"/>
        <v>True</v>
      </c>
      <c r="J110" s="5">
        <f t="shared" si="11"/>
        <v>15.21</v>
      </c>
      <c r="K110" s="5">
        <f t="shared" si="12"/>
        <v>15.69</v>
      </c>
      <c r="L110" s="5">
        <f t="shared" si="13"/>
        <v>1034123.4385287655</v>
      </c>
      <c r="M110" s="11">
        <f t="shared" si="10"/>
        <v>0</v>
      </c>
      <c r="N110" s="5">
        <f t="shared" si="14"/>
        <v>0</v>
      </c>
      <c r="P110" s="9">
        <f t="shared" si="15"/>
        <v>-1.1738946248513125E-2</v>
      </c>
      <c r="Q110"/>
    </row>
    <row r="111" spans="1:17" s="5" customFormat="1" x14ac:dyDescent="0.25">
      <c r="A111" s="1">
        <v>44138</v>
      </c>
      <c r="B111" s="5">
        <v>13.71</v>
      </c>
      <c r="C111" s="5">
        <v>13.59071748916223</v>
      </c>
      <c r="D111" s="5">
        <v>14.20834670655452</v>
      </c>
      <c r="E111" s="5">
        <v>15.03509402827131</v>
      </c>
      <c r="F111" s="5" t="s">
        <v>7</v>
      </c>
      <c r="G111" s="5" t="s">
        <v>7</v>
      </c>
      <c r="H111" s="5" t="str">
        <f t="shared" si="8"/>
        <v>hold</v>
      </c>
      <c r="I111" s="5" t="str">
        <f t="shared" si="9"/>
        <v>True</v>
      </c>
      <c r="J111" s="5">
        <f t="shared" si="11"/>
        <v>15.21</v>
      </c>
      <c r="K111" s="5">
        <f t="shared" si="12"/>
        <v>15.69</v>
      </c>
      <c r="L111" s="5">
        <f t="shared" si="13"/>
        <v>1034123.4385287655</v>
      </c>
      <c r="M111" s="11">
        <f t="shared" si="10"/>
        <v>0</v>
      </c>
      <c r="N111" s="5">
        <f t="shared" si="14"/>
        <v>0</v>
      </c>
      <c r="P111" s="9">
        <f t="shared" si="15"/>
        <v>1.1738946248513177E-2</v>
      </c>
      <c r="Q111"/>
    </row>
    <row r="112" spans="1:17" s="5" customFormat="1" x14ac:dyDescent="0.25">
      <c r="A112" s="1">
        <v>44139</v>
      </c>
      <c r="B112" s="5">
        <v>13.34</v>
      </c>
      <c r="C112" s="5">
        <v>13.507144992774821</v>
      </c>
      <c r="D112" s="5">
        <v>14.129406096867751</v>
      </c>
      <c r="E112" s="5">
        <v>14.98212233988783</v>
      </c>
      <c r="F112" s="5" t="s">
        <v>7</v>
      </c>
      <c r="G112" s="5" t="s">
        <v>7</v>
      </c>
      <c r="H112" s="5" t="str">
        <f t="shared" si="8"/>
        <v>hold</v>
      </c>
      <c r="I112" s="5" t="str">
        <f t="shared" si="9"/>
        <v>True</v>
      </c>
      <c r="J112" s="5">
        <f t="shared" si="11"/>
        <v>15.21</v>
      </c>
      <c r="K112" s="5">
        <f t="shared" si="12"/>
        <v>15.69</v>
      </c>
      <c r="L112" s="5">
        <f t="shared" si="13"/>
        <v>1034123.4385287655</v>
      </c>
      <c r="M112" s="11">
        <f t="shared" si="10"/>
        <v>0</v>
      </c>
      <c r="N112" s="5">
        <f t="shared" si="14"/>
        <v>0</v>
      </c>
      <c r="P112" s="9">
        <f t="shared" si="15"/>
        <v>-2.7358453086745477E-2</v>
      </c>
      <c r="Q112"/>
    </row>
    <row r="113" spans="1:17" s="5" customFormat="1" x14ac:dyDescent="0.25">
      <c r="A113" s="1">
        <v>44140</v>
      </c>
      <c r="B113" s="5">
        <v>14.18</v>
      </c>
      <c r="C113" s="5">
        <v>13.73142999518322</v>
      </c>
      <c r="D113" s="5">
        <v>14.13400554260704</v>
      </c>
      <c r="E113" s="5">
        <v>14.95705601676633</v>
      </c>
      <c r="F113" s="5" t="s">
        <v>7</v>
      </c>
      <c r="G113" s="5" t="s">
        <v>7</v>
      </c>
      <c r="H113" s="5" t="str">
        <f t="shared" si="8"/>
        <v>hold</v>
      </c>
      <c r="I113" s="5" t="str">
        <f t="shared" si="9"/>
        <v>True</v>
      </c>
      <c r="J113" s="5">
        <f t="shared" si="11"/>
        <v>15.21</v>
      </c>
      <c r="K113" s="5">
        <f t="shared" si="12"/>
        <v>15.69</v>
      </c>
      <c r="L113" s="5">
        <f t="shared" si="13"/>
        <v>1034123.4385287655</v>
      </c>
      <c r="M113" s="11">
        <f t="shared" si="10"/>
        <v>0</v>
      </c>
      <c r="N113" s="5">
        <f t="shared" si="14"/>
        <v>0</v>
      </c>
      <c r="P113" s="9">
        <f t="shared" si="15"/>
        <v>6.1065480616503763E-2</v>
      </c>
      <c r="Q113"/>
    </row>
    <row r="114" spans="1:17" s="5" customFormat="1" x14ac:dyDescent="0.25">
      <c r="A114" s="1">
        <v>44141</v>
      </c>
      <c r="B114" s="5">
        <v>13.82</v>
      </c>
      <c r="C114" s="5">
        <v>13.760953330122151</v>
      </c>
      <c r="D114" s="5">
        <v>14.105459584188219</v>
      </c>
      <c r="E114" s="5">
        <v>14.92152301624238</v>
      </c>
      <c r="F114" s="5" t="s">
        <v>7</v>
      </c>
      <c r="G114" s="5" t="s">
        <v>7</v>
      </c>
      <c r="H114" s="5" t="str">
        <f t="shared" si="8"/>
        <v>hold</v>
      </c>
      <c r="I114" s="5" t="str">
        <f t="shared" si="9"/>
        <v>True</v>
      </c>
      <c r="J114" s="5">
        <f t="shared" si="11"/>
        <v>15.21</v>
      </c>
      <c r="K114" s="5">
        <f t="shared" si="12"/>
        <v>15.69</v>
      </c>
      <c r="L114" s="5">
        <f t="shared" si="13"/>
        <v>1034123.4385287655</v>
      </c>
      <c r="M114" s="11">
        <f t="shared" si="10"/>
        <v>0</v>
      </c>
      <c r="N114" s="5">
        <f t="shared" si="14"/>
        <v>0</v>
      </c>
      <c r="P114" s="9">
        <f t="shared" si="15"/>
        <v>-2.5715702764457563E-2</v>
      </c>
      <c r="Q114"/>
    </row>
    <row r="115" spans="1:17" s="5" customFormat="1" x14ac:dyDescent="0.25">
      <c r="A115" s="1">
        <v>44144</v>
      </c>
      <c r="B115" s="5">
        <v>19.25</v>
      </c>
      <c r="C115" s="5">
        <v>15.59063555341476</v>
      </c>
      <c r="D115" s="5">
        <v>14.57314507653474</v>
      </c>
      <c r="E115" s="5">
        <v>15.05678792198481</v>
      </c>
      <c r="F115" s="5" t="s">
        <v>7</v>
      </c>
      <c r="G115" s="5">
        <v>19.25</v>
      </c>
      <c r="H115" s="5" t="str">
        <f t="shared" si="8"/>
        <v>sell</v>
      </c>
      <c r="I115" s="5" t="str">
        <f t="shared" si="9"/>
        <v>False</v>
      </c>
      <c r="J115" s="5">
        <f t="shared" si="11"/>
        <v>15.21</v>
      </c>
      <c r="K115" s="5">
        <f t="shared" si="12"/>
        <v>19.25</v>
      </c>
      <c r="L115" s="5">
        <f t="shared" si="13"/>
        <v>1307767.730057772</v>
      </c>
      <c r="M115" s="11">
        <f t="shared" si="10"/>
        <v>1E-3</v>
      </c>
      <c r="N115" s="5">
        <f t="shared" si="14"/>
        <v>273644.2915290065</v>
      </c>
      <c r="P115" s="9">
        <f t="shared" si="15"/>
        <v>0.3313942423942694</v>
      </c>
      <c r="Q115"/>
    </row>
    <row r="116" spans="1:17" s="5" customFormat="1" x14ac:dyDescent="0.25">
      <c r="A116" s="1">
        <v>44145</v>
      </c>
      <c r="B116" s="5">
        <v>16.73</v>
      </c>
      <c r="C116" s="5">
        <v>15.970423702276509</v>
      </c>
      <c r="D116" s="5">
        <v>14.769222796849769</v>
      </c>
      <c r="E116" s="5">
        <v>15.109075799422779</v>
      </c>
      <c r="F116" s="5" t="s">
        <v>7</v>
      </c>
      <c r="G116" s="5" t="s">
        <v>7</v>
      </c>
      <c r="H116" s="5" t="str">
        <f t="shared" si="8"/>
        <v>hold</v>
      </c>
      <c r="I116" s="5" t="str">
        <f t="shared" si="9"/>
        <v>True</v>
      </c>
      <c r="J116" s="5">
        <f t="shared" si="11"/>
        <v>15.21</v>
      </c>
      <c r="K116" s="5">
        <f t="shared" si="12"/>
        <v>19.25</v>
      </c>
      <c r="L116" s="5">
        <f t="shared" si="13"/>
        <v>1307767.730057772</v>
      </c>
      <c r="M116" s="11">
        <f t="shared" si="10"/>
        <v>0</v>
      </c>
      <c r="N116" s="5">
        <f t="shared" si="14"/>
        <v>0</v>
      </c>
      <c r="P116" s="9">
        <f t="shared" si="15"/>
        <v>-0.14030754573506057</v>
      </c>
      <c r="Q116"/>
    </row>
    <row r="117" spans="1:17" s="5" customFormat="1" x14ac:dyDescent="0.25">
      <c r="A117" s="1">
        <v>44146</v>
      </c>
      <c r="B117" s="5">
        <v>16.209999</v>
      </c>
      <c r="C117" s="5">
        <v>16.05028213485101</v>
      </c>
      <c r="D117" s="5">
        <v>14.900202451681601</v>
      </c>
      <c r="E117" s="5">
        <v>15.14347964944082</v>
      </c>
      <c r="F117" s="5" t="s">
        <v>7</v>
      </c>
      <c r="G117" s="5" t="s">
        <v>7</v>
      </c>
      <c r="H117" s="5" t="str">
        <f t="shared" si="8"/>
        <v>hold</v>
      </c>
      <c r="I117" s="5" t="str">
        <f t="shared" si="9"/>
        <v>True</v>
      </c>
      <c r="J117" s="5">
        <f t="shared" si="11"/>
        <v>15.21</v>
      </c>
      <c r="K117" s="5">
        <f t="shared" si="12"/>
        <v>19.25</v>
      </c>
      <c r="L117" s="5">
        <f t="shared" si="13"/>
        <v>1307767.730057772</v>
      </c>
      <c r="M117" s="11">
        <f t="shared" si="10"/>
        <v>0</v>
      </c>
      <c r="N117" s="5">
        <f t="shared" si="14"/>
        <v>0</v>
      </c>
      <c r="P117" s="9">
        <f t="shared" si="15"/>
        <v>-3.1575240941464425E-2</v>
      </c>
      <c r="Q117"/>
    </row>
    <row r="118" spans="1:17" s="5" customFormat="1" x14ac:dyDescent="0.25">
      <c r="A118" s="1">
        <v>44147</v>
      </c>
      <c r="B118" s="5">
        <v>14.93</v>
      </c>
      <c r="C118" s="5">
        <v>15.676854756567341</v>
      </c>
      <c r="D118" s="5">
        <v>14.902911319710549</v>
      </c>
      <c r="E118" s="5">
        <v>15.136808410395799</v>
      </c>
      <c r="F118" s="5" t="s">
        <v>7</v>
      </c>
      <c r="G118" s="5" t="s">
        <v>7</v>
      </c>
      <c r="H118" s="5" t="str">
        <f t="shared" si="8"/>
        <v>hold</v>
      </c>
      <c r="I118" s="5" t="str">
        <f t="shared" si="9"/>
        <v>True</v>
      </c>
      <c r="J118" s="5">
        <f t="shared" si="11"/>
        <v>15.21</v>
      </c>
      <c r="K118" s="5">
        <f t="shared" si="12"/>
        <v>19.25</v>
      </c>
      <c r="L118" s="5">
        <f t="shared" si="13"/>
        <v>1307767.730057772</v>
      </c>
      <c r="M118" s="11">
        <f t="shared" si="10"/>
        <v>0</v>
      </c>
      <c r="N118" s="5">
        <f t="shared" si="14"/>
        <v>0</v>
      </c>
      <c r="P118" s="9">
        <f t="shared" si="15"/>
        <v>-8.2255662506169253E-2</v>
      </c>
      <c r="Q118"/>
    </row>
    <row r="119" spans="1:17" s="5" customFormat="1" x14ac:dyDescent="0.25">
      <c r="A119" s="1">
        <v>44148</v>
      </c>
      <c r="B119" s="5">
        <v>16.010000000000002</v>
      </c>
      <c r="C119" s="5">
        <v>15.787903171044899</v>
      </c>
      <c r="D119" s="5">
        <v>15.003555745191409</v>
      </c>
      <c r="E119" s="5">
        <v>15.16409564757093</v>
      </c>
      <c r="F119" s="5" t="s">
        <v>7</v>
      </c>
      <c r="G119" s="5" t="s">
        <v>7</v>
      </c>
      <c r="H119" s="5" t="str">
        <f t="shared" si="8"/>
        <v>hold</v>
      </c>
      <c r="I119" s="5" t="str">
        <f t="shared" si="9"/>
        <v>True</v>
      </c>
      <c r="J119" s="5">
        <f t="shared" si="11"/>
        <v>15.21</v>
      </c>
      <c r="K119" s="5">
        <f t="shared" si="12"/>
        <v>19.25</v>
      </c>
      <c r="L119" s="5">
        <f t="shared" si="13"/>
        <v>1307767.730057772</v>
      </c>
      <c r="M119" s="11">
        <f t="shared" si="10"/>
        <v>0</v>
      </c>
      <c r="N119" s="5">
        <f t="shared" si="14"/>
        <v>0</v>
      </c>
      <c r="P119" s="9">
        <f t="shared" si="15"/>
        <v>6.9840915457524397E-2</v>
      </c>
      <c r="Q119"/>
    </row>
    <row r="120" spans="1:17" s="5" customFormat="1" x14ac:dyDescent="0.25">
      <c r="A120" s="1">
        <v>44151</v>
      </c>
      <c r="B120" s="5">
        <v>17.57</v>
      </c>
      <c r="C120" s="5">
        <v>16.381935447363269</v>
      </c>
      <c r="D120" s="5">
        <v>15.23686885926492</v>
      </c>
      <c r="E120" s="5">
        <v>15.23928015858433</v>
      </c>
      <c r="F120" s="5" t="s">
        <v>7</v>
      </c>
      <c r="G120" s="5" t="s">
        <v>7</v>
      </c>
      <c r="H120" s="5" t="str">
        <f t="shared" si="8"/>
        <v>hold</v>
      </c>
      <c r="I120" s="5" t="str">
        <f t="shared" si="9"/>
        <v>True</v>
      </c>
      <c r="J120" s="5">
        <f t="shared" si="11"/>
        <v>15.21</v>
      </c>
      <c r="K120" s="5">
        <f t="shared" si="12"/>
        <v>19.25</v>
      </c>
      <c r="L120" s="5">
        <f t="shared" si="13"/>
        <v>1307767.730057772</v>
      </c>
      <c r="M120" s="11">
        <f t="shared" si="10"/>
        <v>0</v>
      </c>
      <c r="N120" s="5">
        <f t="shared" si="14"/>
        <v>0</v>
      </c>
      <c r="P120" s="9">
        <f t="shared" si="15"/>
        <v>9.2979375190382504E-2</v>
      </c>
      <c r="Q120"/>
    </row>
    <row r="121" spans="1:17" s="5" customFormat="1" x14ac:dyDescent="0.25">
      <c r="A121" s="1">
        <v>44152</v>
      </c>
      <c r="B121" s="5">
        <v>18.049999</v>
      </c>
      <c r="C121" s="5">
        <v>16.93795663157551</v>
      </c>
      <c r="D121" s="5">
        <v>15.49260796296811</v>
      </c>
      <c r="E121" s="5">
        <v>15.32711512237857</v>
      </c>
      <c r="F121" s="5">
        <v>18.049999</v>
      </c>
      <c r="G121" s="5" t="s">
        <v>7</v>
      </c>
      <c r="H121" s="5" t="str">
        <f t="shared" si="8"/>
        <v>buy</v>
      </c>
      <c r="I121" s="5" t="str">
        <f t="shared" si="9"/>
        <v>False</v>
      </c>
      <c r="J121" s="5">
        <f t="shared" si="11"/>
        <v>18.049999</v>
      </c>
      <c r="K121" s="5">
        <f t="shared" si="12"/>
        <v>19.25</v>
      </c>
      <c r="L121" s="5">
        <f t="shared" si="13"/>
        <v>1306459.9623277143</v>
      </c>
      <c r="M121" s="11">
        <f t="shared" si="10"/>
        <v>1E-3</v>
      </c>
      <c r="N121" s="5">
        <f t="shared" si="14"/>
        <v>-1307.767730057772</v>
      </c>
      <c r="P121" s="9">
        <f t="shared" si="15"/>
        <v>2.695272717822058E-2</v>
      </c>
      <c r="Q121"/>
    </row>
    <row r="122" spans="1:17" s="5" customFormat="1" x14ac:dyDescent="0.25">
      <c r="A122" s="1">
        <v>44153</v>
      </c>
      <c r="B122" s="5">
        <v>17.59</v>
      </c>
      <c r="C122" s="5">
        <v>17.155304421050339</v>
      </c>
      <c r="D122" s="5">
        <v>15.68327996633464</v>
      </c>
      <c r="E122" s="5">
        <v>15.397830274804241</v>
      </c>
      <c r="F122" s="5" t="s">
        <v>7</v>
      </c>
      <c r="G122" s="5" t="s">
        <v>7</v>
      </c>
      <c r="H122" s="5" t="str">
        <f t="shared" si="8"/>
        <v>hold</v>
      </c>
      <c r="I122" s="5" t="str">
        <f t="shared" si="9"/>
        <v>True</v>
      </c>
      <c r="J122" s="5">
        <f t="shared" si="11"/>
        <v>18.049999</v>
      </c>
      <c r="K122" s="5">
        <f t="shared" si="12"/>
        <v>19.25</v>
      </c>
      <c r="L122" s="5">
        <f t="shared" si="13"/>
        <v>1306459.9623277143</v>
      </c>
      <c r="M122" s="11">
        <f t="shared" si="10"/>
        <v>0</v>
      </c>
      <c r="N122" s="5">
        <f t="shared" si="14"/>
        <v>0</v>
      </c>
      <c r="P122" s="9">
        <f t="shared" si="15"/>
        <v>-2.5815070627759569E-2</v>
      </c>
      <c r="Q122"/>
    </row>
    <row r="123" spans="1:17" s="5" customFormat="1" x14ac:dyDescent="0.25">
      <c r="A123" s="1">
        <v>44154</v>
      </c>
      <c r="B123" s="5">
        <v>18.190000999999999</v>
      </c>
      <c r="C123" s="5">
        <v>17.50020328070023</v>
      </c>
      <c r="D123" s="5">
        <v>15.91116369666786</v>
      </c>
      <c r="E123" s="5">
        <v>15.48508560996661</v>
      </c>
      <c r="F123" s="5" t="s">
        <v>7</v>
      </c>
      <c r="G123" s="5" t="s">
        <v>7</v>
      </c>
      <c r="H123" s="5" t="str">
        <f t="shared" si="8"/>
        <v>hold</v>
      </c>
      <c r="I123" s="5" t="str">
        <f t="shared" si="9"/>
        <v>True</v>
      </c>
      <c r="J123" s="5">
        <f t="shared" si="11"/>
        <v>18.049999</v>
      </c>
      <c r="K123" s="5">
        <f t="shared" si="12"/>
        <v>19.25</v>
      </c>
      <c r="L123" s="5">
        <f t="shared" si="13"/>
        <v>1306459.9623277143</v>
      </c>
      <c r="M123" s="11">
        <f t="shared" si="10"/>
        <v>0</v>
      </c>
      <c r="N123" s="5">
        <f t="shared" si="14"/>
        <v>0</v>
      </c>
      <c r="P123" s="9">
        <f t="shared" si="15"/>
        <v>3.3541488755823565E-2</v>
      </c>
      <c r="Q123"/>
    </row>
    <row r="124" spans="1:17" s="5" customFormat="1" x14ac:dyDescent="0.25">
      <c r="A124" s="1">
        <v>44155</v>
      </c>
      <c r="B124" s="5">
        <v>17.370000999999998</v>
      </c>
      <c r="C124" s="5">
        <v>17.45680252046682</v>
      </c>
      <c r="D124" s="5">
        <v>16.043785269698049</v>
      </c>
      <c r="E124" s="5">
        <v>15.54398921590515</v>
      </c>
      <c r="F124" s="5" t="s">
        <v>7</v>
      </c>
      <c r="G124" s="5" t="s">
        <v>7</v>
      </c>
      <c r="H124" s="5" t="str">
        <f t="shared" si="8"/>
        <v>hold</v>
      </c>
      <c r="I124" s="5" t="str">
        <f t="shared" si="9"/>
        <v>True</v>
      </c>
      <c r="J124" s="5">
        <f t="shared" si="11"/>
        <v>18.049999</v>
      </c>
      <c r="K124" s="5">
        <f t="shared" si="12"/>
        <v>19.25</v>
      </c>
      <c r="L124" s="5">
        <f t="shared" si="13"/>
        <v>1306459.9623277143</v>
      </c>
      <c r="M124" s="11">
        <f t="shared" si="10"/>
        <v>0</v>
      </c>
      <c r="N124" s="5">
        <f t="shared" si="14"/>
        <v>0</v>
      </c>
      <c r="P124" s="9">
        <f t="shared" si="15"/>
        <v>-4.6127409681754682E-2</v>
      </c>
      <c r="Q124"/>
    </row>
    <row r="125" spans="1:17" s="5" customFormat="1" x14ac:dyDescent="0.25">
      <c r="A125" s="1">
        <v>44158</v>
      </c>
      <c r="B125" s="5">
        <v>18.18</v>
      </c>
      <c r="C125" s="5">
        <v>17.697868346977881</v>
      </c>
      <c r="D125" s="5">
        <v>16.23798660881641</v>
      </c>
      <c r="E125" s="5">
        <v>15.62636455290812</v>
      </c>
      <c r="F125" s="5" t="s">
        <v>7</v>
      </c>
      <c r="G125" s="5" t="s">
        <v>7</v>
      </c>
      <c r="H125" s="5" t="str">
        <f t="shared" si="8"/>
        <v>hold</v>
      </c>
      <c r="I125" s="5" t="str">
        <f t="shared" si="9"/>
        <v>True</v>
      </c>
      <c r="J125" s="5">
        <f t="shared" si="11"/>
        <v>18.049999</v>
      </c>
      <c r="K125" s="5">
        <f t="shared" si="12"/>
        <v>19.25</v>
      </c>
      <c r="L125" s="5">
        <f t="shared" si="13"/>
        <v>1306459.9623277143</v>
      </c>
      <c r="M125" s="11">
        <f t="shared" si="10"/>
        <v>0</v>
      </c>
      <c r="N125" s="5">
        <f t="shared" si="14"/>
        <v>0</v>
      </c>
      <c r="P125" s="9">
        <f t="shared" si="15"/>
        <v>4.5577450925796972E-2</v>
      </c>
      <c r="Q125"/>
    </row>
    <row r="126" spans="1:17" s="5" customFormat="1" x14ac:dyDescent="0.25">
      <c r="A126" s="1">
        <v>44159</v>
      </c>
      <c r="B126" s="5">
        <v>20.23</v>
      </c>
      <c r="C126" s="5">
        <v>18.541912231318591</v>
      </c>
      <c r="D126" s="5">
        <v>16.600896917105828</v>
      </c>
      <c r="E126" s="5">
        <v>15.77022816062974</v>
      </c>
      <c r="F126" s="5" t="s">
        <v>7</v>
      </c>
      <c r="G126" s="5" t="s">
        <v>7</v>
      </c>
      <c r="H126" s="5" t="str">
        <f t="shared" si="8"/>
        <v>hold</v>
      </c>
      <c r="I126" s="5" t="str">
        <f t="shared" si="9"/>
        <v>True</v>
      </c>
      <c r="J126" s="5">
        <f t="shared" si="11"/>
        <v>18.049999</v>
      </c>
      <c r="K126" s="5">
        <f t="shared" si="12"/>
        <v>19.25</v>
      </c>
      <c r="L126" s="5">
        <f t="shared" si="13"/>
        <v>1306459.9623277143</v>
      </c>
      <c r="M126" s="11">
        <f t="shared" si="10"/>
        <v>0</v>
      </c>
      <c r="N126" s="5">
        <f t="shared" si="14"/>
        <v>0</v>
      </c>
      <c r="P126" s="9">
        <f t="shared" si="15"/>
        <v>0.10684456243032144</v>
      </c>
      <c r="Q126"/>
    </row>
    <row r="127" spans="1:17" s="5" customFormat="1" x14ac:dyDescent="0.25">
      <c r="A127" s="1">
        <v>44160</v>
      </c>
      <c r="B127" s="5">
        <v>20.65</v>
      </c>
      <c r="C127" s="5">
        <v>19.24460815421239</v>
      </c>
      <c r="D127" s="5">
        <v>16.968997197368939</v>
      </c>
      <c r="E127" s="5">
        <v>15.92272103061006</v>
      </c>
      <c r="F127" s="5" t="s">
        <v>7</v>
      </c>
      <c r="G127" s="5" t="s">
        <v>7</v>
      </c>
      <c r="H127" s="5" t="str">
        <f t="shared" si="8"/>
        <v>hold</v>
      </c>
      <c r="I127" s="5" t="str">
        <f t="shared" si="9"/>
        <v>True</v>
      </c>
      <c r="J127" s="5">
        <f t="shared" si="11"/>
        <v>18.049999</v>
      </c>
      <c r="K127" s="5">
        <f t="shared" si="12"/>
        <v>19.25</v>
      </c>
      <c r="L127" s="5">
        <f t="shared" si="13"/>
        <v>1306459.9623277143</v>
      </c>
      <c r="M127" s="11">
        <f t="shared" si="10"/>
        <v>0</v>
      </c>
      <c r="N127" s="5">
        <f t="shared" si="14"/>
        <v>0</v>
      </c>
      <c r="P127" s="9">
        <f t="shared" si="15"/>
        <v>2.0548668227387542E-2</v>
      </c>
      <c r="Q127"/>
    </row>
    <row r="128" spans="1:17" s="5" customFormat="1" x14ac:dyDescent="0.25">
      <c r="A128" s="1">
        <v>44162</v>
      </c>
      <c r="B128" s="5">
        <v>21.58</v>
      </c>
      <c r="C128" s="5">
        <v>20.023072102808261</v>
      </c>
      <c r="D128" s="5">
        <v>17.388179270335399</v>
      </c>
      <c r="E128" s="5">
        <v>16.099510998403499</v>
      </c>
      <c r="F128" s="5" t="s">
        <v>7</v>
      </c>
      <c r="G128" s="5" t="s">
        <v>7</v>
      </c>
      <c r="H128" s="5" t="str">
        <f t="shared" si="8"/>
        <v>hold</v>
      </c>
      <c r="I128" s="5" t="str">
        <f t="shared" si="9"/>
        <v>True</v>
      </c>
      <c r="J128" s="5">
        <f t="shared" si="11"/>
        <v>18.049999</v>
      </c>
      <c r="K128" s="5">
        <f t="shared" si="12"/>
        <v>19.25</v>
      </c>
      <c r="L128" s="5">
        <f t="shared" si="13"/>
        <v>1306459.9623277143</v>
      </c>
      <c r="M128" s="11">
        <f t="shared" si="10"/>
        <v>0</v>
      </c>
      <c r="N128" s="5">
        <f t="shared" si="14"/>
        <v>0</v>
      </c>
      <c r="P128" s="9">
        <f t="shared" si="15"/>
        <v>4.4051640422946736E-2</v>
      </c>
      <c r="Q128"/>
    </row>
    <row r="129" spans="1:17" s="5" customFormat="1" x14ac:dyDescent="0.25">
      <c r="A129" s="1">
        <v>44165</v>
      </c>
      <c r="B129" s="5">
        <v>19.98</v>
      </c>
      <c r="C129" s="5">
        <v>20.008714735205508</v>
      </c>
      <c r="D129" s="5">
        <v>17.62379933666854</v>
      </c>
      <c r="E129" s="5">
        <v>16.22077627970339</v>
      </c>
      <c r="F129" s="5" t="s">
        <v>7</v>
      </c>
      <c r="G129" s="5" t="s">
        <v>7</v>
      </c>
      <c r="H129" s="5" t="str">
        <f t="shared" si="8"/>
        <v>hold</v>
      </c>
      <c r="I129" s="5" t="str">
        <f t="shared" si="9"/>
        <v>True</v>
      </c>
      <c r="J129" s="5">
        <f t="shared" si="11"/>
        <v>18.049999</v>
      </c>
      <c r="K129" s="5">
        <f t="shared" si="12"/>
        <v>19.25</v>
      </c>
      <c r="L129" s="5">
        <f t="shared" si="13"/>
        <v>1306459.9623277143</v>
      </c>
      <c r="M129" s="11">
        <f t="shared" si="10"/>
        <v>0</v>
      </c>
      <c r="N129" s="5">
        <f t="shared" si="14"/>
        <v>0</v>
      </c>
      <c r="P129" s="9">
        <f t="shared" si="15"/>
        <v>-7.703518660958103E-2</v>
      </c>
      <c r="Q129"/>
    </row>
    <row r="130" spans="1:17" s="5" customFormat="1" x14ac:dyDescent="0.25">
      <c r="A130" s="1">
        <v>44166</v>
      </c>
      <c r="B130" s="5">
        <v>20.149999999999999</v>
      </c>
      <c r="C130" s="5">
        <v>20.055809823470341</v>
      </c>
      <c r="D130" s="5">
        <v>17.85345394242594</v>
      </c>
      <c r="E130" s="5">
        <v>16.343564520962651</v>
      </c>
      <c r="F130" s="5" t="s">
        <v>7</v>
      </c>
      <c r="G130" s="5" t="s">
        <v>7</v>
      </c>
      <c r="H130" s="5" t="str">
        <f t="shared" si="8"/>
        <v>hold</v>
      </c>
      <c r="I130" s="5" t="str">
        <f t="shared" si="9"/>
        <v>True</v>
      </c>
      <c r="J130" s="5">
        <f t="shared" si="11"/>
        <v>18.049999</v>
      </c>
      <c r="K130" s="5">
        <f t="shared" si="12"/>
        <v>19.25</v>
      </c>
      <c r="L130" s="5">
        <f t="shared" si="13"/>
        <v>1306459.9623277143</v>
      </c>
      <c r="M130" s="11">
        <f t="shared" si="10"/>
        <v>0</v>
      </c>
      <c r="N130" s="5">
        <f t="shared" si="14"/>
        <v>0</v>
      </c>
      <c r="P130" s="9">
        <f t="shared" si="15"/>
        <v>8.4725151722843933E-3</v>
      </c>
      <c r="Q130"/>
    </row>
    <row r="131" spans="1:17" s="5" customFormat="1" x14ac:dyDescent="0.25">
      <c r="A131" s="1">
        <v>44167</v>
      </c>
      <c r="B131" s="5">
        <v>21.16</v>
      </c>
      <c r="C131" s="5">
        <v>20.423873215646889</v>
      </c>
      <c r="D131" s="5">
        <v>18.154049038569038</v>
      </c>
      <c r="E131" s="5">
        <v>16.49407812968257</v>
      </c>
      <c r="F131" s="5" t="s">
        <v>7</v>
      </c>
      <c r="G131" s="5" t="s">
        <v>7</v>
      </c>
      <c r="H131" s="5" t="str">
        <f t="shared" ref="H131:H194" si="16">IF((AND(F131="nan",G131="nan")),"hold",IF(F131&lt;&gt;"nan","buy","sell"))</f>
        <v>hold</v>
      </c>
      <c r="I131" s="5" t="str">
        <f t="shared" ref="I131:I194" si="17">IF(H131="hold","True","False")</f>
        <v>True</v>
      </c>
      <c r="J131" s="5">
        <f t="shared" si="11"/>
        <v>18.049999</v>
      </c>
      <c r="K131" s="5">
        <f t="shared" si="12"/>
        <v>19.25</v>
      </c>
      <c r="L131" s="5">
        <f t="shared" si="13"/>
        <v>1306459.9623277143</v>
      </c>
      <c r="M131" s="11">
        <f t="shared" ref="M131:M194" si="18">IF((AND(F131="nan",G131="nan")), 0, 0.001)</f>
        <v>0</v>
      </c>
      <c r="N131" s="5">
        <f t="shared" si="14"/>
        <v>0</v>
      </c>
      <c r="P131" s="9">
        <f t="shared" si="15"/>
        <v>4.8908318597406693E-2</v>
      </c>
      <c r="Q131"/>
    </row>
    <row r="132" spans="1:17" s="5" customFormat="1" x14ac:dyDescent="0.25">
      <c r="A132" s="1">
        <v>44168</v>
      </c>
      <c r="B132" s="5">
        <v>22.879999000000002</v>
      </c>
      <c r="C132" s="5">
        <v>21.242581810431261</v>
      </c>
      <c r="D132" s="5">
        <v>18.58368085324458</v>
      </c>
      <c r="E132" s="5">
        <v>16.693638156879992</v>
      </c>
      <c r="F132" s="5" t="s">
        <v>7</v>
      </c>
      <c r="G132" s="5" t="s">
        <v>7</v>
      </c>
      <c r="H132" s="5" t="str">
        <f t="shared" si="16"/>
        <v>hold</v>
      </c>
      <c r="I132" s="5" t="str">
        <f t="shared" si="17"/>
        <v>True</v>
      </c>
      <c r="J132" s="5">
        <f t="shared" ref="J132:J195" si="19">IF(F132="nan",J131,F132)</f>
        <v>18.049999</v>
      </c>
      <c r="K132" s="5">
        <f t="shared" ref="K132:K195" si="20">IF(G132="nan",K131,G132)</f>
        <v>19.25</v>
      </c>
      <c r="L132" s="5">
        <f t="shared" ref="L132:L195" si="21">L131+N132</f>
        <v>1306459.9623277143</v>
      </c>
      <c r="M132" s="11">
        <f t="shared" si="18"/>
        <v>0</v>
      </c>
      <c r="N132" s="5">
        <f t="shared" ref="N132:N195" si="22">IF(I132="True",0,IF(H132="buy",-L131*M132,L131*((K132-J132)/J132)-(L131*M132)))</f>
        <v>0</v>
      </c>
      <c r="P132" s="9">
        <f t="shared" ref="P132:P195" si="23">LN(B132/B131)</f>
        <v>7.8150515815203991E-2</v>
      </c>
      <c r="Q132"/>
    </row>
    <row r="133" spans="1:17" s="5" customFormat="1" x14ac:dyDescent="0.25">
      <c r="A133" s="1">
        <v>44169</v>
      </c>
      <c r="B133" s="5">
        <v>23.450001</v>
      </c>
      <c r="C133" s="5">
        <v>21.978388206954179</v>
      </c>
      <c r="D133" s="5">
        <v>19.026073593858712</v>
      </c>
      <c r="E133" s="5">
        <v>16.904774495727491</v>
      </c>
      <c r="F133" s="5" t="s">
        <v>7</v>
      </c>
      <c r="G133" s="5" t="s">
        <v>7</v>
      </c>
      <c r="H133" s="5" t="str">
        <f t="shared" si="16"/>
        <v>hold</v>
      </c>
      <c r="I133" s="5" t="str">
        <f t="shared" si="17"/>
        <v>True</v>
      </c>
      <c r="J133" s="5">
        <f t="shared" si="19"/>
        <v>18.049999</v>
      </c>
      <c r="K133" s="5">
        <f t="shared" si="20"/>
        <v>19.25</v>
      </c>
      <c r="L133" s="5">
        <f t="shared" si="21"/>
        <v>1306459.9623277143</v>
      </c>
      <c r="M133" s="11">
        <f t="shared" si="18"/>
        <v>0</v>
      </c>
      <c r="N133" s="5">
        <f t="shared" si="22"/>
        <v>0</v>
      </c>
      <c r="P133" s="9">
        <f t="shared" si="23"/>
        <v>2.460741473090813E-2</v>
      </c>
      <c r="Q133"/>
    </row>
    <row r="134" spans="1:17" s="5" customFormat="1" x14ac:dyDescent="0.25">
      <c r="A134" s="1">
        <v>44172</v>
      </c>
      <c r="B134" s="5">
        <v>23.200001</v>
      </c>
      <c r="C134" s="5">
        <v>22.38559247130279</v>
      </c>
      <c r="D134" s="5">
        <v>19.40552153987155</v>
      </c>
      <c r="E134" s="5">
        <v>17.101500323986009</v>
      </c>
      <c r="F134" s="5" t="s">
        <v>7</v>
      </c>
      <c r="G134" s="5" t="s">
        <v>7</v>
      </c>
      <c r="H134" s="5" t="str">
        <f t="shared" si="16"/>
        <v>hold</v>
      </c>
      <c r="I134" s="5" t="str">
        <f t="shared" si="17"/>
        <v>True</v>
      </c>
      <c r="J134" s="5">
        <f t="shared" si="19"/>
        <v>18.049999</v>
      </c>
      <c r="K134" s="5">
        <f t="shared" si="20"/>
        <v>19.25</v>
      </c>
      <c r="L134" s="5">
        <f t="shared" si="21"/>
        <v>1306459.9623277143</v>
      </c>
      <c r="M134" s="11">
        <f t="shared" si="18"/>
        <v>0</v>
      </c>
      <c r="N134" s="5">
        <f t="shared" si="22"/>
        <v>0</v>
      </c>
      <c r="P134" s="9">
        <f t="shared" si="23"/>
        <v>-1.0718215760499044E-2</v>
      </c>
      <c r="Q134"/>
    </row>
    <row r="135" spans="1:17" s="5" customFormat="1" x14ac:dyDescent="0.25">
      <c r="A135" s="1">
        <v>44173</v>
      </c>
      <c r="B135" s="5">
        <v>23.57</v>
      </c>
      <c r="C135" s="5">
        <v>22.780394980868529</v>
      </c>
      <c r="D135" s="5">
        <v>19.784110490792319</v>
      </c>
      <c r="E135" s="5">
        <v>17.303640938861449</v>
      </c>
      <c r="F135" s="5" t="s">
        <v>7</v>
      </c>
      <c r="G135" s="5" t="s">
        <v>7</v>
      </c>
      <c r="H135" s="5" t="str">
        <f t="shared" si="16"/>
        <v>hold</v>
      </c>
      <c r="I135" s="5" t="str">
        <f t="shared" si="17"/>
        <v>True</v>
      </c>
      <c r="J135" s="5">
        <f t="shared" si="19"/>
        <v>18.049999</v>
      </c>
      <c r="K135" s="5">
        <f t="shared" si="20"/>
        <v>19.25</v>
      </c>
      <c r="L135" s="5">
        <f t="shared" si="21"/>
        <v>1306459.9623277143</v>
      </c>
      <c r="M135" s="11">
        <f t="shared" si="18"/>
        <v>0</v>
      </c>
      <c r="N135" s="5">
        <f t="shared" si="22"/>
        <v>0</v>
      </c>
      <c r="P135" s="9">
        <f t="shared" si="23"/>
        <v>1.5822395172328231E-2</v>
      </c>
      <c r="Q135"/>
    </row>
    <row r="136" spans="1:17" s="5" customFormat="1" x14ac:dyDescent="0.25">
      <c r="A136" s="1">
        <v>44174</v>
      </c>
      <c r="B136" s="5">
        <v>22.690000999999999</v>
      </c>
      <c r="C136" s="5">
        <v>22.750263653912349</v>
      </c>
      <c r="D136" s="5">
        <v>20.048282355265741</v>
      </c>
      <c r="E136" s="5">
        <v>17.47196469077203</v>
      </c>
      <c r="F136" s="5" t="s">
        <v>7</v>
      </c>
      <c r="G136" s="5" t="s">
        <v>7</v>
      </c>
      <c r="H136" s="5" t="str">
        <f t="shared" si="16"/>
        <v>hold</v>
      </c>
      <c r="I136" s="5" t="str">
        <f t="shared" si="17"/>
        <v>True</v>
      </c>
      <c r="J136" s="5">
        <f t="shared" si="19"/>
        <v>18.049999</v>
      </c>
      <c r="K136" s="5">
        <f t="shared" si="20"/>
        <v>19.25</v>
      </c>
      <c r="L136" s="5">
        <f t="shared" si="21"/>
        <v>1306459.9623277143</v>
      </c>
      <c r="M136" s="11">
        <f t="shared" si="18"/>
        <v>0</v>
      </c>
      <c r="N136" s="5">
        <f t="shared" si="22"/>
        <v>0</v>
      </c>
      <c r="P136" s="9">
        <f t="shared" si="23"/>
        <v>-3.8050374084011906E-2</v>
      </c>
      <c r="Q136"/>
    </row>
    <row r="137" spans="1:17" s="5" customFormat="1" x14ac:dyDescent="0.25">
      <c r="A137" s="1">
        <v>44175</v>
      </c>
      <c r="B137" s="5">
        <v>22.32</v>
      </c>
      <c r="C137" s="5">
        <v>22.606842435941569</v>
      </c>
      <c r="D137" s="5">
        <v>20.25480214115068</v>
      </c>
      <c r="E137" s="5">
        <v>17.62346579418541</v>
      </c>
      <c r="F137" s="5" t="s">
        <v>7</v>
      </c>
      <c r="G137" s="5" t="s">
        <v>7</v>
      </c>
      <c r="H137" s="5" t="str">
        <f t="shared" si="16"/>
        <v>hold</v>
      </c>
      <c r="I137" s="5" t="str">
        <f t="shared" si="17"/>
        <v>True</v>
      </c>
      <c r="J137" s="5">
        <f t="shared" si="19"/>
        <v>18.049999</v>
      </c>
      <c r="K137" s="5">
        <f t="shared" si="20"/>
        <v>19.25</v>
      </c>
      <c r="L137" s="5">
        <f t="shared" si="21"/>
        <v>1306459.9623277143</v>
      </c>
      <c r="M137" s="11">
        <f t="shared" si="18"/>
        <v>0</v>
      </c>
      <c r="N137" s="5">
        <f t="shared" si="22"/>
        <v>0</v>
      </c>
      <c r="P137" s="9">
        <f t="shared" si="23"/>
        <v>-1.6441205350917691E-2</v>
      </c>
      <c r="Q137"/>
    </row>
    <row r="138" spans="1:17" s="5" customFormat="1" x14ac:dyDescent="0.25">
      <c r="A138" s="1">
        <v>44176</v>
      </c>
      <c r="B138" s="5">
        <v>21.32</v>
      </c>
      <c r="C138" s="5">
        <v>22.177894957294381</v>
      </c>
      <c r="D138" s="5">
        <v>20.35163831013698</v>
      </c>
      <c r="E138" s="5">
        <v>17.73898248811712</v>
      </c>
      <c r="F138" s="5" t="s">
        <v>7</v>
      </c>
      <c r="G138" s="5" t="s">
        <v>7</v>
      </c>
      <c r="H138" s="5" t="str">
        <f t="shared" si="16"/>
        <v>hold</v>
      </c>
      <c r="I138" s="5" t="str">
        <f t="shared" si="17"/>
        <v>True</v>
      </c>
      <c r="J138" s="5">
        <f t="shared" si="19"/>
        <v>18.049999</v>
      </c>
      <c r="K138" s="5">
        <f t="shared" si="20"/>
        <v>19.25</v>
      </c>
      <c r="L138" s="5">
        <f t="shared" si="21"/>
        <v>1306459.9623277143</v>
      </c>
      <c r="M138" s="11">
        <f t="shared" si="18"/>
        <v>0</v>
      </c>
      <c r="N138" s="5">
        <f t="shared" si="22"/>
        <v>0</v>
      </c>
      <c r="P138" s="9">
        <f t="shared" si="23"/>
        <v>-4.5837538215466433E-2</v>
      </c>
      <c r="Q138"/>
    </row>
    <row r="139" spans="1:17" s="5" customFormat="1" x14ac:dyDescent="0.25">
      <c r="A139" s="1">
        <v>44179</v>
      </c>
      <c r="B139" s="5">
        <v>20.93</v>
      </c>
      <c r="C139" s="5">
        <v>21.76192997152959</v>
      </c>
      <c r="D139" s="5">
        <v>20.404216645579069</v>
      </c>
      <c r="E139" s="5">
        <v>17.838701785363451</v>
      </c>
      <c r="F139" s="5" t="s">
        <v>7</v>
      </c>
      <c r="G139" s="5" t="s">
        <v>7</v>
      </c>
      <c r="H139" s="5" t="str">
        <f t="shared" si="16"/>
        <v>hold</v>
      </c>
      <c r="I139" s="5" t="str">
        <f t="shared" si="17"/>
        <v>True</v>
      </c>
      <c r="J139" s="5">
        <f t="shared" si="19"/>
        <v>18.049999</v>
      </c>
      <c r="K139" s="5">
        <f t="shared" si="20"/>
        <v>19.25</v>
      </c>
      <c r="L139" s="5">
        <f t="shared" si="21"/>
        <v>1306459.9623277143</v>
      </c>
      <c r="M139" s="11">
        <f t="shared" si="18"/>
        <v>0</v>
      </c>
      <c r="N139" s="5">
        <f t="shared" si="22"/>
        <v>0</v>
      </c>
      <c r="P139" s="9">
        <f t="shared" si="23"/>
        <v>-1.8462062839735442E-2</v>
      </c>
      <c r="Q139"/>
    </row>
    <row r="140" spans="1:17" s="5" customFormat="1" x14ac:dyDescent="0.25">
      <c r="A140" s="1">
        <v>44180</v>
      </c>
      <c r="B140" s="5">
        <v>21.530000999999999</v>
      </c>
      <c r="C140" s="5">
        <v>21.684620314353062</v>
      </c>
      <c r="D140" s="5">
        <v>20.50656067779915</v>
      </c>
      <c r="E140" s="5">
        <v>17.954054885820849</v>
      </c>
      <c r="F140" s="5" t="s">
        <v>7</v>
      </c>
      <c r="G140" s="5" t="s">
        <v>7</v>
      </c>
      <c r="H140" s="5" t="str">
        <f t="shared" si="16"/>
        <v>hold</v>
      </c>
      <c r="I140" s="5" t="str">
        <f t="shared" si="17"/>
        <v>True</v>
      </c>
      <c r="J140" s="5">
        <f t="shared" si="19"/>
        <v>18.049999</v>
      </c>
      <c r="K140" s="5">
        <f t="shared" si="20"/>
        <v>19.25</v>
      </c>
      <c r="L140" s="5">
        <f t="shared" si="21"/>
        <v>1306459.9623277143</v>
      </c>
      <c r="M140" s="11">
        <f t="shared" si="18"/>
        <v>0</v>
      </c>
      <c r="N140" s="5">
        <f t="shared" si="22"/>
        <v>0</v>
      </c>
      <c r="P140" s="9">
        <f t="shared" si="23"/>
        <v>2.8263821365180526E-2</v>
      </c>
      <c r="Q140"/>
    </row>
    <row r="141" spans="1:17" s="5" customFormat="1" x14ac:dyDescent="0.25">
      <c r="A141" s="1">
        <v>44181</v>
      </c>
      <c r="B141" s="5">
        <v>21.76</v>
      </c>
      <c r="C141" s="5">
        <v>21.709746876235378</v>
      </c>
      <c r="D141" s="5">
        <v>20.62050970709014</v>
      </c>
      <c r="E141" s="5">
        <v>18.072990670638941</v>
      </c>
      <c r="F141" s="5" t="s">
        <v>7</v>
      </c>
      <c r="G141" s="5" t="s">
        <v>7</v>
      </c>
      <c r="H141" s="5" t="str">
        <f t="shared" si="16"/>
        <v>hold</v>
      </c>
      <c r="I141" s="5" t="str">
        <f t="shared" si="17"/>
        <v>True</v>
      </c>
      <c r="J141" s="5">
        <f t="shared" si="19"/>
        <v>18.049999</v>
      </c>
      <c r="K141" s="5">
        <f t="shared" si="20"/>
        <v>19.25</v>
      </c>
      <c r="L141" s="5">
        <f t="shared" si="21"/>
        <v>1306459.9623277143</v>
      </c>
      <c r="M141" s="11">
        <f t="shared" si="18"/>
        <v>0</v>
      </c>
      <c r="N141" s="5">
        <f t="shared" si="22"/>
        <v>0</v>
      </c>
      <c r="P141" s="9">
        <f t="shared" si="23"/>
        <v>1.062606416465295E-2</v>
      </c>
      <c r="Q141"/>
    </row>
    <row r="142" spans="1:17" s="5" customFormat="1" x14ac:dyDescent="0.25">
      <c r="A142" s="1">
        <v>44182</v>
      </c>
      <c r="B142" s="5">
        <v>21.629999000000002</v>
      </c>
      <c r="C142" s="5">
        <v>21.683164250823591</v>
      </c>
      <c r="D142" s="5">
        <v>20.712281460991029</v>
      </c>
      <c r="E142" s="5">
        <v>18.184147180931479</v>
      </c>
      <c r="F142" s="5" t="s">
        <v>7</v>
      </c>
      <c r="G142" s="5" t="s">
        <v>7</v>
      </c>
      <c r="H142" s="5" t="str">
        <f t="shared" si="16"/>
        <v>hold</v>
      </c>
      <c r="I142" s="5" t="str">
        <f t="shared" si="17"/>
        <v>True</v>
      </c>
      <c r="J142" s="5">
        <f t="shared" si="19"/>
        <v>18.049999</v>
      </c>
      <c r="K142" s="5">
        <f t="shared" si="20"/>
        <v>19.25</v>
      </c>
      <c r="L142" s="5">
        <f t="shared" si="21"/>
        <v>1306459.9623277143</v>
      </c>
      <c r="M142" s="11">
        <f t="shared" si="18"/>
        <v>0</v>
      </c>
      <c r="N142" s="5">
        <f t="shared" si="22"/>
        <v>0</v>
      </c>
      <c r="P142" s="9">
        <f t="shared" si="23"/>
        <v>-5.9922282548605897E-3</v>
      </c>
      <c r="Q142"/>
    </row>
    <row r="143" spans="1:17" s="5" customFormat="1" x14ac:dyDescent="0.25">
      <c r="A143" s="1">
        <v>44183</v>
      </c>
      <c r="B143" s="5">
        <v>21.459999</v>
      </c>
      <c r="C143" s="5">
        <v>21.60877583388239</v>
      </c>
      <c r="D143" s="5">
        <v>20.78025578271912</v>
      </c>
      <c r="E143" s="5">
        <v>18.28651755027737</v>
      </c>
      <c r="F143" s="5" t="s">
        <v>7</v>
      </c>
      <c r="G143" s="5" t="s">
        <v>7</v>
      </c>
      <c r="H143" s="5" t="str">
        <f t="shared" si="16"/>
        <v>hold</v>
      </c>
      <c r="I143" s="5" t="str">
        <f t="shared" si="17"/>
        <v>True</v>
      </c>
      <c r="J143" s="5">
        <f t="shared" si="19"/>
        <v>18.049999</v>
      </c>
      <c r="K143" s="5">
        <f t="shared" si="20"/>
        <v>19.25</v>
      </c>
      <c r="L143" s="5">
        <f t="shared" si="21"/>
        <v>1306459.9623277143</v>
      </c>
      <c r="M143" s="11">
        <f t="shared" si="18"/>
        <v>0</v>
      </c>
      <c r="N143" s="5">
        <f t="shared" si="22"/>
        <v>0</v>
      </c>
      <c r="P143" s="9">
        <f t="shared" si="23"/>
        <v>-7.8905031286524568E-3</v>
      </c>
      <c r="Q143"/>
    </row>
    <row r="144" spans="1:17" s="5" customFormat="1" x14ac:dyDescent="0.25">
      <c r="A144" s="1">
        <v>44186</v>
      </c>
      <c r="B144" s="5">
        <v>21.059999000000001</v>
      </c>
      <c r="C144" s="5">
        <v>21.425850222588259</v>
      </c>
      <c r="D144" s="5">
        <v>20.805686984290109</v>
      </c>
      <c r="E144" s="5">
        <v>18.3731888455812</v>
      </c>
      <c r="F144" s="5" t="s">
        <v>7</v>
      </c>
      <c r="G144" s="5" t="s">
        <v>7</v>
      </c>
      <c r="H144" s="5" t="str">
        <f t="shared" si="16"/>
        <v>hold</v>
      </c>
      <c r="I144" s="5" t="str">
        <f t="shared" si="17"/>
        <v>True</v>
      </c>
      <c r="J144" s="5">
        <f t="shared" si="19"/>
        <v>18.049999</v>
      </c>
      <c r="K144" s="5">
        <f t="shared" si="20"/>
        <v>19.25</v>
      </c>
      <c r="L144" s="5">
        <f t="shared" si="21"/>
        <v>1306459.9623277143</v>
      </c>
      <c r="M144" s="11">
        <f t="shared" si="18"/>
        <v>0</v>
      </c>
      <c r="N144" s="5">
        <f t="shared" si="22"/>
        <v>0</v>
      </c>
      <c r="P144" s="9">
        <f t="shared" si="23"/>
        <v>-1.8815231381781282E-2</v>
      </c>
      <c r="Q144"/>
    </row>
    <row r="145" spans="1:17" s="5" customFormat="1" x14ac:dyDescent="0.25">
      <c r="A145" s="1">
        <v>44187</v>
      </c>
      <c r="B145" s="5">
        <v>19.809999000000001</v>
      </c>
      <c r="C145" s="5">
        <v>20.88723314839218</v>
      </c>
      <c r="D145" s="5">
        <v>20.71516989480919</v>
      </c>
      <c r="E145" s="5">
        <v>18.418089162906782</v>
      </c>
      <c r="F145" s="5" t="s">
        <v>7</v>
      </c>
      <c r="G145" s="5" t="s">
        <v>7</v>
      </c>
      <c r="H145" s="5" t="str">
        <f t="shared" si="16"/>
        <v>hold</v>
      </c>
      <c r="I145" s="5" t="str">
        <f t="shared" si="17"/>
        <v>True</v>
      </c>
      <c r="J145" s="5">
        <f t="shared" si="19"/>
        <v>18.049999</v>
      </c>
      <c r="K145" s="5">
        <f t="shared" si="20"/>
        <v>19.25</v>
      </c>
      <c r="L145" s="5">
        <f t="shared" si="21"/>
        <v>1306459.9623277143</v>
      </c>
      <c r="M145" s="11">
        <f t="shared" si="18"/>
        <v>0</v>
      </c>
      <c r="N145" s="5">
        <f t="shared" si="22"/>
        <v>0</v>
      </c>
      <c r="P145" s="9">
        <f t="shared" si="23"/>
        <v>-6.118864899154499E-2</v>
      </c>
      <c r="Q145"/>
    </row>
    <row r="146" spans="1:17" s="5" customFormat="1" x14ac:dyDescent="0.25">
      <c r="A146" s="1">
        <v>44188</v>
      </c>
      <c r="B146" s="5">
        <v>20.940000999999999</v>
      </c>
      <c r="C146" s="5">
        <v>20.904822432261451</v>
      </c>
      <c r="D146" s="5">
        <v>20.73560908619017</v>
      </c>
      <c r="E146" s="5">
        <v>18.49689890781595</v>
      </c>
      <c r="F146" s="5" t="s">
        <v>7</v>
      </c>
      <c r="G146" s="5" t="s">
        <v>7</v>
      </c>
      <c r="H146" s="5" t="str">
        <f t="shared" si="16"/>
        <v>hold</v>
      </c>
      <c r="I146" s="5" t="str">
        <f t="shared" si="17"/>
        <v>True</v>
      </c>
      <c r="J146" s="5">
        <f t="shared" si="19"/>
        <v>18.049999</v>
      </c>
      <c r="K146" s="5">
        <f t="shared" si="20"/>
        <v>19.25</v>
      </c>
      <c r="L146" s="5">
        <f t="shared" si="21"/>
        <v>1306459.9623277143</v>
      </c>
      <c r="M146" s="11">
        <f t="shared" si="18"/>
        <v>0</v>
      </c>
      <c r="N146" s="5">
        <f t="shared" si="22"/>
        <v>0</v>
      </c>
      <c r="P146" s="9">
        <f t="shared" si="23"/>
        <v>5.5474442966978871E-2</v>
      </c>
      <c r="Q146"/>
    </row>
    <row r="147" spans="1:17" s="5" customFormat="1" x14ac:dyDescent="0.25">
      <c r="A147" s="1">
        <v>44189</v>
      </c>
      <c r="B147" s="5">
        <v>20.84</v>
      </c>
      <c r="C147" s="5">
        <v>20.88321495484097</v>
      </c>
      <c r="D147" s="5">
        <v>20.745099169263788</v>
      </c>
      <c r="E147" s="5">
        <v>18.570120816946702</v>
      </c>
      <c r="F147" s="5" t="s">
        <v>7</v>
      </c>
      <c r="G147" s="5" t="s">
        <v>7</v>
      </c>
      <c r="H147" s="5" t="str">
        <f t="shared" si="16"/>
        <v>hold</v>
      </c>
      <c r="I147" s="5" t="str">
        <f t="shared" si="17"/>
        <v>True</v>
      </c>
      <c r="J147" s="5">
        <f t="shared" si="19"/>
        <v>18.049999</v>
      </c>
      <c r="K147" s="5">
        <f t="shared" si="20"/>
        <v>19.25</v>
      </c>
      <c r="L147" s="5">
        <f t="shared" si="21"/>
        <v>1306459.9623277143</v>
      </c>
      <c r="M147" s="11">
        <f t="shared" si="18"/>
        <v>0</v>
      </c>
      <c r="N147" s="5">
        <f t="shared" si="22"/>
        <v>0</v>
      </c>
      <c r="P147" s="9">
        <f t="shared" si="23"/>
        <v>-4.78703631271529E-3</v>
      </c>
      <c r="Q147"/>
    </row>
    <row r="148" spans="1:17" s="5" customFormat="1" x14ac:dyDescent="0.25">
      <c r="A148" s="1">
        <v>44193</v>
      </c>
      <c r="B148" s="5">
        <v>21.709999</v>
      </c>
      <c r="C148" s="5">
        <v>21.158809636560651</v>
      </c>
      <c r="D148" s="5">
        <v>20.832817335694351</v>
      </c>
      <c r="E148" s="5">
        <v>18.66824201016712</v>
      </c>
      <c r="F148" s="5" t="s">
        <v>7</v>
      </c>
      <c r="G148" s="5" t="s">
        <v>7</v>
      </c>
      <c r="H148" s="5" t="str">
        <f t="shared" si="16"/>
        <v>hold</v>
      </c>
      <c r="I148" s="5" t="str">
        <f t="shared" si="17"/>
        <v>True</v>
      </c>
      <c r="J148" s="5">
        <f t="shared" si="19"/>
        <v>18.049999</v>
      </c>
      <c r="K148" s="5">
        <f t="shared" si="20"/>
        <v>19.25</v>
      </c>
      <c r="L148" s="5">
        <f t="shared" si="21"/>
        <v>1306459.9623277143</v>
      </c>
      <c r="M148" s="11">
        <f t="shared" si="18"/>
        <v>0</v>
      </c>
      <c r="N148" s="5">
        <f t="shared" si="22"/>
        <v>0</v>
      </c>
      <c r="P148" s="9">
        <f t="shared" si="23"/>
        <v>4.0898720943310624E-2</v>
      </c>
      <c r="Q148"/>
    </row>
    <row r="149" spans="1:17" s="5" customFormat="1" x14ac:dyDescent="0.25">
      <c r="A149" s="1">
        <v>44194</v>
      </c>
      <c r="B149" s="5">
        <v>21.43</v>
      </c>
      <c r="C149" s="5">
        <v>21.249206424373771</v>
      </c>
      <c r="D149" s="5">
        <v>20.88710666881305</v>
      </c>
      <c r="E149" s="5">
        <v>18.75454694734939</v>
      </c>
      <c r="F149" s="5" t="s">
        <v>7</v>
      </c>
      <c r="G149" s="5" t="s">
        <v>7</v>
      </c>
      <c r="H149" s="5" t="str">
        <f t="shared" si="16"/>
        <v>hold</v>
      </c>
      <c r="I149" s="5" t="str">
        <f t="shared" si="17"/>
        <v>True</v>
      </c>
      <c r="J149" s="5">
        <f t="shared" si="19"/>
        <v>18.049999</v>
      </c>
      <c r="K149" s="5">
        <f t="shared" si="20"/>
        <v>19.25</v>
      </c>
      <c r="L149" s="5">
        <f t="shared" si="21"/>
        <v>1306459.9623277143</v>
      </c>
      <c r="M149" s="11">
        <f t="shared" si="18"/>
        <v>0</v>
      </c>
      <c r="N149" s="5">
        <f t="shared" si="22"/>
        <v>0</v>
      </c>
      <c r="P149" s="9">
        <f t="shared" si="23"/>
        <v>-1.2981128342991043E-2</v>
      </c>
      <c r="Q149"/>
    </row>
    <row r="150" spans="1:17" s="5" customFormat="1" x14ac:dyDescent="0.25">
      <c r="A150" s="1">
        <v>44195</v>
      </c>
      <c r="B150" s="5">
        <v>21.790001</v>
      </c>
      <c r="C150" s="5">
        <v>21.429471282915848</v>
      </c>
      <c r="D150" s="5">
        <v>20.969187971648221</v>
      </c>
      <c r="E150" s="5">
        <v>18.849404886494721</v>
      </c>
      <c r="F150" s="5" t="s">
        <v>7</v>
      </c>
      <c r="G150" s="5" t="s">
        <v>7</v>
      </c>
      <c r="H150" s="5" t="str">
        <f t="shared" si="16"/>
        <v>hold</v>
      </c>
      <c r="I150" s="5" t="str">
        <f t="shared" si="17"/>
        <v>True</v>
      </c>
      <c r="J150" s="5">
        <f t="shared" si="19"/>
        <v>18.049999</v>
      </c>
      <c r="K150" s="5">
        <f t="shared" si="20"/>
        <v>19.25</v>
      </c>
      <c r="L150" s="5">
        <f t="shared" si="21"/>
        <v>1306459.9623277143</v>
      </c>
      <c r="M150" s="11">
        <f t="shared" si="18"/>
        <v>0</v>
      </c>
      <c r="N150" s="5">
        <f t="shared" si="22"/>
        <v>0</v>
      </c>
      <c r="P150" s="9">
        <f t="shared" si="23"/>
        <v>1.6659385363653013E-2</v>
      </c>
      <c r="Q150"/>
    </row>
    <row r="151" spans="1:17" s="5" customFormat="1" x14ac:dyDescent="0.25">
      <c r="A151" s="1">
        <v>44196</v>
      </c>
      <c r="B151" s="5">
        <v>21.66</v>
      </c>
      <c r="C151" s="5">
        <v>21.50631418861057</v>
      </c>
      <c r="D151" s="5">
        <v>21.031989065134749</v>
      </c>
      <c r="E151" s="5">
        <v>18.937235983791759</v>
      </c>
      <c r="F151" s="5" t="s">
        <v>7</v>
      </c>
      <c r="G151" s="5" t="s">
        <v>7</v>
      </c>
      <c r="H151" s="5" t="str">
        <f t="shared" si="16"/>
        <v>hold</v>
      </c>
      <c r="I151" s="5" t="str">
        <f t="shared" si="17"/>
        <v>True</v>
      </c>
      <c r="J151" s="5">
        <f t="shared" si="19"/>
        <v>18.049999</v>
      </c>
      <c r="K151" s="5">
        <f t="shared" si="20"/>
        <v>19.25</v>
      </c>
      <c r="L151" s="5">
        <f t="shared" si="21"/>
        <v>1306459.9623277143</v>
      </c>
      <c r="M151" s="11">
        <f t="shared" si="18"/>
        <v>0</v>
      </c>
      <c r="N151" s="5">
        <f t="shared" si="22"/>
        <v>0</v>
      </c>
      <c r="P151" s="9">
        <f t="shared" si="23"/>
        <v>-5.9839532762942117E-3</v>
      </c>
      <c r="Q151"/>
    </row>
    <row r="152" spans="1:17" s="5" customFormat="1" x14ac:dyDescent="0.25">
      <c r="A152" s="1">
        <v>44200</v>
      </c>
      <c r="B152" s="5">
        <v>20.379999000000002</v>
      </c>
      <c r="C152" s="5">
        <v>21.13087579240705</v>
      </c>
      <c r="D152" s="5">
        <v>20.972717241031589</v>
      </c>
      <c r="E152" s="5">
        <v>18.982322328048269</v>
      </c>
      <c r="F152" s="5" t="s">
        <v>7</v>
      </c>
      <c r="G152" s="5" t="s">
        <v>7</v>
      </c>
      <c r="H152" s="5" t="str">
        <f t="shared" si="16"/>
        <v>hold</v>
      </c>
      <c r="I152" s="5" t="str">
        <f t="shared" si="17"/>
        <v>True</v>
      </c>
      <c r="J152" s="5">
        <f t="shared" si="19"/>
        <v>18.049999</v>
      </c>
      <c r="K152" s="5">
        <f t="shared" si="20"/>
        <v>19.25</v>
      </c>
      <c r="L152" s="5">
        <f t="shared" si="21"/>
        <v>1306459.9623277143</v>
      </c>
      <c r="M152" s="11">
        <f t="shared" si="18"/>
        <v>0</v>
      </c>
      <c r="N152" s="5">
        <f t="shared" si="22"/>
        <v>0</v>
      </c>
      <c r="P152" s="9">
        <f t="shared" si="23"/>
        <v>-6.0913262845980323E-2</v>
      </c>
      <c r="Q152"/>
    </row>
    <row r="153" spans="1:17" s="5" customFormat="1" x14ac:dyDescent="0.25">
      <c r="A153" s="1">
        <v>44201</v>
      </c>
      <c r="B153" s="5">
        <v>20.6</v>
      </c>
      <c r="C153" s="5">
        <v>20.953917194938029</v>
      </c>
      <c r="D153" s="5">
        <v>20.93883385548326</v>
      </c>
      <c r="E153" s="5">
        <v>19.03287475529676</v>
      </c>
      <c r="F153" s="5" t="s">
        <v>7</v>
      </c>
      <c r="G153" s="5" t="s">
        <v>7</v>
      </c>
      <c r="H153" s="5" t="str">
        <f t="shared" si="16"/>
        <v>hold</v>
      </c>
      <c r="I153" s="5" t="str">
        <f t="shared" si="17"/>
        <v>True</v>
      </c>
      <c r="J153" s="5">
        <f t="shared" si="19"/>
        <v>18.049999</v>
      </c>
      <c r="K153" s="5">
        <f t="shared" si="20"/>
        <v>19.25</v>
      </c>
      <c r="L153" s="5">
        <f t="shared" si="21"/>
        <v>1306459.9623277143</v>
      </c>
      <c r="M153" s="11">
        <f t="shared" si="18"/>
        <v>0</v>
      </c>
      <c r="N153" s="5">
        <f t="shared" si="22"/>
        <v>0</v>
      </c>
      <c r="P153" s="9">
        <f t="shared" si="23"/>
        <v>1.073709706867137E-2</v>
      </c>
      <c r="Q153"/>
    </row>
    <row r="154" spans="1:17" s="5" customFormat="1" x14ac:dyDescent="0.25">
      <c r="A154" s="1">
        <v>44202</v>
      </c>
      <c r="B154" s="5">
        <v>20.399999999999999</v>
      </c>
      <c r="C154" s="5">
        <v>20.769278129958689</v>
      </c>
      <c r="D154" s="5">
        <v>20.889848959530241</v>
      </c>
      <c r="E154" s="5">
        <v>19.075597419193741</v>
      </c>
      <c r="F154" s="5" t="s">
        <v>7</v>
      </c>
      <c r="G154" s="5">
        <v>20.399999999999999</v>
      </c>
      <c r="H154" s="5" t="str">
        <f t="shared" si="16"/>
        <v>sell</v>
      </c>
      <c r="I154" s="5" t="str">
        <f t="shared" si="17"/>
        <v>False</v>
      </c>
      <c r="J154" s="5">
        <f t="shared" si="19"/>
        <v>18.049999</v>
      </c>
      <c r="K154" s="5">
        <f t="shared" si="20"/>
        <v>20.399999999999999</v>
      </c>
      <c r="L154" s="5">
        <f t="shared" si="21"/>
        <v>1475246.7094580901</v>
      </c>
      <c r="M154" s="11">
        <f t="shared" si="18"/>
        <v>1E-3</v>
      </c>
      <c r="N154" s="5">
        <f t="shared" si="22"/>
        <v>168786.74713037573</v>
      </c>
      <c r="P154" s="9">
        <f t="shared" si="23"/>
        <v>-9.756174945364798E-3</v>
      </c>
      <c r="Q154"/>
    </row>
    <row r="155" spans="1:17" s="5" customFormat="1" x14ac:dyDescent="0.25">
      <c r="A155" s="1">
        <v>44203</v>
      </c>
      <c r="B155" s="5">
        <v>20.74</v>
      </c>
      <c r="C155" s="5">
        <v>20.759518753305791</v>
      </c>
      <c r="D155" s="5">
        <v>20.876226326845671</v>
      </c>
      <c r="E155" s="5">
        <v>19.12760999984393</v>
      </c>
      <c r="F155" s="5" t="s">
        <v>7</v>
      </c>
      <c r="G155" s="5" t="s">
        <v>7</v>
      </c>
      <c r="H155" s="5" t="str">
        <f t="shared" si="16"/>
        <v>hold</v>
      </c>
      <c r="I155" s="5" t="str">
        <f t="shared" si="17"/>
        <v>True</v>
      </c>
      <c r="J155" s="5">
        <f t="shared" si="19"/>
        <v>18.049999</v>
      </c>
      <c r="K155" s="5">
        <f t="shared" si="20"/>
        <v>20.399999999999999</v>
      </c>
      <c r="L155" s="5">
        <f t="shared" si="21"/>
        <v>1475246.7094580901</v>
      </c>
      <c r="M155" s="11">
        <f t="shared" si="18"/>
        <v>0</v>
      </c>
      <c r="N155" s="5">
        <f t="shared" si="22"/>
        <v>0</v>
      </c>
      <c r="P155" s="9">
        <f t="shared" si="23"/>
        <v>1.6529301951210506E-2</v>
      </c>
      <c r="Q155"/>
    </row>
    <row r="156" spans="1:17" s="5" customFormat="1" x14ac:dyDescent="0.25">
      <c r="A156" s="1">
        <v>44204</v>
      </c>
      <c r="B156" s="5">
        <v>20.469999000000001</v>
      </c>
      <c r="C156" s="5">
        <v>20.66301216887053</v>
      </c>
      <c r="D156" s="5">
        <v>20.839296569859702</v>
      </c>
      <c r="E156" s="5">
        <v>19.169559656098809</v>
      </c>
      <c r="F156" s="5" t="s">
        <v>7</v>
      </c>
      <c r="G156" s="5" t="s">
        <v>7</v>
      </c>
      <c r="H156" s="5" t="str">
        <f t="shared" si="16"/>
        <v>hold</v>
      </c>
      <c r="I156" s="5" t="str">
        <f t="shared" si="17"/>
        <v>True</v>
      </c>
      <c r="J156" s="5">
        <f t="shared" si="19"/>
        <v>18.049999</v>
      </c>
      <c r="K156" s="5">
        <f t="shared" si="20"/>
        <v>20.399999999999999</v>
      </c>
      <c r="L156" s="5">
        <f t="shared" si="21"/>
        <v>1475246.7094580901</v>
      </c>
      <c r="M156" s="11">
        <f t="shared" si="18"/>
        <v>0</v>
      </c>
      <c r="N156" s="5">
        <f t="shared" si="22"/>
        <v>0</v>
      </c>
      <c r="P156" s="9">
        <f t="shared" si="23"/>
        <v>-1.3103851980162711E-2</v>
      </c>
      <c r="Q156"/>
    </row>
    <row r="157" spans="1:17" s="5" customFormat="1" x14ac:dyDescent="0.25">
      <c r="A157" s="1">
        <v>44207</v>
      </c>
      <c r="B157" s="5">
        <v>20.139999</v>
      </c>
      <c r="C157" s="5">
        <v>20.488674445913681</v>
      </c>
      <c r="D157" s="5">
        <v>20.775724063508822</v>
      </c>
      <c r="E157" s="5">
        <v>19.19988588559572</v>
      </c>
      <c r="F157" s="5" t="s">
        <v>7</v>
      </c>
      <c r="G157" s="5" t="s">
        <v>7</v>
      </c>
      <c r="H157" s="5" t="str">
        <f t="shared" si="16"/>
        <v>hold</v>
      </c>
      <c r="I157" s="5" t="str">
        <f t="shared" si="17"/>
        <v>True</v>
      </c>
      <c r="J157" s="5">
        <f t="shared" si="19"/>
        <v>18.049999</v>
      </c>
      <c r="K157" s="5">
        <f t="shared" si="20"/>
        <v>20.399999999999999</v>
      </c>
      <c r="L157" s="5">
        <f t="shared" si="21"/>
        <v>1475246.7094580901</v>
      </c>
      <c r="M157" s="11">
        <f t="shared" si="18"/>
        <v>0</v>
      </c>
      <c r="N157" s="5">
        <f t="shared" si="22"/>
        <v>0</v>
      </c>
      <c r="P157" s="9">
        <f t="shared" si="23"/>
        <v>-1.6252513183236506E-2</v>
      </c>
      <c r="Q157"/>
    </row>
    <row r="158" spans="1:17" s="5" customFormat="1" x14ac:dyDescent="0.25">
      <c r="A158" s="1">
        <v>44208</v>
      </c>
      <c r="B158" s="5">
        <v>20.129999000000002</v>
      </c>
      <c r="C158" s="5">
        <v>20.369115963942459</v>
      </c>
      <c r="D158" s="5">
        <v>20.717021785008011</v>
      </c>
      <c r="E158" s="5">
        <v>19.228951920420862</v>
      </c>
      <c r="F158" s="5" t="s">
        <v>7</v>
      </c>
      <c r="G158" s="5" t="s">
        <v>7</v>
      </c>
      <c r="H158" s="5" t="str">
        <f t="shared" si="16"/>
        <v>hold</v>
      </c>
      <c r="I158" s="5" t="str">
        <f t="shared" si="17"/>
        <v>True</v>
      </c>
      <c r="J158" s="5">
        <f t="shared" si="19"/>
        <v>18.049999</v>
      </c>
      <c r="K158" s="5">
        <f t="shared" si="20"/>
        <v>20.399999999999999</v>
      </c>
      <c r="L158" s="5">
        <f t="shared" si="21"/>
        <v>1475246.7094580901</v>
      </c>
      <c r="M158" s="11">
        <f t="shared" si="18"/>
        <v>0</v>
      </c>
      <c r="N158" s="5">
        <f t="shared" si="22"/>
        <v>0</v>
      </c>
      <c r="P158" s="9">
        <f t="shared" si="23"/>
        <v>-4.9664766338187376E-4</v>
      </c>
      <c r="Q158"/>
    </row>
    <row r="159" spans="1:17" s="5" customFormat="1" x14ac:dyDescent="0.25">
      <c r="A159" s="1">
        <v>44209</v>
      </c>
      <c r="B159" s="5">
        <v>20.100000000000001</v>
      </c>
      <c r="C159" s="5">
        <v>20.27941064262831</v>
      </c>
      <c r="D159" s="5">
        <v>20.660928895461829</v>
      </c>
      <c r="E159" s="5">
        <v>19.256172172907711</v>
      </c>
      <c r="F159" s="5" t="s">
        <v>7</v>
      </c>
      <c r="G159" s="5" t="s">
        <v>7</v>
      </c>
      <c r="H159" s="5" t="str">
        <f t="shared" si="16"/>
        <v>hold</v>
      </c>
      <c r="I159" s="5" t="str">
        <f t="shared" si="17"/>
        <v>True</v>
      </c>
      <c r="J159" s="5">
        <f t="shared" si="19"/>
        <v>18.049999</v>
      </c>
      <c r="K159" s="5">
        <f t="shared" si="20"/>
        <v>20.399999999999999</v>
      </c>
      <c r="L159" s="5">
        <f t="shared" si="21"/>
        <v>1475246.7094580901</v>
      </c>
      <c r="M159" s="11">
        <f t="shared" si="18"/>
        <v>0</v>
      </c>
      <c r="N159" s="5">
        <f t="shared" si="22"/>
        <v>0</v>
      </c>
      <c r="P159" s="9">
        <f t="shared" si="23"/>
        <v>-1.4913749095699499E-3</v>
      </c>
      <c r="Q159"/>
    </row>
    <row r="160" spans="1:17" s="5" customFormat="1" x14ac:dyDescent="0.25">
      <c r="A160" s="1">
        <v>44210</v>
      </c>
      <c r="B160" s="5">
        <v>20.92</v>
      </c>
      <c r="C160" s="5">
        <v>20.492940428418869</v>
      </c>
      <c r="D160" s="5">
        <v>20.684480814056212</v>
      </c>
      <c r="E160" s="5">
        <v>19.308166792504341</v>
      </c>
      <c r="F160" s="5" t="s">
        <v>7</v>
      </c>
      <c r="G160" s="5" t="s">
        <v>7</v>
      </c>
      <c r="H160" s="5" t="str">
        <f t="shared" si="16"/>
        <v>hold</v>
      </c>
      <c r="I160" s="5" t="str">
        <f t="shared" si="17"/>
        <v>True</v>
      </c>
      <c r="J160" s="5">
        <f t="shared" si="19"/>
        <v>18.049999</v>
      </c>
      <c r="K160" s="5">
        <f t="shared" si="20"/>
        <v>20.399999999999999</v>
      </c>
      <c r="L160" s="5">
        <f t="shared" si="21"/>
        <v>1475246.7094580901</v>
      </c>
      <c r="M160" s="11">
        <f t="shared" si="18"/>
        <v>0</v>
      </c>
      <c r="N160" s="5">
        <f t="shared" si="22"/>
        <v>0</v>
      </c>
      <c r="P160" s="9">
        <f t="shared" si="23"/>
        <v>3.9985824131692098E-2</v>
      </c>
      <c r="Q160"/>
    </row>
    <row r="161" spans="1:17" s="5" customFormat="1" x14ac:dyDescent="0.25">
      <c r="A161" s="1">
        <v>44211</v>
      </c>
      <c r="B161" s="5">
        <v>20.790001</v>
      </c>
      <c r="C161" s="5">
        <v>20.591960618945919</v>
      </c>
      <c r="D161" s="5">
        <v>20.694073558232919</v>
      </c>
      <c r="E161" s="5">
        <v>19.354474111488582</v>
      </c>
      <c r="F161" s="5" t="s">
        <v>7</v>
      </c>
      <c r="G161" s="5" t="s">
        <v>7</v>
      </c>
      <c r="H161" s="5" t="str">
        <f t="shared" si="16"/>
        <v>hold</v>
      </c>
      <c r="I161" s="5" t="str">
        <f t="shared" si="17"/>
        <v>True</v>
      </c>
      <c r="J161" s="5">
        <f t="shared" si="19"/>
        <v>18.049999</v>
      </c>
      <c r="K161" s="5">
        <f t="shared" si="20"/>
        <v>20.399999999999999</v>
      </c>
      <c r="L161" s="5">
        <f t="shared" si="21"/>
        <v>1475246.7094580901</v>
      </c>
      <c r="M161" s="11">
        <f t="shared" si="18"/>
        <v>0</v>
      </c>
      <c r="N161" s="5">
        <f t="shared" si="22"/>
        <v>0</v>
      </c>
      <c r="P161" s="9">
        <f t="shared" si="23"/>
        <v>-6.233489226753674E-3</v>
      </c>
      <c r="Q161"/>
    </row>
    <row r="162" spans="1:17" s="5" customFormat="1" x14ac:dyDescent="0.25">
      <c r="A162" s="1">
        <v>44215</v>
      </c>
      <c r="B162" s="5">
        <v>20.870000999999998</v>
      </c>
      <c r="C162" s="5">
        <v>20.68464074596395</v>
      </c>
      <c r="D162" s="5">
        <v>20.710066962029931</v>
      </c>
      <c r="E162" s="5">
        <v>19.40183432675456</v>
      </c>
      <c r="F162" s="5" t="s">
        <v>7</v>
      </c>
      <c r="G162" s="5" t="s">
        <v>7</v>
      </c>
      <c r="H162" s="5" t="str">
        <f t="shared" si="16"/>
        <v>hold</v>
      </c>
      <c r="I162" s="5" t="str">
        <f t="shared" si="17"/>
        <v>True</v>
      </c>
      <c r="J162" s="5">
        <f t="shared" si="19"/>
        <v>18.049999</v>
      </c>
      <c r="K162" s="5">
        <f t="shared" si="20"/>
        <v>20.399999999999999</v>
      </c>
      <c r="L162" s="5">
        <f t="shared" si="21"/>
        <v>1475246.7094580901</v>
      </c>
      <c r="M162" s="11">
        <f t="shared" si="18"/>
        <v>0</v>
      </c>
      <c r="N162" s="5">
        <f t="shared" si="22"/>
        <v>0</v>
      </c>
      <c r="P162" s="9">
        <f t="shared" si="23"/>
        <v>3.8406190348081828E-3</v>
      </c>
      <c r="Q162"/>
    </row>
    <row r="163" spans="1:17" s="5" customFormat="1" x14ac:dyDescent="0.25">
      <c r="A163" s="1">
        <v>44216</v>
      </c>
      <c r="B163" s="5">
        <v>20.780000999999999</v>
      </c>
      <c r="C163" s="5">
        <v>20.716427497309301</v>
      </c>
      <c r="D163" s="5">
        <v>20.716424601845389</v>
      </c>
      <c r="E163" s="5">
        <v>19.444902035293481</v>
      </c>
      <c r="F163" s="5">
        <v>20.780000999999999</v>
      </c>
      <c r="G163" s="5" t="s">
        <v>7</v>
      </c>
      <c r="H163" s="5" t="str">
        <f t="shared" si="16"/>
        <v>buy</v>
      </c>
      <c r="I163" s="5" t="str">
        <f t="shared" si="17"/>
        <v>False</v>
      </c>
      <c r="J163" s="5">
        <f t="shared" si="19"/>
        <v>20.780000999999999</v>
      </c>
      <c r="K163" s="5">
        <f t="shared" si="20"/>
        <v>20.399999999999999</v>
      </c>
      <c r="L163" s="5">
        <f t="shared" si="21"/>
        <v>1473771.4627486321</v>
      </c>
      <c r="M163" s="11">
        <f t="shared" si="18"/>
        <v>1E-3</v>
      </c>
      <c r="N163" s="5">
        <f t="shared" si="22"/>
        <v>-1475.2467094580902</v>
      </c>
      <c r="P163" s="9">
        <f t="shared" si="23"/>
        <v>-4.3217352105011366E-3</v>
      </c>
      <c r="Q163"/>
    </row>
    <row r="164" spans="1:17" s="5" customFormat="1" x14ac:dyDescent="0.25">
      <c r="A164" s="1">
        <v>44217</v>
      </c>
      <c r="B164" s="5">
        <v>20.74</v>
      </c>
      <c r="C164" s="5">
        <v>20.724284998206201</v>
      </c>
      <c r="D164" s="5">
        <v>20.718567819859441</v>
      </c>
      <c r="E164" s="5">
        <v>19.48537384669056</v>
      </c>
      <c r="F164" s="5" t="s">
        <v>7</v>
      </c>
      <c r="G164" s="5" t="s">
        <v>7</v>
      </c>
      <c r="H164" s="5" t="str">
        <f t="shared" si="16"/>
        <v>hold</v>
      </c>
      <c r="I164" s="5" t="str">
        <f t="shared" si="17"/>
        <v>True</v>
      </c>
      <c r="J164" s="5">
        <f t="shared" si="19"/>
        <v>20.780000999999999</v>
      </c>
      <c r="K164" s="5">
        <f t="shared" si="20"/>
        <v>20.399999999999999</v>
      </c>
      <c r="L164" s="5">
        <f t="shared" si="21"/>
        <v>1473771.4627486321</v>
      </c>
      <c r="M164" s="11">
        <f t="shared" si="18"/>
        <v>0</v>
      </c>
      <c r="N164" s="5">
        <f t="shared" si="22"/>
        <v>0</v>
      </c>
      <c r="P164" s="9">
        <f t="shared" si="23"/>
        <v>-1.9268309928943061E-3</v>
      </c>
      <c r="Q164"/>
    </row>
    <row r="165" spans="1:17" s="5" customFormat="1" x14ac:dyDescent="0.25">
      <c r="A165" s="1">
        <v>44218</v>
      </c>
      <c r="B165" s="5">
        <v>20.219999000000001</v>
      </c>
      <c r="C165" s="5">
        <v>20.5561896654708</v>
      </c>
      <c r="D165" s="5">
        <v>20.673243381690401</v>
      </c>
      <c r="E165" s="5">
        <v>19.508330882731482</v>
      </c>
      <c r="F165" s="5" t="s">
        <v>7</v>
      </c>
      <c r="G165" s="5">
        <v>20.219999000000001</v>
      </c>
      <c r="H165" s="5" t="str">
        <f t="shared" si="16"/>
        <v>sell</v>
      </c>
      <c r="I165" s="5" t="str">
        <f t="shared" si="17"/>
        <v>False</v>
      </c>
      <c r="J165" s="5">
        <f t="shared" si="19"/>
        <v>20.780000999999999</v>
      </c>
      <c r="K165" s="5">
        <f t="shared" si="20"/>
        <v>20.219999000000001</v>
      </c>
      <c r="L165" s="5">
        <f t="shared" si="21"/>
        <v>1432580.8998053558</v>
      </c>
      <c r="M165" s="11">
        <f t="shared" si="18"/>
        <v>1E-3</v>
      </c>
      <c r="N165" s="5">
        <f t="shared" si="22"/>
        <v>-41190.562943276251</v>
      </c>
      <c r="P165" s="9">
        <f t="shared" si="23"/>
        <v>-2.539203866504116E-2</v>
      </c>
      <c r="Q165"/>
    </row>
    <row r="166" spans="1:17" s="5" customFormat="1" x14ac:dyDescent="0.25">
      <c r="A166" s="1">
        <v>44221</v>
      </c>
      <c r="B166" s="5">
        <v>19.219999000000001</v>
      </c>
      <c r="C166" s="5">
        <v>20.110792776980539</v>
      </c>
      <c r="D166" s="5">
        <v>20.54113025608218</v>
      </c>
      <c r="E166" s="5">
        <v>19.499320511396121</v>
      </c>
      <c r="F166" s="5" t="s">
        <v>7</v>
      </c>
      <c r="G166" s="5" t="s">
        <v>7</v>
      </c>
      <c r="H166" s="5" t="str">
        <f t="shared" si="16"/>
        <v>hold</v>
      </c>
      <c r="I166" s="5" t="str">
        <f t="shared" si="17"/>
        <v>True</v>
      </c>
      <c r="J166" s="5">
        <f t="shared" si="19"/>
        <v>20.780000999999999</v>
      </c>
      <c r="K166" s="5">
        <f t="shared" si="20"/>
        <v>20.219999000000001</v>
      </c>
      <c r="L166" s="5">
        <f t="shared" si="21"/>
        <v>1432580.8998053558</v>
      </c>
      <c r="M166" s="11">
        <f t="shared" si="18"/>
        <v>0</v>
      </c>
      <c r="N166" s="5">
        <f t="shared" si="22"/>
        <v>0</v>
      </c>
      <c r="P166" s="9">
        <f t="shared" si="23"/>
        <v>-5.0720812623331162E-2</v>
      </c>
      <c r="Q166"/>
    </row>
    <row r="167" spans="1:17" s="5" customFormat="1" x14ac:dyDescent="0.25">
      <c r="A167" s="1">
        <v>44222</v>
      </c>
      <c r="B167" s="5">
        <v>18.719999000000001</v>
      </c>
      <c r="C167" s="5">
        <v>19.647194851320361</v>
      </c>
      <c r="D167" s="5">
        <v>20.375572869165619</v>
      </c>
      <c r="E167" s="5">
        <v>19.474966714164999</v>
      </c>
      <c r="F167" s="5" t="s">
        <v>7</v>
      </c>
      <c r="G167" s="5" t="s">
        <v>7</v>
      </c>
      <c r="H167" s="5" t="str">
        <f t="shared" si="16"/>
        <v>hold</v>
      </c>
      <c r="I167" s="5" t="str">
        <f t="shared" si="17"/>
        <v>True</v>
      </c>
      <c r="J167" s="5">
        <f t="shared" si="19"/>
        <v>20.780000999999999</v>
      </c>
      <c r="K167" s="5">
        <f t="shared" si="20"/>
        <v>20.219999000000001</v>
      </c>
      <c r="L167" s="5">
        <f t="shared" si="21"/>
        <v>1432580.8998053558</v>
      </c>
      <c r="M167" s="11">
        <f t="shared" si="18"/>
        <v>0</v>
      </c>
      <c r="N167" s="5">
        <f t="shared" si="22"/>
        <v>0</v>
      </c>
      <c r="P167" s="9">
        <f t="shared" si="23"/>
        <v>-2.635893388236759E-2</v>
      </c>
      <c r="Q167"/>
    </row>
    <row r="168" spans="1:17" s="5" customFormat="1" x14ac:dyDescent="0.25">
      <c r="A168" s="1">
        <v>44223</v>
      </c>
      <c r="B168" s="5">
        <v>18.98</v>
      </c>
      <c r="C168" s="5">
        <v>19.42479656754691</v>
      </c>
      <c r="D168" s="5">
        <v>20.24870260833238</v>
      </c>
      <c r="E168" s="5">
        <v>19.459499004347339</v>
      </c>
      <c r="F168" s="5" t="s">
        <v>7</v>
      </c>
      <c r="G168" s="5" t="s">
        <v>7</v>
      </c>
      <c r="H168" s="5" t="str">
        <f t="shared" si="16"/>
        <v>hold</v>
      </c>
      <c r="I168" s="5" t="str">
        <f t="shared" si="17"/>
        <v>True</v>
      </c>
      <c r="J168" s="5">
        <f t="shared" si="19"/>
        <v>20.780000999999999</v>
      </c>
      <c r="K168" s="5">
        <f t="shared" si="20"/>
        <v>20.219999000000001</v>
      </c>
      <c r="L168" s="5">
        <f t="shared" si="21"/>
        <v>1432580.8998053558</v>
      </c>
      <c r="M168" s="11">
        <f t="shared" si="18"/>
        <v>0</v>
      </c>
      <c r="N168" s="5">
        <f t="shared" si="22"/>
        <v>0</v>
      </c>
      <c r="P168" s="9">
        <f t="shared" si="23"/>
        <v>1.3793375551140599E-2</v>
      </c>
      <c r="Q168"/>
    </row>
    <row r="169" spans="1:17" s="5" customFormat="1" x14ac:dyDescent="0.25">
      <c r="A169" s="1">
        <v>44224</v>
      </c>
      <c r="B169" s="5">
        <v>19.739999999999998</v>
      </c>
      <c r="C169" s="5">
        <v>19.5298643783646</v>
      </c>
      <c r="D169" s="5">
        <v>20.202456916665799</v>
      </c>
      <c r="E169" s="5">
        <v>19.46826466046149</v>
      </c>
      <c r="F169" s="5" t="s">
        <v>7</v>
      </c>
      <c r="G169" s="5" t="s">
        <v>7</v>
      </c>
      <c r="H169" s="5" t="str">
        <f t="shared" si="16"/>
        <v>hold</v>
      </c>
      <c r="I169" s="5" t="str">
        <f t="shared" si="17"/>
        <v>True</v>
      </c>
      <c r="J169" s="5">
        <f t="shared" si="19"/>
        <v>20.780000999999999</v>
      </c>
      <c r="K169" s="5">
        <f t="shared" si="20"/>
        <v>20.219999000000001</v>
      </c>
      <c r="L169" s="5">
        <f t="shared" si="21"/>
        <v>1432580.8998053558</v>
      </c>
      <c r="M169" s="11">
        <f t="shared" si="18"/>
        <v>0</v>
      </c>
      <c r="N169" s="5">
        <f t="shared" si="22"/>
        <v>0</v>
      </c>
      <c r="P169" s="9">
        <f t="shared" si="23"/>
        <v>3.9261240823553673E-2</v>
      </c>
      <c r="Q169"/>
    </row>
    <row r="170" spans="1:17" s="5" customFormat="1" x14ac:dyDescent="0.25">
      <c r="A170" s="1">
        <v>44225</v>
      </c>
      <c r="B170" s="5">
        <v>18.670000000000002</v>
      </c>
      <c r="C170" s="5">
        <v>19.24324291890974</v>
      </c>
      <c r="D170" s="5">
        <v>20.063142651514369</v>
      </c>
      <c r="E170" s="5">
        <v>19.443318889822059</v>
      </c>
      <c r="F170" s="5" t="s">
        <v>7</v>
      </c>
      <c r="G170" s="5" t="s">
        <v>7</v>
      </c>
      <c r="H170" s="5" t="str">
        <f t="shared" si="16"/>
        <v>hold</v>
      </c>
      <c r="I170" s="5" t="str">
        <f t="shared" si="17"/>
        <v>True</v>
      </c>
      <c r="J170" s="5">
        <f t="shared" si="19"/>
        <v>20.780000999999999</v>
      </c>
      <c r="K170" s="5">
        <f t="shared" si="20"/>
        <v>20.219999000000001</v>
      </c>
      <c r="L170" s="5">
        <f t="shared" si="21"/>
        <v>1432580.8998053558</v>
      </c>
      <c r="M170" s="11">
        <f t="shared" si="18"/>
        <v>0</v>
      </c>
      <c r="N170" s="5">
        <f t="shared" si="22"/>
        <v>0</v>
      </c>
      <c r="P170" s="9">
        <f t="shared" si="23"/>
        <v>-5.5729076451704135E-2</v>
      </c>
      <c r="Q170"/>
    </row>
    <row r="171" spans="1:17" s="5" customFormat="1" x14ac:dyDescent="0.25">
      <c r="A171" s="1">
        <v>44228</v>
      </c>
      <c r="B171" s="5">
        <v>18.799999</v>
      </c>
      <c r="C171" s="5">
        <v>19.09549494593983</v>
      </c>
      <c r="D171" s="5">
        <v>19.94831141046761</v>
      </c>
      <c r="E171" s="5">
        <v>19.423215143265121</v>
      </c>
      <c r="F171" s="5" t="s">
        <v>7</v>
      </c>
      <c r="G171" s="5" t="s">
        <v>7</v>
      </c>
      <c r="H171" s="5" t="str">
        <f t="shared" si="16"/>
        <v>hold</v>
      </c>
      <c r="I171" s="5" t="str">
        <f t="shared" si="17"/>
        <v>True</v>
      </c>
      <c r="J171" s="5">
        <f t="shared" si="19"/>
        <v>20.780000999999999</v>
      </c>
      <c r="K171" s="5">
        <f t="shared" si="20"/>
        <v>20.219999000000001</v>
      </c>
      <c r="L171" s="5">
        <f t="shared" si="21"/>
        <v>1432580.8998053558</v>
      </c>
      <c r="M171" s="11">
        <f t="shared" si="18"/>
        <v>0</v>
      </c>
      <c r="N171" s="5">
        <f t="shared" si="22"/>
        <v>0</v>
      </c>
      <c r="P171" s="9">
        <f t="shared" si="23"/>
        <v>6.9388590907813342E-3</v>
      </c>
      <c r="Q171"/>
    </row>
    <row r="172" spans="1:17" s="5" customFormat="1" x14ac:dyDescent="0.25">
      <c r="A172" s="1">
        <v>44229</v>
      </c>
      <c r="B172" s="5">
        <v>19.450001</v>
      </c>
      <c r="C172" s="5">
        <v>19.213663630626549</v>
      </c>
      <c r="D172" s="5">
        <v>19.90301046406146</v>
      </c>
      <c r="E172" s="5">
        <v>19.424052201288092</v>
      </c>
      <c r="F172" s="5" t="s">
        <v>7</v>
      </c>
      <c r="G172" s="5" t="s">
        <v>7</v>
      </c>
      <c r="H172" s="5" t="str">
        <f t="shared" si="16"/>
        <v>hold</v>
      </c>
      <c r="I172" s="5" t="str">
        <f t="shared" si="17"/>
        <v>True</v>
      </c>
      <c r="J172" s="5">
        <f t="shared" si="19"/>
        <v>20.780000999999999</v>
      </c>
      <c r="K172" s="5">
        <f t="shared" si="20"/>
        <v>20.219999000000001</v>
      </c>
      <c r="L172" s="5">
        <f t="shared" si="21"/>
        <v>1432580.8998053558</v>
      </c>
      <c r="M172" s="11">
        <f t="shared" si="18"/>
        <v>0</v>
      </c>
      <c r="N172" s="5">
        <f t="shared" si="22"/>
        <v>0</v>
      </c>
      <c r="P172" s="9">
        <f t="shared" si="23"/>
        <v>3.3990304833922985E-2</v>
      </c>
      <c r="Q172"/>
    </row>
    <row r="173" spans="1:17" s="5" customFormat="1" x14ac:dyDescent="0.25">
      <c r="A173" s="1">
        <v>44230</v>
      </c>
      <c r="B173" s="5">
        <v>20.440000999999999</v>
      </c>
      <c r="C173" s="5">
        <v>19.622442753751042</v>
      </c>
      <c r="D173" s="5">
        <v>19.951827785510421</v>
      </c>
      <c r="E173" s="5">
        <v>19.455800601247841</v>
      </c>
      <c r="F173" s="5" t="s">
        <v>7</v>
      </c>
      <c r="G173" s="5" t="s">
        <v>7</v>
      </c>
      <c r="H173" s="5" t="str">
        <f t="shared" si="16"/>
        <v>hold</v>
      </c>
      <c r="I173" s="5" t="str">
        <f t="shared" si="17"/>
        <v>True</v>
      </c>
      <c r="J173" s="5">
        <f t="shared" si="19"/>
        <v>20.780000999999999</v>
      </c>
      <c r="K173" s="5">
        <f t="shared" si="20"/>
        <v>20.219999000000001</v>
      </c>
      <c r="L173" s="5">
        <f t="shared" si="21"/>
        <v>1432580.8998053558</v>
      </c>
      <c r="M173" s="11">
        <f t="shared" si="18"/>
        <v>0</v>
      </c>
      <c r="N173" s="5">
        <f t="shared" si="22"/>
        <v>0</v>
      </c>
      <c r="P173" s="9">
        <f t="shared" si="23"/>
        <v>4.9646692780845769E-2</v>
      </c>
      <c r="Q173"/>
    </row>
    <row r="174" spans="1:17" s="5" customFormat="1" x14ac:dyDescent="0.25">
      <c r="A174" s="1">
        <v>44231</v>
      </c>
      <c r="B174" s="5">
        <v>21.049999</v>
      </c>
      <c r="C174" s="5">
        <v>20.098294835834029</v>
      </c>
      <c r="D174" s="5">
        <v>20.0516615322822</v>
      </c>
      <c r="E174" s="5">
        <v>19.505619301208839</v>
      </c>
      <c r="F174" s="5">
        <v>21.049999</v>
      </c>
      <c r="G174" s="5" t="s">
        <v>7</v>
      </c>
      <c r="H174" s="5" t="str">
        <f t="shared" si="16"/>
        <v>buy</v>
      </c>
      <c r="I174" s="5" t="str">
        <f t="shared" si="17"/>
        <v>False</v>
      </c>
      <c r="J174" s="5">
        <f t="shared" si="19"/>
        <v>21.049999</v>
      </c>
      <c r="K174" s="5">
        <f t="shared" si="20"/>
        <v>20.219999000000001</v>
      </c>
      <c r="L174" s="5">
        <f t="shared" si="21"/>
        <v>1431148.3189055505</v>
      </c>
      <c r="M174" s="11">
        <f t="shared" si="18"/>
        <v>1E-3</v>
      </c>
      <c r="N174" s="5">
        <f t="shared" si="22"/>
        <v>-1432.5808998053558</v>
      </c>
      <c r="P174" s="9">
        <f t="shared" si="23"/>
        <v>2.9406698363269593E-2</v>
      </c>
      <c r="Q174"/>
    </row>
    <row r="175" spans="1:17" s="5" customFormat="1" x14ac:dyDescent="0.25">
      <c r="A175" s="1">
        <v>44232</v>
      </c>
      <c r="B175" s="5">
        <v>21.309999000000001</v>
      </c>
      <c r="C175" s="5">
        <v>20.502196223889349</v>
      </c>
      <c r="D175" s="5">
        <v>20.166055847529272</v>
      </c>
      <c r="E175" s="5">
        <v>19.56200616679606</v>
      </c>
      <c r="F175" s="5" t="s">
        <v>7</v>
      </c>
      <c r="G175" s="5" t="s">
        <v>7</v>
      </c>
      <c r="H175" s="5" t="str">
        <f t="shared" si="16"/>
        <v>hold</v>
      </c>
      <c r="I175" s="5" t="str">
        <f t="shared" si="17"/>
        <v>True</v>
      </c>
      <c r="J175" s="5">
        <f t="shared" si="19"/>
        <v>21.049999</v>
      </c>
      <c r="K175" s="5">
        <f t="shared" si="20"/>
        <v>20.219999000000001</v>
      </c>
      <c r="L175" s="5">
        <f t="shared" si="21"/>
        <v>1431148.3189055505</v>
      </c>
      <c r="M175" s="11">
        <f t="shared" si="18"/>
        <v>0</v>
      </c>
      <c r="N175" s="5">
        <f t="shared" si="22"/>
        <v>0</v>
      </c>
      <c r="P175" s="9">
        <f t="shared" si="23"/>
        <v>1.2275886561747974E-2</v>
      </c>
      <c r="Q175"/>
    </row>
    <row r="176" spans="1:17" s="5" customFormat="1" x14ac:dyDescent="0.25">
      <c r="A176" s="1">
        <v>44235</v>
      </c>
      <c r="B176" s="5">
        <v>21.610001</v>
      </c>
      <c r="C176" s="5">
        <v>20.871464482592899</v>
      </c>
      <c r="D176" s="5">
        <v>20.297323588662969</v>
      </c>
      <c r="E176" s="5">
        <v>19.626006005333689</v>
      </c>
      <c r="F176" s="5" t="s">
        <v>7</v>
      </c>
      <c r="G176" s="5" t="s">
        <v>7</v>
      </c>
      <c r="H176" s="5" t="str">
        <f t="shared" si="16"/>
        <v>hold</v>
      </c>
      <c r="I176" s="5" t="str">
        <f t="shared" si="17"/>
        <v>True</v>
      </c>
      <c r="J176" s="5">
        <f t="shared" si="19"/>
        <v>21.049999</v>
      </c>
      <c r="K176" s="5">
        <f t="shared" si="20"/>
        <v>20.219999000000001</v>
      </c>
      <c r="L176" s="5">
        <f t="shared" si="21"/>
        <v>1431148.3189055505</v>
      </c>
      <c r="M176" s="11">
        <f t="shared" si="18"/>
        <v>0</v>
      </c>
      <c r="N176" s="5">
        <f t="shared" si="22"/>
        <v>0</v>
      </c>
      <c r="P176" s="9">
        <f t="shared" si="23"/>
        <v>1.3979817609467286E-2</v>
      </c>
      <c r="Q176"/>
    </row>
    <row r="177" spans="1:17" s="5" customFormat="1" x14ac:dyDescent="0.25">
      <c r="A177" s="1">
        <v>44236</v>
      </c>
      <c r="B177" s="5">
        <v>21.049999</v>
      </c>
      <c r="C177" s="5">
        <v>20.930975988395272</v>
      </c>
      <c r="D177" s="5">
        <v>20.36574862605725</v>
      </c>
      <c r="E177" s="5">
        <v>19.67050578641701</v>
      </c>
      <c r="F177" s="5" t="s">
        <v>7</v>
      </c>
      <c r="G177" s="5" t="s">
        <v>7</v>
      </c>
      <c r="H177" s="5" t="str">
        <f t="shared" si="16"/>
        <v>hold</v>
      </c>
      <c r="I177" s="5" t="str">
        <f t="shared" si="17"/>
        <v>True</v>
      </c>
      <c r="J177" s="5">
        <f t="shared" si="19"/>
        <v>21.049999</v>
      </c>
      <c r="K177" s="5">
        <f t="shared" si="20"/>
        <v>20.219999000000001</v>
      </c>
      <c r="L177" s="5">
        <f t="shared" si="21"/>
        <v>1431148.3189055505</v>
      </c>
      <c r="M177" s="11">
        <f t="shared" si="18"/>
        <v>0</v>
      </c>
      <c r="N177" s="5">
        <f t="shared" si="22"/>
        <v>0</v>
      </c>
      <c r="P177" s="9">
        <f t="shared" si="23"/>
        <v>-2.6255704171215252E-2</v>
      </c>
      <c r="Q177"/>
    </row>
    <row r="178" spans="1:17" s="5" customFormat="1" x14ac:dyDescent="0.25">
      <c r="A178" s="1">
        <v>44237</v>
      </c>
      <c r="B178" s="5">
        <v>20.93</v>
      </c>
      <c r="C178" s="5">
        <v>20.93065065893018</v>
      </c>
      <c r="D178" s="5">
        <v>20.417044205506588</v>
      </c>
      <c r="E178" s="5">
        <v>19.709864980591469</v>
      </c>
      <c r="F178" s="5" t="s">
        <v>7</v>
      </c>
      <c r="G178" s="5" t="s">
        <v>7</v>
      </c>
      <c r="H178" s="5" t="str">
        <f t="shared" si="16"/>
        <v>hold</v>
      </c>
      <c r="I178" s="5" t="str">
        <f t="shared" si="17"/>
        <v>True</v>
      </c>
      <c r="J178" s="5">
        <f t="shared" si="19"/>
        <v>21.049999</v>
      </c>
      <c r="K178" s="5">
        <f t="shared" si="20"/>
        <v>20.219999000000001</v>
      </c>
      <c r="L178" s="5">
        <f t="shared" si="21"/>
        <v>1431148.3189055505</v>
      </c>
      <c r="M178" s="11">
        <f t="shared" si="18"/>
        <v>0</v>
      </c>
      <c r="N178" s="5">
        <f t="shared" si="22"/>
        <v>0</v>
      </c>
      <c r="P178" s="9">
        <f t="shared" si="23"/>
        <v>-5.7169761645427036E-3</v>
      </c>
      <c r="Q178"/>
    </row>
    <row r="179" spans="1:17" s="5" customFormat="1" x14ac:dyDescent="0.25">
      <c r="A179" s="1">
        <v>44238</v>
      </c>
      <c r="B179" s="5">
        <v>20.719999000000001</v>
      </c>
      <c r="C179" s="5">
        <v>20.860433439286791</v>
      </c>
      <c r="D179" s="5">
        <v>20.444585550460541</v>
      </c>
      <c r="E179" s="5">
        <v>19.741431668697992</v>
      </c>
      <c r="F179" s="5" t="s">
        <v>7</v>
      </c>
      <c r="G179" s="5" t="s">
        <v>7</v>
      </c>
      <c r="H179" s="5" t="str">
        <f t="shared" si="16"/>
        <v>hold</v>
      </c>
      <c r="I179" s="5" t="str">
        <f t="shared" si="17"/>
        <v>True</v>
      </c>
      <c r="J179" s="5">
        <f t="shared" si="19"/>
        <v>21.049999</v>
      </c>
      <c r="K179" s="5">
        <f t="shared" si="20"/>
        <v>20.219999000000001</v>
      </c>
      <c r="L179" s="5">
        <f t="shared" si="21"/>
        <v>1431148.3189055505</v>
      </c>
      <c r="M179" s="11">
        <f t="shared" si="18"/>
        <v>0</v>
      </c>
      <c r="N179" s="5">
        <f t="shared" si="22"/>
        <v>0</v>
      </c>
      <c r="P179" s="9">
        <f t="shared" si="23"/>
        <v>-1.0084167329175357E-2</v>
      </c>
      <c r="Q179"/>
    </row>
    <row r="180" spans="1:17" s="5" customFormat="1" x14ac:dyDescent="0.25">
      <c r="A180" s="1">
        <v>44239</v>
      </c>
      <c r="B180" s="5">
        <v>20.6</v>
      </c>
      <c r="C180" s="5">
        <v>20.773622292857858</v>
      </c>
      <c r="D180" s="5">
        <v>20.458714136782309</v>
      </c>
      <c r="E180" s="5">
        <v>19.768261929051182</v>
      </c>
      <c r="F180" s="5" t="s">
        <v>7</v>
      </c>
      <c r="G180" s="5" t="s">
        <v>7</v>
      </c>
      <c r="H180" s="5" t="str">
        <f t="shared" si="16"/>
        <v>hold</v>
      </c>
      <c r="I180" s="5" t="str">
        <f t="shared" si="17"/>
        <v>True</v>
      </c>
      <c r="J180" s="5">
        <f t="shared" si="19"/>
        <v>21.049999</v>
      </c>
      <c r="K180" s="5">
        <f t="shared" si="20"/>
        <v>20.219999000000001</v>
      </c>
      <c r="L180" s="5">
        <f t="shared" si="21"/>
        <v>1431148.3189055505</v>
      </c>
      <c r="M180" s="11">
        <f t="shared" si="18"/>
        <v>0</v>
      </c>
      <c r="N180" s="5">
        <f t="shared" si="22"/>
        <v>0</v>
      </c>
      <c r="P180" s="9">
        <f t="shared" si="23"/>
        <v>-5.80829333319746E-3</v>
      </c>
      <c r="Q180"/>
    </row>
    <row r="181" spans="1:17" s="5" customFormat="1" x14ac:dyDescent="0.25">
      <c r="A181" s="1">
        <v>44243</v>
      </c>
      <c r="B181" s="5">
        <v>22.469999000000001</v>
      </c>
      <c r="C181" s="5">
        <v>21.33908119523857</v>
      </c>
      <c r="D181" s="5">
        <v>20.641558215256641</v>
      </c>
      <c r="E181" s="5">
        <v>19.85269121251833</v>
      </c>
      <c r="F181" s="5" t="s">
        <v>7</v>
      </c>
      <c r="G181" s="5" t="s">
        <v>7</v>
      </c>
      <c r="H181" s="5" t="str">
        <f t="shared" si="16"/>
        <v>hold</v>
      </c>
      <c r="I181" s="5" t="str">
        <f t="shared" si="17"/>
        <v>True</v>
      </c>
      <c r="J181" s="5">
        <f t="shared" si="19"/>
        <v>21.049999</v>
      </c>
      <c r="K181" s="5">
        <f t="shared" si="20"/>
        <v>20.219999000000001</v>
      </c>
      <c r="L181" s="5">
        <f t="shared" si="21"/>
        <v>1431148.3189055505</v>
      </c>
      <c r="M181" s="11">
        <f t="shared" si="18"/>
        <v>0</v>
      </c>
      <c r="N181" s="5">
        <f t="shared" si="22"/>
        <v>0</v>
      </c>
      <c r="P181" s="9">
        <f t="shared" si="23"/>
        <v>8.6889965897918517E-2</v>
      </c>
      <c r="Q181"/>
    </row>
    <row r="182" spans="1:17" s="5" customFormat="1" x14ac:dyDescent="0.25">
      <c r="A182" s="1">
        <v>44244</v>
      </c>
      <c r="B182" s="5">
        <v>23.200001</v>
      </c>
      <c r="C182" s="5">
        <v>21.95938779682572</v>
      </c>
      <c r="D182" s="5">
        <v>20.874143922960581</v>
      </c>
      <c r="E182" s="5">
        <v>19.957294643377139</v>
      </c>
      <c r="F182" s="5" t="s">
        <v>7</v>
      </c>
      <c r="G182" s="5" t="s">
        <v>7</v>
      </c>
      <c r="H182" s="5" t="str">
        <f t="shared" si="16"/>
        <v>hold</v>
      </c>
      <c r="I182" s="5" t="str">
        <f t="shared" si="17"/>
        <v>True</v>
      </c>
      <c r="J182" s="5">
        <f t="shared" si="19"/>
        <v>21.049999</v>
      </c>
      <c r="K182" s="5">
        <f t="shared" si="20"/>
        <v>20.219999000000001</v>
      </c>
      <c r="L182" s="5">
        <f t="shared" si="21"/>
        <v>1431148.3189055505</v>
      </c>
      <c r="M182" s="11">
        <f t="shared" si="18"/>
        <v>0</v>
      </c>
      <c r="N182" s="5">
        <f t="shared" si="22"/>
        <v>0</v>
      </c>
      <c r="P182" s="9">
        <f t="shared" si="23"/>
        <v>3.197128008225758E-2</v>
      </c>
      <c r="Q182"/>
    </row>
    <row r="183" spans="1:17" s="5" customFormat="1" x14ac:dyDescent="0.25">
      <c r="A183" s="1">
        <v>44245</v>
      </c>
      <c r="B183" s="5">
        <v>22.889999</v>
      </c>
      <c r="C183" s="5">
        <v>22.269591531217149</v>
      </c>
      <c r="D183" s="5">
        <v>21.05740347541871</v>
      </c>
      <c r="E183" s="5">
        <v>20.048941654521599</v>
      </c>
      <c r="F183" s="5" t="s">
        <v>7</v>
      </c>
      <c r="G183" s="5" t="s">
        <v>7</v>
      </c>
      <c r="H183" s="5" t="str">
        <f t="shared" si="16"/>
        <v>hold</v>
      </c>
      <c r="I183" s="5" t="str">
        <f t="shared" si="17"/>
        <v>True</v>
      </c>
      <c r="J183" s="5">
        <f t="shared" si="19"/>
        <v>21.049999</v>
      </c>
      <c r="K183" s="5">
        <f t="shared" si="20"/>
        <v>20.219999000000001</v>
      </c>
      <c r="L183" s="5">
        <f t="shared" si="21"/>
        <v>1431148.3189055505</v>
      </c>
      <c r="M183" s="11">
        <f t="shared" si="18"/>
        <v>0</v>
      </c>
      <c r="N183" s="5">
        <f t="shared" si="22"/>
        <v>0</v>
      </c>
      <c r="P183" s="9">
        <f t="shared" si="23"/>
        <v>-1.3452231498436882E-2</v>
      </c>
      <c r="Q183"/>
    </row>
    <row r="184" spans="1:17" s="5" customFormat="1" x14ac:dyDescent="0.25">
      <c r="A184" s="1">
        <v>44246</v>
      </c>
      <c r="B184" s="5">
        <v>24.59</v>
      </c>
      <c r="C184" s="5">
        <v>23.043061020811429</v>
      </c>
      <c r="D184" s="5">
        <v>21.37854861401701</v>
      </c>
      <c r="E184" s="5">
        <v>20.190849727817799</v>
      </c>
      <c r="F184" s="5" t="s">
        <v>7</v>
      </c>
      <c r="G184" s="5" t="s">
        <v>7</v>
      </c>
      <c r="H184" s="5" t="str">
        <f t="shared" si="16"/>
        <v>hold</v>
      </c>
      <c r="I184" s="5" t="str">
        <f t="shared" si="17"/>
        <v>True</v>
      </c>
      <c r="J184" s="5">
        <f t="shared" si="19"/>
        <v>21.049999</v>
      </c>
      <c r="K184" s="5">
        <f t="shared" si="20"/>
        <v>20.219999000000001</v>
      </c>
      <c r="L184" s="5">
        <f t="shared" si="21"/>
        <v>1431148.3189055505</v>
      </c>
      <c r="M184" s="11">
        <f t="shared" si="18"/>
        <v>0</v>
      </c>
      <c r="N184" s="5">
        <f t="shared" si="22"/>
        <v>0</v>
      </c>
      <c r="P184" s="9">
        <f t="shared" si="23"/>
        <v>7.1639765950826453E-2</v>
      </c>
      <c r="Q184"/>
    </row>
    <row r="185" spans="1:17" s="5" customFormat="1" x14ac:dyDescent="0.25">
      <c r="A185" s="1">
        <v>44249</v>
      </c>
      <c r="B185" s="5">
        <v>25.969999000000001</v>
      </c>
      <c r="C185" s="5">
        <v>24.01870701387428</v>
      </c>
      <c r="D185" s="5">
        <v>21.795953194560909</v>
      </c>
      <c r="E185" s="5">
        <v>20.371448142573499</v>
      </c>
      <c r="F185" s="5" t="s">
        <v>7</v>
      </c>
      <c r="G185" s="5" t="s">
        <v>7</v>
      </c>
      <c r="H185" s="5" t="str">
        <f t="shared" si="16"/>
        <v>hold</v>
      </c>
      <c r="I185" s="5" t="str">
        <f t="shared" si="17"/>
        <v>True</v>
      </c>
      <c r="J185" s="5">
        <f t="shared" si="19"/>
        <v>21.049999</v>
      </c>
      <c r="K185" s="5">
        <f t="shared" si="20"/>
        <v>20.219999000000001</v>
      </c>
      <c r="L185" s="5">
        <f t="shared" si="21"/>
        <v>1431148.3189055505</v>
      </c>
      <c r="M185" s="11">
        <f t="shared" si="18"/>
        <v>0</v>
      </c>
      <c r="N185" s="5">
        <f t="shared" si="22"/>
        <v>0</v>
      </c>
      <c r="P185" s="9">
        <f t="shared" si="23"/>
        <v>5.4602130940586704E-2</v>
      </c>
      <c r="Q185"/>
    </row>
    <row r="186" spans="1:17" s="5" customFormat="1" x14ac:dyDescent="0.25">
      <c r="A186" s="1">
        <v>44250</v>
      </c>
      <c r="B186" s="5">
        <v>26.459999</v>
      </c>
      <c r="C186" s="5">
        <v>24.83247100924952</v>
      </c>
      <c r="D186" s="5">
        <v>22.21995735869174</v>
      </c>
      <c r="E186" s="5">
        <v>20.561715356868071</v>
      </c>
      <c r="F186" s="5" t="s">
        <v>7</v>
      </c>
      <c r="G186" s="5" t="s">
        <v>7</v>
      </c>
      <c r="H186" s="5" t="str">
        <f t="shared" si="16"/>
        <v>hold</v>
      </c>
      <c r="I186" s="5" t="str">
        <f t="shared" si="17"/>
        <v>True</v>
      </c>
      <c r="J186" s="5">
        <f t="shared" si="19"/>
        <v>21.049999</v>
      </c>
      <c r="K186" s="5">
        <f t="shared" si="20"/>
        <v>20.219999000000001</v>
      </c>
      <c r="L186" s="5">
        <f t="shared" si="21"/>
        <v>1431148.3189055505</v>
      </c>
      <c r="M186" s="11">
        <f t="shared" si="18"/>
        <v>0</v>
      </c>
      <c r="N186" s="5">
        <f t="shared" si="22"/>
        <v>0</v>
      </c>
      <c r="P186" s="9">
        <f t="shared" si="23"/>
        <v>1.8692133725226056E-2</v>
      </c>
      <c r="Q186"/>
    </row>
    <row r="187" spans="1:17" s="5" customFormat="1" x14ac:dyDescent="0.25">
      <c r="A187" s="1">
        <v>44251</v>
      </c>
      <c r="B187" s="5">
        <v>27.01</v>
      </c>
      <c r="C187" s="5">
        <v>25.558314006166349</v>
      </c>
      <c r="D187" s="5">
        <v>22.655415780628861</v>
      </c>
      <c r="E187" s="5">
        <v>20.763224251965951</v>
      </c>
      <c r="F187" s="5" t="s">
        <v>7</v>
      </c>
      <c r="G187" s="5" t="s">
        <v>7</v>
      </c>
      <c r="H187" s="5" t="str">
        <f t="shared" si="16"/>
        <v>hold</v>
      </c>
      <c r="I187" s="5" t="str">
        <f t="shared" si="17"/>
        <v>True</v>
      </c>
      <c r="J187" s="5">
        <f t="shared" si="19"/>
        <v>21.049999</v>
      </c>
      <c r="K187" s="5">
        <f t="shared" si="20"/>
        <v>20.219999000000001</v>
      </c>
      <c r="L187" s="5">
        <f t="shared" si="21"/>
        <v>1431148.3189055505</v>
      </c>
      <c r="M187" s="11">
        <f t="shared" si="18"/>
        <v>0</v>
      </c>
      <c r="N187" s="5">
        <f t="shared" si="22"/>
        <v>0</v>
      </c>
      <c r="P187" s="9">
        <f t="shared" si="23"/>
        <v>2.0573046910610335E-2</v>
      </c>
      <c r="Q187"/>
    </row>
    <row r="188" spans="1:17" s="5" customFormat="1" x14ac:dyDescent="0.25">
      <c r="A188" s="1">
        <v>44252</v>
      </c>
      <c r="B188" s="5">
        <v>25.469999000000001</v>
      </c>
      <c r="C188" s="5">
        <v>25.52887567077757</v>
      </c>
      <c r="D188" s="5">
        <v>22.911286982389871</v>
      </c>
      <c r="E188" s="5">
        <v>20.910310962842011</v>
      </c>
      <c r="F188" s="5" t="s">
        <v>7</v>
      </c>
      <c r="G188" s="5" t="s">
        <v>7</v>
      </c>
      <c r="H188" s="5" t="str">
        <f t="shared" si="16"/>
        <v>hold</v>
      </c>
      <c r="I188" s="5" t="str">
        <f t="shared" si="17"/>
        <v>True</v>
      </c>
      <c r="J188" s="5">
        <f t="shared" si="19"/>
        <v>21.049999</v>
      </c>
      <c r="K188" s="5">
        <f t="shared" si="20"/>
        <v>20.219999000000001</v>
      </c>
      <c r="L188" s="5">
        <f t="shared" si="21"/>
        <v>1431148.3189055505</v>
      </c>
      <c r="M188" s="11">
        <f t="shared" si="18"/>
        <v>0</v>
      </c>
      <c r="N188" s="5">
        <f t="shared" si="22"/>
        <v>0</v>
      </c>
      <c r="P188" s="9">
        <f t="shared" si="23"/>
        <v>-5.8705918075036077E-2</v>
      </c>
      <c r="Q188"/>
    </row>
    <row r="189" spans="1:17" s="5" customFormat="1" x14ac:dyDescent="0.25">
      <c r="A189" s="1">
        <v>44253</v>
      </c>
      <c r="B189" s="5">
        <v>26.75</v>
      </c>
      <c r="C189" s="5">
        <v>25.935917113851719</v>
      </c>
      <c r="D189" s="5">
        <v>23.2602608930817</v>
      </c>
      <c r="E189" s="5">
        <v>21.092801245253199</v>
      </c>
      <c r="F189" s="5" t="s">
        <v>7</v>
      </c>
      <c r="G189" s="5" t="s">
        <v>7</v>
      </c>
      <c r="H189" s="5" t="str">
        <f t="shared" si="16"/>
        <v>hold</v>
      </c>
      <c r="I189" s="5" t="str">
        <f t="shared" si="17"/>
        <v>True</v>
      </c>
      <c r="J189" s="5">
        <f t="shared" si="19"/>
        <v>21.049999</v>
      </c>
      <c r="K189" s="5">
        <f t="shared" si="20"/>
        <v>20.219999000000001</v>
      </c>
      <c r="L189" s="5">
        <f t="shared" si="21"/>
        <v>1431148.3189055505</v>
      </c>
      <c r="M189" s="11">
        <f t="shared" si="18"/>
        <v>0</v>
      </c>
      <c r="N189" s="5">
        <f t="shared" si="22"/>
        <v>0</v>
      </c>
      <c r="P189" s="9">
        <f t="shared" si="23"/>
        <v>4.903322361252737E-2</v>
      </c>
      <c r="Q189"/>
    </row>
    <row r="190" spans="1:17" s="5" customFormat="1" x14ac:dyDescent="0.25">
      <c r="A190" s="1">
        <v>44256</v>
      </c>
      <c r="B190" s="5">
        <v>26.309999000000001</v>
      </c>
      <c r="C190" s="5">
        <v>26.060611075901139</v>
      </c>
      <c r="D190" s="5">
        <v>23.537509811892448</v>
      </c>
      <c r="E190" s="5">
        <v>21.255838675089031</v>
      </c>
      <c r="F190" s="5" t="s">
        <v>7</v>
      </c>
      <c r="G190" s="5" t="s">
        <v>7</v>
      </c>
      <c r="H190" s="5" t="str">
        <f t="shared" si="16"/>
        <v>hold</v>
      </c>
      <c r="I190" s="5" t="str">
        <f t="shared" si="17"/>
        <v>True</v>
      </c>
      <c r="J190" s="5">
        <f t="shared" si="19"/>
        <v>21.049999</v>
      </c>
      <c r="K190" s="5">
        <f t="shared" si="20"/>
        <v>20.219999000000001</v>
      </c>
      <c r="L190" s="5">
        <f t="shared" si="21"/>
        <v>1431148.3189055505</v>
      </c>
      <c r="M190" s="11">
        <f t="shared" si="18"/>
        <v>0</v>
      </c>
      <c r="N190" s="5">
        <f t="shared" si="22"/>
        <v>0</v>
      </c>
      <c r="P190" s="9">
        <f t="shared" si="23"/>
        <v>-1.6585416298176711E-2</v>
      </c>
      <c r="Q190"/>
    </row>
    <row r="191" spans="1:17" s="5" customFormat="1" x14ac:dyDescent="0.25">
      <c r="A191" s="1">
        <v>44257</v>
      </c>
      <c r="B191" s="5">
        <v>27.59</v>
      </c>
      <c r="C191" s="5">
        <v>26.5704073839341</v>
      </c>
      <c r="D191" s="5">
        <v>23.90591801081132</v>
      </c>
      <c r="E191" s="5">
        <v>21.453781216492501</v>
      </c>
      <c r="F191" s="5" t="s">
        <v>7</v>
      </c>
      <c r="G191" s="5" t="s">
        <v>7</v>
      </c>
      <c r="H191" s="5" t="str">
        <f t="shared" si="16"/>
        <v>hold</v>
      </c>
      <c r="I191" s="5" t="str">
        <f t="shared" si="17"/>
        <v>True</v>
      </c>
      <c r="J191" s="5">
        <f t="shared" si="19"/>
        <v>21.049999</v>
      </c>
      <c r="K191" s="5">
        <f t="shared" si="20"/>
        <v>20.219999000000001</v>
      </c>
      <c r="L191" s="5">
        <f t="shared" si="21"/>
        <v>1431148.3189055505</v>
      </c>
      <c r="M191" s="11">
        <f t="shared" si="18"/>
        <v>0</v>
      </c>
      <c r="N191" s="5">
        <f t="shared" si="22"/>
        <v>0</v>
      </c>
      <c r="P191" s="9">
        <f t="shared" si="23"/>
        <v>4.7504331185355964E-2</v>
      </c>
      <c r="Q191"/>
    </row>
    <row r="192" spans="1:17" s="5" customFormat="1" x14ac:dyDescent="0.25">
      <c r="A192" s="1">
        <v>44258</v>
      </c>
      <c r="B192" s="5">
        <v>28.67</v>
      </c>
      <c r="C192" s="5">
        <v>27.270271589289401</v>
      </c>
      <c r="D192" s="5">
        <v>24.33901637346483</v>
      </c>
      <c r="E192" s="5">
        <v>21.679288053477109</v>
      </c>
      <c r="F192" s="5" t="s">
        <v>7</v>
      </c>
      <c r="G192" s="5" t="s">
        <v>7</v>
      </c>
      <c r="H192" s="5" t="str">
        <f t="shared" si="16"/>
        <v>hold</v>
      </c>
      <c r="I192" s="5" t="str">
        <f t="shared" si="17"/>
        <v>True</v>
      </c>
      <c r="J192" s="5">
        <f t="shared" si="19"/>
        <v>21.049999</v>
      </c>
      <c r="K192" s="5">
        <f t="shared" si="20"/>
        <v>20.219999000000001</v>
      </c>
      <c r="L192" s="5">
        <f t="shared" si="21"/>
        <v>1431148.3189055505</v>
      </c>
      <c r="M192" s="11">
        <f t="shared" si="18"/>
        <v>0</v>
      </c>
      <c r="N192" s="5">
        <f t="shared" si="22"/>
        <v>0</v>
      </c>
      <c r="P192" s="9">
        <f t="shared" si="23"/>
        <v>3.8397891666083858E-2</v>
      </c>
      <c r="Q192"/>
    </row>
    <row r="193" spans="1:17" s="5" customFormat="1" x14ac:dyDescent="0.25">
      <c r="A193" s="1">
        <v>44259</v>
      </c>
      <c r="B193" s="5">
        <v>27.4</v>
      </c>
      <c r="C193" s="5">
        <v>27.313514392859599</v>
      </c>
      <c r="D193" s="5">
        <v>24.617287612240759</v>
      </c>
      <c r="E193" s="5">
        <v>21.858060301805949</v>
      </c>
      <c r="F193" s="5" t="s">
        <v>7</v>
      </c>
      <c r="G193" s="5" t="s">
        <v>7</v>
      </c>
      <c r="H193" s="5" t="str">
        <f t="shared" si="16"/>
        <v>hold</v>
      </c>
      <c r="I193" s="5" t="str">
        <f t="shared" si="17"/>
        <v>True</v>
      </c>
      <c r="J193" s="5">
        <f t="shared" si="19"/>
        <v>21.049999</v>
      </c>
      <c r="K193" s="5">
        <f t="shared" si="20"/>
        <v>20.219999000000001</v>
      </c>
      <c r="L193" s="5">
        <f t="shared" si="21"/>
        <v>1431148.3189055505</v>
      </c>
      <c r="M193" s="11">
        <f t="shared" si="18"/>
        <v>0</v>
      </c>
      <c r="N193" s="5">
        <f t="shared" si="22"/>
        <v>0</v>
      </c>
      <c r="P193" s="9">
        <f t="shared" si="23"/>
        <v>-4.5308266501254087E-2</v>
      </c>
      <c r="Q193"/>
    </row>
    <row r="194" spans="1:17" s="5" customFormat="1" x14ac:dyDescent="0.25">
      <c r="A194" s="1">
        <v>44260</v>
      </c>
      <c r="B194" s="5">
        <v>26.09</v>
      </c>
      <c r="C194" s="5">
        <v>26.9056762619064</v>
      </c>
      <c r="D194" s="5">
        <v>24.751170556582512</v>
      </c>
      <c r="E194" s="5">
        <v>21.990308417374511</v>
      </c>
      <c r="F194" s="5" t="s">
        <v>7</v>
      </c>
      <c r="G194" s="5" t="s">
        <v>7</v>
      </c>
      <c r="H194" s="5" t="str">
        <f t="shared" si="16"/>
        <v>hold</v>
      </c>
      <c r="I194" s="5" t="str">
        <f t="shared" si="17"/>
        <v>True</v>
      </c>
      <c r="J194" s="5">
        <f t="shared" si="19"/>
        <v>21.049999</v>
      </c>
      <c r="K194" s="5">
        <f t="shared" si="20"/>
        <v>20.219999000000001</v>
      </c>
      <c r="L194" s="5">
        <f t="shared" si="21"/>
        <v>1431148.3189055505</v>
      </c>
      <c r="M194" s="11">
        <f t="shared" si="18"/>
        <v>0</v>
      </c>
      <c r="N194" s="5">
        <f t="shared" si="22"/>
        <v>0</v>
      </c>
      <c r="P194" s="9">
        <f t="shared" si="23"/>
        <v>-4.8990914245387401E-2</v>
      </c>
      <c r="Q194"/>
    </row>
    <row r="195" spans="1:17" s="5" customFormat="1" x14ac:dyDescent="0.25">
      <c r="A195" s="1">
        <v>44263</v>
      </c>
      <c r="B195" s="5">
        <v>26.690000999999999</v>
      </c>
      <c r="C195" s="5">
        <v>26.833784507937601</v>
      </c>
      <c r="D195" s="5">
        <v>24.927427869620459</v>
      </c>
      <c r="E195" s="5">
        <v>22.137173810581562</v>
      </c>
      <c r="F195" s="5" t="s">
        <v>7</v>
      </c>
      <c r="G195" s="5" t="s">
        <v>7</v>
      </c>
      <c r="H195" s="5" t="str">
        <f t="shared" ref="H195:H253" si="24">IF((AND(F195="nan",G195="nan")),"hold",IF(F195&lt;&gt;"nan","buy","sell"))</f>
        <v>hold</v>
      </c>
      <c r="I195" s="5" t="str">
        <f t="shared" ref="I195:I253" si="25">IF(H195="hold","True","False")</f>
        <v>True</v>
      </c>
      <c r="J195" s="5">
        <f t="shared" si="19"/>
        <v>21.049999</v>
      </c>
      <c r="K195" s="5">
        <f t="shared" si="20"/>
        <v>20.219999000000001</v>
      </c>
      <c r="L195" s="5">
        <f t="shared" si="21"/>
        <v>1431148.3189055505</v>
      </c>
      <c r="M195" s="11">
        <f t="shared" ref="M195:M253" si="26">IF((AND(F195="nan",G195="nan")), 0, 0.001)</f>
        <v>0</v>
      </c>
      <c r="N195" s="5">
        <f t="shared" si="22"/>
        <v>0</v>
      </c>
      <c r="P195" s="9">
        <f t="shared" si="23"/>
        <v>2.2736901735011042E-2</v>
      </c>
      <c r="Q195"/>
    </row>
    <row r="196" spans="1:17" s="5" customFormat="1" x14ac:dyDescent="0.25">
      <c r="A196" s="1">
        <v>44264</v>
      </c>
      <c r="B196" s="5">
        <v>27.58</v>
      </c>
      <c r="C196" s="5">
        <v>27.082523005291741</v>
      </c>
      <c r="D196" s="5">
        <v>25.168570790564051</v>
      </c>
      <c r="E196" s="5">
        <v>22.30726212900089</v>
      </c>
      <c r="F196" s="5" t="s">
        <v>7</v>
      </c>
      <c r="G196" s="5" t="s">
        <v>7</v>
      </c>
      <c r="H196" s="5" t="str">
        <f t="shared" si="24"/>
        <v>hold</v>
      </c>
      <c r="I196" s="5" t="str">
        <f t="shared" si="25"/>
        <v>True</v>
      </c>
      <c r="J196" s="5">
        <f t="shared" ref="J196:J253" si="27">IF(F196="nan",J195,F196)</f>
        <v>21.049999</v>
      </c>
      <c r="K196" s="5">
        <f t="shared" ref="K196:K253" si="28">IF(G196="nan",K195,G196)</f>
        <v>20.219999000000001</v>
      </c>
      <c r="L196" s="5">
        <f t="shared" ref="L196:L253" si="29">L195+N196</f>
        <v>1431148.3189055505</v>
      </c>
      <c r="M196" s="11">
        <f t="shared" si="26"/>
        <v>0</v>
      </c>
      <c r="N196" s="5">
        <f t="shared" ref="N196:N253" si="30">IF(I196="True",0,IF(H196="buy",-L195*M196,L195*((K196-J196)/J196)-(L195*M196)))</f>
        <v>0</v>
      </c>
      <c r="P196" s="9">
        <f t="shared" ref="P196:P253" si="31">LN(B196/B195)</f>
        <v>3.2801871481507455E-2</v>
      </c>
      <c r="Q196"/>
    </row>
    <row r="197" spans="1:17" s="5" customFormat="1" x14ac:dyDescent="0.25">
      <c r="A197" s="1">
        <v>44265</v>
      </c>
      <c r="B197" s="5">
        <v>26.700001</v>
      </c>
      <c r="C197" s="5">
        <v>26.955015670194491</v>
      </c>
      <c r="D197" s="5">
        <v>25.307791718694599</v>
      </c>
      <c r="E197" s="5">
        <v>22.444535218719611</v>
      </c>
      <c r="F197" s="5" t="s">
        <v>7</v>
      </c>
      <c r="G197" s="5" t="s">
        <v>7</v>
      </c>
      <c r="H197" s="5" t="str">
        <f t="shared" si="24"/>
        <v>hold</v>
      </c>
      <c r="I197" s="5" t="str">
        <f t="shared" si="25"/>
        <v>True</v>
      </c>
      <c r="J197" s="5">
        <f t="shared" si="27"/>
        <v>21.049999</v>
      </c>
      <c r="K197" s="5">
        <f t="shared" si="28"/>
        <v>20.219999000000001</v>
      </c>
      <c r="L197" s="5">
        <f t="shared" si="29"/>
        <v>1431148.3189055505</v>
      </c>
      <c r="M197" s="11">
        <f t="shared" si="26"/>
        <v>0</v>
      </c>
      <c r="N197" s="5">
        <f t="shared" si="30"/>
        <v>0</v>
      </c>
      <c r="P197" s="9">
        <f t="shared" si="31"/>
        <v>-3.2427269505769032E-2</v>
      </c>
      <c r="Q197"/>
    </row>
    <row r="198" spans="1:17" s="5" customFormat="1" x14ac:dyDescent="0.25">
      <c r="A198" s="1">
        <v>44266</v>
      </c>
      <c r="B198" s="5">
        <v>27.469999000000001</v>
      </c>
      <c r="C198" s="5">
        <v>27.12667678012966</v>
      </c>
      <c r="D198" s="5">
        <v>25.504356016995089</v>
      </c>
      <c r="E198" s="5">
        <v>22.601580961884629</v>
      </c>
      <c r="F198" s="5" t="s">
        <v>7</v>
      </c>
      <c r="G198" s="5" t="s">
        <v>7</v>
      </c>
      <c r="H198" s="5" t="str">
        <f t="shared" si="24"/>
        <v>hold</v>
      </c>
      <c r="I198" s="5" t="str">
        <f t="shared" si="25"/>
        <v>True</v>
      </c>
      <c r="J198" s="5">
        <f t="shared" si="27"/>
        <v>21.049999</v>
      </c>
      <c r="K198" s="5">
        <f t="shared" si="28"/>
        <v>20.219999000000001</v>
      </c>
      <c r="L198" s="5">
        <f t="shared" si="29"/>
        <v>1431148.3189055505</v>
      </c>
      <c r="M198" s="11">
        <f t="shared" si="26"/>
        <v>0</v>
      </c>
      <c r="N198" s="5">
        <f t="shared" si="30"/>
        <v>0</v>
      </c>
      <c r="P198" s="9">
        <f t="shared" si="31"/>
        <v>2.843086084444604E-2</v>
      </c>
      <c r="Q198"/>
    </row>
    <row r="199" spans="1:17" s="5" customFormat="1" x14ac:dyDescent="0.25">
      <c r="A199" s="1">
        <v>44267</v>
      </c>
      <c r="B199" s="5">
        <v>28.459999</v>
      </c>
      <c r="C199" s="5">
        <v>27.571117520086439</v>
      </c>
      <c r="D199" s="5">
        <v>25.773050833631899</v>
      </c>
      <c r="E199" s="5">
        <v>22.784656525575731</v>
      </c>
      <c r="F199" s="5" t="s">
        <v>7</v>
      </c>
      <c r="G199" s="5" t="s">
        <v>7</v>
      </c>
      <c r="H199" s="5" t="str">
        <f t="shared" si="24"/>
        <v>hold</v>
      </c>
      <c r="I199" s="5" t="str">
        <f t="shared" si="25"/>
        <v>True</v>
      </c>
      <c r="J199" s="5">
        <f t="shared" si="27"/>
        <v>21.049999</v>
      </c>
      <c r="K199" s="5">
        <f t="shared" si="28"/>
        <v>20.219999000000001</v>
      </c>
      <c r="L199" s="5">
        <f t="shared" si="29"/>
        <v>1431148.3189055505</v>
      </c>
      <c r="M199" s="11">
        <f t="shared" si="26"/>
        <v>0</v>
      </c>
      <c r="N199" s="5">
        <f t="shared" si="30"/>
        <v>0</v>
      </c>
      <c r="P199" s="9">
        <f t="shared" si="31"/>
        <v>3.5405093820838472E-2</v>
      </c>
      <c r="Q199"/>
    </row>
    <row r="200" spans="1:17" s="5" customFormat="1" x14ac:dyDescent="0.25">
      <c r="A200" s="1">
        <v>44270</v>
      </c>
      <c r="B200" s="5">
        <v>29.790001</v>
      </c>
      <c r="C200" s="5">
        <v>28.3107453467243</v>
      </c>
      <c r="D200" s="5">
        <v>26.138228121483539</v>
      </c>
      <c r="E200" s="5">
        <v>23.00357354040149</v>
      </c>
      <c r="F200" s="5" t="s">
        <v>7</v>
      </c>
      <c r="G200" s="5" t="s">
        <v>7</v>
      </c>
      <c r="H200" s="5" t="str">
        <f t="shared" si="24"/>
        <v>hold</v>
      </c>
      <c r="I200" s="5" t="str">
        <f t="shared" si="25"/>
        <v>True</v>
      </c>
      <c r="J200" s="5">
        <f t="shared" si="27"/>
        <v>21.049999</v>
      </c>
      <c r="K200" s="5">
        <f t="shared" si="28"/>
        <v>20.219999000000001</v>
      </c>
      <c r="L200" s="5">
        <f t="shared" si="29"/>
        <v>1431148.3189055505</v>
      </c>
      <c r="M200" s="11">
        <f t="shared" si="26"/>
        <v>0</v>
      </c>
      <c r="N200" s="5">
        <f t="shared" si="30"/>
        <v>0</v>
      </c>
      <c r="P200" s="9">
        <f t="shared" si="31"/>
        <v>4.5673242768830696E-2</v>
      </c>
      <c r="Q200"/>
    </row>
    <row r="201" spans="1:17" s="5" customFormat="1" x14ac:dyDescent="0.25">
      <c r="A201" s="1">
        <v>44271</v>
      </c>
      <c r="B201" s="5">
        <v>28.25</v>
      </c>
      <c r="C201" s="5">
        <v>28.290496897816201</v>
      </c>
      <c r="D201" s="5">
        <v>26.330207383166861</v>
      </c>
      <c r="E201" s="5">
        <v>23.16752436726394</v>
      </c>
      <c r="F201" s="5" t="s">
        <v>7</v>
      </c>
      <c r="G201" s="5" t="s">
        <v>7</v>
      </c>
      <c r="H201" s="5" t="str">
        <f t="shared" si="24"/>
        <v>hold</v>
      </c>
      <c r="I201" s="5" t="str">
        <f t="shared" si="25"/>
        <v>True</v>
      </c>
      <c r="J201" s="5">
        <f t="shared" si="27"/>
        <v>21.049999</v>
      </c>
      <c r="K201" s="5">
        <f t="shared" si="28"/>
        <v>20.219999000000001</v>
      </c>
      <c r="L201" s="5">
        <f t="shared" si="29"/>
        <v>1431148.3189055505</v>
      </c>
      <c r="M201" s="11">
        <f t="shared" si="26"/>
        <v>0</v>
      </c>
      <c r="N201" s="5">
        <f t="shared" si="30"/>
        <v>0</v>
      </c>
      <c r="P201" s="9">
        <f t="shared" si="31"/>
        <v>-5.3079342701051982E-2</v>
      </c>
      <c r="Q201"/>
    </row>
    <row r="202" spans="1:17" s="5" customFormat="1" x14ac:dyDescent="0.25">
      <c r="A202" s="1">
        <v>44272</v>
      </c>
      <c r="B202" s="5">
        <v>28.93</v>
      </c>
      <c r="C202" s="5">
        <v>28.50366459854413</v>
      </c>
      <c r="D202" s="5">
        <v>26.566552166515319</v>
      </c>
      <c r="E202" s="5">
        <v>23.347601730786941</v>
      </c>
      <c r="F202" s="5" t="s">
        <v>7</v>
      </c>
      <c r="G202" s="5" t="s">
        <v>7</v>
      </c>
      <c r="H202" s="5" t="str">
        <f t="shared" si="24"/>
        <v>hold</v>
      </c>
      <c r="I202" s="5" t="str">
        <f t="shared" si="25"/>
        <v>True</v>
      </c>
      <c r="J202" s="5">
        <f t="shared" si="27"/>
        <v>21.049999</v>
      </c>
      <c r="K202" s="5">
        <f t="shared" si="28"/>
        <v>20.219999000000001</v>
      </c>
      <c r="L202" s="5">
        <f t="shared" si="29"/>
        <v>1431148.3189055505</v>
      </c>
      <c r="M202" s="11">
        <f t="shared" si="26"/>
        <v>0</v>
      </c>
      <c r="N202" s="5">
        <f t="shared" si="30"/>
        <v>0</v>
      </c>
      <c r="P202" s="9">
        <f t="shared" si="31"/>
        <v>2.3785661395593745E-2</v>
      </c>
      <c r="Q202"/>
    </row>
    <row r="203" spans="1:17" s="5" customFormat="1" x14ac:dyDescent="0.25">
      <c r="A203" s="1">
        <v>44273</v>
      </c>
      <c r="B203" s="5">
        <v>28.27</v>
      </c>
      <c r="C203" s="5">
        <v>28.42577639902942</v>
      </c>
      <c r="D203" s="5">
        <v>26.721411060468469</v>
      </c>
      <c r="E203" s="5">
        <v>23.50142667669985</v>
      </c>
      <c r="F203" s="5" t="s">
        <v>7</v>
      </c>
      <c r="G203" s="5" t="s">
        <v>7</v>
      </c>
      <c r="H203" s="5" t="str">
        <f t="shared" si="24"/>
        <v>hold</v>
      </c>
      <c r="I203" s="5" t="str">
        <f t="shared" si="25"/>
        <v>True</v>
      </c>
      <c r="J203" s="5">
        <f t="shared" si="27"/>
        <v>21.049999</v>
      </c>
      <c r="K203" s="5">
        <f t="shared" si="28"/>
        <v>20.219999000000001</v>
      </c>
      <c r="L203" s="5">
        <f t="shared" si="29"/>
        <v>1431148.3189055505</v>
      </c>
      <c r="M203" s="11">
        <f t="shared" si="26"/>
        <v>0</v>
      </c>
      <c r="N203" s="5">
        <f t="shared" si="30"/>
        <v>0</v>
      </c>
      <c r="P203" s="9">
        <f t="shared" si="31"/>
        <v>-2.3077947282544725E-2</v>
      </c>
      <c r="Q203"/>
    </row>
    <row r="204" spans="1:17" s="5" customFormat="1" x14ac:dyDescent="0.25">
      <c r="A204" s="1">
        <v>44274</v>
      </c>
      <c r="B204" s="5">
        <v>28.959999</v>
      </c>
      <c r="C204" s="5">
        <v>28.603850599352949</v>
      </c>
      <c r="D204" s="5">
        <v>26.92491905497134</v>
      </c>
      <c r="E204" s="5">
        <v>23.672007061802979</v>
      </c>
      <c r="F204" s="5" t="s">
        <v>7</v>
      </c>
      <c r="G204" s="5" t="s">
        <v>7</v>
      </c>
      <c r="H204" s="5" t="str">
        <f t="shared" si="24"/>
        <v>hold</v>
      </c>
      <c r="I204" s="5" t="str">
        <f t="shared" si="25"/>
        <v>True</v>
      </c>
      <c r="J204" s="5">
        <f t="shared" si="27"/>
        <v>21.049999</v>
      </c>
      <c r="K204" s="5">
        <f t="shared" si="28"/>
        <v>20.219999000000001</v>
      </c>
      <c r="L204" s="5">
        <f t="shared" si="29"/>
        <v>1431148.3189055505</v>
      </c>
      <c r="M204" s="11">
        <f t="shared" si="26"/>
        <v>0</v>
      </c>
      <c r="N204" s="5">
        <f t="shared" si="30"/>
        <v>0</v>
      </c>
      <c r="P204" s="9">
        <f t="shared" si="31"/>
        <v>2.4114361281629259E-2</v>
      </c>
      <c r="Q204"/>
    </row>
    <row r="205" spans="1:17" s="5" customFormat="1" x14ac:dyDescent="0.25">
      <c r="A205" s="1">
        <v>44277</v>
      </c>
      <c r="B205" s="5">
        <v>27.48</v>
      </c>
      <c r="C205" s="5">
        <v>28.229233732901971</v>
      </c>
      <c r="D205" s="5">
        <v>26.975380959064861</v>
      </c>
      <c r="E205" s="5">
        <v>23.791006841121639</v>
      </c>
      <c r="F205" s="5" t="s">
        <v>7</v>
      </c>
      <c r="G205" s="5" t="s">
        <v>7</v>
      </c>
      <c r="H205" s="5" t="str">
        <f t="shared" si="24"/>
        <v>hold</v>
      </c>
      <c r="I205" s="5" t="str">
        <f t="shared" si="25"/>
        <v>True</v>
      </c>
      <c r="J205" s="5">
        <f t="shared" si="27"/>
        <v>21.049999</v>
      </c>
      <c r="K205" s="5">
        <f t="shared" si="28"/>
        <v>20.219999000000001</v>
      </c>
      <c r="L205" s="5">
        <f t="shared" si="29"/>
        <v>1431148.3189055505</v>
      </c>
      <c r="M205" s="11">
        <f t="shared" si="26"/>
        <v>0</v>
      </c>
      <c r="N205" s="5">
        <f t="shared" si="30"/>
        <v>0</v>
      </c>
      <c r="P205" s="9">
        <f t="shared" si="31"/>
        <v>-5.2457065632979687E-2</v>
      </c>
      <c r="Q205"/>
    </row>
    <row r="206" spans="1:17" s="5" customFormat="1" x14ac:dyDescent="0.25">
      <c r="A206" s="1">
        <v>44278</v>
      </c>
      <c r="B206" s="5">
        <v>25.33</v>
      </c>
      <c r="C206" s="5">
        <v>27.262822488601319</v>
      </c>
      <c r="D206" s="5">
        <v>26.825800871877139</v>
      </c>
      <c r="E206" s="5">
        <v>23.839100377336589</v>
      </c>
      <c r="F206" s="5" t="s">
        <v>7</v>
      </c>
      <c r="G206" s="5" t="s">
        <v>7</v>
      </c>
      <c r="H206" s="5" t="str">
        <f t="shared" si="24"/>
        <v>hold</v>
      </c>
      <c r="I206" s="5" t="str">
        <f t="shared" si="25"/>
        <v>True</v>
      </c>
      <c r="J206" s="5">
        <f t="shared" si="27"/>
        <v>21.049999</v>
      </c>
      <c r="K206" s="5">
        <f t="shared" si="28"/>
        <v>20.219999000000001</v>
      </c>
      <c r="L206" s="5">
        <f t="shared" si="29"/>
        <v>1431148.3189055505</v>
      </c>
      <c r="M206" s="11">
        <f t="shared" si="26"/>
        <v>0</v>
      </c>
      <c r="N206" s="5">
        <f t="shared" si="30"/>
        <v>0</v>
      </c>
      <c r="P206" s="9">
        <f t="shared" si="31"/>
        <v>-8.1469003340564866E-2</v>
      </c>
      <c r="Q206"/>
    </row>
    <row r="207" spans="1:17" s="5" customFormat="1" x14ac:dyDescent="0.25">
      <c r="A207" s="1">
        <v>44279</v>
      </c>
      <c r="B207" s="5">
        <v>24.85</v>
      </c>
      <c r="C207" s="5">
        <v>26.45854832573421</v>
      </c>
      <c r="D207" s="5">
        <v>26.6461826107974</v>
      </c>
      <c r="E207" s="5">
        <v>23.870690990544819</v>
      </c>
      <c r="F207" s="5" t="s">
        <v>7</v>
      </c>
      <c r="G207" s="5">
        <v>24.85</v>
      </c>
      <c r="H207" s="5" t="str">
        <f t="shared" si="24"/>
        <v>sell</v>
      </c>
      <c r="I207" s="5" t="str">
        <f t="shared" si="25"/>
        <v>False</v>
      </c>
      <c r="J207" s="5">
        <f t="shared" si="27"/>
        <v>21.049999</v>
      </c>
      <c r="K207" s="5">
        <f t="shared" si="28"/>
        <v>24.85</v>
      </c>
      <c r="L207" s="5">
        <f t="shared" si="29"/>
        <v>1688071.816731256</v>
      </c>
      <c r="M207" s="11">
        <f t="shared" si="26"/>
        <v>1E-3</v>
      </c>
      <c r="N207" s="5">
        <f t="shared" si="30"/>
        <v>256923.49782570536</v>
      </c>
      <c r="P207" s="9">
        <f t="shared" si="31"/>
        <v>-1.9131711470946024E-2</v>
      </c>
      <c r="Q207"/>
    </row>
    <row r="208" spans="1:17" s="5" customFormat="1" x14ac:dyDescent="0.25">
      <c r="A208" s="1">
        <v>44280</v>
      </c>
      <c r="B208" s="5">
        <v>25.85</v>
      </c>
      <c r="C208" s="5">
        <v>26.255698883822809</v>
      </c>
      <c r="D208" s="5">
        <v>26.573802373452182</v>
      </c>
      <c r="E208" s="5">
        <v>23.9325443970903</v>
      </c>
      <c r="F208" s="5" t="s">
        <v>7</v>
      </c>
      <c r="G208" s="5" t="s">
        <v>7</v>
      </c>
      <c r="H208" s="5" t="str">
        <f t="shared" si="24"/>
        <v>hold</v>
      </c>
      <c r="I208" s="5" t="str">
        <f t="shared" si="25"/>
        <v>True</v>
      </c>
      <c r="J208" s="5">
        <f t="shared" si="27"/>
        <v>21.049999</v>
      </c>
      <c r="K208" s="5">
        <f t="shared" si="28"/>
        <v>24.85</v>
      </c>
      <c r="L208" s="5">
        <f t="shared" si="29"/>
        <v>1688071.816731256</v>
      </c>
      <c r="M208" s="11">
        <f t="shared" si="26"/>
        <v>0</v>
      </c>
      <c r="N208" s="5">
        <f t="shared" si="30"/>
        <v>0</v>
      </c>
      <c r="P208" s="9">
        <f t="shared" si="31"/>
        <v>3.9452848411800447E-2</v>
      </c>
      <c r="Q208"/>
    </row>
    <row r="209" spans="1:17" s="5" customFormat="1" x14ac:dyDescent="0.25">
      <c r="A209" s="1">
        <v>44281</v>
      </c>
      <c r="B209" s="5">
        <v>26.059999000000001</v>
      </c>
      <c r="C209" s="5">
        <v>26.190465589215211</v>
      </c>
      <c r="D209" s="5">
        <v>26.527092975865621</v>
      </c>
      <c r="E209" s="5">
        <v>23.99902735343122</v>
      </c>
      <c r="F209" s="5" t="s">
        <v>7</v>
      </c>
      <c r="G209" s="5" t="s">
        <v>7</v>
      </c>
      <c r="H209" s="5" t="str">
        <f t="shared" si="24"/>
        <v>hold</v>
      </c>
      <c r="I209" s="5" t="str">
        <f t="shared" si="25"/>
        <v>True</v>
      </c>
      <c r="J209" s="5">
        <f t="shared" si="27"/>
        <v>21.049999</v>
      </c>
      <c r="K209" s="5">
        <f t="shared" si="28"/>
        <v>24.85</v>
      </c>
      <c r="L209" s="5">
        <f t="shared" si="29"/>
        <v>1688071.816731256</v>
      </c>
      <c r="M209" s="11">
        <f t="shared" si="26"/>
        <v>0</v>
      </c>
      <c r="N209" s="5">
        <f t="shared" si="30"/>
        <v>0</v>
      </c>
      <c r="P209" s="9">
        <f t="shared" si="31"/>
        <v>8.0909323692748558E-3</v>
      </c>
      <c r="Q209"/>
    </row>
    <row r="210" spans="1:17" s="5" customFormat="1" x14ac:dyDescent="0.25">
      <c r="A210" s="1">
        <v>44284</v>
      </c>
      <c r="B210" s="5">
        <v>25.629999000000002</v>
      </c>
      <c r="C210" s="5">
        <v>26.00364339281014</v>
      </c>
      <c r="D210" s="5">
        <v>26.445538978059648</v>
      </c>
      <c r="E210" s="5">
        <v>24.049995217386499</v>
      </c>
      <c r="F210" s="5" t="s">
        <v>7</v>
      </c>
      <c r="G210" s="5" t="s">
        <v>7</v>
      </c>
      <c r="H210" s="5" t="str">
        <f t="shared" si="24"/>
        <v>hold</v>
      </c>
      <c r="I210" s="5" t="str">
        <f t="shared" si="25"/>
        <v>True</v>
      </c>
      <c r="J210" s="5">
        <f t="shared" si="27"/>
        <v>21.049999</v>
      </c>
      <c r="K210" s="5">
        <f t="shared" si="28"/>
        <v>24.85</v>
      </c>
      <c r="L210" s="5">
        <f t="shared" si="29"/>
        <v>1688071.816731256</v>
      </c>
      <c r="M210" s="11">
        <f t="shared" si="26"/>
        <v>0</v>
      </c>
      <c r="N210" s="5">
        <f t="shared" si="30"/>
        <v>0</v>
      </c>
      <c r="P210" s="9">
        <f t="shared" si="31"/>
        <v>-1.6638031964511094E-2</v>
      </c>
      <c r="Q210"/>
    </row>
    <row r="211" spans="1:17" s="5" customFormat="1" x14ac:dyDescent="0.25">
      <c r="A211" s="1">
        <v>44285</v>
      </c>
      <c r="B211" s="5">
        <v>26.65</v>
      </c>
      <c r="C211" s="5">
        <v>26.21909559520676</v>
      </c>
      <c r="D211" s="5">
        <v>26.464126343690591</v>
      </c>
      <c r="E211" s="5">
        <v>24.131245366843171</v>
      </c>
      <c r="F211" s="5" t="s">
        <v>7</v>
      </c>
      <c r="G211" s="5" t="s">
        <v>7</v>
      </c>
      <c r="H211" s="5" t="str">
        <f t="shared" si="24"/>
        <v>hold</v>
      </c>
      <c r="I211" s="5" t="str">
        <f t="shared" si="25"/>
        <v>True</v>
      </c>
      <c r="J211" s="5">
        <f t="shared" si="27"/>
        <v>21.049999</v>
      </c>
      <c r="K211" s="5">
        <f t="shared" si="28"/>
        <v>24.85</v>
      </c>
      <c r="L211" s="5">
        <f t="shared" si="29"/>
        <v>1688071.816731256</v>
      </c>
      <c r="M211" s="11">
        <f t="shared" si="26"/>
        <v>0</v>
      </c>
      <c r="N211" s="5">
        <f t="shared" si="30"/>
        <v>0</v>
      </c>
      <c r="P211" s="9">
        <f t="shared" si="31"/>
        <v>3.9025649252651673E-2</v>
      </c>
      <c r="Q211"/>
    </row>
    <row r="212" spans="1:17" s="5" customFormat="1" x14ac:dyDescent="0.25">
      <c r="A212" s="1">
        <v>44286</v>
      </c>
      <c r="B212" s="5">
        <v>26.540001</v>
      </c>
      <c r="C212" s="5">
        <v>26.326064063471179</v>
      </c>
      <c r="D212" s="5">
        <v>26.471024039718721</v>
      </c>
      <c r="E212" s="5">
        <v>24.206518980379322</v>
      </c>
      <c r="F212" s="5" t="s">
        <v>7</v>
      </c>
      <c r="G212" s="5" t="s">
        <v>7</v>
      </c>
      <c r="H212" s="5" t="str">
        <f t="shared" si="24"/>
        <v>hold</v>
      </c>
      <c r="I212" s="5" t="str">
        <f t="shared" si="25"/>
        <v>True</v>
      </c>
      <c r="J212" s="5">
        <f t="shared" si="27"/>
        <v>21.049999</v>
      </c>
      <c r="K212" s="5">
        <f t="shared" si="28"/>
        <v>24.85</v>
      </c>
      <c r="L212" s="5">
        <f t="shared" si="29"/>
        <v>1688071.816731256</v>
      </c>
      <c r="M212" s="11">
        <f t="shared" si="26"/>
        <v>0</v>
      </c>
      <c r="N212" s="5">
        <f t="shared" si="30"/>
        <v>0</v>
      </c>
      <c r="P212" s="9">
        <f t="shared" si="31"/>
        <v>-4.1360840288176687E-3</v>
      </c>
      <c r="Q212"/>
    </row>
    <row r="213" spans="1:17" s="5" customFormat="1" x14ac:dyDescent="0.25">
      <c r="A213" s="1">
        <v>44287</v>
      </c>
      <c r="B213" s="5">
        <v>26.860001</v>
      </c>
      <c r="C213" s="5">
        <v>26.50404304231412</v>
      </c>
      <c r="D213" s="5">
        <v>26.506385581562469</v>
      </c>
      <c r="E213" s="5">
        <v>24.289440293492468</v>
      </c>
      <c r="F213" s="5" t="s">
        <v>7</v>
      </c>
      <c r="G213" s="5" t="s">
        <v>7</v>
      </c>
      <c r="H213" s="5" t="str">
        <f t="shared" si="24"/>
        <v>hold</v>
      </c>
      <c r="I213" s="5" t="str">
        <f t="shared" si="25"/>
        <v>True</v>
      </c>
      <c r="J213" s="5">
        <f t="shared" si="27"/>
        <v>21.049999</v>
      </c>
      <c r="K213" s="5">
        <f t="shared" si="28"/>
        <v>24.85</v>
      </c>
      <c r="L213" s="5">
        <f t="shared" si="29"/>
        <v>1688071.816731256</v>
      </c>
      <c r="M213" s="11">
        <f t="shared" si="26"/>
        <v>0</v>
      </c>
      <c r="N213" s="5">
        <f t="shared" si="30"/>
        <v>0</v>
      </c>
      <c r="P213" s="9">
        <f t="shared" si="31"/>
        <v>1.1985161742136865E-2</v>
      </c>
      <c r="Q213"/>
    </row>
    <row r="214" spans="1:17" s="5" customFormat="1" x14ac:dyDescent="0.25">
      <c r="A214" s="1">
        <v>44291</v>
      </c>
      <c r="B214" s="5">
        <v>28.110001</v>
      </c>
      <c r="C214" s="5">
        <v>27.03936236154275</v>
      </c>
      <c r="D214" s="5">
        <v>26.652168801420419</v>
      </c>
      <c r="E214" s="5">
        <v>24.408832815570829</v>
      </c>
      <c r="F214" s="5">
        <v>28.110001</v>
      </c>
      <c r="G214" s="5" t="s">
        <v>7</v>
      </c>
      <c r="H214" s="5" t="str">
        <f t="shared" si="24"/>
        <v>buy</v>
      </c>
      <c r="I214" s="5" t="str">
        <f t="shared" si="25"/>
        <v>False</v>
      </c>
      <c r="J214" s="5">
        <f t="shared" si="27"/>
        <v>28.110001</v>
      </c>
      <c r="K214" s="5">
        <f t="shared" si="28"/>
        <v>24.85</v>
      </c>
      <c r="L214" s="5">
        <f t="shared" si="29"/>
        <v>1686383.7449145247</v>
      </c>
      <c r="M214" s="11">
        <f t="shared" si="26"/>
        <v>1E-3</v>
      </c>
      <c r="N214" s="5">
        <f t="shared" si="30"/>
        <v>-1688.0718167312559</v>
      </c>
      <c r="P214" s="9">
        <f t="shared" si="31"/>
        <v>4.5487192167795801E-2</v>
      </c>
      <c r="Q214"/>
    </row>
    <row r="215" spans="1:17" s="5" customFormat="1" x14ac:dyDescent="0.25">
      <c r="A215" s="1">
        <v>44292</v>
      </c>
      <c r="B215" s="5">
        <v>28.6</v>
      </c>
      <c r="C215" s="5">
        <v>27.559574907695168</v>
      </c>
      <c r="D215" s="5">
        <v>26.829244364927661</v>
      </c>
      <c r="E215" s="5">
        <v>24.539806790084238</v>
      </c>
      <c r="F215" s="5" t="s">
        <v>7</v>
      </c>
      <c r="G215" s="5" t="s">
        <v>7</v>
      </c>
      <c r="H215" s="5" t="str">
        <f t="shared" si="24"/>
        <v>hold</v>
      </c>
      <c r="I215" s="5" t="str">
        <f t="shared" si="25"/>
        <v>True</v>
      </c>
      <c r="J215" s="5">
        <f t="shared" si="27"/>
        <v>28.110001</v>
      </c>
      <c r="K215" s="5">
        <f t="shared" si="28"/>
        <v>24.85</v>
      </c>
      <c r="L215" s="5">
        <f t="shared" si="29"/>
        <v>1686383.7449145247</v>
      </c>
      <c r="M215" s="11">
        <f t="shared" si="26"/>
        <v>0</v>
      </c>
      <c r="N215" s="5">
        <f t="shared" si="30"/>
        <v>0</v>
      </c>
      <c r="P215" s="9">
        <f t="shared" si="31"/>
        <v>1.7281297332838324E-2</v>
      </c>
      <c r="Q215"/>
    </row>
    <row r="216" spans="1:17" s="5" customFormat="1" x14ac:dyDescent="0.25">
      <c r="A216" s="1">
        <v>44293</v>
      </c>
      <c r="B216" s="5">
        <v>29</v>
      </c>
      <c r="C216" s="5">
        <v>28.039716605130121</v>
      </c>
      <c r="D216" s="5">
        <v>27.026585786297868</v>
      </c>
      <c r="E216" s="5">
        <v>24.679187827894111</v>
      </c>
      <c r="F216" s="5" t="s">
        <v>7</v>
      </c>
      <c r="G216" s="5" t="s">
        <v>7</v>
      </c>
      <c r="H216" s="5" t="str">
        <f t="shared" si="24"/>
        <v>hold</v>
      </c>
      <c r="I216" s="5" t="str">
        <f t="shared" si="25"/>
        <v>True</v>
      </c>
      <c r="J216" s="5">
        <f t="shared" si="27"/>
        <v>28.110001</v>
      </c>
      <c r="K216" s="5">
        <f t="shared" si="28"/>
        <v>24.85</v>
      </c>
      <c r="L216" s="5">
        <f t="shared" si="29"/>
        <v>1686383.7449145247</v>
      </c>
      <c r="M216" s="11">
        <f t="shared" si="26"/>
        <v>0</v>
      </c>
      <c r="N216" s="5">
        <f t="shared" si="30"/>
        <v>0</v>
      </c>
      <c r="P216" s="9">
        <f t="shared" si="31"/>
        <v>1.3889112160667093E-2</v>
      </c>
      <c r="Q216"/>
    </row>
    <row r="217" spans="1:17" s="5" customFormat="1" x14ac:dyDescent="0.25">
      <c r="A217" s="1">
        <v>44294</v>
      </c>
      <c r="B217" s="5">
        <v>28.559999000000001</v>
      </c>
      <c r="C217" s="5">
        <v>28.213144070086749</v>
      </c>
      <c r="D217" s="5">
        <v>27.165986987543519</v>
      </c>
      <c r="E217" s="5">
        <v>24.800463177022419</v>
      </c>
      <c r="F217" s="5" t="s">
        <v>7</v>
      </c>
      <c r="G217" s="5" t="s">
        <v>7</v>
      </c>
      <c r="H217" s="5" t="str">
        <f t="shared" si="24"/>
        <v>hold</v>
      </c>
      <c r="I217" s="5" t="str">
        <f t="shared" si="25"/>
        <v>True</v>
      </c>
      <c r="J217" s="5">
        <f t="shared" si="27"/>
        <v>28.110001</v>
      </c>
      <c r="K217" s="5">
        <f t="shared" si="28"/>
        <v>24.85</v>
      </c>
      <c r="L217" s="5">
        <f t="shared" si="29"/>
        <v>1686383.7449145247</v>
      </c>
      <c r="M217" s="11">
        <f t="shared" si="26"/>
        <v>0</v>
      </c>
      <c r="N217" s="5">
        <f t="shared" si="30"/>
        <v>0</v>
      </c>
      <c r="P217" s="9">
        <f t="shared" si="31"/>
        <v>-1.5288727529096597E-2</v>
      </c>
      <c r="Q217"/>
    </row>
    <row r="218" spans="1:17" s="5" customFormat="1" x14ac:dyDescent="0.25">
      <c r="A218" s="1">
        <v>44295</v>
      </c>
      <c r="B218" s="5">
        <v>29.299999</v>
      </c>
      <c r="C218" s="5">
        <v>28.575429046724501</v>
      </c>
      <c r="D218" s="5">
        <v>27.359988079585019</v>
      </c>
      <c r="E218" s="5">
        <v>24.941073671490471</v>
      </c>
      <c r="F218" s="5" t="s">
        <v>7</v>
      </c>
      <c r="G218" s="5" t="s">
        <v>7</v>
      </c>
      <c r="H218" s="5" t="str">
        <f t="shared" si="24"/>
        <v>hold</v>
      </c>
      <c r="I218" s="5" t="str">
        <f t="shared" si="25"/>
        <v>True</v>
      </c>
      <c r="J218" s="5">
        <f t="shared" si="27"/>
        <v>28.110001</v>
      </c>
      <c r="K218" s="5">
        <f t="shared" si="28"/>
        <v>24.85</v>
      </c>
      <c r="L218" s="5">
        <f t="shared" si="29"/>
        <v>1686383.7449145247</v>
      </c>
      <c r="M218" s="11">
        <f t="shared" si="26"/>
        <v>0</v>
      </c>
      <c r="N218" s="5">
        <f t="shared" si="30"/>
        <v>0</v>
      </c>
      <c r="P218" s="9">
        <f t="shared" si="31"/>
        <v>2.5580379435950658E-2</v>
      </c>
      <c r="Q218"/>
    </row>
    <row r="219" spans="1:17" s="5" customFormat="1" x14ac:dyDescent="0.25">
      <c r="A219" s="1">
        <v>44298</v>
      </c>
      <c r="B219" s="5">
        <v>27.75</v>
      </c>
      <c r="C219" s="5">
        <v>28.300286031149671</v>
      </c>
      <c r="D219" s="5">
        <v>27.39544370871365</v>
      </c>
      <c r="E219" s="5">
        <v>25.028852619256391</v>
      </c>
      <c r="F219" s="5" t="s">
        <v>7</v>
      </c>
      <c r="G219" s="5" t="s">
        <v>7</v>
      </c>
      <c r="H219" s="5" t="str">
        <f t="shared" si="24"/>
        <v>hold</v>
      </c>
      <c r="I219" s="5" t="str">
        <f t="shared" si="25"/>
        <v>True</v>
      </c>
      <c r="J219" s="5">
        <f t="shared" si="27"/>
        <v>28.110001</v>
      </c>
      <c r="K219" s="5">
        <f t="shared" si="28"/>
        <v>24.85</v>
      </c>
      <c r="L219" s="5">
        <f t="shared" si="29"/>
        <v>1686383.7449145247</v>
      </c>
      <c r="M219" s="11">
        <f t="shared" si="26"/>
        <v>0</v>
      </c>
      <c r="N219" s="5">
        <f t="shared" si="30"/>
        <v>0</v>
      </c>
      <c r="P219" s="9">
        <f t="shared" si="31"/>
        <v>-5.4351641700884738E-2</v>
      </c>
      <c r="Q219"/>
    </row>
    <row r="220" spans="1:17" s="5" customFormat="1" x14ac:dyDescent="0.25">
      <c r="A220" s="1">
        <v>44299</v>
      </c>
      <c r="B220" s="5">
        <v>27.82</v>
      </c>
      <c r="C220" s="5">
        <v>28.140190687433119</v>
      </c>
      <c r="D220" s="5">
        <v>27.434039735194229</v>
      </c>
      <c r="E220" s="5">
        <v>25.116075974904629</v>
      </c>
      <c r="F220" s="5" t="s">
        <v>7</v>
      </c>
      <c r="G220" s="5" t="s">
        <v>7</v>
      </c>
      <c r="H220" s="5" t="str">
        <f t="shared" si="24"/>
        <v>hold</v>
      </c>
      <c r="I220" s="5" t="str">
        <f t="shared" si="25"/>
        <v>True</v>
      </c>
      <c r="J220" s="5">
        <f t="shared" si="27"/>
        <v>28.110001</v>
      </c>
      <c r="K220" s="5">
        <f t="shared" si="28"/>
        <v>24.85</v>
      </c>
      <c r="L220" s="5">
        <f t="shared" si="29"/>
        <v>1686383.7449145247</v>
      </c>
      <c r="M220" s="11">
        <f t="shared" si="26"/>
        <v>0</v>
      </c>
      <c r="N220" s="5">
        <f t="shared" si="30"/>
        <v>0</v>
      </c>
      <c r="P220" s="9">
        <f t="shared" si="31"/>
        <v>2.519346302853308E-3</v>
      </c>
      <c r="Q220"/>
    </row>
    <row r="221" spans="1:17" s="5" customFormat="1" x14ac:dyDescent="0.25">
      <c r="A221" s="1">
        <v>44300</v>
      </c>
      <c r="B221" s="5">
        <v>27.940000999999999</v>
      </c>
      <c r="C221" s="5">
        <v>28.073460791622079</v>
      </c>
      <c r="D221" s="5">
        <v>27.48003621381293</v>
      </c>
      <c r="E221" s="5">
        <v>25.204323631938859</v>
      </c>
      <c r="F221" s="5" t="s">
        <v>7</v>
      </c>
      <c r="G221" s="5" t="s">
        <v>7</v>
      </c>
      <c r="H221" s="5" t="str">
        <f t="shared" si="24"/>
        <v>hold</v>
      </c>
      <c r="I221" s="5" t="str">
        <f t="shared" si="25"/>
        <v>True</v>
      </c>
      <c r="J221" s="5">
        <f t="shared" si="27"/>
        <v>28.110001</v>
      </c>
      <c r="K221" s="5">
        <f t="shared" si="28"/>
        <v>24.85</v>
      </c>
      <c r="L221" s="5">
        <f t="shared" si="29"/>
        <v>1686383.7449145247</v>
      </c>
      <c r="M221" s="11">
        <f t="shared" si="26"/>
        <v>0</v>
      </c>
      <c r="N221" s="5">
        <f t="shared" si="30"/>
        <v>0</v>
      </c>
      <c r="P221" s="9">
        <f t="shared" si="31"/>
        <v>4.3042031244989037E-3</v>
      </c>
      <c r="Q221"/>
    </row>
    <row r="222" spans="1:17" s="5" customFormat="1" x14ac:dyDescent="0.25">
      <c r="A222" s="1">
        <v>44301</v>
      </c>
      <c r="B222" s="5">
        <v>27.32</v>
      </c>
      <c r="C222" s="5">
        <v>27.822307194414719</v>
      </c>
      <c r="D222" s="5">
        <v>27.465487467102669</v>
      </c>
      <c r="E222" s="5">
        <v>25.27043851844077</v>
      </c>
      <c r="F222" s="5" t="s">
        <v>7</v>
      </c>
      <c r="G222" s="5" t="s">
        <v>7</v>
      </c>
      <c r="H222" s="5" t="str">
        <f t="shared" si="24"/>
        <v>hold</v>
      </c>
      <c r="I222" s="5" t="str">
        <f t="shared" si="25"/>
        <v>True</v>
      </c>
      <c r="J222" s="5">
        <f t="shared" si="27"/>
        <v>28.110001</v>
      </c>
      <c r="K222" s="5">
        <f t="shared" si="28"/>
        <v>24.85</v>
      </c>
      <c r="L222" s="5">
        <f t="shared" si="29"/>
        <v>1686383.7449145247</v>
      </c>
      <c r="M222" s="11">
        <f t="shared" si="26"/>
        <v>0</v>
      </c>
      <c r="N222" s="5">
        <f t="shared" si="30"/>
        <v>0</v>
      </c>
      <c r="P222" s="9">
        <f t="shared" si="31"/>
        <v>-2.2440354917206421E-2</v>
      </c>
      <c r="Q222"/>
    </row>
    <row r="223" spans="1:17" s="5" customFormat="1" x14ac:dyDescent="0.25">
      <c r="A223" s="1">
        <v>44302</v>
      </c>
      <c r="B223" s="5">
        <v>27.030000999999999</v>
      </c>
      <c r="C223" s="5">
        <v>27.558205129609821</v>
      </c>
      <c r="D223" s="5">
        <v>27.425897788275151</v>
      </c>
      <c r="E223" s="5">
        <v>25.325424845989499</v>
      </c>
      <c r="F223" s="5" t="s">
        <v>7</v>
      </c>
      <c r="G223" s="5" t="s">
        <v>7</v>
      </c>
      <c r="H223" s="5" t="str">
        <f t="shared" si="24"/>
        <v>hold</v>
      </c>
      <c r="I223" s="5" t="str">
        <f t="shared" si="25"/>
        <v>True</v>
      </c>
      <c r="J223" s="5">
        <f t="shared" si="27"/>
        <v>28.110001</v>
      </c>
      <c r="K223" s="5">
        <f t="shared" si="28"/>
        <v>24.85</v>
      </c>
      <c r="L223" s="5">
        <f t="shared" si="29"/>
        <v>1686383.7449145247</v>
      </c>
      <c r="M223" s="11">
        <f t="shared" si="26"/>
        <v>0</v>
      </c>
      <c r="N223" s="5">
        <f t="shared" si="30"/>
        <v>0</v>
      </c>
      <c r="P223" s="9">
        <f t="shared" si="31"/>
        <v>-1.0671637418303339E-2</v>
      </c>
      <c r="Q223"/>
    </row>
    <row r="224" spans="1:17" s="5" customFormat="1" x14ac:dyDescent="0.25">
      <c r="A224" s="1">
        <v>44305</v>
      </c>
      <c r="B224" s="5">
        <v>26.889999</v>
      </c>
      <c r="C224" s="5">
        <v>27.335469753073209</v>
      </c>
      <c r="D224" s="5">
        <v>27.377179716613771</v>
      </c>
      <c r="E224" s="5">
        <v>25.374317788302321</v>
      </c>
      <c r="F224" s="5" t="s">
        <v>7</v>
      </c>
      <c r="G224" s="5">
        <v>26.889999</v>
      </c>
      <c r="H224" s="5" t="str">
        <f t="shared" si="24"/>
        <v>sell</v>
      </c>
      <c r="I224" s="5" t="str">
        <f t="shared" si="25"/>
        <v>False</v>
      </c>
      <c r="J224" s="5">
        <f t="shared" si="27"/>
        <v>28.110001</v>
      </c>
      <c r="K224" s="5">
        <f t="shared" si="28"/>
        <v>26.889999</v>
      </c>
      <c r="L224" s="5">
        <f t="shared" si="29"/>
        <v>1611506.6294594544</v>
      </c>
      <c r="M224" s="11">
        <f t="shared" si="26"/>
        <v>1E-3</v>
      </c>
      <c r="N224" s="5">
        <f t="shared" si="30"/>
        <v>-74877.115455070336</v>
      </c>
      <c r="P224" s="9">
        <f t="shared" si="31"/>
        <v>-5.1929641920592335E-3</v>
      </c>
      <c r="Q224"/>
    </row>
    <row r="225" spans="1:17" s="5" customFormat="1" x14ac:dyDescent="0.25">
      <c r="A225" s="1">
        <v>44306</v>
      </c>
      <c r="B225" s="5">
        <v>25.719999000000001</v>
      </c>
      <c r="C225" s="5">
        <v>26.79697950204881</v>
      </c>
      <c r="D225" s="5">
        <v>27.226526924194339</v>
      </c>
      <c r="E225" s="5">
        <v>25.385120326167879</v>
      </c>
      <c r="F225" s="5" t="s">
        <v>7</v>
      </c>
      <c r="G225" s="5" t="s">
        <v>7</v>
      </c>
      <c r="H225" s="5" t="str">
        <f t="shared" si="24"/>
        <v>hold</v>
      </c>
      <c r="I225" s="5" t="str">
        <f t="shared" si="25"/>
        <v>True</v>
      </c>
      <c r="J225" s="5">
        <f t="shared" si="27"/>
        <v>28.110001</v>
      </c>
      <c r="K225" s="5">
        <f t="shared" si="28"/>
        <v>26.889999</v>
      </c>
      <c r="L225" s="5">
        <f t="shared" si="29"/>
        <v>1611506.6294594544</v>
      </c>
      <c r="M225" s="11">
        <f t="shared" si="26"/>
        <v>0</v>
      </c>
      <c r="N225" s="5">
        <f t="shared" si="30"/>
        <v>0</v>
      </c>
      <c r="P225" s="9">
        <f t="shared" si="31"/>
        <v>-4.4485572603057605E-2</v>
      </c>
      <c r="Q225"/>
    </row>
    <row r="226" spans="1:17" s="5" customFormat="1" x14ac:dyDescent="0.25">
      <c r="A226" s="1">
        <v>44307</v>
      </c>
      <c r="B226" s="5">
        <v>27.33</v>
      </c>
      <c r="C226" s="5">
        <v>26.97465300136588</v>
      </c>
      <c r="D226" s="5">
        <v>27.23593356744939</v>
      </c>
      <c r="E226" s="5">
        <v>25.44589781597513</v>
      </c>
      <c r="F226" s="5" t="s">
        <v>7</v>
      </c>
      <c r="G226" s="5" t="s">
        <v>7</v>
      </c>
      <c r="H226" s="5" t="str">
        <f t="shared" si="24"/>
        <v>hold</v>
      </c>
      <c r="I226" s="5" t="str">
        <f t="shared" si="25"/>
        <v>True</v>
      </c>
      <c r="J226" s="5">
        <f t="shared" si="27"/>
        <v>28.110001</v>
      </c>
      <c r="K226" s="5">
        <f t="shared" si="28"/>
        <v>26.889999</v>
      </c>
      <c r="L226" s="5">
        <f t="shared" si="29"/>
        <v>1611506.6294594544</v>
      </c>
      <c r="M226" s="11">
        <f t="shared" si="26"/>
        <v>0</v>
      </c>
      <c r="N226" s="5">
        <f t="shared" si="30"/>
        <v>0</v>
      </c>
      <c r="P226" s="9">
        <f t="shared" si="31"/>
        <v>6.0716139450807581E-2</v>
      </c>
      <c r="Q226"/>
    </row>
    <row r="227" spans="1:17" s="5" customFormat="1" x14ac:dyDescent="0.25">
      <c r="A227" s="1">
        <v>44308</v>
      </c>
      <c r="B227" s="5">
        <v>26.91</v>
      </c>
      <c r="C227" s="5">
        <v>26.95310200091059</v>
      </c>
      <c r="D227" s="5">
        <v>27.20630324313581</v>
      </c>
      <c r="E227" s="5">
        <v>25.491651009225912</v>
      </c>
      <c r="F227" s="5" t="s">
        <v>7</v>
      </c>
      <c r="G227" s="5" t="s">
        <v>7</v>
      </c>
      <c r="H227" s="5" t="str">
        <f t="shared" si="24"/>
        <v>hold</v>
      </c>
      <c r="I227" s="5" t="str">
        <f t="shared" si="25"/>
        <v>True</v>
      </c>
      <c r="J227" s="5">
        <f t="shared" si="27"/>
        <v>28.110001</v>
      </c>
      <c r="K227" s="5">
        <f t="shared" si="28"/>
        <v>26.889999</v>
      </c>
      <c r="L227" s="5">
        <f t="shared" si="29"/>
        <v>1611506.6294594544</v>
      </c>
      <c r="M227" s="11">
        <f t="shared" si="26"/>
        <v>0</v>
      </c>
      <c r="N227" s="5">
        <f t="shared" si="30"/>
        <v>0</v>
      </c>
      <c r="P227" s="9">
        <f t="shared" si="31"/>
        <v>-1.5487035201162113E-2</v>
      </c>
      <c r="Q227"/>
    </row>
    <row r="228" spans="1:17" s="5" customFormat="1" x14ac:dyDescent="0.25">
      <c r="A228" s="1">
        <v>44309</v>
      </c>
      <c r="B228" s="5">
        <v>27.27</v>
      </c>
      <c r="C228" s="5">
        <v>27.058734667273729</v>
      </c>
      <c r="D228" s="5">
        <v>27.212093857396191</v>
      </c>
      <c r="E228" s="5">
        <v>25.5472244151876</v>
      </c>
      <c r="F228" s="5" t="s">
        <v>7</v>
      </c>
      <c r="G228" s="5" t="s">
        <v>7</v>
      </c>
      <c r="H228" s="5" t="str">
        <f t="shared" si="24"/>
        <v>hold</v>
      </c>
      <c r="I228" s="5" t="str">
        <f t="shared" si="25"/>
        <v>True</v>
      </c>
      <c r="J228" s="5">
        <f t="shared" si="27"/>
        <v>28.110001</v>
      </c>
      <c r="K228" s="5">
        <f t="shared" si="28"/>
        <v>26.889999</v>
      </c>
      <c r="L228" s="5">
        <f t="shared" si="29"/>
        <v>1611506.6294594544</v>
      </c>
      <c r="M228" s="11">
        <f t="shared" si="26"/>
        <v>0</v>
      </c>
      <c r="N228" s="5">
        <f t="shared" si="30"/>
        <v>0</v>
      </c>
      <c r="P228" s="9">
        <f t="shared" si="31"/>
        <v>1.3289232118682706E-2</v>
      </c>
      <c r="Q228"/>
    </row>
    <row r="229" spans="1:17" s="5" customFormat="1" x14ac:dyDescent="0.25">
      <c r="A229" s="1">
        <v>44312</v>
      </c>
      <c r="B229" s="5">
        <v>27.549999</v>
      </c>
      <c r="C229" s="5">
        <v>27.222489444849149</v>
      </c>
      <c r="D229" s="5">
        <v>27.242812506723808</v>
      </c>
      <c r="E229" s="5">
        <v>25.609811120962981</v>
      </c>
      <c r="F229" s="5" t="s">
        <v>7</v>
      </c>
      <c r="G229" s="5" t="s">
        <v>7</v>
      </c>
      <c r="H229" s="5" t="str">
        <f t="shared" si="24"/>
        <v>hold</v>
      </c>
      <c r="I229" s="5" t="str">
        <f t="shared" si="25"/>
        <v>True</v>
      </c>
      <c r="J229" s="5">
        <f t="shared" si="27"/>
        <v>28.110001</v>
      </c>
      <c r="K229" s="5">
        <f t="shared" si="28"/>
        <v>26.889999</v>
      </c>
      <c r="L229" s="5">
        <f t="shared" si="29"/>
        <v>1611506.6294594544</v>
      </c>
      <c r="M229" s="11">
        <f t="shared" si="26"/>
        <v>0</v>
      </c>
      <c r="N229" s="5">
        <f t="shared" si="30"/>
        <v>0</v>
      </c>
      <c r="P229" s="9">
        <f t="shared" si="31"/>
        <v>1.0215302443784994E-2</v>
      </c>
      <c r="Q229"/>
    </row>
    <row r="230" spans="1:17" s="5" customFormat="1" x14ac:dyDescent="0.25">
      <c r="A230" s="1">
        <v>44313</v>
      </c>
      <c r="B230" s="5">
        <v>27.809999000000001</v>
      </c>
      <c r="C230" s="5">
        <v>27.418325963232771</v>
      </c>
      <c r="D230" s="5">
        <v>27.294374915203459</v>
      </c>
      <c r="E230" s="5">
        <v>25.678566992182891</v>
      </c>
      <c r="F230" s="5">
        <v>27.809999000000001</v>
      </c>
      <c r="G230" s="5" t="s">
        <v>7</v>
      </c>
      <c r="H230" s="5" t="str">
        <f t="shared" si="24"/>
        <v>buy</v>
      </c>
      <c r="I230" s="5" t="str">
        <f t="shared" si="25"/>
        <v>False</v>
      </c>
      <c r="J230" s="5">
        <f t="shared" si="27"/>
        <v>27.809999000000001</v>
      </c>
      <c r="K230" s="5">
        <f t="shared" si="28"/>
        <v>26.889999</v>
      </c>
      <c r="L230" s="5">
        <f t="shared" si="29"/>
        <v>1609895.1228299949</v>
      </c>
      <c r="M230" s="11">
        <f t="shared" si="26"/>
        <v>1E-3</v>
      </c>
      <c r="N230" s="5">
        <f t="shared" si="30"/>
        <v>-1611.5066294594544</v>
      </c>
      <c r="P230" s="9">
        <f t="shared" si="31"/>
        <v>9.3931329863022189E-3</v>
      </c>
      <c r="Q230"/>
    </row>
    <row r="231" spans="1:17" s="5" customFormat="1" x14ac:dyDescent="0.25">
      <c r="A231" s="1">
        <v>44314</v>
      </c>
      <c r="B231" s="5">
        <v>27.799999</v>
      </c>
      <c r="C231" s="5">
        <v>27.545550308821849</v>
      </c>
      <c r="D231" s="5">
        <v>27.34034074109406</v>
      </c>
      <c r="E231" s="5">
        <v>25.744861742427169</v>
      </c>
      <c r="F231" s="5" t="s">
        <v>7</v>
      </c>
      <c r="G231" s="5" t="s">
        <v>7</v>
      </c>
      <c r="H231" s="5" t="str">
        <f t="shared" si="24"/>
        <v>hold</v>
      </c>
      <c r="I231" s="5" t="str">
        <f t="shared" si="25"/>
        <v>True</v>
      </c>
      <c r="J231" s="5">
        <f t="shared" si="27"/>
        <v>27.809999000000001</v>
      </c>
      <c r="K231" s="5">
        <f t="shared" si="28"/>
        <v>26.889999</v>
      </c>
      <c r="L231" s="5">
        <f t="shared" si="29"/>
        <v>1609895.1228299949</v>
      </c>
      <c r="M231" s="11">
        <f t="shared" si="26"/>
        <v>0</v>
      </c>
      <c r="N231" s="5">
        <f t="shared" si="30"/>
        <v>0</v>
      </c>
      <c r="P231" s="9">
        <f t="shared" si="31"/>
        <v>-3.5964756221674391E-4</v>
      </c>
      <c r="Q231"/>
    </row>
    <row r="232" spans="1:17" s="5" customFormat="1" x14ac:dyDescent="0.25">
      <c r="A232" s="1">
        <v>44315</v>
      </c>
      <c r="B232" s="5">
        <v>27.209999</v>
      </c>
      <c r="C232" s="5">
        <v>27.433699872547901</v>
      </c>
      <c r="D232" s="5">
        <v>27.328491491903691</v>
      </c>
      <c r="E232" s="5">
        <v>25.790647281726329</v>
      </c>
      <c r="F232" s="5" t="s">
        <v>7</v>
      </c>
      <c r="G232" s="5" t="s">
        <v>7</v>
      </c>
      <c r="H232" s="5" t="str">
        <f t="shared" si="24"/>
        <v>hold</v>
      </c>
      <c r="I232" s="5" t="str">
        <f t="shared" si="25"/>
        <v>True</v>
      </c>
      <c r="J232" s="5">
        <f t="shared" si="27"/>
        <v>27.809999000000001</v>
      </c>
      <c r="K232" s="5">
        <f t="shared" si="28"/>
        <v>26.889999</v>
      </c>
      <c r="L232" s="5">
        <f t="shared" si="29"/>
        <v>1609895.1228299949</v>
      </c>
      <c r="M232" s="11">
        <f t="shared" si="26"/>
        <v>0</v>
      </c>
      <c r="N232" s="5">
        <f t="shared" si="30"/>
        <v>0</v>
      </c>
      <c r="P232" s="9">
        <f t="shared" si="31"/>
        <v>-2.1451468681407914E-2</v>
      </c>
      <c r="Q232"/>
    </row>
    <row r="233" spans="1:17" s="5" customFormat="1" x14ac:dyDescent="0.25">
      <c r="A233" s="1">
        <v>44316</v>
      </c>
      <c r="B233" s="5">
        <v>27.959999</v>
      </c>
      <c r="C233" s="5">
        <v>27.609132915031939</v>
      </c>
      <c r="D233" s="5">
        <v>27.385901265366989</v>
      </c>
      <c r="E233" s="5">
        <v>25.858439522922382</v>
      </c>
      <c r="F233" s="5" t="s">
        <v>7</v>
      </c>
      <c r="G233" s="5" t="s">
        <v>7</v>
      </c>
      <c r="H233" s="5" t="str">
        <f t="shared" si="24"/>
        <v>hold</v>
      </c>
      <c r="I233" s="5" t="str">
        <f t="shared" si="25"/>
        <v>True</v>
      </c>
      <c r="J233" s="5">
        <f t="shared" si="27"/>
        <v>27.809999000000001</v>
      </c>
      <c r="K233" s="5">
        <f t="shared" si="28"/>
        <v>26.889999</v>
      </c>
      <c r="L233" s="5">
        <f t="shared" si="29"/>
        <v>1609895.1228299949</v>
      </c>
      <c r="M233" s="11">
        <f t="shared" si="26"/>
        <v>0</v>
      </c>
      <c r="N233" s="5">
        <f t="shared" si="30"/>
        <v>0</v>
      </c>
      <c r="P233" s="9">
        <f t="shared" si="31"/>
        <v>2.7190365556269844E-2</v>
      </c>
      <c r="Q233"/>
    </row>
    <row r="234" spans="1:17" s="5" customFormat="1" x14ac:dyDescent="0.25">
      <c r="A234" s="1">
        <v>44319</v>
      </c>
      <c r="B234" s="5">
        <v>27.93</v>
      </c>
      <c r="C234" s="5">
        <v>27.716088610021291</v>
      </c>
      <c r="D234" s="5">
        <v>27.43536478669726</v>
      </c>
      <c r="E234" s="5">
        <v>25.923175787831049</v>
      </c>
      <c r="F234" s="5" t="s">
        <v>7</v>
      </c>
      <c r="G234" s="5" t="s">
        <v>7</v>
      </c>
      <c r="H234" s="5" t="str">
        <f t="shared" si="24"/>
        <v>hold</v>
      </c>
      <c r="I234" s="5" t="str">
        <f t="shared" si="25"/>
        <v>True</v>
      </c>
      <c r="J234" s="5">
        <f t="shared" si="27"/>
        <v>27.809999000000001</v>
      </c>
      <c r="K234" s="5">
        <f t="shared" si="28"/>
        <v>26.889999</v>
      </c>
      <c r="L234" s="5">
        <f t="shared" si="29"/>
        <v>1609895.1228299949</v>
      </c>
      <c r="M234" s="11">
        <f t="shared" si="26"/>
        <v>0</v>
      </c>
      <c r="N234" s="5">
        <f t="shared" si="30"/>
        <v>0</v>
      </c>
      <c r="P234" s="9">
        <f t="shared" si="31"/>
        <v>-1.0735016431443829E-3</v>
      </c>
      <c r="Q234"/>
    </row>
    <row r="235" spans="1:17" s="5" customFormat="1" x14ac:dyDescent="0.25">
      <c r="A235" s="1">
        <v>44320</v>
      </c>
      <c r="B235" s="5">
        <v>26.68</v>
      </c>
      <c r="C235" s="5">
        <v>27.370725740014191</v>
      </c>
      <c r="D235" s="5">
        <v>27.366695260633879</v>
      </c>
      <c r="E235" s="5">
        <v>25.946826544461331</v>
      </c>
      <c r="F235" s="5" t="s">
        <v>7</v>
      </c>
      <c r="G235" s="5" t="s">
        <v>7</v>
      </c>
      <c r="H235" s="5" t="str">
        <f t="shared" si="24"/>
        <v>hold</v>
      </c>
      <c r="I235" s="5" t="str">
        <f t="shared" si="25"/>
        <v>True</v>
      </c>
      <c r="J235" s="5">
        <f t="shared" si="27"/>
        <v>27.809999000000001</v>
      </c>
      <c r="K235" s="5">
        <f t="shared" si="28"/>
        <v>26.889999</v>
      </c>
      <c r="L235" s="5">
        <f t="shared" si="29"/>
        <v>1609895.1228299949</v>
      </c>
      <c r="M235" s="11">
        <f t="shared" si="26"/>
        <v>0</v>
      </c>
      <c r="N235" s="5">
        <f t="shared" si="30"/>
        <v>0</v>
      </c>
      <c r="P235" s="9">
        <f t="shared" si="31"/>
        <v>-4.5787158909662395E-2</v>
      </c>
      <c r="Q235"/>
    </row>
    <row r="236" spans="1:17" s="5" customFormat="1" x14ac:dyDescent="0.25">
      <c r="A236" s="1">
        <v>44321</v>
      </c>
      <c r="B236" s="5">
        <v>26.52</v>
      </c>
      <c r="C236" s="5">
        <v>27.087150493342801</v>
      </c>
      <c r="D236" s="5">
        <v>27.289722964212611</v>
      </c>
      <c r="E236" s="5">
        <v>25.964738214946909</v>
      </c>
      <c r="F236" s="5" t="s">
        <v>7</v>
      </c>
      <c r="G236" s="5">
        <v>26.52</v>
      </c>
      <c r="H236" s="5" t="str">
        <f t="shared" si="24"/>
        <v>sell</v>
      </c>
      <c r="I236" s="5" t="str">
        <f t="shared" si="25"/>
        <v>False</v>
      </c>
      <c r="J236" s="5">
        <f t="shared" si="27"/>
        <v>27.809999000000001</v>
      </c>
      <c r="K236" s="5">
        <f t="shared" si="28"/>
        <v>26.52</v>
      </c>
      <c r="L236" s="5">
        <f t="shared" si="29"/>
        <v>1533608.3786157437</v>
      </c>
      <c r="M236" s="11">
        <f t="shared" si="26"/>
        <v>1E-3</v>
      </c>
      <c r="N236" s="5">
        <f t="shared" si="30"/>
        <v>-76286.744214251143</v>
      </c>
      <c r="P236" s="9">
        <f t="shared" si="31"/>
        <v>-6.0150557297612567E-3</v>
      </c>
      <c r="Q236"/>
    </row>
    <row r="237" spans="1:17" s="5" customFormat="1" x14ac:dyDescent="0.25">
      <c r="A237" s="1">
        <v>44322</v>
      </c>
      <c r="B237" s="5">
        <v>25.950001</v>
      </c>
      <c r="C237" s="5">
        <v>26.708100662228532</v>
      </c>
      <c r="D237" s="5">
        <v>27.167930058375099</v>
      </c>
      <c r="E237" s="5">
        <v>25.964277676979819</v>
      </c>
      <c r="F237" s="5" t="s">
        <v>7</v>
      </c>
      <c r="G237" s="5" t="s">
        <v>7</v>
      </c>
      <c r="H237" s="5" t="str">
        <f t="shared" si="24"/>
        <v>hold</v>
      </c>
      <c r="I237" s="5" t="str">
        <f t="shared" si="25"/>
        <v>True</v>
      </c>
      <c r="J237" s="5">
        <f t="shared" si="27"/>
        <v>27.809999000000001</v>
      </c>
      <c r="K237" s="5">
        <f t="shared" si="28"/>
        <v>26.52</v>
      </c>
      <c r="L237" s="5">
        <f t="shared" si="29"/>
        <v>1533608.3786157437</v>
      </c>
      <c r="M237" s="11">
        <f t="shared" si="26"/>
        <v>0</v>
      </c>
      <c r="N237" s="5">
        <f t="shared" si="30"/>
        <v>0</v>
      </c>
      <c r="P237" s="9">
        <f t="shared" si="31"/>
        <v>-2.1727517170119299E-2</v>
      </c>
      <c r="Q237"/>
    </row>
    <row r="238" spans="1:17" s="5" customFormat="1" x14ac:dyDescent="0.25">
      <c r="A238" s="1">
        <v>44323</v>
      </c>
      <c r="B238" s="5">
        <v>26.76</v>
      </c>
      <c r="C238" s="5">
        <v>26.725400441485689</v>
      </c>
      <c r="D238" s="5">
        <v>27.130845507613721</v>
      </c>
      <c r="E238" s="5">
        <v>25.9891439995742</v>
      </c>
      <c r="F238" s="5" t="s">
        <v>7</v>
      </c>
      <c r="G238" s="5" t="s">
        <v>7</v>
      </c>
      <c r="H238" s="5" t="str">
        <f t="shared" si="24"/>
        <v>hold</v>
      </c>
      <c r="I238" s="5" t="str">
        <f t="shared" si="25"/>
        <v>True</v>
      </c>
      <c r="J238" s="5">
        <f t="shared" si="27"/>
        <v>27.809999000000001</v>
      </c>
      <c r="K238" s="5">
        <f t="shared" si="28"/>
        <v>26.52</v>
      </c>
      <c r="L238" s="5">
        <f t="shared" si="29"/>
        <v>1533608.3786157437</v>
      </c>
      <c r="M238" s="11">
        <f t="shared" si="26"/>
        <v>0</v>
      </c>
      <c r="N238" s="5">
        <f t="shared" si="30"/>
        <v>0</v>
      </c>
      <c r="P238" s="9">
        <f t="shared" si="31"/>
        <v>3.0736587112485433E-2</v>
      </c>
      <c r="Q238"/>
    </row>
    <row r="239" spans="1:17" s="5" customFormat="1" x14ac:dyDescent="0.25">
      <c r="A239" s="1">
        <v>44326</v>
      </c>
      <c r="B239" s="5">
        <v>26.27</v>
      </c>
      <c r="C239" s="5">
        <v>26.5736002943238</v>
      </c>
      <c r="D239" s="5">
        <v>27.052586825103379</v>
      </c>
      <c r="E239" s="5">
        <v>25.997920749587511</v>
      </c>
      <c r="F239" s="5" t="s">
        <v>7</v>
      </c>
      <c r="G239" s="5" t="s">
        <v>7</v>
      </c>
      <c r="H239" s="5" t="str">
        <f t="shared" si="24"/>
        <v>hold</v>
      </c>
      <c r="I239" s="5" t="str">
        <f t="shared" si="25"/>
        <v>True</v>
      </c>
      <c r="J239" s="5">
        <f t="shared" si="27"/>
        <v>27.809999000000001</v>
      </c>
      <c r="K239" s="5">
        <f t="shared" si="28"/>
        <v>26.52</v>
      </c>
      <c r="L239" s="5">
        <f t="shared" si="29"/>
        <v>1533608.3786157437</v>
      </c>
      <c r="M239" s="11">
        <f t="shared" si="26"/>
        <v>0</v>
      </c>
      <c r="N239" s="5">
        <f t="shared" si="30"/>
        <v>0</v>
      </c>
      <c r="P239" s="9">
        <f t="shared" si="31"/>
        <v>-1.8480631562579276E-2</v>
      </c>
      <c r="Q239"/>
    </row>
    <row r="240" spans="1:17" s="5" customFormat="1" x14ac:dyDescent="0.25">
      <c r="A240" s="1">
        <v>44327</v>
      </c>
      <c r="B240" s="5">
        <v>25.879999000000002</v>
      </c>
      <c r="C240" s="5">
        <v>26.34239986288253</v>
      </c>
      <c r="D240" s="5">
        <v>26.94598793191216</v>
      </c>
      <c r="E240" s="5">
        <v>25.994235694912899</v>
      </c>
      <c r="F240" s="5" t="s">
        <v>7</v>
      </c>
      <c r="G240" s="5" t="s">
        <v>7</v>
      </c>
      <c r="H240" s="5" t="str">
        <f t="shared" si="24"/>
        <v>hold</v>
      </c>
      <c r="I240" s="5" t="str">
        <f t="shared" si="25"/>
        <v>True</v>
      </c>
      <c r="J240" s="5">
        <f t="shared" si="27"/>
        <v>27.809999000000001</v>
      </c>
      <c r="K240" s="5">
        <f t="shared" si="28"/>
        <v>26.52</v>
      </c>
      <c r="L240" s="5">
        <f t="shared" si="29"/>
        <v>1533608.3786157437</v>
      </c>
      <c r="M240" s="11">
        <f t="shared" si="26"/>
        <v>0</v>
      </c>
      <c r="N240" s="5">
        <f t="shared" si="30"/>
        <v>0</v>
      </c>
      <c r="P240" s="9">
        <f t="shared" si="31"/>
        <v>-1.4957172704625687E-2</v>
      </c>
      <c r="Q240"/>
    </row>
    <row r="241" spans="1:17" s="5" customFormat="1" x14ac:dyDescent="0.25">
      <c r="A241" s="1">
        <v>44328</v>
      </c>
      <c r="B241" s="5">
        <v>24.780000999999999</v>
      </c>
      <c r="C241" s="5">
        <v>25.82160024192169</v>
      </c>
      <c r="D241" s="5">
        <v>26.749080029011061</v>
      </c>
      <c r="E241" s="5">
        <v>25.956290860696871</v>
      </c>
      <c r="F241" s="5" t="s">
        <v>7</v>
      </c>
      <c r="G241" s="5" t="s">
        <v>7</v>
      </c>
      <c r="H241" s="5" t="str">
        <f t="shared" si="24"/>
        <v>hold</v>
      </c>
      <c r="I241" s="5" t="str">
        <f t="shared" si="25"/>
        <v>True</v>
      </c>
      <c r="J241" s="5">
        <f t="shared" si="27"/>
        <v>27.809999000000001</v>
      </c>
      <c r="K241" s="5">
        <f t="shared" si="28"/>
        <v>26.52</v>
      </c>
      <c r="L241" s="5">
        <f t="shared" si="29"/>
        <v>1533608.3786157437</v>
      </c>
      <c r="M241" s="11">
        <f t="shared" si="26"/>
        <v>0</v>
      </c>
      <c r="N241" s="5">
        <f t="shared" si="30"/>
        <v>0</v>
      </c>
      <c r="P241" s="9">
        <f t="shared" si="31"/>
        <v>-4.3433514436702111E-2</v>
      </c>
      <c r="Q241"/>
    </row>
    <row r="242" spans="1:17" s="5" customFormat="1" x14ac:dyDescent="0.25">
      <c r="A242" s="1">
        <v>44329</v>
      </c>
      <c r="B242" s="5">
        <v>25.120000999999998</v>
      </c>
      <c r="C242" s="5">
        <v>25.587733827947801</v>
      </c>
      <c r="D242" s="5">
        <v>26.600981935464599</v>
      </c>
      <c r="E242" s="5">
        <v>25.930156802550091</v>
      </c>
      <c r="F242" s="5" t="s">
        <v>7</v>
      </c>
      <c r="G242" s="5" t="s">
        <v>7</v>
      </c>
      <c r="H242" s="5" t="str">
        <f t="shared" si="24"/>
        <v>hold</v>
      </c>
      <c r="I242" s="5" t="str">
        <f t="shared" si="25"/>
        <v>True</v>
      </c>
      <c r="J242" s="5">
        <f t="shared" si="27"/>
        <v>27.809999000000001</v>
      </c>
      <c r="K242" s="5">
        <f t="shared" si="28"/>
        <v>26.52</v>
      </c>
      <c r="L242" s="5">
        <f t="shared" si="29"/>
        <v>1533608.3786157437</v>
      </c>
      <c r="M242" s="11">
        <f t="shared" si="26"/>
        <v>0</v>
      </c>
      <c r="N242" s="5">
        <f t="shared" si="30"/>
        <v>0</v>
      </c>
      <c r="P242" s="9">
        <f t="shared" si="31"/>
        <v>1.3627464852793642E-2</v>
      </c>
      <c r="Q242"/>
    </row>
    <row r="243" spans="1:17" s="5" customFormat="1" x14ac:dyDescent="0.25">
      <c r="A243" s="1">
        <v>44330</v>
      </c>
      <c r="B243" s="5">
        <v>27.200001</v>
      </c>
      <c r="C243" s="5">
        <v>26.125156218631869</v>
      </c>
      <c r="D243" s="5">
        <v>26.65543821405873</v>
      </c>
      <c r="E243" s="5">
        <v>25.969839433720409</v>
      </c>
      <c r="F243" s="5" t="s">
        <v>7</v>
      </c>
      <c r="G243" s="5" t="s">
        <v>7</v>
      </c>
      <c r="H243" s="5" t="str">
        <f t="shared" si="24"/>
        <v>hold</v>
      </c>
      <c r="I243" s="5" t="str">
        <f t="shared" si="25"/>
        <v>True</v>
      </c>
      <c r="J243" s="5">
        <f t="shared" si="27"/>
        <v>27.809999000000001</v>
      </c>
      <c r="K243" s="5">
        <f t="shared" si="28"/>
        <v>26.52</v>
      </c>
      <c r="L243" s="5">
        <f t="shared" si="29"/>
        <v>1533608.3786157437</v>
      </c>
      <c r="M243" s="11">
        <f t="shared" si="26"/>
        <v>0</v>
      </c>
      <c r="N243" s="5">
        <f t="shared" si="30"/>
        <v>0</v>
      </c>
      <c r="P243" s="9">
        <f t="shared" si="31"/>
        <v>7.9552628657742638E-2</v>
      </c>
      <c r="Q243"/>
    </row>
    <row r="244" spans="1:17" s="5" customFormat="1" x14ac:dyDescent="0.25">
      <c r="A244" s="1">
        <v>44333</v>
      </c>
      <c r="B244" s="5">
        <v>27.52</v>
      </c>
      <c r="C244" s="5">
        <v>26.59010414575458</v>
      </c>
      <c r="D244" s="5">
        <v>26.734034740053389</v>
      </c>
      <c r="E244" s="5">
        <v>26.01828195141664</v>
      </c>
      <c r="F244" s="5" t="s">
        <v>7</v>
      </c>
      <c r="G244" s="5" t="s">
        <v>7</v>
      </c>
      <c r="H244" s="5" t="str">
        <f t="shared" si="24"/>
        <v>hold</v>
      </c>
      <c r="I244" s="5" t="str">
        <f t="shared" si="25"/>
        <v>True</v>
      </c>
      <c r="J244" s="5">
        <f t="shared" si="27"/>
        <v>27.809999000000001</v>
      </c>
      <c r="K244" s="5">
        <f t="shared" si="28"/>
        <v>26.52</v>
      </c>
      <c r="L244" s="5">
        <f t="shared" si="29"/>
        <v>1533608.3786157437</v>
      </c>
      <c r="M244" s="11">
        <f t="shared" si="26"/>
        <v>0</v>
      </c>
      <c r="N244" s="5">
        <f t="shared" si="30"/>
        <v>0</v>
      </c>
      <c r="P244" s="9">
        <f t="shared" si="31"/>
        <v>1.1696002998486089E-2</v>
      </c>
      <c r="Q244"/>
    </row>
    <row r="245" spans="1:17" s="5" customFormat="1" x14ac:dyDescent="0.25">
      <c r="A245" s="1">
        <v>44334</v>
      </c>
      <c r="B245" s="5">
        <v>28</v>
      </c>
      <c r="C245" s="5">
        <v>27.060069430503049</v>
      </c>
      <c r="D245" s="5">
        <v>26.84912249095763</v>
      </c>
      <c r="E245" s="5">
        <v>26.080210640434871</v>
      </c>
      <c r="F245" s="5">
        <v>28</v>
      </c>
      <c r="G245" s="5" t="s">
        <v>7</v>
      </c>
      <c r="H245" s="5" t="str">
        <f t="shared" si="24"/>
        <v>buy</v>
      </c>
      <c r="I245" s="5" t="str">
        <f t="shared" si="25"/>
        <v>False</v>
      </c>
      <c r="J245" s="5">
        <f t="shared" si="27"/>
        <v>28</v>
      </c>
      <c r="K245" s="5">
        <f t="shared" si="28"/>
        <v>26.52</v>
      </c>
      <c r="L245" s="5">
        <f t="shared" si="29"/>
        <v>1532074.770237128</v>
      </c>
      <c r="M245" s="11">
        <f t="shared" si="26"/>
        <v>1E-3</v>
      </c>
      <c r="N245" s="5">
        <f t="shared" si="30"/>
        <v>-1533.6083786157437</v>
      </c>
      <c r="P245" s="9">
        <f t="shared" si="31"/>
        <v>1.7291497110061043E-2</v>
      </c>
      <c r="Q245"/>
    </row>
    <row r="246" spans="1:17" s="5" customFormat="1" x14ac:dyDescent="0.25">
      <c r="A246" s="1">
        <v>44335</v>
      </c>
      <c r="B246" s="5">
        <v>27.68</v>
      </c>
      <c r="C246" s="5">
        <v>27.266712953668701</v>
      </c>
      <c r="D246" s="5">
        <v>26.92465680996148</v>
      </c>
      <c r="E246" s="5">
        <v>26.130204057921279</v>
      </c>
      <c r="F246" s="5" t="s">
        <v>7</v>
      </c>
      <c r="G246" s="5" t="s">
        <v>7</v>
      </c>
      <c r="H246" s="5" t="str">
        <f t="shared" si="24"/>
        <v>hold</v>
      </c>
      <c r="I246" s="5" t="str">
        <f t="shared" si="25"/>
        <v>True</v>
      </c>
      <c r="J246" s="5">
        <f t="shared" si="27"/>
        <v>28</v>
      </c>
      <c r="K246" s="5">
        <f t="shared" si="28"/>
        <v>26.52</v>
      </c>
      <c r="L246" s="5">
        <f t="shared" si="29"/>
        <v>1532074.770237128</v>
      </c>
      <c r="M246" s="11">
        <f t="shared" si="26"/>
        <v>0</v>
      </c>
      <c r="N246" s="5">
        <f t="shared" si="30"/>
        <v>0</v>
      </c>
      <c r="P246" s="9">
        <f t="shared" si="31"/>
        <v>-1.1494379425735134E-2</v>
      </c>
      <c r="Q246"/>
    </row>
    <row r="247" spans="1:17" s="5" customFormat="1" x14ac:dyDescent="0.25">
      <c r="A247" s="1">
        <v>44336</v>
      </c>
      <c r="B247" s="5">
        <v>27.530000999999999</v>
      </c>
      <c r="C247" s="5">
        <v>27.354475635779139</v>
      </c>
      <c r="D247" s="5">
        <v>26.979688099964982</v>
      </c>
      <c r="E247" s="5">
        <v>26.17394771236124</v>
      </c>
      <c r="F247" s="5" t="s">
        <v>7</v>
      </c>
      <c r="G247" s="5" t="s">
        <v>7</v>
      </c>
      <c r="H247" s="5" t="str">
        <f t="shared" si="24"/>
        <v>hold</v>
      </c>
      <c r="I247" s="5" t="str">
        <f t="shared" si="25"/>
        <v>True</v>
      </c>
      <c r="J247" s="5">
        <f t="shared" si="27"/>
        <v>28</v>
      </c>
      <c r="K247" s="5">
        <f t="shared" si="28"/>
        <v>26.52</v>
      </c>
      <c r="L247" s="5">
        <f t="shared" si="29"/>
        <v>1532074.770237128</v>
      </c>
      <c r="M247" s="11">
        <f t="shared" si="26"/>
        <v>0</v>
      </c>
      <c r="N247" s="5">
        <f t="shared" si="30"/>
        <v>0</v>
      </c>
      <c r="P247" s="9">
        <f t="shared" si="31"/>
        <v>-5.4337752709434067E-3</v>
      </c>
      <c r="Q247"/>
    </row>
    <row r="248" spans="1:17" s="5" customFormat="1" x14ac:dyDescent="0.25">
      <c r="A248" s="1">
        <v>44337</v>
      </c>
      <c r="B248" s="5">
        <v>27.17</v>
      </c>
      <c r="C248" s="5">
        <v>27.292983757186089</v>
      </c>
      <c r="D248" s="5">
        <v>26.99698918178634</v>
      </c>
      <c r="E248" s="5">
        <v>26.205074346349949</v>
      </c>
      <c r="F248" s="5" t="s">
        <v>7</v>
      </c>
      <c r="G248" s="5" t="s">
        <v>7</v>
      </c>
      <c r="H248" s="5" t="str">
        <f t="shared" si="24"/>
        <v>hold</v>
      </c>
      <c r="I248" s="5" t="str">
        <f t="shared" si="25"/>
        <v>True</v>
      </c>
      <c r="J248" s="5">
        <f t="shared" si="27"/>
        <v>28</v>
      </c>
      <c r="K248" s="5">
        <f t="shared" si="28"/>
        <v>26.52</v>
      </c>
      <c r="L248" s="5">
        <f t="shared" si="29"/>
        <v>1532074.770237128</v>
      </c>
      <c r="M248" s="11">
        <f t="shared" si="26"/>
        <v>0</v>
      </c>
      <c r="N248" s="5">
        <f t="shared" si="30"/>
        <v>0</v>
      </c>
      <c r="P248" s="9">
        <f t="shared" si="31"/>
        <v>-1.3162932040268993E-2</v>
      </c>
      <c r="Q248"/>
    </row>
    <row r="249" spans="1:17" s="5" customFormat="1" x14ac:dyDescent="0.25">
      <c r="A249" s="1">
        <v>44340</v>
      </c>
      <c r="B249" s="5">
        <v>27.9</v>
      </c>
      <c r="C249" s="5">
        <v>27.495322504790732</v>
      </c>
      <c r="D249" s="5">
        <v>27.079081074351219</v>
      </c>
      <c r="E249" s="5">
        <v>26.258040773026512</v>
      </c>
      <c r="F249" s="5" t="s">
        <v>7</v>
      </c>
      <c r="G249" s="5" t="s">
        <v>7</v>
      </c>
      <c r="H249" s="5" t="str">
        <f t="shared" si="24"/>
        <v>hold</v>
      </c>
      <c r="I249" s="5" t="str">
        <f t="shared" si="25"/>
        <v>True</v>
      </c>
      <c r="J249" s="5">
        <f t="shared" si="27"/>
        <v>28</v>
      </c>
      <c r="K249" s="5">
        <f t="shared" si="28"/>
        <v>26.52</v>
      </c>
      <c r="L249" s="5">
        <f t="shared" si="29"/>
        <v>1532074.770237128</v>
      </c>
      <c r="M249" s="11">
        <f t="shared" si="26"/>
        <v>0</v>
      </c>
      <c r="N249" s="5">
        <f t="shared" si="30"/>
        <v>0</v>
      </c>
      <c r="P249" s="9">
        <f t="shared" si="31"/>
        <v>2.6513265389063536E-2</v>
      </c>
      <c r="Q249"/>
    </row>
    <row r="250" spans="1:17" s="5" customFormat="1" x14ac:dyDescent="0.25">
      <c r="A250" s="1">
        <v>44341</v>
      </c>
      <c r="B250" s="5">
        <v>28.58</v>
      </c>
      <c r="C250" s="5">
        <v>27.856881669860481</v>
      </c>
      <c r="D250" s="5">
        <v>27.215528249410191</v>
      </c>
      <c r="E250" s="5">
        <v>26.33060199886943</v>
      </c>
      <c r="F250" s="5" t="s">
        <v>7</v>
      </c>
      <c r="G250" s="5" t="s">
        <v>7</v>
      </c>
      <c r="H250" s="5" t="str">
        <f t="shared" si="24"/>
        <v>hold</v>
      </c>
      <c r="I250" s="5" t="str">
        <f t="shared" si="25"/>
        <v>True</v>
      </c>
      <c r="J250" s="5">
        <f t="shared" si="27"/>
        <v>28</v>
      </c>
      <c r="K250" s="5">
        <f t="shared" si="28"/>
        <v>26.52</v>
      </c>
      <c r="L250" s="5">
        <f t="shared" si="29"/>
        <v>1532074.770237128</v>
      </c>
      <c r="M250" s="11">
        <f t="shared" si="26"/>
        <v>0</v>
      </c>
      <c r="N250" s="5">
        <f t="shared" si="30"/>
        <v>0</v>
      </c>
      <c r="P250" s="9">
        <f t="shared" si="31"/>
        <v>2.4080483674401368E-2</v>
      </c>
      <c r="Q250"/>
    </row>
    <row r="251" spans="1:17" s="5" customFormat="1" x14ac:dyDescent="0.25">
      <c r="A251" s="1">
        <v>44342</v>
      </c>
      <c r="B251" s="5">
        <v>29.370000999999998</v>
      </c>
      <c r="C251" s="5">
        <v>28.361254779906989</v>
      </c>
      <c r="D251" s="5">
        <v>27.411389408554719</v>
      </c>
      <c r="E251" s="5">
        <v>26.425583217654761</v>
      </c>
      <c r="F251" s="5" t="s">
        <v>7</v>
      </c>
      <c r="G251" s="5" t="s">
        <v>7</v>
      </c>
      <c r="H251" s="5" t="str">
        <f t="shared" si="24"/>
        <v>hold</v>
      </c>
      <c r="I251" s="5" t="str">
        <f t="shared" si="25"/>
        <v>True</v>
      </c>
      <c r="J251" s="5">
        <f t="shared" si="27"/>
        <v>28</v>
      </c>
      <c r="K251" s="5">
        <f t="shared" si="28"/>
        <v>26.52</v>
      </c>
      <c r="L251" s="5">
        <f t="shared" si="29"/>
        <v>1532074.770237128</v>
      </c>
      <c r="M251" s="11">
        <f t="shared" si="26"/>
        <v>0</v>
      </c>
      <c r="N251" s="5">
        <f t="shared" si="30"/>
        <v>0</v>
      </c>
      <c r="P251" s="9">
        <f t="shared" si="31"/>
        <v>2.7266606757155424E-2</v>
      </c>
      <c r="Q251"/>
    </row>
    <row r="252" spans="1:17" s="5" customFormat="1" x14ac:dyDescent="0.25">
      <c r="A252" s="1">
        <v>44343</v>
      </c>
      <c r="B252" s="5">
        <v>30</v>
      </c>
      <c r="C252" s="5">
        <v>28.907503186604661</v>
      </c>
      <c r="D252" s="5">
        <v>27.646717644140651</v>
      </c>
      <c r="E252" s="5">
        <v>26.53728374210305</v>
      </c>
      <c r="F252" s="5" t="s">
        <v>7</v>
      </c>
      <c r="G252" s="5" t="s">
        <v>7</v>
      </c>
      <c r="H252" s="5" t="str">
        <f t="shared" si="24"/>
        <v>hold</v>
      </c>
      <c r="I252" s="5" t="str">
        <f t="shared" si="25"/>
        <v>True</v>
      </c>
      <c r="J252" s="5">
        <f t="shared" si="27"/>
        <v>28</v>
      </c>
      <c r="K252" s="5">
        <f t="shared" si="28"/>
        <v>26.52</v>
      </c>
      <c r="L252" s="5">
        <f t="shared" si="29"/>
        <v>1532074.770237128</v>
      </c>
      <c r="M252" s="11">
        <f t="shared" si="26"/>
        <v>0</v>
      </c>
      <c r="N252" s="5">
        <f t="shared" si="30"/>
        <v>0</v>
      </c>
      <c r="P252" s="9">
        <f t="shared" si="31"/>
        <v>2.1223602403278564E-2</v>
      </c>
      <c r="Q252"/>
    </row>
    <row r="253" spans="1:17" s="5" customFormat="1" x14ac:dyDescent="0.25">
      <c r="A253" s="1">
        <v>44344</v>
      </c>
      <c r="B253" s="5">
        <v>29.559999000000001</v>
      </c>
      <c r="C253" s="5">
        <v>29.125001791069781</v>
      </c>
      <c r="D253" s="5">
        <v>27.820652312855142</v>
      </c>
      <c r="E253" s="5">
        <v>26.631743593912329</v>
      </c>
      <c r="F253" s="5" t="s">
        <v>7</v>
      </c>
      <c r="G253" s="5">
        <f>B253</f>
        <v>29.559999000000001</v>
      </c>
      <c r="H253" s="5" t="str">
        <f t="shared" si="24"/>
        <v>sell</v>
      </c>
      <c r="I253" s="5" t="str">
        <f t="shared" si="25"/>
        <v>False</v>
      </c>
      <c r="J253" s="5">
        <f t="shared" si="27"/>
        <v>28</v>
      </c>
      <c r="K253" s="5">
        <f t="shared" si="28"/>
        <v>29.559999000000001</v>
      </c>
      <c r="L253" s="5">
        <f t="shared" si="29"/>
        <v>1615901.092234575</v>
      </c>
      <c r="M253" s="11">
        <f t="shared" si="26"/>
        <v>1E-3</v>
      </c>
      <c r="N253" s="5">
        <f t="shared" si="30"/>
        <v>83826.321997446837</v>
      </c>
      <c r="P253" s="9">
        <f t="shared" si="31"/>
        <v>-1.4775319411654166E-2</v>
      </c>
      <c r="Q253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2" max="2" width="9.28515625" style="5" bestFit="1" customWidth="1"/>
    <col min="3" max="3" width="13.5703125" style="5" bestFit="1" customWidth="1"/>
    <col min="4" max="5" width="14.28515625" style="5" bestFit="1" customWidth="1"/>
    <col min="6" max="7" width="9.28515625" style="5" bestFit="1" customWidth="1"/>
    <col min="8" max="11" width="9.140625" style="5"/>
    <col min="12" max="12" width="11.42578125" style="5" bestFit="1" customWidth="1"/>
    <col min="13" max="13" width="9.140625" style="5"/>
    <col min="14" max="14" width="10" style="5" bestFit="1" customWidth="1"/>
    <col min="15" max="15" width="2.7109375" style="5" customWidth="1"/>
    <col min="16" max="16" width="10.85546875" style="5" bestFit="1" customWidth="1"/>
    <col min="17" max="17" width="19.5703125" style="5" bestFit="1" customWidth="1"/>
    <col min="18" max="16384" width="9.140625" style="5"/>
  </cols>
  <sheetData>
    <row r="1" spans="1:17" customForma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17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44</v>
      </c>
      <c r="Q1" s="25" t="s">
        <v>43</v>
      </c>
    </row>
    <row r="2" spans="1:17" x14ac:dyDescent="0.25">
      <c r="A2" s="6">
        <v>43983</v>
      </c>
      <c r="B2" s="7">
        <v>16.799999</v>
      </c>
      <c r="C2" s="7">
        <v>42436400</v>
      </c>
      <c r="D2" s="7">
        <v>0</v>
      </c>
      <c r="E2" s="7">
        <v>0</v>
      </c>
      <c r="F2" s="7" t="s">
        <v>7</v>
      </c>
      <c r="G2" s="7" t="s">
        <v>7</v>
      </c>
      <c r="H2" s="7" t="str">
        <f>IF((AND(F2="nan",G2="nan")),"hold",IF(F2&lt;&gt;"nan","buy","sell"))</f>
        <v>hold</v>
      </c>
      <c r="I2" s="5" t="str">
        <f>IF(H2="hold","True","False")</f>
        <v>True</v>
      </c>
      <c r="J2" s="5" t="s">
        <v>7</v>
      </c>
      <c r="K2" s="5" t="s">
        <v>7</v>
      </c>
      <c r="L2" s="5">
        <f>1000000</f>
        <v>1000000</v>
      </c>
      <c r="M2" s="11">
        <f>IF((AND(F3="nan",G3="nan")), 0, 0.001)</f>
        <v>1E-3</v>
      </c>
      <c r="N2" s="5">
        <v>0</v>
      </c>
      <c r="P2" s="5" t="s">
        <v>7</v>
      </c>
      <c r="Q2" s="23">
        <f>_xlfn.STDEV.S(P2:P253)*SQRT(252)</f>
        <v>6.8301582015383522</v>
      </c>
    </row>
    <row r="3" spans="1:17" x14ac:dyDescent="0.25">
      <c r="A3" s="1">
        <v>43984</v>
      </c>
      <c r="B3" s="5">
        <v>16.870000999999998</v>
      </c>
      <c r="C3" s="5">
        <v>41632100</v>
      </c>
      <c r="D3" s="5">
        <v>41632100</v>
      </c>
      <c r="E3" s="5">
        <v>21856852.5</v>
      </c>
      <c r="F3" s="5">
        <v>16.870000999999998</v>
      </c>
      <c r="G3" s="5" t="s">
        <v>7</v>
      </c>
      <c r="H3" s="7" t="str">
        <f t="shared" ref="H3:H66" si="0">IF((AND(F3="nan",G3="nan")),"hold",IF(F3&lt;&gt;"nan","buy","sell"))</f>
        <v>buy</v>
      </c>
      <c r="I3" s="5" t="str">
        <f t="shared" ref="I3:I66" si="1">IF(H3="hold","True","False")</f>
        <v>False</v>
      </c>
      <c r="J3" s="5">
        <f>IF(F3="nan",J2,F3)</f>
        <v>16.870000999999998</v>
      </c>
      <c r="K3" s="5" t="str">
        <f>IF(G3="nan",K2,G3)</f>
        <v>nan</v>
      </c>
      <c r="L3" s="5">
        <f>L2+N3</f>
        <v>1000000</v>
      </c>
      <c r="M3" s="11">
        <f t="shared" ref="M3:M66" si="2">IF((AND(F4="nan",G4="nan")), 0, 0.001)</f>
        <v>0</v>
      </c>
      <c r="N3" s="5">
        <f>IF(I3="True",0,IF(H3="buy",-L2*M3,L2*((K3-J3)/J3)-(L2*M3)))</f>
        <v>0</v>
      </c>
      <c r="P3" s="23">
        <f>LN(C3/C2)</f>
        <v>-1.9134980186019723E-2</v>
      </c>
    </row>
    <row r="4" spans="1:17" x14ac:dyDescent="0.25">
      <c r="A4" s="1">
        <v>43985</v>
      </c>
      <c r="B4" s="5">
        <v>17.25</v>
      </c>
      <c r="C4" s="5">
        <v>53113200</v>
      </c>
      <c r="D4" s="5">
        <v>94745300</v>
      </c>
      <c r="E4" s="5">
        <v>48621053.455453791</v>
      </c>
      <c r="F4" s="5" t="s">
        <v>7</v>
      </c>
      <c r="G4" s="5" t="s">
        <v>7</v>
      </c>
      <c r="H4" s="7" t="str">
        <f t="shared" si="0"/>
        <v>hold</v>
      </c>
      <c r="I4" s="5" t="str">
        <f t="shared" si="1"/>
        <v>True</v>
      </c>
      <c r="J4" s="5">
        <f t="shared" ref="J4:K19" si="3">IF(F4="nan",J3,F4)</f>
        <v>16.870000999999998</v>
      </c>
      <c r="K4" s="5" t="str">
        <f t="shared" si="3"/>
        <v>nan</v>
      </c>
      <c r="L4" s="5">
        <f t="shared" ref="L4:L67" si="4">L3+N4</f>
        <v>1000000</v>
      </c>
      <c r="M4" s="11">
        <f t="shared" si="2"/>
        <v>0</v>
      </c>
      <c r="N4" s="5">
        <f t="shared" ref="N4:N67" si="5">IF(I4="True",0,IF(H4="buy",-L3*M4,L3*((K4-J4)/J4)-(L3*M4)))</f>
        <v>0</v>
      </c>
      <c r="P4" s="23">
        <f t="shared" ref="P4:P67" si="6">LN(C4/C3)</f>
        <v>0.24355398060007141</v>
      </c>
    </row>
    <row r="5" spans="1:17" x14ac:dyDescent="0.25">
      <c r="A5" s="1">
        <v>43986</v>
      </c>
      <c r="B5" s="5">
        <v>18.48</v>
      </c>
      <c r="C5" s="5">
        <v>86050100</v>
      </c>
      <c r="D5" s="5">
        <v>180795400</v>
      </c>
      <c r="E5" s="5">
        <v>86777743.709476307</v>
      </c>
      <c r="F5" s="5" t="s">
        <v>7</v>
      </c>
      <c r="G5" s="5" t="s">
        <v>7</v>
      </c>
      <c r="H5" s="7" t="str">
        <f t="shared" si="0"/>
        <v>hold</v>
      </c>
      <c r="I5" s="5" t="str">
        <f t="shared" si="1"/>
        <v>True</v>
      </c>
      <c r="J5" s="5">
        <f t="shared" si="3"/>
        <v>16.870000999999998</v>
      </c>
      <c r="K5" s="5" t="str">
        <f t="shared" si="3"/>
        <v>nan</v>
      </c>
      <c r="L5" s="5">
        <f t="shared" si="4"/>
        <v>1000000</v>
      </c>
      <c r="M5" s="11">
        <f t="shared" si="2"/>
        <v>0</v>
      </c>
      <c r="N5" s="5">
        <f t="shared" si="5"/>
        <v>0</v>
      </c>
      <c r="P5" s="23">
        <f t="shared" si="6"/>
        <v>0.48250419984617848</v>
      </c>
    </row>
    <row r="6" spans="1:17" x14ac:dyDescent="0.25">
      <c r="A6" s="1">
        <v>43987</v>
      </c>
      <c r="B6" s="5">
        <v>21.51</v>
      </c>
      <c r="C6" s="5">
        <v>113521100</v>
      </c>
      <c r="D6" s="5">
        <v>294316500</v>
      </c>
      <c r="E6" s="5">
        <v>136979602.7396732</v>
      </c>
      <c r="F6" s="5" t="s">
        <v>7</v>
      </c>
      <c r="G6" s="5" t="s">
        <v>7</v>
      </c>
      <c r="H6" s="7" t="str">
        <f t="shared" si="0"/>
        <v>hold</v>
      </c>
      <c r="I6" s="5" t="str">
        <f t="shared" si="1"/>
        <v>True</v>
      </c>
      <c r="J6" s="5">
        <f t="shared" si="3"/>
        <v>16.870000999999998</v>
      </c>
      <c r="K6" s="5" t="str">
        <f t="shared" si="3"/>
        <v>nan</v>
      </c>
      <c r="L6" s="5">
        <f t="shared" si="4"/>
        <v>1000000</v>
      </c>
      <c r="M6" s="11">
        <f t="shared" si="2"/>
        <v>0</v>
      </c>
      <c r="N6" s="5">
        <f t="shared" si="5"/>
        <v>0</v>
      </c>
      <c r="P6" s="23">
        <f t="shared" si="6"/>
        <v>0.27705903795539827</v>
      </c>
    </row>
    <row r="7" spans="1:17" x14ac:dyDescent="0.25">
      <c r="A7" s="1">
        <v>43990</v>
      </c>
      <c r="B7" s="5">
        <v>24.91</v>
      </c>
      <c r="C7" s="5">
        <v>107262900</v>
      </c>
      <c r="D7" s="5">
        <v>401579400</v>
      </c>
      <c r="E7" s="5">
        <v>192798073.730075</v>
      </c>
      <c r="F7" s="5" t="s">
        <v>7</v>
      </c>
      <c r="G7" s="5" t="s">
        <v>7</v>
      </c>
      <c r="H7" s="7" t="str">
        <f t="shared" si="0"/>
        <v>hold</v>
      </c>
      <c r="I7" s="5" t="str">
        <f t="shared" si="1"/>
        <v>True</v>
      </c>
      <c r="J7" s="5">
        <f t="shared" si="3"/>
        <v>16.870000999999998</v>
      </c>
      <c r="K7" s="5" t="str">
        <f t="shared" si="3"/>
        <v>nan</v>
      </c>
      <c r="L7" s="5">
        <f t="shared" si="4"/>
        <v>1000000</v>
      </c>
      <c r="M7" s="11">
        <f t="shared" si="2"/>
        <v>0</v>
      </c>
      <c r="N7" s="5">
        <f t="shared" si="5"/>
        <v>0</v>
      </c>
      <c r="P7" s="23">
        <f t="shared" si="6"/>
        <v>-5.6705892431940345E-2</v>
      </c>
    </row>
    <row r="8" spans="1:17" x14ac:dyDescent="0.25">
      <c r="A8" s="1">
        <v>43991</v>
      </c>
      <c r="B8" s="5">
        <v>23.040001</v>
      </c>
      <c r="C8" s="5">
        <v>72547400</v>
      </c>
      <c r="D8" s="5">
        <v>329032000</v>
      </c>
      <c r="E8" s="5">
        <v>218556537.151416</v>
      </c>
      <c r="F8" s="5" t="s">
        <v>7</v>
      </c>
      <c r="G8" s="5" t="s">
        <v>7</v>
      </c>
      <c r="H8" s="7" t="str">
        <f t="shared" si="0"/>
        <v>hold</v>
      </c>
      <c r="I8" s="5" t="str">
        <f t="shared" si="1"/>
        <v>True</v>
      </c>
      <c r="J8" s="5">
        <f t="shared" si="3"/>
        <v>16.870000999999998</v>
      </c>
      <c r="K8" s="5" t="str">
        <f t="shared" si="3"/>
        <v>nan</v>
      </c>
      <c r="L8" s="5">
        <f t="shared" si="4"/>
        <v>1000000</v>
      </c>
      <c r="M8" s="11">
        <f t="shared" si="2"/>
        <v>0</v>
      </c>
      <c r="N8" s="5">
        <f t="shared" si="5"/>
        <v>0</v>
      </c>
      <c r="P8" s="23">
        <f t="shared" si="6"/>
        <v>-0.39104268896090627</v>
      </c>
    </row>
    <row r="9" spans="1:17" x14ac:dyDescent="0.25">
      <c r="A9" s="1">
        <v>43992</v>
      </c>
      <c r="B9" s="5">
        <v>20.59</v>
      </c>
      <c r="C9" s="5">
        <v>82883100</v>
      </c>
      <c r="D9" s="5">
        <v>246148900</v>
      </c>
      <c r="E9" s="5">
        <v>223326015.71562299</v>
      </c>
      <c r="F9" s="5" t="s">
        <v>7</v>
      </c>
      <c r="G9" s="5" t="s">
        <v>7</v>
      </c>
      <c r="H9" s="7" t="str">
        <f t="shared" si="0"/>
        <v>hold</v>
      </c>
      <c r="I9" s="5" t="str">
        <f t="shared" si="1"/>
        <v>True</v>
      </c>
      <c r="J9" s="5">
        <f t="shared" si="3"/>
        <v>16.870000999999998</v>
      </c>
      <c r="K9" s="5" t="str">
        <f t="shared" si="3"/>
        <v>nan</v>
      </c>
      <c r="L9" s="5">
        <f t="shared" si="4"/>
        <v>1000000</v>
      </c>
      <c r="M9" s="11">
        <f t="shared" si="2"/>
        <v>1E-3</v>
      </c>
      <c r="N9" s="5">
        <f t="shared" si="5"/>
        <v>0</v>
      </c>
      <c r="P9" s="23">
        <f t="shared" si="6"/>
        <v>0.13319103995210962</v>
      </c>
    </row>
    <row r="10" spans="1:17" x14ac:dyDescent="0.25">
      <c r="A10" s="1">
        <v>43993</v>
      </c>
      <c r="B10" s="5">
        <v>17.440000999999999</v>
      </c>
      <c r="C10" s="5">
        <v>79106600</v>
      </c>
      <c r="D10" s="5">
        <v>167042300</v>
      </c>
      <c r="E10" s="5">
        <v>214297832.5008851</v>
      </c>
      <c r="F10" s="5" t="s">
        <v>7</v>
      </c>
      <c r="G10" s="5">
        <v>17.440000999999999</v>
      </c>
      <c r="H10" s="7" t="str">
        <f t="shared" si="0"/>
        <v>sell</v>
      </c>
      <c r="I10" s="5" t="str">
        <f t="shared" si="1"/>
        <v>False</v>
      </c>
      <c r="J10" s="5">
        <f t="shared" si="3"/>
        <v>16.870000999999998</v>
      </c>
      <c r="K10" s="5">
        <f t="shared" si="3"/>
        <v>17.440000999999999</v>
      </c>
      <c r="L10" s="5">
        <f t="shared" si="4"/>
        <v>1032787.7869716784</v>
      </c>
      <c r="M10" s="11">
        <f t="shared" si="2"/>
        <v>1E-3</v>
      </c>
      <c r="N10" s="5">
        <f t="shared" si="5"/>
        <v>32787.786971678332</v>
      </c>
      <c r="P10" s="23">
        <f t="shared" si="6"/>
        <v>-4.6634871308580565E-2</v>
      </c>
    </row>
    <row r="11" spans="1:17" x14ac:dyDescent="0.25">
      <c r="A11" s="1">
        <v>43994</v>
      </c>
      <c r="B11" s="5">
        <v>19.98</v>
      </c>
      <c r="C11" s="5">
        <v>65140100</v>
      </c>
      <c r="D11" s="5">
        <v>232182400</v>
      </c>
      <c r="E11" s="5">
        <v>216991093.3994402</v>
      </c>
      <c r="F11" s="5">
        <v>19.98</v>
      </c>
      <c r="G11" s="5" t="s">
        <v>7</v>
      </c>
      <c r="H11" s="7" t="str">
        <f t="shared" si="0"/>
        <v>buy</v>
      </c>
      <c r="I11" s="5" t="str">
        <f t="shared" si="1"/>
        <v>False</v>
      </c>
      <c r="J11" s="5">
        <f t="shared" si="3"/>
        <v>19.98</v>
      </c>
      <c r="K11" s="5">
        <f t="shared" si="3"/>
        <v>17.440000999999999</v>
      </c>
      <c r="L11" s="5">
        <f t="shared" si="4"/>
        <v>1031754.9991847067</v>
      </c>
      <c r="M11" s="11">
        <f t="shared" si="2"/>
        <v>1E-3</v>
      </c>
      <c r="N11" s="5">
        <f t="shared" si="5"/>
        <v>-1032.7877869716783</v>
      </c>
      <c r="P11" s="23">
        <f t="shared" si="6"/>
        <v>-0.19425597497604358</v>
      </c>
    </row>
    <row r="12" spans="1:17" x14ac:dyDescent="0.25">
      <c r="A12" s="1">
        <v>43997</v>
      </c>
      <c r="B12" s="5">
        <v>19.440000999999999</v>
      </c>
      <c r="C12" s="5">
        <v>59224500</v>
      </c>
      <c r="D12" s="5">
        <v>172957900</v>
      </c>
      <c r="E12" s="5">
        <v>210707872.64001849</v>
      </c>
      <c r="F12" s="5" t="s">
        <v>7</v>
      </c>
      <c r="G12" s="5">
        <v>19.440000999999999</v>
      </c>
      <c r="H12" s="7" t="str">
        <f t="shared" si="0"/>
        <v>sell</v>
      </c>
      <c r="I12" s="5" t="str">
        <f t="shared" si="1"/>
        <v>False</v>
      </c>
      <c r="J12" s="5">
        <f t="shared" si="3"/>
        <v>19.98</v>
      </c>
      <c r="K12" s="5">
        <f t="shared" si="3"/>
        <v>19.440000999999999</v>
      </c>
      <c r="L12" s="5">
        <f t="shared" si="4"/>
        <v>1002838.025576676</v>
      </c>
      <c r="M12" s="11">
        <f t="shared" si="2"/>
        <v>1E-3</v>
      </c>
      <c r="N12" s="5">
        <f t="shared" si="5"/>
        <v>-28916.973608030763</v>
      </c>
      <c r="P12" s="23">
        <f t="shared" si="6"/>
        <v>-9.520502737349909E-2</v>
      </c>
    </row>
    <row r="13" spans="1:17" x14ac:dyDescent="0.25">
      <c r="A13" s="1">
        <v>43998</v>
      </c>
      <c r="B13" s="5">
        <v>20.420000000000002</v>
      </c>
      <c r="C13" s="5">
        <v>58679100</v>
      </c>
      <c r="D13" s="5">
        <v>231637000</v>
      </c>
      <c r="E13" s="5">
        <v>213559009.04020229</v>
      </c>
      <c r="F13" s="5">
        <v>20.420000000000002</v>
      </c>
      <c r="G13" s="5" t="s">
        <v>7</v>
      </c>
      <c r="H13" s="7" t="str">
        <f t="shared" si="0"/>
        <v>buy</v>
      </c>
      <c r="I13" s="5" t="str">
        <f t="shared" si="1"/>
        <v>False</v>
      </c>
      <c r="J13" s="5">
        <f t="shared" si="3"/>
        <v>20.420000000000002</v>
      </c>
      <c r="K13" s="5">
        <f t="shared" si="3"/>
        <v>19.440000999999999</v>
      </c>
      <c r="L13" s="5">
        <f t="shared" si="4"/>
        <v>1001835.1875510993</v>
      </c>
      <c r="M13" s="11">
        <f t="shared" si="2"/>
        <v>1E-3</v>
      </c>
      <c r="N13" s="5">
        <f t="shared" si="5"/>
        <v>-1002.838025576676</v>
      </c>
      <c r="P13" s="23">
        <f t="shared" si="6"/>
        <v>-9.251691894612047E-3</v>
      </c>
    </row>
    <row r="14" spans="1:17" x14ac:dyDescent="0.25">
      <c r="A14" s="1">
        <v>43999</v>
      </c>
      <c r="B14" s="5">
        <v>19.09</v>
      </c>
      <c r="C14" s="5">
        <v>44645700</v>
      </c>
      <c r="D14" s="5">
        <v>186991300</v>
      </c>
      <c r="E14" s="5">
        <v>210082251.55846131</v>
      </c>
      <c r="F14" s="5" t="s">
        <v>7</v>
      </c>
      <c r="G14" s="5">
        <v>19.09</v>
      </c>
      <c r="H14" s="7" t="str">
        <f t="shared" si="0"/>
        <v>sell</v>
      </c>
      <c r="I14" s="5" t="str">
        <f t="shared" si="1"/>
        <v>False</v>
      </c>
      <c r="J14" s="5">
        <f t="shared" si="3"/>
        <v>20.420000000000002</v>
      </c>
      <c r="K14" s="5">
        <f t="shared" si="3"/>
        <v>19.09</v>
      </c>
      <c r="L14" s="5">
        <f t="shared" si="4"/>
        <v>936583.43439522455</v>
      </c>
      <c r="M14" s="11">
        <f t="shared" si="2"/>
        <v>0</v>
      </c>
      <c r="N14" s="5">
        <f t="shared" si="5"/>
        <v>-65251.753155874823</v>
      </c>
      <c r="P14" s="23">
        <f t="shared" si="6"/>
        <v>-0.27332561764019075</v>
      </c>
    </row>
    <row r="15" spans="1:17" x14ac:dyDescent="0.25">
      <c r="A15" s="1">
        <v>44000</v>
      </c>
      <c r="B15" s="5">
        <v>18.82</v>
      </c>
      <c r="C15" s="5">
        <v>60188000</v>
      </c>
      <c r="D15" s="5">
        <v>126803300</v>
      </c>
      <c r="E15" s="5">
        <v>199558935.2976355</v>
      </c>
      <c r="F15" s="5" t="s">
        <v>7</v>
      </c>
      <c r="G15" s="5" t="s">
        <v>7</v>
      </c>
      <c r="H15" s="7" t="str">
        <f t="shared" si="0"/>
        <v>hold</v>
      </c>
      <c r="I15" s="5" t="str">
        <f t="shared" si="1"/>
        <v>True</v>
      </c>
      <c r="J15" s="5">
        <f t="shared" si="3"/>
        <v>20.420000000000002</v>
      </c>
      <c r="K15" s="5">
        <f t="shared" si="3"/>
        <v>19.09</v>
      </c>
      <c r="L15" s="5">
        <f t="shared" si="4"/>
        <v>936583.43439522455</v>
      </c>
      <c r="M15" s="11">
        <f t="shared" si="2"/>
        <v>0</v>
      </c>
      <c r="N15" s="5">
        <f t="shared" si="5"/>
        <v>0</v>
      </c>
      <c r="P15" s="23">
        <f t="shared" si="6"/>
        <v>0.29871499880297392</v>
      </c>
    </row>
    <row r="16" spans="1:17" x14ac:dyDescent="0.25">
      <c r="A16" s="1">
        <v>44001</v>
      </c>
      <c r="B16" s="5">
        <v>17.829999999999998</v>
      </c>
      <c r="C16" s="5">
        <v>54899100</v>
      </c>
      <c r="D16" s="5">
        <v>71904200</v>
      </c>
      <c r="E16" s="5">
        <v>183915096.23150519</v>
      </c>
      <c r="F16" s="5" t="s">
        <v>7</v>
      </c>
      <c r="G16" s="5" t="s">
        <v>7</v>
      </c>
      <c r="H16" s="7" t="str">
        <f t="shared" si="0"/>
        <v>hold</v>
      </c>
      <c r="I16" s="5" t="str">
        <f t="shared" si="1"/>
        <v>True</v>
      </c>
      <c r="J16" s="5">
        <f t="shared" si="3"/>
        <v>20.420000000000002</v>
      </c>
      <c r="K16" s="5">
        <f t="shared" si="3"/>
        <v>19.09</v>
      </c>
      <c r="L16" s="5">
        <f t="shared" si="4"/>
        <v>936583.43439522455</v>
      </c>
      <c r="M16" s="11">
        <f t="shared" si="2"/>
        <v>0</v>
      </c>
      <c r="N16" s="5">
        <f t="shared" si="5"/>
        <v>0</v>
      </c>
      <c r="P16" s="23">
        <f t="shared" si="6"/>
        <v>-9.1976041958143573E-2</v>
      </c>
    </row>
    <row r="17" spans="1:16" x14ac:dyDescent="0.25">
      <c r="A17" s="1">
        <v>44004</v>
      </c>
      <c r="B17" s="5">
        <v>17.23</v>
      </c>
      <c r="C17" s="5">
        <v>44450700</v>
      </c>
      <c r="D17" s="5">
        <v>27453500</v>
      </c>
      <c r="E17" s="5">
        <v>165250754.83600819</v>
      </c>
      <c r="F17" s="5" t="s">
        <v>7</v>
      </c>
      <c r="G17" s="5" t="s">
        <v>7</v>
      </c>
      <c r="H17" s="7" t="str">
        <f t="shared" si="0"/>
        <v>hold</v>
      </c>
      <c r="I17" s="5" t="str">
        <f t="shared" si="1"/>
        <v>True</v>
      </c>
      <c r="J17" s="5">
        <f t="shared" si="3"/>
        <v>20.420000000000002</v>
      </c>
      <c r="K17" s="5">
        <f t="shared" si="3"/>
        <v>19.09</v>
      </c>
      <c r="L17" s="5">
        <f t="shared" si="4"/>
        <v>936583.43439522455</v>
      </c>
      <c r="M17" s="11">
        <f t="shared" si="2"/>
        <v>0</v>
      </c>
      <c r="N17" s="5">
        <f t="shared" si="5"/>
        <v>0</v>
      </c>
      <c r="P17" s="23">
        <f t="shared" si="6"/>
        <v>-0.21111624507107735</v>
      </c>
    </row>
    <row r="18" spans="1:16" x14ac:dyDescent="0.25">
      <c r="A18" s="1">
        <v>44005</v>
      </c>
      <c r="B18" s="5">
        <v>18</v>
      </c>
      <c r="C18" s="5">
        <v>33867700</v>
      </c>
      <c r="D18" s="5">
        <v>61321200</v>
      </c>
      <c r="E18" s="5">
        <v>153144162.78339311</v>
      </c>
      <c r="F18" s="5" t="s">
        <v>7</v>
      </c>
      <c r="G18" s="5" t="s">
        <v>7</v>
      </c>
      <c r="H18" s="7" t="str">
        <f t="shared" si="0"/>
        <v>hold</v>
      </c>
      <c r="I18" s="5" t="str">
        <f t="shared" si="1"/>
        <v>True</v>
      </c>
      <c r="J18" s="5">
        <f t="shared" si="3"/>
        <v>20.420000000000002</v>
      </c>
      <c r="K18" s="5">
        <f t="shared" si="3"/>
        <v>19.09</v>
      </c>
      <c r="L18" s="5">
        <f t="shared" si="4"/>
        <v>936583.43439522455</v>
      </c>
      <c r="M18" s="11">
        <f t="shared" si="2"/>
        <v>0</v>
      </c>
      <c r="N18" s="5">
        <f t="shared" si="5"/>
        <v>0</v>
      </c>
      <c r="P18" s="23">
        <f t="shared" si="6"/>
        <v>-0.27191895204559113</v>
      </c>
    </row>
    <row r="19" spans="1:16" x14ac:dyDescent="0.25">
      <c r="A19" s="1">
        <v>44006</v>
      </c>
      <c r="B19" s="5">
        <v>16</v>
      </c>
      <c r="C19" s="5">
        <v>47046000</v>
      </c>
      <c r="D19" s="5">
        <v>14275200</v>
      </c>
      <c r="E19" s="5">
        <v>137304139.49785829</v>
      </c>
      <c r="F19" s="5" t="s">
        <v>7</v>
      </c>
      <c r="G19" s="5" t="s">
        <v>7</v>
      </c>
      <c r="H19" s="7" t="str">
        <f t="shared" si="0"/>
        <v>hold</v>
      </c>
      <c r="I19" s="5" t="str">
        <f t="shared" si="1"/>
        <v>True</v>
      </c>
      <c r="J19" s="5">
        <f t="shared" si="3"/>
        <v>20.420000000000002</v>
      </c>
      <c r="K19" s="5">
        <f t="shared" si="3"/>
        <v>19.09</v>
      </c>
      <c r="L19" s="5">
        <f t="shared" si="4"/>
        <v>936583.43439522455</v>
      </c>
      <c r="M19" s="11">
        <f t="shared" si="2"/>
        <v>0</v>
      </c>
      <c r="N19" s="5">
        <f t="shared" si="5"/>
        <v>0</v>
      </c>
      <c r="P19" s="23">
        <f t="shared" si="6"/>
        <v>0.32866408865502028</v>
      </c>
    </row>
    <row r="20" spans="1:16" x14ac:dyDescent="0.25">
      <c r="A20" s="1">
        <v>44007</v>
      </c>
      <c r="B20" s="5">
        <v>16</v>
      </c>
      <c r="C20" s="5">
        <v>37376700</v>
      </c>
      <c r="D20" s="5">
        <v>14275200</v>
      </c>
      <c r="E20" s="5">
        <v>123530214.9818663</v>
      </c>
      <c r="F20" s="5" t="s">
        <v>7</v>
      </c>
      <c r="G20" s="5" t="s">
        <v>7</v>
      </c>
      <c r="H20" s="7" t="str">
        <f t="shared" si="0"/>
        <v>hold</v>
      </c>
      <c r="I20" s="5" t="str">
        <f t="shared" si="1"/>
        <v>True</v>
      </c>
      <c r="J20" s="5">
        <f t="shared" ref="J20:K35" si="7">IF(F20="nan",J19,F20)</f>
        <v>20.420000000000002</v>
      </c>
      <c r="K20" s="5">
        <f t="shared" si="7"/>
        <v>19.09</v>
      </c>
      <c r="L20" s="5">
        <f t="shared" si="4"/>
        <v>936583.43439522455</v>
      </c>
      <c r="M20" s="11">
        <f t="shared" si="2"/>
        <v>0</v>
      </c>
      <c r="N20" s="5">
        <f t="shared" si="5"/>
        <v>0</v>
      </c>
      <c r="P20" s="23">
        <f t="shared" si="6"/>
        <v>-0.23007833085056564</v>
      </c>
    </row>
    <row r="21" spans="1:16" x14ac:dyDescent="0.25">
      <c r="A21" s="1">
        <v>44008</v>
      </c>
      <c r="B21" s="5">
        <v>15.78</v>
      </c>
      <c r="C21" s="5">
        <v>36856000</v>
      </c>
      <c r="D21" s="5">
        <v>-22580800</v>
      </c>
      <c r="E21" s="5">
        <v>107441084.6822658</v>
      </c>
      <c r="F21" s="5" t="s">
        <v>7</v>
      </c>
      <c r="G21" s="5" t="s">
        <v>7</v>
      </c>
      <c r="H21" s="7" t="str">
        <f t="shared" si="0"/>
        <v>hold</v>
      </c>
      <c r="I21" s="5" t="str">
        <f t="shared" si="1"/>
        <v>True</v>
      </c>
      <c r="J21" s="5">
        <f t="shared" si="7"/>
        <v>20.420000000000002</v>
      </c>
      <c r="K21" s="5">
        <f t="shared" si="7"/>
        <v>19.09</v>
      </c>
      <c r="L21" s="5">
        <f t="shared" si="4"/>
        <v>936583.43439522455</v>
      </c>
      <c r="M21" s="11">
        <f t="shared" si="2"/>
        <v>0</v>
      </c>
      <c r="N21" s="5">
        <f t="shared" si="5"/>
        <v>0</v>
      </c>
      <c r="P21" s="23">
        <f t="shared" si="6"/>
        <v>-1.4029087992658474E-2</v>
      </c>
    </row>
    <row r="22" spans="1:16" x14ac:dyDescent="0.25">
      <c r="A22" s="1">
        <v>44011</v>
      </c>
      <c r="B22" s="5">
        <v>16.780000999999999</v>
      </c>
      <c r="C22" s="5">
        <v>36047600</v>
      </c>
      <c r="D22" s="5">
        <v>13466800</v>
      </c>
      <c r="E22" s="5">
        <v>97244730.074201286</v>
      </c>
      <c r="F22" s="5" t="s">
        <v>7</v>
      </c>
      <c r="G22" s="5" t="s">
        <v>7</v>
      </c>
      <c r="H22" s="7" t="str">
        <f t="shared" si="0"/>
        <v>hold</v>
      </c>
      <c r="I22" s="5" t="str">
        <f t="shared" si="1"/>
        <v>True</v>
      </c>
      <c r="J22" s="5">
        <f t="shared" si="7"/>
        <v>20.420000000000002</v>
      </c>
      <c r="K22" s="5">
        <f t="shared" si="7"/>
        <v>19.09</v>
      </c>
      <c r="L22" s="5">
        <f t="shared" si="4"/>
        <v>936583.43439522455</v>
      </c>
      <c r="M22" s="11">
        <f t="shared" si="2"/>
        <v>0</v>
      </c>
      <c r="N22" s="5">
        <f t="shared" si="5"/>
        <v>0</v>
      </c>
      <c r="P22" s="23">
        <f t="shared" si="6"/>
        <v>-2.2178140321314925E-2</v>
      </c>
    </row>
    <row r="23" spans="1:16" x14ac:dyDescent="0.25">
      <c r="A23" s="1">
        <v>44012</v>
      </c>
      <c r="B23" s="5">
        <v>16.420000000000002</v>
      </c>
      <c r="C23" s="5">
        <v>25267600</v>
      </c>
      <c r="D23" s="5">
        <v>-11800800</v>
      </c>
      <c r="E23" s="5">
        <v>85567995.850778639</v>
      </c>
      <c r="F23" s="5" t="s">
        <v>7</v>
      </c>
      <c r="G23" s="5" t="s">
        <v>7</v>
      </c>
      <c r="H23" s="7" t="str">
        <f t="shared" si="0"/>
        <v>hold</v>
      </c>
      <c r="I23" s="5" t="str">
        <f t="shared" si="1"/>
        <v>True</v>
      </c>
      <c r="J23" s="5">
        <f t="shared" si="7"/>
        <v>20.420000000000002</v>
      </c>
      <c r="K23" s="5">
        <f t="shared" si="7"/>
        <v>19.09</v>
      </c>
      <c r="L23" s="5">
        <f t="shared" si="4"/>
        <v>936583.43439522455</v>
      </c>
      <c r="M23" s="11">
        <f t="shared" si="2"/>
        <v>0</v>
      </c>
      <c r="N23" s="5">
        <f t="shared" si="5"/>
        <v>0</v>
      </c>
      <c r="P23" s="23">
        <f t="shared" si="6"/>
        <v>-0.35531734470034015</v>
      </c>
    </row>
    <row r="24" spans="1:16" x14ac:dyDescent="0.25">
      <c r="A24" s="1">
        <v>44013</v>
      </c>
      <c r="B24" s="5">
        <v>16.360001</v>
      </c>
      <c r="C24" s="5">
        <v>37215100</v>
      </c>
      <c r="D24" s="5">
        <v>-49015900</v>
      </c>
      <c r="E24" s="5">
        <v>71325260.155333146</v>
      </c>
      <c r="F24" s="5" t="s">
        <v>7</v>
      </c>
      <c r="G24" s="5" t="s">
        <v>7</v>
      </c>
      <c r="H24" s="7" t="str">
        <f t="shared" si="0"/>
        <v>hold</v>
      </c>
      <c r="I24" s="5" t="str">
        <f t="shared" si="1"/>
        <v>True</v>
      </c>
      <c r="J24" s="5">
        <f t="shared" si="7"/>
        <v>20.420000000000002</v>
      </c>
      <c r="K24" s="5">
        <f t="shared" si="7"/>
        <v>19.09</v>
      </c>
      <c r="L24" s="5">
        <f t="shared" si="4"/>
        <v>936583.43439522455</v>
      </c>
      <c r="M24" s="11">
        <f t="shared" si="2"/>
        <v>0</v>
      </c>
      <c r="N24" s="5">
        <f t="shared" si="5"/>
        <v>0</v>
      </c>
      <c r="P24" s="23">
        <f t="shared" si="6"/>
        <v>0.38719165028484259</v>
      </c>
    </row>
    <row r="25" spans="1:16" x14ac:dyDescent="0.25">
      <c r="A25" s="1">
        <v>44014</v>
      </c>
      <c r="B25" s="5">
        <v>15.88</v>
      </c>
      <c r="C25" s="5">
        <v>30023300</v>
      </c>
      <c r="D25" s="5">
        <v>-79039200</v>
      </c>
      <c r="E25" s="5">
        <v>55579247.675474837</v>
      </c>
      <c r="F25" s="5" t="s">
        <v>7</v>
      </c>
      <c r="G25" s="5" t="s">
        <v>7</v>
      </c>
      <c r="H25" s="7" t="str">
        <f t="shared" si="0"/>
        <v>hold</v>
      </c>
      <c r="I25" s="5" t="str">
        <f t="shared" si="1"/>
        <v>True</v>
      </c>
      <c r="J25" s="5">
        <f t="shared" si="7"/>
        <v>20.420000000000002</v>
      </c>
      <c r="K25" s="5">
        <f t="shared" si="7"/>
        <v>19.09</v>
      </c>
      <c r="L25" s="5">
        <f t="shared" si="4"/>
        <v>936583.43439522455</v>
      </c>
      <c r="M25" s="11">
        <f t="shared" si="2"/>
        <v>0</v>
      </c>
      <c r="N25" s="5">
        <f t="shared" si="5"/>
        <v>0</v>
      </c>
      <c r="P25" s="23">
        <f t="shared" si="6"/>
        <v>-0.21474084601746313</v>
      </c>
    </row>
    <row r="26" spans="1:16" x14ac:dyDescent="0.25">
      <c r="A26" s="1">
        <v>44018</v>
      </c>
      <c r="B26" s="5">
        <v>15.61</v>
      </c>
      <c r="C26" s="5">
        <v>34196900</v>
      </c>
      <c r="D26" s="5">
        <v>-113236100</v>
      </c>
      <c r="E26" s="5">
        <v>38067107.65844465</v>
      </c>
      <c r="F26" s="5" t="s">
        <v>7</v>
      </c>
      <c r="G26" s="5" t="s">
        <v>7</v>
      </c>
      <c r="H26" s="7" t="str">
        <f t="shared" si="0"/>
        <v>hold</v>
      </c>
      <c r="I26" s="5" t="str">
        <f t="shared" si="1"/>
        <v>True</v>
      </c>
      <c r="J26" s="5">
        <f t="shared" si="7"/>
        <v>20.420000000000002</v>
      </c>
      <c r="K26" s="5">
        <f t="shared" si="7"/>
        <v>19.09</v>
      </c>
      <c r="L26" s="5">
        <f t="shared" si="4"/>
        <v>936583.43439522455</v>
      </c>
      <c r="M26" s="11">
        <f t="shared" si="2"/>
        <v>0</v>
      </c>
      <c r="N26" s="5">
        <f t="shared" si="5"/>
        <v>0</v>
      </c>
      <c r="P26" s="23">
        <f t="shared" si="6"/>
        <v>0.13016124980601546</v>
      </c>
    </row>
    <row r="27" spans="1:16" x14ac:dyDescent="0.25">
      <c r="A27" s="1">
        <v>44019</v>
      </c>
      <c r="B27" s="5">
        <v>14.57</v>
      </c>
      <c r="C27" s="5">
        <v>31134800</v>
      </c>
      <c r="D27" s="5">
        <v>-144370900</v>
      </c>
      <c r="E27" s="5">
        <v>19301274.936540861</v>
      </c>
      <c r="F27" s="5" t="s">
        <v>7</v>
      </c>
      <c r="G27" s="5" t="s">
        <v>7</v>
      </c>
      <c r="H27" s="7" t="str">
        <f t="shared" si="0"/>
        <v>hold</v>
      </c>
      <c r="I27" s="5" t="str">
        <f t="shared" si="1"/>
        <v>True</v>
      </c>
      <c r="J27" s="5">
        <f t="shared" si="7"/>
        <v>20.420000000000002</v>
      </c>
      <c r="K27" s="5">
        <f t="shared" si="7"/>
        <v>19.09</v>
      </c>
      <c r="L27" s="5">
        <f t="shared" si="4"/>
        <v>936583.43439522455</v>
      </c>
      <c r="M27" s="11">
        <f t="shared" si="2"/>
        <v>0</v>
      </c>
      <c r="N27" s="5">
        <f t="shared" si="5"/>
        <v>0</v>
      </c>
      <c r="P27" s="23">
        <f t="shared" si="6"/>
        <v>-9.3808832020563657E-2</v>
      </c>
    </row>
    <row r="28" spans="1:16" x14ac:dyDescent="0.25">
      <c r="A28" s="1">
        <v>44020</v>
      </c>
      <c r="B28" s="5">
        <v>15.32</v>
      </c>
      <c r="C28" s="5">
        <v>29958600</v>
      </c>
      <c r="D28" s="5">
        <v>-114412300</v>
      </c>
      <c r="E28" s="5">
        <v>5651364.3204111597</v>
      </c>
      <c r="F28" s="5" t="s">
        <v>7</v>
      </c>
      <c r="G28" s="5" t="s">
        <v>7</v>
      </c>
      <c r="H28" s="7" t="str">
        <f t="shared" si="0"/>
        <v>hold</v>
      </c>
      <c r="I28" s="5" t="str">
        <f t="shared" si="1"/>
        <v>True</v>
      </c>
      <c r="J28" s="5">
        <f t="shared" si="7"/>
        <v>20.420000000000002</v>
      </c>
      <c r="K28" s="5">
        <f t="shared" si="7"/>
        <v>19.09</v>
      </c>
      <c r="L28" s="5">
        <f t="shared" si="4"/>
        <v>936583.43439522455</v>
      </c>
      <c r="M28" s="11">
        <f t="shared" si="2"/>
        <v>0</v>
      </c>
      <c r="N28" s="5">
        <f t="shared" si="5"/>
        <v>0</v>
      </c>
      <c r="P28" s="23">
        <f t="shared" si="6"/>
        <v>-3.8509736079568452E-2</v>
      </c>
    </row>
    <row r="29" spans="1:16" x14ac:dyDescent="0.25">
      <c r="A29" s="1">
        <v>44021</v>
      </c>
      <c r="B29" s="5">
        <v>14.58</v>
      </c>
      <c r="C29" s="5">
        <v>40152000</v>
      </c>
      <c r="D29" s="5">
        <v>-154564300</v>
      </c>
      <c r="E29" s="5">
        <v>-10592771.65117679</v>
      </c>
      <c r="F29" s="5" t="s">
        <v>7</v>
      </c>
      <c r="G29" s="5" t="s">
        <v>7</v>
      </c>
      <c r="H29" s="7" t="str">
        <f t="shared" si="0"/>
        <v>hold</v>
      </c>
      <c r="I29" s="5" t="str">
        <f t="shared" si="1"/>
        <v>True</v>
      </c>
      <c r="J29" s="5">
        <f t="shared" si="7"/>
        <v>20.420000000000002</v>
      </c>
      <c r="K29" s="5">
        <f t="shared" si="7"/>
        <v>19.09</v>
      </c>
      <c r="L29" s="5">
        <f t="shared" si="4"/>
        <v>936583.43439522455</v>
      </c>
      <c r="M29" s="11">
        <f t="shared" si="2"/>
        <v>0</v>
      </c>
      <c r="N29" s="5">
        <f t="shared" si="5"/>
        <v>0</v>
      </c>
      <c r="P29" s="23">
        <f t="shared" si="6"/>
        <v>0.29285582376740887</v>
      </c>
    </row>
    <row r="30" spans="1:16" x14ac:dyDescent="0.25">
      <c r="A30" s="1">
        <v>44022</v>
      </c>
      <c r="B30" s="5">
        <v>16.16</v>
      </c>
      <c r="C30" s="5">
        <v>61894100</v>
      </c>
      <c r="D30" s="5">
        <v>-92670200</v>
      </c>
      <c r="E30" s="5">
        <v>-18863660.396781608</v>
      </c>
      <c r="F30" s="5" t="s">
        <v>7</v>
      </c>
      <c r="G30" s="5" t="s">
        <v>7</v>
      </c>
      <c r="H30" s="7" t="str">
        <f t="shared" si="0"/>
        <v>hold</v>
      </c>
      <c r="I30" s="5" t="str">
        <f t="shared" si="1"/>
        <v>True</v>
      </c>
      <c r="J30" s="5">
        <f t="shared" si="7"/>
        <v>20.420000000000002</v>
      </c>
      <c r="K30" s="5">
        <f t="shared" si="7"/>
        <v>19.09</v>
      </c>
      <c r="L30" s="5">
        <f t="shared" si="4"/>
        <v>936583.43439522455</v>
      </c>
      <c r="M30" s="11">
        <f t="shared" si="2"/>
        <v>0</v>
      </c>
      <c r="N30" s="5">
        <f t="shared" si="5"/>
        <v>0</v>
      </c>
      <c r="P30" s="23">
        <f t="shared" si="6"/>
        <v>0.43275260777091967</v>
      </c>
    </row>
    <row r="31" spans="1:16" x14ac:dyDescent="0.25">
      <c r="A31" s="1">
        <v>44025</v>
      </c>
      <c r="B31" s="5">
        <v>15.28</v>
      </c>
      <c r="C31" s="5">
        <v>41340500</v>
      </c>
      <c r="D31" s="5">
        <v>-134010700</v>
      </c>
      <c r="E31" s="5">
        <v>-30403124.56301244</v>
      </c>
      <c r="F31" s="5" t="s">
        <v>7</v>
      </c>
      <c r="G31" s="5" t="s">
        <v>7</v>
      </c>
      <c r="H31" s="7" t="str">
        <f t="shared" si="0"/>
        <v>hold</v>
      </c>
      <c r="I31" s="5" t="str">
        <f t="shared" si="1"/>
        <v>True</v>
      </c>
      <c r="J31" s="5">
        <f t="shared" si="7"/>
        <v>20.420000000000002</v>
      </c>
      <c r="K31" s="5">
        <f t="shared" si="7"/>
        <v>19.09</v>
      </c>
      <c r="L31" s="5">
        <f t="shared" si="4"/>
        <v>936583.43439522455</v>
      </c>
      <c r="M31" s="11">
        <f t="shared" si="2"/>
        <v>0</v>
      </c>
      <c r="N31" s="5">
        <f t="shared" si="5"/>
        <v>0</v>
      </c>
      <c r="P31" s="23">
        <f t="shared" si="6"/>
        <v>-0.40358221111965625</v>
      </c>
    </row>
    <row r="32" spans="1:16" x14ac:dyDescent="0.25">
      <c r="A32" s="1">
        <v>44026</v>
      </c>
      <c r="B32" s="5">
        <v>15.04</v>
      </c>
      <c r="C32" s="5">
        <v>31410700</v>
      </c>
      <c r="D32" s="5">
        <v>-165421400</v>
      </c>
      <c r="E32" s="5">
        <v>-43866976.519309193</v>
      </c>
      <c r="F32" s="5" t="s">
        <v>7</v>
      </c>
      <c r="G32" s="5" t="s">
        <v>7</v>
      </c>
      <c r="H32" s="7" t="str">
        <f t="shared" si="0"/>
        <v>hold</v>
      </c>
      <c r="I32" s="5" t="str">
        <f t="shared" si="1"/>
        <v>True</v>
      </c>
      <c r="J32" s="5">
        <f t="shared" si="7"/>
        <v>20.420000000000002</v>
      </c>
      <c r="K32" s="5">
        <f t="shared" si="7"/>
        <v>19.09</v>
      </c>
      <c r="L32" s="5">
        <f t="shared" si="4"/>
        <v>936583.43439522455</v>
      </c>
      <c r="M32" s="11">
        <f t="shared" si="2"/>
        <v>0</v>
      </c>
      <c r="N32" s="5">
        <f t="shared" si="5"/>
        <v>0</v>
      </c>
      <c r="P32" s="23">
        <f t="shared" si="6"/>
        <v>-0.27469404980545625</v>
      </c>
    </row>
    <row r="33" spans="1:16" x14ac:dyDescent="0.25">
      <c r="A33" s="1">
        <v>44027</v>
      </c>
      <c r="B33" s="5">
        <v>17.48</v>
      </c>
      <c r="C33" s="5">
        <v>72487600</v>
      </c>
      <c r="D33" s="5">
        <v>-92933800</v>
      </c>
      <c r="E33" s="5">
        <v>-48738032.746370561</v>
      </c>
      <c r="F33" s="5" t="s">
        <v>7</v>
      </c>
      <c r="G33" s="5" t="s">
        <v>7</v>
      </c>
      <c r="H33" s="7" t="str">
        <f t="shared" si="0"/>
        <v>hold</v>
      </c>
      <c r="I33" s="5" t="str">
        <f t="shared" si="1"/>
        <v>True</v>
      </c>
      <c r="J33" s="5">
        <f t="shared" si="7"/>
        <v>20.420000000000002</v>
      </c>
      <c r="K33" s="5">
        <f t="shared" si="7"/>
        <v>19.09</v>
      </c>
      <c r="L33" s="5">
        <f t="shared" si="4"/>
        <v>936583.43439522455</v>
      </c>
      <c r="M33" s="11">
        <f t="shared" si="2"/>
        <v>0</v>
      </c>
      <c r="N33" s="5">
        <f t="shared" si="5"/>
        <v>0</v>
      </c>
      <c r="P33" s="23">
        <f t="shared" si="6"/>
        <v>0.83626691355136573</v>
      </c>
    </row>
    <row r="34" spans="1:16" x14ac:dyDescent="0.25">
      <c r="A34" s="1">
        <v>44028</v>
      </c>
      <c r="B34" s="5">
        <v>15.78</v>
      </c>
      <c r="C34" s="5">
        <v>42311000</v>
      </c>
      <c r="D34" s="5">
        <v>-135244800</v>
      </c>
      <c r="E34" s="5">
        <v>-57291379.335710548</v>
      </c>
      <c r="F34" s="5" t="s">
        <v>7</v>
      </c>
      <c r="G34" s="5" t="s">
        <v>7</v>
      </c>
      <c r="H34" s="7" t="str">
        <f t="shared" si="0"/>
        <v>hold</v>
      </c>
      <c r="I34" s="5" t="str">
        <f t="shared" si="1"/>
        <v>True</v>
      </c>
      <c r="J34" s="5">
        <f t="shared" si="7"/>
        <v>20.420000000000002</v>
      </c>
      <c r="K34" s="5">
        <f t="shared" si="7"/>
        <v>19.09</v>
      </c>
      <c r="L34" s="5">
        <f t="shared" si="4"/>
        <v>936583.43439522455</v>
      </c>
      <c r="M34" s="11">
        <f t="shared" si="2"/>
        <v>0</v>
      </c>
      <c r="N34" s="5">
        <f t="shared" si="5"/>
        <v>0</v>
      </c>
      <c r="P34" s="23">
        <f t="shared" si="6"/>
        <v>-0.5383684132226827</v>
      </c>
    </row>
    <row r="35" spans="1:16" x14ac:dyDescent="0.25">
      <c r="A35" s="1">
        <v>44029</v>
      </c>
      <c r="B35" s="5">
        <v>15.47</v>
      </c>
      <c r="C35" s="5">
        <v>28043600</v>
      </c>
      <c r="D35" s="5">
        <v>-163288400</v>
      </c>
      <c r="E35" s="5">
        <v>-67733845.42807582</v>
      </c>
      <c r="F35" s="5" t="s">
        <v>7</v>
      </c>
      <c r="G35" s="5" t="s">
        <v>7</v>
      </c>
      <c r="H35" s="7" t="str">
        <f t="shared" si="0"/>
        <v>hold</v>
      </c>
      <c r="I35" s="5" t="str">
        <f t="shared" si="1"/>
        <v>True</v>
      </c>
      <c r="J35" s="5">
        <f t="shared" si="7"/>
        <v>20.420000000000002</v>
      </c>
      <c r="K35" s="5">
        <f t="shared" si="7"/>
        <v>19.09</v>
      </c>
      <c r="L35" s="5">
        <f t="shared" si="4"/>
        <v>936583.43439522455</v>
      </c>
      <c r="M35" s="11">
        <f t="shared" si="2"/>
        <v>0</v>
      </c>
      <c r="N35" s="5">
        <f t="shared" si="5"/>
        <v>0</v>
      </c>
      <c r="P35" s="23">
        <f t="shared" si="6"/>
        <v>-0.41128665758465094</v>
      </c>
    </row>
    <row r="36" spans="1:16" x14ac:dyDescent="0.25">
      <c r="A36" s="1">
        <v>44032</v>
      </c>
      <c r="B36" s="5">
        <v>15</v>
      </c>
      <c r="C36" s="5">
        <v>25175200</v>
      </c>
      <c r="D36" s="5">
        <v>-188463600</v>
      </c>
      <c r="E36" s="5">
        <v>-79588863.640238419</v>
      </c>
      <c r="F36" s="5" t="s">
        <v>7</v>
      </c>
      <c r="G36" s="5" t="s">
        <v>7</v>
      </c>
      <c r="H36" s="7" t="str">
        <f t="shared" si="0"/>
        <v>hold</v>
      </c>
      <c r="I36" s="5" t="str">
        <f t="shared" si="1"/>
        <v>True</v>
      </c>
      <c r="J36" s="5">
        <f t="shared" ref="J36:K51" si="8">IF(F36="nan",J35,F36)</f>
        <v>20.420000000000002</v>
      </c>
      <c r="K36" s="5">
        <f t="shared" si="8"/>
        <v>19.09</v>
      </c>
      <c r="L36" s="5">
        <f t="shared" si="4"/>
        <v>936583.43439522455</v>
      </c>
      <c r="M36" s="11">
        <f t="shared" si="2"/>
        <v>0</v>
      </c>
      <c r="N36" s="5">
        <f t="shared" si="5"/>
        <v>0</v>
      </c>
      <c r="P36" s="23">
        <f t="shared" si="6"/>
        <v>-0.10790105898012703</v>
      </c>
    </row>
    <row r="37" spans="1:16" x14ac:dyDescent="0.25">
      <c r="A37" s="1">
        <v>44033</v>
      </c>
      <c r="B37" s="5">
        <v>15.19</v>
      </c>
      <c r="C37" s="5">
        <v>24686900</v>
      </c>
      <c r="D37" s="5">
        <v>-163776700</v>
      </c>
      <c r="E37" s="5">
        <v>-87831290.972915992</v>
      </c>
      <c r="F37" s="5" t="s">
        <v>7</v>
      </c>
      <c r="G37" s="5" t="s">
        <v>7</v>
      </c>
      <c r="H37" s="7" t="str">
        <f t="shared" si="0"/>
        <v>hold</v>
      </c>
      <c r="I37" s="5" t="str">
        <f t="shared" si="1"/>
        <v>True</v>
      </c>
      <c r="J37" s="5">
        <f t="shared" si="8"/>
        <v>20.420000000000002</v>
      </c>
      <c r="K37" s="5">
        <f t="shared" si="8"/>
        <v>19.09</v>
      </c>
      <c r="L37" s="5">
        <f t="shared" si="4"/>
        <v>936583.43439522455</v>
      </c>
      <c r="M37" s="11">
        <f t="shared" si="2"/>
        <v>0</v>
      </c>
      <c r="N37" s="5">
        <f t="shared" si="5"/>
        <v>0</v>
      </c>
      <c r="P37" s="23">
        <f t="shared" si="6"/>
        <v>-1.9586644393814384E-2</v>
      </c>
    </row>
    <row r="38" spans="1:16" x14ac:dyDescent="0.25">
      <c r="A38" s="1">
        <v>44034</v>
      </c>
      <c r="B38" s="5">
        <v>15.14</v>
      </c>
      <c r="C38" s="5">
        <v>17650100</v>
      </c>
      <c r="D38" s="5">
        <v>-181426800</v>
      </c>
      <c r="E38" s="5">
        <v>-96970403.410520822</v>
      </c>
      <c r="F38" s="5" t="s">
        <v>7</v>
      </c>
      <c r="G38" s="5" t="s">
        <v>7</v>
      </c>
      <c r="H38" s="7" t="str">
        <f t="shared" si="0"/>
        <v>hold</v>
      </c>
      <c r="I38" s="5" t="str">
        <f t="shared" si="1"/>
        <v>True</v>
      </c>
      <c r="J38" s="5">
        <f t="shared" si="8"/>
        <v>20.420000000000002</v>
      </c>
      <c r="K38" s="5">
        <f t="shared" si="8"/>
        <v>19.09</v>
      </c>
      <c r="L38" s="5">
        <f t="shared" si="4"/>
        <v>936583.43439522455</v>
      </c>
      <c r="M38" s="11">
        <f t="shared" si="2"/>
        <v>0</v>
      </c>
      <c r="N38" s="5">
        <f t="shared" si="5"/>
        <v>0</v>
      </c>
      <c r="P38" s="23">
        <f t="shared" si="6"/>
        <v>-0.33553128948289496</v>
      </c>
    </row>
    <row r="39" spans="1:16" x14ac:dyDescent="0.25">
      <c r="A39" s="1">
        <v>44035</v>
      </c>
      <c r="B39" s="5">
        <v>14.8</v>
      </c>
      <c r="C39" s="5">
        <v>32436100</v>
      </c>
      <c r="D39" s="5">
        <v>-213862900</v>
      </c>
      <c r="E39" s="5">
        <v>-108356941.20900109</v>
      </c>
      <c r="F39" s="5" t="s">
        <v>7</v>
      </c>
      <c r="G39" s="5" t="s">
        <v>7</v>
      </c>
      <c r="H39" s="7" t="str">
        <f t="shared" si="0"/>
        <v>hold</v>
      </c>
      <c r="I39" s="5" t="str">
        <f t="shared" si="1"/>
        <v>True</v>
      </c>
      <c r="J39" s="5">
        <f t="shared" si="8"/>
        <v>20.420000000000002</v>
      </c>
      <c r="K39" s="5">
        <f t="shared" si="8"/>
        <v>19.09</v>
      </c>
      <c r="L39" s="5">
        <f t="shared" si="4"/>
        <v>936583.43439522455</v>
      </c>
      <c r="M39" s="11">
        <f t="shared" si="2"/>
        <v>0</v>
      </c>
      <c r="N39" s="5">
        <f t="shared" si="5"/>
        <v>0</v>
      </c>
      <c r="P39" s="23">
        <f t="shared" si="6"/>
        <v>0.60853055098612718</v>
      </c>
    </row>
    <row r="40" spans="1:16" x14ac:dyDescent="0.25">
      <c r="A40" s="1">
        <v>44036</v>
      </c>
      <c r="B40" s="5">
        <v>14.8</v>
      </c>
      <c r="C40" s="5">
        <v>26712200</v>
      </c>
      <c r="D40" s="5">
        <v>-213862900</v>
      </c>
      <c r="E40" s="5">
        <v>-118612035.9203282</v>
      </c>
      <c r="F40" s="5" t="s">
        <v>7</v>
      </c>
      <c r="G40" s="5" t="s">
        <v>7</v>
      </c>
      <c r="H40" s="7" t="str">
        <f t="shared" si="0"/>
        <v>hold</v>
      </c>
      <c r="I40" s="5" t="str">
        <f t="shared" si="1"/>
        <v>True</v>
      </c>
      <c r="J40" s="5">
        <f t="shared" si="8"/>
        <v>20.420000000000002</v>
      </c>
      <c r="K40" s="5">
        <f t="shared" si="8"/>
        <v>19.09</v>
      </c>
      <c r="L40" s="5">
        <f t="shared" si="4"/>
        <v>936583.43439522455</v>
      </c>
      <c r="M40" s="11">
        <f t="shared" si="2"/>
        <v>0</v>
      </c>
      <c r="N40" s="5">
        <f t="shared" si="5"/>
        <v>0</v>
      </c>
      <c r="P40" s="23">
        <f t="shared" si="6"/>
        <v>-0.19415161018680027</v>
      </c>
    </row>
    <row r="41" spans="1:16" x14ac:dyDescent="0.25">
      <c r="A41" s="1">
        <v>44039</v>
      </c>
      <c r="B41" s="5">
        <v>13.75</v>
      </c>
      <c r="C41" s="5">
        <v>37462900</v>
      </c>
      <c r="D41" s="5">
        <v>-251325800</v>
      </c>
      <c r="E41" s="5">
        <v>-131486459.43555769</v>
      </c>
      <c r="F41" s="5" t="s">
        <v>7</v>
      </c>
      <c r="G41" s="5" t="s">
        <v>7</v>
      </c>
      <c r="H41" s="7" t="str">
        <f t="shared" si="0"/>
        <v>hold</v>
      </c>
      <c r="I41" s="5" t="str">
        <f t="shared" si="1"/>
        <v>True</v>
      </c>
      <c r="J41" s="5">
        <f t="shared" si="8"/>
        <v>20.420000000000002</v>
      </c>
      <c r="K41" s="5">
        <f t="shared" si="8"/>
        <v>19.09</v>
      </c>
      <c r="L41" s="5">
        <f t="shared" si="4"/>
        <v>936583.43439522455</v>
      </c>
      <c r="M41" s="11">
        <f t="shared" si="2"/>
        <v>0</v>
      </c>
      <c r="N41" s="5">
        <f t="shared" si="5"/>
        <v>0</v>
      </c>
      <c r="P41" s="23">
        <f t="shared" si="6"/>
        <v>0.33823072004482774</v>
      </c>
    </row>
    <row r="42" spans="1:16" x14ac:dyDescent="0.25">
      <c r="A42" s="1">
        <v>44040</v>
      </c>
      <c r="B42" s="5">
        <v>14.33</v>
      </c>
      <c r="C42" s="5">
        <v>31311300</v>
      </c>
      <c r="D42" s="5">
        <v>-220014500</v>
      </c>
      <c r="E42" s="5">
        <v>-140059290.8252759</v>
      </c>
      <c r="F42" s="5" t="s">
        <v>7</v>
      </c>
      <c r="G42" s="5" t="s">
        <v>7</v>
      </c>
      <c r="H42" s="7" t="str">
        <f t="shared" si="0"/>
        <v>hold</v>
      </c>
      <c r="I42" s="5" t="str">
        <f t="shared" si="1"/>
        <v>True</v>
      </c>
      <c r="J42" s="5">
        <f t="shared" si="8"/>
        <v>20.420000000000002</v>
      </c>
      <c r="K42" s="5">
        <f t="shared" si="8"/>
        <v>19.09</v>
      </c>
      <c r="L42" s="5">
        <f t="shared" si="4"/>
        <v>936583.43439522455</v>
      </c>
      <c r="M42" s="11">
        <f t="shared" si="2"/>
        <v>0</v>
      </c>
      <c r="N42" s="5">
        <f t="shared" si="5"/>
        <v>0</v>
      </c>
      <c r="P42" s="23">
        <f t="shared" si="6"/>
        <v>-0.17937205517235816</v>
      </c>
    </row>
    <row r="43" spans="1:16" x14ac:dyDescent="0.25">
      <c r="A43" s="1">
        <v>44041</v>
      </c>
      <c r="B43" s="5">
        <v>14.65</v>
      </c>
      <c r="C43" s="5">
        <v>19415000</v>
      </c>
      <c r="D43" s="5">
        <v>-200599500</v>
      </c>
      <c r="E43" s="5">
        <v>-145912490.00495771</v>
      </c>
      <c r="F43" s="5" t="s">
        <v>7</v>
      </c>
      <c r="G43" s="5" t="s">
        <v>7</v>
      </c>
      <c r="H43" s="7" t="str">
        <f t="shared" si="0"/>
        <v>hold</v>
      </c>
      <c r="I43" s="5" t="str">
        <f t="shared" si="1"/>
        <v>True</v>
      </c>
      <c r="J43" s="5">
        <f t="shared" si="8"/>
        <v>20.420000000000002</v>
      </c>
      <c r="K43" s="5">
        <f t="shared" si="8"/>
        <v>19.09</v>
      </c>
      <c r="L43" s="5">
        <f t="shared" si="4"/>
        <v>936583.43439522455</v>
      </c>
      <c r="M43" s="11">
        <f t="shared" si="2"/>
        <v>0</v>
      </c>
      <c r="N43" s="5">
        <f t="shared" si="5"/>
        <v>0</v>
      </c>
      <c r="P43" s="23">
        <f t="shared" si="6"/>
        <v>-0.47793309157380098</v>
      </c>
    </row>
    <row r="44" spans="1:16" x14ac:dyDescent="0.25">
      <c r="A44" s="1">
        <v>44042</v>
      </c>
      <c r="B44" s="5">
        <v>14.34</v>
      </c>
      <c r="C44" s="5">
        <v>15895300</v>
      </c>
      <c r="D44" s="5">
        <v>-216494800</v>
      </c>
      <c r="E44" s="5">
        <v>-152726743.14551789</v>
      </c>
      <c r="F44" s="5" t="s">
        <v>7</v>
      </c>
      <c r="G44" s="5" t="s">
        <v>7</v>
      </c>
      <c r="H44" s="7" t="str">
        <f t="shared" si="0"/>
        <v>hold</v>
      </c>
      <c r="I44" s="5" t="str">
        <f t="shared" si="1"/>
        <v>True</v>
      </c>
      <c r="J44" s="5">
        <f t="shared" si="8"/>
        <v>20.420000000000002</v>
      </c>
      <c r="K44" s="5">
        <f t="shared" si="8"/>
        <v>19.09</v>
      </c>
      <c r="L44" s="5">
        <f t="shared" si="4"/>
        <v>936583.43439522455</v>
      </c>
      <c r="M44" s="11">
        <f t="shared" si="2"/>
        <v>0</v>
      </c>
      <c r="N44" s="5">
        <f t="shared" si="5"/>
        <v>0</v>
      </c>
      <c r="P44" s="23">
        <f t="shared" si="6"/>
        <v>-0.20002249513926931</v>
      </c>
    </row>
    <row r="45" spans="1:16" x14ac:dyDescent="0.25">
      <c r="A45" s="1">
        <v>44043</v>
      </c>
      <c r="B45" s="5">
        <v>13.88</v>
      </c>
      <c r="C45" s="5">
        <v>20629700</v>
      </c>
      <c r="D45" s="5">
        <v>-237124500</v>
      </c>
      <c r="E45" s="5">
        <v>-160864164.43859011</v>
      </c>
      <c r="F45" s="5" t="s">
        <v>7</v>
      </c>
      <c r="G45" s="5" t="s">
        <v>7</v>
      </c>
      <c r="H45" s="7" t="str">
        <f t="shared" si="0"/>
        <v>hold</v>
      </c>
      <c r="I45" s="5" t="str">
        <f t="shared" si="1"/>
        <v>True</v>
      </c>
      <c r="J45" s="5">
        <f t="shared" si="8"/>
        <v>20.420000000000002</v>
      </c>
      <c r="K45" s="5">
        <f t="shared" si="8"/>
        <v>19.09</v>
      </c>
      <c r="L45" s="5">
        <f t="shared" si="4"/>
        <v>936583.43439522455</v>
      </c>
      <c r="M45" s="11">
        <f t="shared" si="2"/>
        <v>0</v>
      </c>
      <c r="N45" s="5">
        <f t="shared" si="5"/>
        <v>0</v>
      </c>
      <c r="P45" s="23">
        <f t="shared" si="6"/>
        <v>0.26070831700383496</v>
      </c>
    </row>
    <row r="46" spans="1:16" x14ac:dyDescent="0.25">
      <c r="A46" s="1">
        <v>44046</v>
      </c>
      <c r="B46" s="5">
        <v>13.07</v>
      </c>
      <c r="C46" s="5">
        <v>34967500</v>
      </c>
      <c r="D46" s="5">
        <v>-272092000</v>
      </c>
      <c r="E46" s="5">
        <v>-171575841.55154899</v>
      </c>
      <c r="F46" s="5" t="s">
        <v>7</v>
      </c>
      <c r="G46" s="5" t="s">
        <v>7</v>
      </c>
      <c r="H46" s="7" t="str">
        <f t="shared" si="0"/>
        <v>hold</v>
      </c>
      <c r="I46" s="5" t="str">
        <f t="shared" si="1"/>
        <v>True</v>
      </c>
      <c r="J46" s="5">
        <f t="shared" si="8"/>
        <v>20.420000000000002</v>
      </c>
      <c r="K46" s="5">
        <f t="shared" si="8"/>
        <v>19.09</v>
      </c>
      <c r="L46" s="5">
        <f t="shared" si="4"/>
        <v>936583.43439522455</v>
      </c>
      <c r="M46" s="11">
        <f t="shared" si="2"/>
        <v>0</v>
      </c>
      <c r="N46" s="5">
        <f t="shared" si="5"/>
        <v>0</v>
      </c>
      <c r="P46" s="23">
        <f t="shared" si="6"/>
        <v>0.52768727362312562</v>
      </c>
    </row>
    <row r="47" spans="1:16" x14ac:dyDescent="0.25">
      <c r="A47" s="1">
        <v>44047</v>
      </c>
      <c r="B47" s="5">
        <v>13.74</v>
      </c>
      <c r="C47" s="5">
        <v>24159800</v>
      </c>
      <c r="D47" s="5">
        <v>-247932200</v>
      </c>
      <c r="E47" s="5">
        <v>-178921429.40974161</v>
      </c>
      <c r="F47" s="5" t="s">
        <v>7</v>
      </c>
      <c r="G47" s="5" t="s">
        <v>7</v>
      </c>
      <c r="H47" s="7" t="str">
        <f t="shared" si="0"/>
        <v>hold</v>
      </c>
      <c r="I47" s="5" t="str">
        <f t="shared" si="1"/>
        <v>True</v>
      </c>
      <c r="J47" s="5">
        <f t="shared" si="8"/>
        <v>20.420000000000002</v>
      </c>
      <c r="K47" s="5">
        <f t="shared" si="8"/>
        <v>19.09</v>
      </c>
      <c r="L47" s="5">
        <f t="shared" si="4"/>
        <v>936583.43439522455</v>
      </c>
      <c r="M47" s="11">
        <f t="shared" si="2"/>
        <v>0</v>
      </c>
      <c r="N47" s="5">
        <f t="shared" si="5"/>
        <v>0</v>
      </c>
      <c r="P47" s="23">
        <f t="shared" si="6"/>
        <v>-0.36972896378466708</v>
      </c>
    </row>
    <row r="48" spans="1:16" x14ac:dyDescent="0.25">
      <c r="A48" s="1">
        <v>44048</v>
      </c>
      <c r="B48" s="5">
        <v>14.02</v>
      </c>
      <c r="C48" s="5">
        <v>24040900</v>
      </c>
      <c r="D48" s="5">
        <v>-223891300</v>
      </c>
      <c r="E48" s="5">
        <v>-183243430.12934461</v>
      </c>
      <c r="F48" s="5" t="s">
        <v>7</v>
      </c>
      <c r="G48" s="5" t="s">
        <v>7</v>
      </c>
      <c r="H48" s="7" t="str">
        <f t="shared" si="0"/>
        <v>hold</v>
      </c>
      <c r="I48" s="5" t="str">
        <f t="shared" si="1"/>
        <v>True</v>
      </c>
      <c r="J48" s="5">
        <f t="shared" si="8"/>
        <v>20.420000000000002</v>
      </c>
      <c r="K48" s="5">
        <f t="shared" si="8"/>
        <v>19.09</v>
      </c>
      <c r="L48" s="5">
        <f t="shared" si="4"/>
        <v>936583.43439522455</v>
      </c>
      <c r="M48" s="11">
        <f t="shared" si="2"/>
        <v>0</v>
      </c>
      <c r="N48" s="5">
        <f t="shared" si="5"/>
        <v>0</v>
      </c>
      <c r="P48" s="23">
        <f t="shared" si="6"/>
        <v>-4.9335483164242005E-3</v>
      </c>
    </row>
    <row r="49" spans="1:16" x14ac:dyDescent="0.25">
      <c r="A49" s="1">
        <v>44049</v>
      </c>
      <c r="B49" s="5">
        <v>13.78</v>
      </c>
      <c r="C49" s="5">
        <v>85130200</v>
      </c>
      <c r="D49" s="5">
        <v>-309021500</v>
      </c>
      <c r="E49" s="5">
        <v>-195321294.3015677</v>
      </c>
      <c r="F49" s="5" t="s">
        <v>7</v>
      </c>
      <c r="G49" s="5" t="s">
        <v>7</v>
      </c>
      <c r="H49" s="7" t="str">
        <f t="shared" si="0"/>
        <v>hold</v>
      </c>
      <c r="I49" s="5" t="str">
        <f t="shared" si="1"/>
        <v>True</v>
      </c>
      <c r="J49" s="5">
        <f t="shared" si="8"/>
        <v>20.420000000000002</v>
      </c>
      <c r="K49" s="5">
        <f t="shared" si="8"/>
        <v>19.09</v>
      </c>
      <c r="L49" s="5">
        <f t="shared" si="4"/>
        <v>936583.43439522455</v>
      </c>
      <c r="M49" s="11">
        <f t="shared" si="2"/>
        <v>0</v>
      </c>
      <c r="N49" s="5">
        <f t="shared" si="5"/>
        <v>0</v>
      </c>
      <c r="P49" s="23">
        <f t="shared" si="6"/>
        <v>1.2644253026710313</v>
      </c>
    </row>
    <row r="50" spans="1:16" x14ac:dyDescent="0.25">
      <c r="A50" s="1">
        <v>44050</v>
      </c>
      <c r="B50" s="5">
        <v>14.22</v>
      </c>
      <c r="C50" s="5">
        <v>36316300</v>
      </c>
      <c r="D50" s="5">
        <v>-272705200</v>
      </c>
      <c r="E50" s="5">
        <v>-202746255.0217185</v>
      </c>
      <c r="F50" s="5" t="s">
        <v>7</v>
      </c>
      <c r="G50" s="5" t="s">
        <v>7</v>
      </c>
      <c r="H50" s="7" t="str">
        <f t="shared" si="0"/>
        <v>hold</v>
      </c>
      <c r="I50" s="5" t="str">
        <f t="shared" si="1"/>
        <v>True</v>
      </c>
      <c r="J50" s="5">
        <f t="shared" si="8"/>
        <v>20.420000000000002</v>
      </c>
      <c r="K50" s="5">
        <f t="shared" si="8"/>
        <v>19.09</v>
      </c>
      <c r="L50" s="5">
        <f t="shared" si="4"/>
        <v>936583.43439522455</v>
      </c>
      <c r="M50" s="11">
        <f t="shared" si="2"/>
        <v>0</v>
      </c>
      <c r="N50" s="5">
        <f t="shared" si="5"/>
        <v>0</v>
      </c>
      <c r="P50" s="23">
        <f t="shared" si="6"/>
        <v>-0.85191517294419505</v>
      </c>
    </row>
    <row r="51" spans="1:16" x14ac:dyDescent="0.25">
      <c r="A51" s="1">
        <v>44053</v>
      </c>
      <c r="B51" s="5">
        <v>15.44</v>
      </c>
      <c r="C51" s="5">
        <v>41905600</v>
      </c>
      <c r="D51" s="5">
        <v>-230799600</v>
      </c>
      <c r="E51" s="5">
        <v>-205436050.3898268</v>
      </c>
      <c r="F51" s="5" t="s">
        <v>7</v>
      </c>
      <c r="G51" s="5" t="s">
        <v>7</v>
      </c>
      <c r="H51" s="7" t="str">
        <f t="shared" si="0"/>
        <v>hold</v>
      </c>
      <c r="I51" s="5" t="str">
        <f t="shared" si="1"/>
        <v>True</v>
      </c>
      <c r="J51" s="5">
        <f t="shared" si="8"/>
        <v>20.420000000000002</v>
      </c>
      <c r="K51" s="5">
        <f t="shared" si="8"/>
        <v>19.09</v>
      </c>
      <c r="L51" s="5">
        <f t="shared" si="4"/>
        <v>936583.43439522455</v>
      </c>
      <c r="M51" s="11">
        <f t="shared" si="2"/>
        <v>1E-3</v>
      </c>
      <c r="N51" s="5">
        <f t="shared" si="5"/>
        <v>0</v>
      </c>
      <c r="P51" s="23">
        <f t="shared" si="6"/>
        <v>0.14315279325176503</v>
      </c>
    </row>
    <row r="52" spans="1:16" x14ac:dyDescent="0.25">
      <c r="A52" s="1">
        <v>44054</v>
      </c>
      <c r="B52" s="5">
        <v>15.82</v>
      </c>
      <c r="C52" s="5">
        <v>54167600</v>
      </c>
      <c r="D52" s="5">
        <v>-176632000</v>
      </c>
      <c r="E52" s="5">
        <v>-202676051.95462781</v>
      </c>
      <c r="F52" s="5">
        <v>15.82</v>
      </c>
      <c r="G52" s="5" t="s">
        <v>7</v>
      </c>
      <c r="H52" s="7" t="str">
        <f t="shared" si="0"/>
        <v>buy</v>
      </c>
      <c r="I52" s="5" t="str">
        <f t="shared" si="1"/>
        <v>False</v>
      </c>
      <c r="J52" s="5">
        <f t="shared" ref="J52:K67" si="9">IF(F52="nan",J51,F52)</f>
        <v>15.82</v>
      </c>
      <c r="K52" s="5">
        <f t="shared" si="9"/>
        <v>19.09</v>
      </c>
      <c r="L52" s="5">
        <f t="shared" si="4"/>
        <v>935646.8509608293</v>
      </c>
      <c r="M52" s="11">
        <f t="shared" si="2"/>
        <v>1E-3</v>
      </c>
      <c r="N52" s="5">
        <f t="shared" si="5"/>
        <v>-936.58343439522457</v>
      </c>
      <c r="P52" s="23">
        <f t="shared" si="6"/>
        <v>0.2566634741736335</v>
      </c>
    </row>
    <row r="53" spans="1:16" x14ac:dyDescent="0.25">
      <c r="A53" s="1">
        <v>44055</v>
      </c>
      <c r="B53" s="5">
        <v>15.19</v>
      </c>
      <c r="C53" s="5">
        <v>35876200</v>
      </c>
      <c r="D53" s="5">
        <v>-212508200</v>
      </c>
      <c r="E53" s="5">
        <v>-203617618.72708619</v>
      </c>
      <c r="F53" s="5" t="s">
        <v>7</v>
      </c>
      <c r="G53" s="5">
        <v>15.19</v>
      </c>
      <c r="H53" s="7" t="str">
        <f t="shared" si="0"/>
        <v>sell</v>
      </c>
      <c r="I53" s="5" t="str">
        <f t="shared" si="1"/>
        <v>False</v>
      </c>
      <c r="J53" s="5">
        <f t="shared" si="9"/>
        <v>15.82</v>
      </c>
      <c r="K53" s="5">
        <f t="shared" si="9"/>
        <v>15.19</v>
      </c>
      <c r="L53" s="5">
        <f t="shared" si="4"/>
        <v>897450.93128399469</v>
      </c>
      <c r="M53" s="11">
        <f t="shared" si="2"/>
        <v>1E-3</v>
      </c>
      <c r="N53" s="5">
        <f t="shared" si="5"/>
        <v>-38195.919676834608</v>
      </c>
      <c r="P53" s="23">
        <f t="shared" si="6"/>
        <v>-0.41200882072474948</v>
      </c>
    </row>
    <row r="54" spans="1:16" x14ac:dyDescent="0.25">
      <c r="A54" s="1">
        <v>44056</v>
      </c>
      <c r="B54" s="5">
        <v>15.22</v>
      </c>
      <c r="C54" s="5">
        <v>21416100</v>
      </c>
      <c r="D54" s="5">
        <v>-191092100</v>
      </c>
      <c r="E54" s="5">
        <v>-202418754.34919721</v>
      </c>
      <c r="F54" s="5">
        <v>15.22</v>
      </c>
      <c r="G54" s="5" t="s">
        <v>7</v>
      </c>
      <c r="H54" s="7" t="str">
        <f t="shared" si="0"/>
        <v>buy</v>
      </c>
      <c r="I54" s="5" t="str">
        <f t="shared" si="1"/>
        <v>False</v>
      </c>
      <c r="J54" s="5">
        <f t="shared" si="9"/>
        <v>15.22</v>
      </c>
      <c r="K54" s="5">
        <f t="shared" si="9"/>
        <v>15.19</v>
      </c>
      <c r="L54" s="5">
        <f t="shared" si="4"/>
        <v>897450.93128399469</v>
      </c>
      <c r="M54" s="11">
        <f t="shared" si="2"/>
        <v>0</v>
      </c>
      <c r="N54" s="5">
        <f t="shared" si="5"/>
        <v>0</v>
      </c>
      <c r="P54" s="23">
        <f t="shared" si="6"/>
        <v>-0.51593114738451462</v>
      </c>
    </row>
    <row r="55" spans="1:16" x14ac:dyDescent="0.25">
      <c r="A55" s="1">
        <v>44057</v>
      </c>
      <c r="B55" s="5">
        <v>15.47</v>
      </c>
      <c r="C55" s="5">
        <v>20937100</v>
      </c>
      <c r="D55" s="5">
        <v>-170155000</v>
      </c>
      <c r="E55" s="5">
        <v>-199332137.57243961</v>
      </c>
      <c r="F55" s="5" t="s">
        <v>7</v>
      </c>
      <c r="G55" s="5" t="s">
        <v>7</v>
      </c>
      <c r="H55" s="7" t="str">
        <f t="shared" si="0"/>
        <v>hold</v>
      </c>
      <c r="I55" s="5" t="str">
        <f t="shared" si="1"/>
        <v>True</v>
      </c>
      <c r="J55" s="5">
        <f t="shared" si="9"/>
        <v>15.22</v>
      </c>
      <c r="K55" s="5">
        <f t="shared" si="9"/>
        <v>15.19</v>
      </c>
      <c r="L55" s="5">
        <f t="shared" si="4"/>
        <v>897450.93128399469</v>
      </c>
      <c r="M55" s="11">
        <f t="shared" si="2"/>
        <v>1E-3</v>
      </c>
      <c r="N55" s="5">
        <f t="shared" si="5"/>
        <v>0</v>
      </c>
      <c r="P55" s="23">
        <f t="shared" si="6"/>
        <v>-2.2620270688020933E-2</v>
      </c>
    </row>
    <row r="56" spans="1:16" x14ac:dyDescent="0.25">
      <c r="A56" s="1">
        <v>44060</v>
      </c>
      <c r="B56" s="5">
        <v>14.68</v>
      </c>
      <c r="C56" s="5">
        <v>33330600</v>
      </c>
      <c r="D56" s="5">
        <v>-203485600</v>
      </c>
      <c r="E56" s="5">
        <v>-199729321.187572</v>
      </c>
      <c r="F56" s="5" t="s">
        <v>7</v>
      </c>
      <c r="G56" s="5">
        <v>14.68</v>
      </c>
      <c r="H56" s="7" t="str">
        <f t="shared" si="0"/>
        <v>sell</v>
      </c>
      <c r="I56" s="5" t="str">
        <f t="shared" si="1"/>
        <v>False</v>
      </c>
      <c r="J56" s="5">
        <f t="shared" si="9"/>
        <v>15.22</v>
      </c>
      <c r="K56" s="5">
        <f t="shared" si="9"/>
        <v>14.68</v>
      </c>
      <c r="L56" s="5">
        <f t="shared" si="4"/>
        <v>865609.70244737458</v>
      </c>
      <c r="M56" s="11">
        <f t="shared" si="2"/>
        <v>0</v>
      </c>
      <c r="N56" s="5">
        <f t="shared" si="5"/>
        <v>-31841.228836620099</v>
      </c>
      <c r="P56" s="23">
        <f t="shared" si="6"/>
        <v>0.46495318903261751</v>
      </c>
    </row>
    <row r="57" spans="1:16" x14ac:dyDescent="0.25">
      <c r="A57" s="1">
        <v>44061</v>
      </c>
      <c r="B57" s="5">
        <v>14.41</v>
      </c>
      <c r="C57" s="5">
        <v>24744600</v>
      </c>
      <c r="D57" s="5">
        <v>-228230200</v>
      </c>
      <c r="E57" s="5">
        <v>-202453718.07178539</v>
      </c>
      <c r="F57" s="5" t="s">
        <v>7</v>
      </c>
      <c r="G57" s="5" t="s">
        <v>7</v>
      </c>
      <c r="H57" s="7" t="str">
        <f t="shared" si="0"/>
        <v>hold</v>
      </c>
      <c r="I57" s="5" t="str">
        <f t="shared" si="1"/>
        <v>True</v>
      </c>
      <c r="J57" s="5">
        <f t="shared" si="9"/>
        <v>15.22</v>
      </c>
      <c r="K57" s="5">
        <f t="shared" si="9"/>
        <v>14.68</v>
      </c>
      <c r="L57" s="5">
        <f t="shared" si="4"/>
        <v>865609.70244737458</v>
      </c>
      <c r="M57" s="11">
        <f t="shared" si="2"/>
        <v>1E-3</v>
      </c>
      <c r="N57" s="5">
        <f t="shared" si="5"/>
        <v>0</v>
      </c>
      <c r="P57" s="23">
        <f t="shared" si="6"/>
        <v>-0.29786861056639585</v>
      </c>
    </row>
    <row r="58" spans="1:16" x14ac:dyDescent="0.25">
      <c r="A58" s="1">
        <v>44062</v>
      </c>
      <c r="B58" s="5">
        <v>14.6</v>
      </c>
      <c r="C58" s="5">
        <v>26620300</v>
      </c>
      <c r="D58" s="5">
        <v>-201609900</v>
      </c>
      <c r="E58" s="5">
        <v>-202373085.93394449</v>
      </c>
      <c r="F58" s="5">
        <v>14.6</v>
      </c>
      <c r="G58" s="5" t="s">
        <v>7</v>
      </c>
      <c r="H58" s="7" t="str">
        <f t="shared" si="0"/>
        <v>buy</v>
      </c>
      <c r="I58" s="5" t="str">
        <f t="shared" si="1"/>
        <v>False</v>
      </c>
      <c r="J58" s="5">
        <f t="shared" si="9"/>
        <v>14.6</v>
      </c>
      <c r="K58" s="5">
        <f t="shared" si="9"/>
        <v>14.68</v>
      </c>
      <c r="L58" s="5">
        <f t="shared" si="4"/>
        <v>864744.09274492715</v>
      </c>
      <c r="M58" s="11">
        <f t="shared" si="2"/>
        <v>1E-3</v>
      </c>
      <c r="N58" s="5">
        <f t="shared" si="5"/>
        <v>-865.60970244737462</v>
      </c>
      <c r="P58" s="23">
        <f t="shared" si="6"/>
        <v>7.3066799234074289E-2</v>
      </c>
    </row>
    <row r="59" spans="1:16" x14ac:dyDescent="0.25">
      <c r="A59" s="1">
        <v>44063</v>
      </c>
      <c r="B59" s="5">
        <v>14.54</v>
      </c>
      <c r="C59" s="5">
        <v>19955400</v>
      </c>
      <c r="D59" s="5">
        <v>-221565300</v>
      </c>
      <c r="E59" s="5">
        <v>-204206439.6204645</v>
      </c>
      <c r="F59" s="5" t="s">
        <v>7</v>
      </c>
      <c r="G59" s="5">
        <v>14.54</v>
      </c>
      <c r="H59" s="7" t="str">
        <f t="shared" si="0"/>
        <v>sell</v>
      </c>
      <c r="I59" s="5" t="str">
        <f t="shared" si="1"/>
        <v>False</v>
      </c>
      <c r="J59" s="5">
        <f t="shared" si="9"/>
        <v>14.6</v>
      </c>
      <c r="K59" s="5">
        <f t="shared" si="9"/>
        <v>14.54</v>
      </c>
      <c r="L59" s="5">
        <f t="shared" si="4"/>
        <v>860325.60580528527</v>
      </c>
      <c r="M59" s="11">
        <f t="shared" si="2"/>
        <v>1E-3</v>
      </c>
      <c r="N59" s="5">
        <f t="shared" si="5"/>
        <v>-4418.4869396419181</v>
      </c>
      <c r="P59" s="23">
        <f t="shared" si="6"/>
        <v>-0.28817429922420112</v>
      </c>
    </row>
    <row r="60" spans="1:16" x14ac:dyDescent="0.25">
      <c r="A60" s="1">
        <v>44064</v>
      </c>
      <c r="B60" s="5">
        <v>14.65</v>
      </c>
      <c r="C60" s="5">
        <v>18797400</v>
      </c>
      <c r="D60" s="5">
        <v>-202767900</v>
      </c>
      <c r="E60" s="5">
        <v>-204069061.3554754</v>
      </c>
      <c r="F60" s="5">
        <v>14.65</v>
      </c>
      <c r="G60" s="5" t="s">
        <v>7</v>
      </c>
      <c r="H60" s="7" t="str">
        <f t="shared" si="0"/>
        <v>buy</v>
      </c>
      <c r="I60" s="5" t="str">
        <f t="shared" si="1"/>
        <v>False</v>
      </c>
      <c r="J60" s="5">
        <f t="shared" si="9"/>
        <v>14.65</v>
      </c>
      <c r="K60" s="5">
        <f t="shared" si="9"/>
        <v>14.54</v>
      </c>
      <c r="L60" s="5">
        <f t="shared" si="4"/>
        <v>860325.60580528527</v>
      </c>
      <c r="M60" s="11">
        <f t="shared" si="2"/>
        <v>0</v>
      </c>
      <c r="N60" s="5">
        <f t="shared" si="5"/>
        <v>0</v>
      </c>
      <c r="P60" s="23">
        <f t="shared" si="6"/>
        <v>-5.9781221001744572E-2</v>
      </c>
    </row>
    <row r="61" spans="1:16" x14ac:dyDescent="0.25">
      <c r="A61" s="1">
        <v>44067</v>
      </c>
      <c r="B61" s="5">
        <v>16.139999</v>
      </c>
      <c r="C61" s="5">
        <v>56417200</v>
      </c>
      <c r="D61" s="5">
        <v>-146350700</v>
      </c>
      <c r="E61" s="5">
        <v>-198558483.43113479</v>
      </c>
      <c r="F61" s="5" t="s">
        <v>7</v>
      </c>
      <c r="G61" s="5" t="s">
        <v>7</v>
      </c>
      <c r="H61" s="7" t="str">
        <f t="shared" si="0"/>
        <v>hold</v>
      </c>
      <c r="I61" s="5" t="str">
        <f t="shared" si="1"/>
        <v>True</v>
      </c>
      <c r="J61" s="5">
        <f t="shared" si="9"/>
        <v>14.65</v>
      </c>
      <c r="K61" s="5">
        <f t="shared" si="9"/>
        <v>14.54</v>
      </c>
      <c r="L61" s="5">
        <f t="shared" si="4"/>
        <v>860325.60580528527</v>
      </c>
      <c r="M61" s="11">
        <f t="shared" si="2"/>
        <v>0</v>
      </c>
      <c r="N61" s="5">
        <f t="shared" si="5"/>
        <v>0</v>
      </c>
      <c r="P61" s="23">
        <f t="shared" si="6"/>
        <v>1.0990555141512568</v>
      </c>
    </row>
    <row r="62" spans="1:16" x14ac:dyDescent="0.25">
      <c r="A62" s="1">
        <v>44068</v>
      </c>
      <c r="B62" s="5">
        <v>15.89</v>
      </c>
      <c r="C62" s="5">
        <v>38551500</v>
      </c>
      <c r="D62" s="5">
        <v>-184902200</v>
      </c>
      <c r="E62" s="5">
        <v>-197254976.2610814</v>
      </c>
      <c r="F62" s="5" t="s">
        <v>7</v>
      </c>
      <c r="G62" s="5" t="s">
        <v>7</v>
      </c>
      <c r="H62" s="7" t="str">
        <f t="shared" si="0"/>
        <v>hold</v>
      </c>
      <c r="I62" s="5" t="str">
        <f t="shared" si="1"/>
        <v>True</v>
      </c>
      <c r="J62" s="5">
        <f t="shared" si="9"/>
        <v>14.65</v>
      </c>
      <c r="K62" s="5">
        <f t="shared" si="9"/>
        <v>14.54</v>
      </c>
      <c r="L62" s="5">
        <f t="shared" si="4"/>
        <v>860325.60580528527</v>
      </c>
      <c r="M62" s="11">
        <f t="shared" si="2"/>
        <v>1E-3</v>
      </c>
      <c r="N62" s="5">
        <f t="shared" si="5"/>
        <v>0</v>
      </c>
      <c r="P62" s="23">
        <f t="shared" si="6"/>
        <v>-0.38077906679260637</v>
      </c>
    </row>
    <row r="63" spans="1:16" x14ac:dyDescent="0.25">
      <c r="A63" s="1">
        <v>44069</v>
      </c>
      <c r="B63" s="5">
        <v>15.28</v>
      </c>
      <c r="C63" s="5">
        <v>24425200</v>
      </c>
      <c r="D63" s="5">
        <v>-209327400</v>
      </c>
      <c r="E63" s="5">
        <v>-198407056.9037123</v>
      </c>
      <c r="F63" s="5" t="s">
        <v>7</v>
      </c>
      <c r="G63" s="5">
        <v>15.28</v>
      </c>
      <c r="H63" s="7" t="str">
        <f t="shared" si="0"/>
        <v>sell</v>
      </c>
      <c r="I63" s="5" t="str">
        <f t="shared" si="1"/>
        <v>False</v>
      </c>
      <c r="J63" s="5">
        <f t="shared" si="9"/>
        <v>14.65</v>
      </c>
      <c r="K63" s="5">
        <f t="shared" si="9"/>
        <v>15.28</v>
      </c>
      <c r="L63" s="5">
        <f t="shared" si="4"/>
        <v>896462.21751397348</v>
      </c>
      <c r="M63" s="11">
        <f t="shared" si="2"/>
        <v>1E-3</v>
      </c>
      <c r="N63" s="5">
        <f t="shared" si="5"/>
        <v>36136.61170868815</v>
      </c>
      <c r="P63" s="23">
        <f t="shared" si="6"/>
        <v>-0.45637962353123129</v>
      </c>
    </row>
    <row r="64" spans="1:16" x14ac:dyDescent="0.25">
      <c r="A64" s="1">
        <v>44070</v>
      </c>
      <c r="B64" s="5">
        <v>16.120000999999998</v>
      </c>
      <c r="C64" s="5">
        <v>48079400</v>
      </c>
      <c r="D64" s="5">
        <v>-161248000</v>
      </c>
      <c r="E64" s="5">
        <v>-194861622.74732029</v>
      </c>
      <c r="F64" s="5">
        <v>16.120000999999998</v>
      </c>
      <c r="G64" s="5" t="s">
        <v>7</v>
      </c>
      <c r="H64" s="7" t="str">
        <f t="shared" si="0"/>
        <v>buy</v>
      </c>
      <c r="I64" s="5" t="str">
        <f t="shared" si="1"/>
        <v>False</v>
      </c>
      <c r="J64" s="5">
        <f t="shared" si="9"/>
        <v>16.120000999999998</v>
      </c>
      <c r="K64" s="5">
        <f t="shared" si="9"/>
        <v>15.28</v>
      </c>
      <c r="L64" s="5">
        <f t="shared" si="4"/>
        <v>896462.21751397348</v>
      </c>
      <c r="M64" s="11">
        <f t="shared" si="2"/>
        <v>0</v>
      </c>
      <c r="N64" s="5">
        <f t="shared" si="5"/>
        <v>0</v>
      </c>
      <c r="P64" s="23">
        <f t="shared" si="6"/>
        <v>0.67723842472080542</v>
      </c>
    </row>
    <row r="65" spans="1:16" x14ac:dyDescent="0.25">
      <c r="A65" s="1">
        <v>44071</v>
      </c>
      <c r="B65" s="5">
        <v>17.209999</v>
      </c>
      <c r="C65" s="5">
        <v>51079100</v>
      </c>
      <c r="D65" s="5">
        <v>-110168900</v>
      </c>
      <c r="E65" s="5">
        <v>-186782296.40138641</v>
      </c>
      <c r="F65" s="5" t="s">
        <v>7</v>
      </c>
      <c r="G65" s="5" t="s">
        <v>7</v>
      </c>
      <c r="H65" s="7" t="str">
        <f t="shared" si="0"/>
        <v>hold</v>
      </c>
      <c r="I65" s="5" t="str">
        <f t="shared" si="1"/>
        <v>True</v>
      </c>
      <c r="J65" s="5">
        <f t="shared" si="9"/>
        <v>16.120000999999998</v>
      </c>
      <c r="K65" s="5">
        <f t="shared" si="9"/>
        <v>15.28</v>
      </c>
      <c r="L65" s="5">
        <f t="shared" si="4"/>
        <v>896462.21751397348</v>
      </c>
      <c r="M65" s="11">
        <f t="shared" si="2"/>
        <v>0</v>
      </c>
      <c r="N65" s="5">
        <f t="shared" si="5"/>
        <v>0</v>
      </c>
      <c r="P65" s="23">
        <f t="shared" si="6"/>
        <v>6.0521600640842818E-2</v>
      </c>
    </row>
    <row r="66" spans="1:16" x14ac:dyDescent="0.25">
      <c r="A66" s="1">
        <v>44074</v>
      </c>
      <c r="B66" s="5">
        <v>16.48</v>
      </c>
      <c r="C66" s="5">
        <v>43771700</v>
      </c>
      <c r="D66" s="5">
        <v>-153940600</v>
      </c>
      <c r="E66" s="5">
        <v>-183649831.80047011</v>
      </c>
      <c r="F66" s="5" t="s">
        <v>7</v>
      </c>
      <c r="G66" s="5" t="s">
        <v>7</v>
      </c>
      <c r="H66" s="7" t="str">
        <f t="shared" si="0"/>
        <v>hold</v>
      </c>
      <c r="I66" s="5" t="str">
        <f t="shared" si="1"/>
        <v>True</v>
      </c>
      <c r="J66" s="5">
        <f t="shared" si="9"/>
        <v>16.120000999999998</v>
      </c>
      <c r="K66" s="5">
        <f t="shared" si="9"/>
        <v>15.28</v>
      </c>
      <c r="L66" s="5">
        <f t="shared" si="4"/>
        <v>896462.21751397348</v>
      </c>
      <c r="M66" s="11">
        <f t="shared" si="2"/>
        <v>0</v>
      </c>
      <c r="N66" s="5">
        <f t="shared" si="5"/>
        <v>0</v>
      </c>
      <c r="P66" s="23">
        <f t="shared" si="6"/>
        <v>-0.15438792175231497</v>
      </c>
    </row>
    <row r="67" spans="1:16" x14ac:dyDescent="0.25">
      <c r="A67" s="1">
        <v>44075</v>
      </c>
      <c r="B67" s="5">
        <v>16.510000000000002</v>
      </c>
      <c r="C67" s="5">
        <v>26417100</v>
      </c>
      <c r="D67" s="5">
        <v>-127523500</v>
      </c>
      <c r="E67" s="5">
        <v>-178297225.35060939</v>
      </c>
      <c r="F67" s="5" t="s">
        <v>7</v>
      </c>
      <c r="G67" s="5" t="s">
        <v>7</v>
      </c>
      <c r="H67" s="7" t="str">
        <f t="shared" ref="H67:H130" si="10">IF((AND(F67="nan",G67="nan")),"hold",IF(F67&lt;&gt;"nan","buy","sell"))</f>
        <v>hold</v>
      </c>
      <c r="I67" s="5" t="str">
        <f t="shared" ref="I67:I130" si="11">IF(H67="hold","True","False")</f>
        <v>True</v>
      </c>
      <c r="J67" s="5">
        <f t="shared" si="9"/>
        <v>16.120000999999998</v>
      </c>
      <c r="K67" s="5">
        <f t="shared" si="9"/>
        <v>15.28</v>
      </c>
      <c r="L67" s="5">
        <f t="shared" si="4"/>
        <v>896462.21751397348</v>
      </c>
      <c r="M67" s="11">
        <f t="shared" ref="M67:M130" si="12">IF((AND(F68="nan",G68="nan")), 0, 0.001)</f>
        <v>0</v>
      </c>
      <c r="N67" s="5">
        <f t="shared" si="5"/>
        <v>0</v>
      </c>
      <c r="P67" s="23">
        <f t="shared" si="6"/>
        <v>-0.50497596209605433</v>
      </c>
    </row>
    <row r="68" spans="1:16" x14ac:dyDescent="0.25">
      <c r="A68" s="1">
        <v>44076</v>
      </c>
      <c r="B68" s="5">
        <v>16.709999</v>
      </c>
      <c r="C68" s="5">
        <v>20720900</v>
      </c>
      <c r="D68" s="5">
        <v>-106802600</v>
      </c>
      <c r="E68" s="5">
        <v>-171479868.63930109</v>
      </c>
      <c r="F68" s="5" t="s">
        <v>7</v>
      </c>
      <c r="G68" s="5" t="s">
        <v>7</v>
      </c>
      <c r="H68" s="7" t="str">
        <f t="shared" si="10"/>
        <v>hold</v>
      </c>
      <c r="I68" s="5" t="str">
        <f t="shared" si="11"/>
        <v>True</v>
      </c>
      <c r="J68" s="5">
        <f t="shared" ref="J68:K83" si="13">IF(F68="nan",J67,F68)</f>
        <v>16.120000999999998</v>
      </c>
      <c r="K68" s="5">
        <f t="shared" si="13"/>
        <v>15.28</v>
      </c>
      <c r="L68" s="5">
        <f t="shared" ref="L68:L131" si="14">L67+N68</f>
        <v>896462.21751397348</v>
      </c>
      <c r="M68" s="11">
        <f t="shared" si="12"/>
        <v>0</v>
      </c>
      <c r="N68" s="5">
        <f t="shared" ref="N68:N131" si="15">IF(I68="True",0,IF(H68="buy",-L67*M68,L67*((K68-J68)/J68)-(L67*M68)))</f>
        <v>0</v>
      </c>
      <c r="P68" s="23">
        <f t="shared" ref="P68:P131" si="16">LN(C68/C67)</f>
        <v>-0.24286867499883846</v>
      </c>
    </row>
    <row r="69" spans="1:16" x14ac:dyDescent="0.25">
      <c r="A69" s="1">
        <v>44077</v>
      </c>
      <c r="B69" s="5">
        <v>17.579999999999998</v>
      </c>
      <c r="C69" s="5">
        <v>94120100</v>
      </c>
      <c r="D69" s="5">
        <v>-12682500</v>
      </c>
      <c r="E69" s="5">
        <v>-156339542.2310777</v>
      </c>
      <c r="F69" s="5" t="s">
        <v>7</v>
      </c>
      <c r="G69" s="5" t="s">
        <v>7</v>
      </c>
      <c r="H69" s="7" t="str">
        <f t="shared" si="10"/>
        <v>hold</v>
      </c>
      <c r="I69" s="5" t="str">
        <f t="shared" si="11"/>
        <v>True</v>
      </c>
      <c r="J69" s="5">
        <f t="shared" si="13"/>
        <v>16.120000999999998</v>
      </c>
      <c r="K69" s="5">
        <f t="shared" si="13"/>
        <v>15.28</v>
      </c>
      <c r="L69" s="5">
        <f t="shared" si="14"/>
        <v>896462.21751397348</v>
      </c>
      <c r="M69" s="11">
        <f t="shared" si="12"/>
        <v>0</v>
      </c>
      <c r="N69" s="5">
        <f t="shared" si="15"/>
        <v>0</v>
      </c>
      <c r="P69" s="23">
        <f t="shared" si="16"/>
        <v>1.5134287735906453</v>
      </c>
    </row>
    <row r="70" spans="1:16" x14ac:dyDescent="0.25">
      <c r="A70" s="1">
        <v>44078</v>
      </c>
      <c r="B70" s="5">
        <v>18.530000999999999</v>
      </c>
      <c r="C70" s="5">
        <v>66539700</v>
      </c>
      <c r="D70" s="5">
        <v>53857200</v>
      </c>
      <c r="E70" s="5">
        <v>-136300726.00927261</v>
      </c>
      <c r="F70" s="5" t="s">
        <v>7</v>
      </c>
      <c r="G70" s="5" t="s">
        <v>7</v>
      </c>
      <c r="H70" s="7" t="str">
        <f t="shared" si="10"/>
        <v>hold</v>
      </c>
      <c r="I70" s="5" t="str">
        <f t="shared" si="11"/>
        <v>True</v>
      </c>
      <c r="J70" s="5">
        <f t="shared" si="13"/>
        <v>16.120000999999998</v>
      </c>
      <c r="K70" s="5">
        <f t="shared" si="13"/>
        <v>15.28</v>
      </c>
      <c r="L70" s="5">
        <f t="shared" si="14"/>
        <v>896462.21751397348</v>
      </c>
      <c r="M70" s="11">
        <f t="shared" si="12"/>
        <v>0</v>
      </c>
      <c r="N70" s="5">
        <f t="shared" si="15"/>
        <v>0</v>
      </c>
      <c r="P70" s="23">
        <f t="shared" si="16"/>
        <v>-0.3467728643181443</v>
      </c>
    </row>
    <row r="71" spans="1:16" x14ac:dyDescent="0.25">
      <c r="A71" s="1">
        <v>44082</v>
      </c>
      <c r="B71" s="5">
        <v>18.290001</v>
      </c>
      <c r="C71" s="5">
        <v>46728100</v>
      </c>
      <c r="D71" s="5">
        <v>7129100</v>
      </c>
      <c r="E71" s="5">
        <v>-122628347.609108</v>
      </c>
      <c r="F71" s="5" t="s">
        <v>7</v>
      </c>
      <c r="G71" s="5" t="s">
        <v>7</v>
      </c>
      <c r="H71" s="7" t="str">
        <f t="shared" si="10"/>
        <v>hold</v>
      </c>
      <c r="I71" s="5" t="str">
        <f t="shared" si="11"/>
        <v>True</v>
      </c>
      <c r="J71" s="5">
        <f t="shared" si="13"/>
        <v>16.120000999999998</v>
      </c>
      <c r="K71" s="5">
        <f t="shared" si="13"/>
        <v>15.28</v>
      </c>
      <c r="L71" s="5">
        <f t="shared" si="14"/>
        <v>896462.21751397348</v>
      </c>
      <c r="M71" s="11">
        <f t="shared" si="12"/>
        <v>0</v>
      </c>
      <c r="N71" s="5">
        <f t="shared" si="15"/>
        <v>0</v>
      </c>
      <c r="P71" s="23">
        <f t="shared" si="16"/>
        <v>-0.35345306523365988</v>
      </c>
    </row>
    <row r="72" spans="1:16" x14ac:dyDescent="0.25">
      <c r="A72" s="1">
        <v>44083</v>
      </c>
      <c r="B72" s="5">
        <v>17.66</v>
      </c>
      <c r="C72" s="5">
        <v>36217900</v>
      </c>
      <c r="D72" s="5">
        <v>-29088800</v>
      </c>
      <c r="E72" s="5">
        <v>-113712506.2232554</v>
      </c>
      <c r="F72" s="5" t="s">
        <v>7</v>
      </c>
      <c r="G72" s="5" t="s">
        <v>7</v>
      </c>
      <c r="H72" s="7" t="str">
        <f t="shared" si="10"/>
        <v>hold</v>
      </c>
      <c r="I72" s="5" t="str">
        <f t="shared" si="11"/>
        <v>True</v>
      </c>
      <c r="J72" s="5">
        <f t="shared" si="13"/>
        <v>16.120000999999998</v>
      </c>
      <c r="K72" s="5">
        <f t="shared" si="13"/>
        <v>15.28</v>
      </c>
      <c r="L72" s="5">
        <f t="shared" si="14"/>
        <v>896462.21751397348</v>
      </c>
      <c r="M72" s="11">
        <f t="shared" si="12"/>
        <v>0</v>
      </c>
      <c r="N72" s="5">
        <f t="shared" si="15"/>
        <v>0</v>
      </c>
      <c r="P72" s="23">
        <f t="shared" si="16"/>
        <v>-0.25479222502292981</v>
      </c>
    </row>
    <row r="73" spans="1:16" x14ac:dyDescent="0.25">
      <c r="A73" s="1">
        <v>44084</v>
      </c>
      <c r="B73" s="5">
        <v>17.879999000000002</v>
      </c>
      <c r="C73" s="5">
        <v>36598300</v>
      </c>
      <c r="D73" s="5">
        <v>7509500</v>
      </c>
      <c r="E73" s="5">
        <v>-102158979.22686771</v>
      </c>
      <c r="F73" s="5" t="s">
        <v>7</v>
      </c>
      <c r="G73" s="5" t="s">
        <v>7</v>
      </c>
      <c r="H73" s="7" t="str">
        <f t="shared" si="10"/>
        <v>hold</v>
      </c>
      <c r="I73" s="5" t="str">
        <f t="shared" si="11"/>
        <v>True</v>
      </c>
      <c r="J73" s="5">
        <f t="shared" si="13"/>
        <v>16.120000999999998</v>
      </c>
      <c r="K73" s="5">
        <f t="shared" si="13"/>
        <v>15.28</v>
      </c>
      <c r="L73" s="5">
        <f t="shared" si="14"/>
        <v>896462.21751397348</v>
      </c>
      <c r="M73" s="11">
        <f t="shared" si="12"/>
        <v>0</v>
      </c>
      <c r="N73" s="5">
        <f t="shared" si="15"/>
        <v>0</v>
      </c>
      <c r="P73" s="23">
        <f t="shared" si="16"/>
        <v>1.0448319483841589E-2</v>
      </c>
    </row>
    <row r="74" spans="1:16" x14ac:dyDescent="0.25">
      <c r="A74" s="1">
        <v>44085</v>
      </c>
      <c r="B74" s="5">
        <v>17.690000999999999</v>
      </c>
      <c r="C74" s="5">
        <v>23899500</v>
      </c>
      <c r="D74" s="5">
        <v>-16390000</v>
      </c>
      <c r="E74" s="5">
        <v>-93985016.725496829</v>
      </c>
      <c r="F74" s="5" t="s">
        <v>7</v>
      </c>
      <c r="G74" s="5" t="s">
        <v>7</v>
      </c>
      <c r="H74" s="7" t="str">
        <f t="shared" si="10"/>
        <v>hold</v>
      </c>
      <c r="I74" s="5" t="str">
        <f t="shared" si="11"/>
        <v>True</v>
      </c>
      <c r="J74" s="5">
        <f t="shared" si="13"/>
        <v>16.120000999999998</v>
      </c>
      <c r="K74" s="5">
        <f t="shared" si="13"/>
        <v>15.28</v>
      </c>
      <c r="L74" s="5">
        <f t="shared" si="14"/>
        <v>896462.21751397348</v>
      </c>
      <c r="M74" s="11">
        <f t="shared" si="12"/>
        <v>0</v>
      </c>
      <c r="N74" s="5">
        <f t="shared" si="15"/>
        <v>0</v>
      </c>
      <c r="P74" s="23">
        <f t="shared" si="16"/>
        <v>-0.42614425302460696</v>
      </c>
    </row>
    <row r="75" spans="1:16" x14ac:dyDescent="0.25">
      <c r="A75" s="1">
        <v>44088</v>
      </c>
      <c r="B75" s="5">
        <v>17.850000000000001</v>
      </c>
      <c r="C75" s="5">
        <v>25838400</v>
      </c>
      <c r="D75" s="5">
        <v>9448400</v>
      </c>
      <c r="E75" s="5">
        <v>-84128227.238070026</v>
      </c>
      <c r="F75" s="5" t="s">
        <v>7</v>
      </c>
      <c r="G75" s="5" t="s">
        <v>7</v>
      </c>
      <c r="H75" s="7" t="str">
        <f t="shared" si="10"/>
        <v>hold</v>
      </c>
      <c r="I75" s="5" t="str">
        <f t="shared" si="11"/>
        <v>True</v>
      </c>
      <c r="J75" s="5">
        <f t="shared" si="13"/>
        <v>16.120000999999998</v>
      </c>
      <c r="K75" s="5">
        <f t="shared" si="13"/>
        <v>15.28</v>
      </c>
      <c r="L75" s="5">
        <f t="shared" si="14"/>
        <v>896462.21751397348</v>
      </c>
      <c r="M75" s="11">
        <f t="shared" si="12"/>
        <v>0</v>
      </c>
      <c r="N75" s="5">
        <f t="shared" si="15"/>
        <v>0</v>
      </c>
      <c r="P75" s="23">
        <f t="shared" si="16"/>
        <v>7.8004219276129202E-2</v>
      </c>
    </row>
    <row r="76" spans="1:16" x14ac:dyDescent="0.25">
      <c r="A76" s="1">
        <v>44089</v>
      </c>
      <c r="B76" s="5">
        <v>15.93</v>
      </c>
      <c r="C76" s="5">
        <v>80598100</v>
      </c>
      <c r="D76" s="5">
        <v>-71149700</v>
      </c>
      <c r="E76" s="5">
        <v>-82891497.277061209</v>
      </c>
      <c r="F76" s="5" t="s">
        <v>7</v>
      </c>
      <c r="G76" s="5" t="s">
        <v>7</v>
      </c>
      <c r="H76" s="7" t="str">
        <f t="shared" si="10"/>
        <v>hold</v>
      </c>
      <c r="I76" s="5" t="str">
        <f t="shared" si="11"/>
        <v>True</v>
      </c>
      <c r="J76" s="5">
        <f t="shared" si="13"/>
        <v>16.120000999999998</v>
      </c>
      <c r="K76" s="5">
        <f t="shared" si="13"/>
        <v>15.28</v>
      </c>
      <c r="L76" s="5">
        <f t="shared" si="14"/>
        <v>896462.21751397348</v>
      </c>
      <c r="M76" s="11">
        <f t="shared" si="12"/>
        <v>0</v>
      </c>
      <c r="N76" s="5">
        <f t="shared" si="15"/>
        <v>0</v>
      </c>
      <c r="P76" s="23">
        <f t="shared" si="16"/>
        <v>1.1376133185410722</v>
      </c>
    </row>
    <row r="77" spans="1:16" x14ac:dyDescent="0.25">
      <c r="A77" s="1">
        <v>44090</v>
      </c>
      <c r="B77" s="5">
        <v>16.459999</v>
      </c>
      <c r="C77" s="5">
        <v>38270300</v>
      </c>
      <c r="D77" s="5">
        <v>-32879400</v>
      </c>
      <c r="E77" s="5">
        <v>-78126070.607890919</v>
      </c>
      <c r="F77" s="5" t="s">
        <v>7</v>
      </c>
      <c r="G77" s="5" t="s">
        <v>7</v>
      </c>
      <c r="H77" s="7" t="str">
        <f t="shared" si="10"/>
        <v>hold</v>
      </c>
      <c r="I77" s="5" t="str">
        <f t="shared" si="11"/>
        <v>True</v>
      </c>
      <c r="J77" s="5">
        <f t="shared" si="13"/>
        <v>16.120000999999998</v>
      </c>
      <c r="K77" s="5">
        <f t="shared" si="13"/>
        <v>15.28</v>
      </c>
      <c r="L77" s="5">
        <f t="shared" si="14"/>
        <v>896462.21751397348</v>
      </c>
      <c r="M77" s="11">
        <f t="shared" si="12"/>
        <v>0</v>
      </c>
      <c r="N77" s="5">
        <f t="shared" si="15"/>
        <v>0</v>
      </c>
      <c r="P77" s="23">
        <f t="shared" si="16"/>
        <v>-0.74480093758844068</v>
      </c>
    </row>
    <row r="78" spans="1:16" x14ac:dyDescent="0.25">
      <c r="A78" s="1">
        <v>44091</v>
      </c>
      <c r="B78" s="5">
        <v>16.239999999999998</v>
      </c>
      <c r="C78" s="5">
        <v>30506200</v>
      </c>
      <c r="D78" s="5">
        <v>-63385600</v>
      </c>
      <c r="E78" s="5">
        <v>-76721584.348687157</v>
      </c>
      <c r="F78" s="5" t="s">
        <v>7</v>
      </c>
      <c r="G78" s="5" t="s">
        <v>7</v>
      </c>
      <c r="H78" s="7" t="str">
        <f t="shared" si="10"/>
        <v>hold</v>
      </c>
      <c r="I78" s="5" t="str">
        <f t="shared" si="11"/>
        <v>True</v>
      </c>
      <c r="J78" s="5">
        <f t="shared" si="13"/>
        <v>16.120000999999998</v>
      </c>
      <c r="K78" s="5">
        <f t="shared" si="13"/>
        <v>15.28</v>
      </c>
      <c r="L78" s="5">
        <f t="shared" si="14"/>
        <v>896462.21751397348</v>
      </c>
      <c r="M78" s="11">
        <f t="shared" si="12"/>
        <v>1E-3</v>
      </c>
      <c r="N78" s="5">
        <f t="shared" si="15"/>
        <v>0</v>
      </c>
      <c r="P78" s="23">
        <f t="shared" si="16"/>
        <v>-0.22674419680171962</v>
      </c>
    </row>
    <row r="79" spans="1:16" x14ac:dyDescent="0.25">
      <c r="A79" s="1">
        <v>44092</v>
      </c>
      <c r="B79" s="5">
        <v>15.31</v>
      </c>
      <c r="C79" s="5">
        <v>51607600</v>
      </c>
      <c r="D79" s="5">
        <v>-114993200</v>
      </c>
      <c r="E79" s="5">
        <v>-80367984.488307461</v>
      </c>
      <c r="F79" s="5" t="s">
        <v>7</v>
      </c>
      <c r="G79" s="5">
        <v>15.31</v>
      </c>
      <c r="H79" s="7" t="str">
        <f t="shared" si="10"/>
        <v>sell</v>
      </c>
      <c r="I79" s="5" t="str">
        <f t="shared" si="11"/>
        <v>False</v>
      </c>
      <c r="J79" s="5">
        <f t="shared" si="13"/>
        <v>16.120000999999998</v>
      </c>
      <c r="K79" s="5">
        <f t="shared" si="13"/>
        <v>15.31</v>
      </c>
      <c r="L79" s="5">
        <f t="shared" si="14"/>
        <v>851416.60662049183</v>
      </c>
      <c r="M79" s="11">
        <f t="shared" si="12"/>
        <v>0</v>
      </c>
      <c r="N79" s="5">
        <f t="shared" si="15"/>
        <v>-45045.6108934816</v>
      </c>
      <c r="P79" s="23">
        <f t="shared" si="16"/>
        <v>0.52573900682000596</v>
      </c>
    </row>
    <row r="80" spans="1:16" x14ac:dyDescent="0.25">
      <c r="A80" s="1">
        <v>44095</v>
      </c>
      <c r="B80" s="5">
        <v>14.29</v>
      </c>
      <c r="C80" s="5">
        <v>42775100</v>
      </c>
      <c r="D80" s="5">
        <v>-157768300</v>
      </c>
      <c r="E80" s="5">
        <v>-87742159.069950923</v>
      </c>
      <c r="F80" s="5" t="s">
        <v>7</v>
      </c>
      <c r="G80" s="5" t="s">
        <v>7</v>
      </c>
      <c r="H80" s="7" t="str">
        <f t="shared" si="10"/>
        <v>hold</v>
      </c>
      <c r="I80" s="5" t="str">
        <f t="shared" si="11"/>
        <v>True</v>
      </c>
      <c r="J80" s="5">
        <f t="shared" si="13"/>
        <v>16.120000999999998</v>
      </c>
      <c r="K80" s="5">
        <f t="shared" si="13"/>
        <v>15.31</v>
      </c>
      <c r="L80" s="5">
        <f t="shared" si="14"/>
        <v>851416.60662049183</v>
      </c>
      <c r="M80" s="11">
        <f t="shared" si="12"/>
        <v>0</v>
      </c>
      <c r="N80" s="5">
        <f t="shared" si="15"/>
        <v>0</v>
      </c>
      <c r="P80" s="23">
        <f t="shared" si="16"/>
        <v>-0.18771279087391526</v>
      </c>
    </row>
    <row r="81" spans="1:16" x14ac:dyDescent="0.25">
      <c r="A81" s="1">
        <v>44096</v>
      </c>
      <c r="B81" s="5">
        <v>14.41</v>
      </c>
      <c r="C81" s="5">
        <v>30011100</v>
      </c>
      <c r="D81" s="5">
        <v>-127757200</v>
      </c>
      <c r="E81" s="5">
        <v>-91554385.698465526</v>
      </c>
      <c r="F81" s="5" t="s">
        <v>7</v>
      </c>
      <c r="G81" s="5" t="s">
        <v>7</v>
      </c>
      <c r="H81" s="7" t="str">
        <f t="shared" si="10"/>
        <v>hold</v>
      </c>
      <c r="I81" s="5" t="str">
        <f t="shared" si="11"/>
        <v>True</v>
      </c>
      <c r="J81" s="5">
        <f t="shared" si="13"/>
        <v>16.120000999999998</v>
      </c>
      <c r="K81" s="5">
        <f t="shared" si="13"/>
        <v>15.31</v>
      </c>
      <c r="L81" s="5">
        <f t="shared" si="14"/>
        <v>851416.60662049183</v>
      </c>
      <c r="M81" s="11">
        <f t="shared" si="12"/>
        <v>0</v>
      </c>
      <c r="N81" s="5">
        <f t="shared" si="15"/>
        <v>0</v>
      </c>
      <c r="P81" s="23">
        <f t="shared" si="16"/>
        <v>-0.35438884436063317</v>
      </c>
    </row>
    <row r="82" spans="1:16" x14ac:dyDescent="0.25">
      <c r="A82" s="1">
        <v>44097</v>
      </c>
      <c r="B82" s="5">
        <v>14.13</v>
      </c>
      <c r="C82" s="5">
        <v>31255200</v>
      </c>
      <c r="D82" s="5">
        <v>-159012400</v>
      </c>
      <c r="E82" s="5">
        <v>-97980896.043978035</v>
      </c>
      <c r="F82" s="5" t="s">
        <v>7</v>
      </c>
      <c r="G82" s="5" t="s">
        <v>7</v>
      </c>
      <c r="H82" s="7" t="str">
        <f t="shared" si="10"/>
        <v>hold</v>
      </c>
      <c r="I82" s="5" t="str">
        <f t="shared" si="11"/>
        <v>True</v>
      </c>
      <c r="J82" s="5">
        <f t="shared" si="13"/>
        <v>16.120000999999998</v>
      </c>
      <c r="K82" s="5">
        <f t="shared" si="13"/>
        <v>15.31</v>
      </c>
      <c r="L82" s="5">
        <f t="shared" si="14"/>
        <v>851416.60662049183</v>
      </c>
      <c r="M82" s="11">
        <f t="shared" si="12"/>
        <v>0</v>
      </c>
      <c r="N82" s="5">
        <f t="shared" si="15"/>
        <v>0</v>
      </c>
      <c r="P82" s="23">
        <f t="shared" si="16"/>
        <v>4.0618449110431137E-2</v>
      </c>
    </row>
    <row r="83" spans="1:16" x14ac:dyDescent="0.25">
      <c r="A83" s="1">
        <v>44098</v>
      </c>
      <c r="B83" s="5">
        <v>13.74</v>
      </c>
      <c r="C83" s="5">
        <v>32679800</v>
      </c>
      <c r="D83" s="5">
        <v>-191692200</v>
      </c>
      <c r="E83" s="5">
        <v>-106908217.33300871</v>
      </c>
      <c r="F83" s="5" t="s">
        <v>7</v>
      </c>
      <c r="G83" s="5" t="s">
        <v>7</v>
      </c>
      <c r="H83" s="7" t="str">
        <f t="shared" si="10"/>
        <v>hold</v>
      </c>
      <c r="I83" s="5" t="str">
        <f t="shared" si="11"/>
        <v>True</v>
      </c>
      <c r="J83" s="5">
        <f t="shared" si="13"/>
        <v>16.120000999999998</v>
      </c>
      <c r="K83" s="5">
        <f t="shared" si="13"/>
        <v>15.31</v>
      </c>
      <c r="L83" s="5">
        <f t="shared" si="14"/>
        <v>851416.60662049183</v>
      </c>
      <c r="M83" s="11">
        <f t="shared" si="12"/>
        <v>0</v>
      </c>
      <c r="N83" s="5">
        <f t="shared" si="15"/>
        <v>0</v>
      </c>
      <c r="P83" s="23">
        <f t="shared" si="16"/>
        <v>4.4571387682568589E-2</v>
      </c>
    </row>
    <row r="84" spans="1:16" x14ac:dyDescent="0.25">
      <c r="A84" s="1">
        <v>44099</v>
      </c>
      <c r="B84" s="5">
        <v>15.07</v>
      </c>
      <c r="C84" s="5">
        <v>54137400</v>
      </c>
      <c r="D84" s="5">
        <v>-137554800</v>
      </c>
      <c r="E84" s="5">
        <v>-109827660.0139742</v>
      </c>
      <c r="F84" s="5" t="s">
        <v>7</v>
      </c>
      <c r="G84" s="5" t="s">
        <v>7</v>
      </c>
      <c r="H84" s="7" t="str">
        <f t="shared" si="10"/>
        <v>hold</v>
      </c>
      <c r="I84" s="5" t="str">
        <f t="shared" si="11"/>
        <v>True</v>
      </c>
      <c r="J84" s="5">
        <f t="shared" ref="J84:K99" si="17">IF(F84="nan",J83,F84)</f>
        <v>16.120000999999998</v>
      </c>
      <c r="K84" s="5">
        <f t="shared" si="17"/>
        <v>15.31</v>
      </c>
      <c r="L84" s="5">
        <f t="shared" si="14"/>
        <v>851416.60662049183</v>
      </c>
      <c r="M84" s="11">
        <f t="shared" si="12"/>
        <v>1E-3</v>
      </c>
      <c r="N84" s="5">
        <f t="shared" si="15"/>
        <v>0</v>
      </c>
      <c r="P84" s="23">
        <f t="shared" si="16"/>
        <v>0.50476810936853966</v>
      </c>
    </row>
    <row r="85" spans="1:16" x14ac:dyDescent="0.25">
      <c r="A85" s="1">
        <v>44102</v>
      </c>
      <c r="B85" s="5">
        <v>15.31</v>
      </c>
      <c r="C85" s="5">
        <v>36759400</v>
      </c>
      <c r="D85" s="5">
        <v>-100795400</v>
      </c>
      <c r="E85" s="5">
        <v>-108967252.64868049</v>
      </c>
      <c r="F85" s="5">
        <v>15.31</v>
      </c>
      <c r="G85" s="5" t="s">
        <v>7</v>
      </c>
      <c r="H85" s="7" t="str">
        <f t="shared" si="10"/>
        <v>buy</v>
      </c>
      <c r="I85" s="5" t="str">
        <f t="shared" si="11"/>
        <v>False</v>
      </c>
      <c r="J85" s="5">
        <f t="shared" si="17"/>
        <v>15.31</v>
      </c>
      <c r="K85" s="5">
        <f t="shared" si="17"/>
        <v>15.31</v>
      </c>
      <c r="L85" s="5">
        <f t="shared" si="14"/>
        <v>850565.1900138713</v>
      </c>
      <c r="M85" s="11">
        <f t="shared" si="12"/>
        <v>1E-3</v>
      </c>
      <c r="N85" s="5">
        <f t="shared" si="15"/>
        <v>-851.41660662049185</v>
      </c>
      <c r="P85" s="23">
        <f t="shared" si="16"/>
        <v>-0.38713128412552245</v>
      </c>
    </row>
    <row r="86" spans="1:16" x14ac:dyDescent="0.25">
      <c r="A86" s="1">
        <v>44103</v>
      </c>
      <c r="B86" s="5">
        <v>15.07</v>
      </c>
      <c r="C86" s="5">
        <v>23215000</v>
      </c>
      <c r="D86" s="5">
        <v>-124010400</v>
      </c>
      <c r="E86" s="5">
        <v>-110400222.85188609</v>
      </c>
      <c r="F86" s="5" t="s">
        <v>7</v>
      </c>
      <c r="G86" s="5">
        <v>15.07</v>
      </c>
      <c r="H86" s="7" t="str">
        <f t="shared" si="10"/>
        <v>sell</v>
      </c>
      <c r="I86" s="5" t="str">
        <f t="shared" si="11"/>
        <v>False</v>
      </c>
      <c r="J86" s="5">
        <f t="shared" si="17"/>
        <v>15.31</v>
      </c>
      <c r="K86" s="5">
        <f t="shared" si="17"/>
        <v>15.07</v>
      </c>
      <c r="L86" s="5">
        <f t="shared" si="14"/>
        <v>836381.14046047861</v>
      </c>
      <c r="M86" s="11">
        <f t="shared" si="12"/>
        <v>1E-3</v>
      </c>
      <c r="N86" s="5">
        <f t="shared" si="15"/>
        <v>-14184.049553392662</v>
      </c>
      <c r="P86" s="23">
        <f t="shared" si="16"/>
        <v>-0.45959535379316702</v>
      </c>
    </row>
    <row r="87" spans="1:16" x14ac:dyDescent="0.25">
      <c r="A87" s="1">
        <v>44104</v>
      </c>
      <c r="B87" s="5">
        <v>15.18</v>
      </c>
      <c r="C87" s="5">
        <v>44374800</v>
      </c>
      <c r="D87" s="5">
        <v>-79635600</v>
      </c>
      <c r="E87" s="5">
        <v>-107469723.1072935</v>
      </c>
      <c r="F87" s="5">
        <v>15.18</v>
      </c>
      <c r="G87" s="5" t="s">
        <v>7</v>
      </c>
      <c r="H87" s="7" t="str">
        <f t="shared" si="10"/>
        <v>buy</v>
      </c>
      <c r="I87" s="5" t="str">
        <f t="shared" si="11"/>
        <v>False</v>
      </c>
      <c r="J87" s="5">
        <f t="shared" si="17"/>
        <v>15.18</v>
      </c>
      <c r="K87" s="5">
        <f t="shared" si="17"/>
        <v>15.07</v>
      </c>
      <c r="L87" s="5">
        <f t="shared" si="14"/>
        <v>835544.75932001811</v>
      </c>
      <c r="M87" s="11">
        <f t="shared" si="12"/>
        <v>1E-3</v>
      </c>
      <c r="N87" s="5">
        <f t="shared" si="15"/>
        <v>-836.3811404604786</v>
      </c>
      <c r="P87" s="23">
        <f t="shared" si="16"/>
        <v>0.64787311927128455</v>
      </c>
    </row>
    <row r="88" spans="1:16" x14ac:dyDescent="0.25">
      <c r="A88" s="1">
        <v>44105</v>
      </c>
      <c r="B88" s="5">
        <v>15.03</v>
      </c>
      <c r="C88" s="5">
        <v>28158400</v>
      </c>
      <c r="D88" s="5">
        <v>-107794000</v>
      </c>
      <c r="E88" s="5">
        <v>-107500611.72926439</v>
      </c>
      <c r="F88" s="5" t="s">
        <v>7</v>
      </c>
      <c r="G88" s="5">
        <v>15.03</v>
      </c>
      <c r="H88" s="7" t="str">
        <f t="shared" si="10"/>
        <v>sell</v>
      </c>
      <c r="I88" s="5" t="str">
        <f t="shared" si="11"/>
        <v>False</v>
      </c>
      <c r="J88" s="5">
        <f t="shared" si="17"/>
        <v>15.18</v>
      </c>
      <c r="K88" s="5">
        <f t="shared" si="17"/>
        <v>15.03</v>
      </c>
      <c r="L88" s="5">
        <f t="shared" si="14"/>
        <v>826452.84342117223</v>
      </c>
      <c r="M88" s="11">
        <f t="shared" si="12"/>
        <v>1E-3</v>
      </c>
      <c r="N88" s="5">
        <f t="shared" si="15"/>
        <v>-9091.9158988459094</v>
      </c>
      <c r="P88" s="23">
        <f t="shared" si="16"/>
        <v>-0.45482602924936016</v>
      </c>
    </row>
    <row r="89" spans="1:16" x14ac:dyDescent="0.25">
      <c r="A89" s="1">
        <v>44106</v>
      </c>
      <c r="B89" s="5">
        <v>15.16</v>
      </c>
      <c r="C89" s="5">
        <v>30936100</v>
      </c>
      <c r="D89" s="5">
        <v>-76857900</v>
      </c>
      <c r="E89" s="5">
        <v>-104581821.4923832</v>
      </c>
      <c r="F89" s="5">
        <v>15.16</v>
      </c>
      <c r="G89" s="5" t="s">
        <v>7</v>
      </c>
      <c r="H89" s="7" t="str">
        <f t="shared" si="10"/>
        <v>buy</v>
      </c>
      <c r="I89" s="5" t="str">
        <f t="shared" si="11"/>
        <v>False</v>
      </c>
      <c r="J89" s="5">
        <f t="shared" si="17"/>
        <v>15.16</v>
      </c>
      <c r="K89" s="5">
        <f t="shared" si="17"/>
        <v>15.03</v>
      </c>
      <c r="L89" s="5">
        <f t="shared" si="14"/>
        <v>826452.84342117223</v>
      </c>
      <c r="M89" s="11">
        <f t="shared" si="12"/>
        <v>0</v>
      </c>
      <c r="N89" s="5">
        <f t="shared" si="15"/>
        <v>0</v>
      </c>
      <c r="P89" s="23">
        <f t="shared" si="16"/>
        <v>9.4078075285920673E-2</v>
      </c>
    </row>
    <row r="90" spans="1:16" x14ac:dyDescent="0.25">
      <c r="A90" s="1">
        <v>44109</v>
      </c>
      <c r="B90" s="5">
        <v>14.96</v>
      </c>
      <c r="C90" s="5">
        <v>22169300</v>
      </c>
      <c r="D90" s="5">
        <v>-99027200</v>
      </c>
      <c r="E90" s="5">
        <v>-104052738.2946039</v>
      </c>
      <c r="F90" s="5" t="s">
        <v>7</v>
      </c>
      <c r="G90" s="5" t="s">
        <v>7</v>
      </c>
      <c r="H90" s="7" t="str">
        <f t="shared" si="10"/>
        <v>hold</v>
      </c>
      <c r="I90" s="5" t="str">
        <f t="shared" si="11"/>
        <v>True</v>
      </c>
      <c r="J90" s="5">
        <f t="shared" si="17"/>
        <v>15.16</v>
      </c>
      <c r="K90" s="5">
        <f t="shared" si="17"/>
        <v>15.03</v>
      </c>
      <c r="L90" s="5">
        <f t="shared" si="14"/>
        <v>826452.84342117223</v>
      </c>
      <c r="M90" s="11">
        <f t="shared" si="12"/>
        <v>0</v>
      </c>
      <c r="N90" s="5">
        <f t="shared" si="15"/>
        <v>0</v>
      </c>
      <c r="P90" s="23">
        <f t="shared" si="16"/>
        <v>-0.33321533784935403</v>
      </c>
    </row>
    <row r="91" spans="1:16" x14ac:dyDescent="0.25">
      <c r="A91" s="1">
        <v>44110</v>
      </c>
      <c r="B91" s="5">
        <v>15.19</v>
      </c>
      <c r="C91" s="5">
        <v>43724300</v>
      </c>
      <c r="D91" s="5">
        <v>-55302900</v>
      </c>
      <c r="E91" s="5">
        <v>-99409327.798032224</v>
      </c>
      <c r="F91" s="5" t="s">
        <v>7</v>
      </c>
      <c r="G91" s="5" t="s">
        <v>7</v>
      </c>
      <c r="H91" s="7" t="str">
        <f t="shared" si="10"/>
        <v>hold</v>
      </c>
      <c r="I91" s="5" t="str">
        <f t="shared" si="11"/>
        <v>True</v>
      </c>
      <c r="J91" s="5">
        <f t="shared" si="17"/>
        <v>15.16</v>
      </c>
      <c r="K91" s="5">
        <f t="shared" si="17"/>
        <v>15.03</v>
      </c>
      <c r="L91" s="5">
        <f t="shared" si="14"/>
        <v>826452.84342117223</v>
      </c>
      <c r="M91" s="11">
        <f t="shared" si="12"/>
        <v>0</v>
      </c>
      <c r="N91" s="5">
        <f t="shared" si="15"/>
        <v>0</v>
      </c>
      <c r="P91" s="23">
        <f t="shared" si="16"/>
        <v>0.67919556269805725</v>
      </c>
    </row>
    <row r="92" spans="1:16" x14ac:dyDescent="0.25">
      <c r="A92" s="1">
        <v>44111</v>
      </c>
      <c r="B92" s="5">
        <v>15.99</v>
      </c>
      <c r="C92" s="5">
        <v>30265000</v>
      </c>
      <c r="D92" s="5">
        <v>-25037900</v>
      </c>
      <c r="E92" s="5">
        <v>-92325549.643390596</v>
      </c>
      <c r="F92" s="5" t="s">
        <v>7</v>
      </c>
      <c r="G92" s="5" t="s">
        <v>7</v>
      </c>
      <c r="H92" s="7" t="str">
        <f t="shared" si="10"/>
        <v>hold</v>
      </c>
      <c r="I92" s="5" t="str">
        <f t="shared" si="11"/>
        <v>True</v>
      </c>
      <c r="J92" s="5">
        <f t="shared" si="17"/>
        <v>15.16</v>
      </c>
      <c r="K92" s="5">
        <f t="shared" si="17"/>
        <v>15.03</v>
      </c>
      <c r="L92" s="5">
        <f t="shared" si="14"/>
        <v>826452.84342117223</v>
      </c>
      <c r="M92" s="11">
        <f t="shared" si="12"/>
        <v>0</v>
      </c>
      <c r="N92" s="5">
        <f t="shared" si="15"/>
        <v>0</v>
      </c>
      <c r="P92" s="23">
        <f t="shared" si="16"/>
        <v>-0.36791208228478273</v>
      </c>
    </row>
    <row r="93" spans="1:16" x14ac:dyDescent="0.25">
      <c r="A93" s="1">
        <v>44112</v>
      </c>
      <c r="B93" s="5">
        <v>15.61</v>
      </c>
      <c r="C93" s="5">
        <v>40986000</v>
      </c>
      <c r="D93" s="5">
        <v>-66023900</v>
      </c>
      <c r="E93" s="5">
        <v>-89820379.444903389</v>
      </c>
      <c r="F93" s="5" t="s">
        <v>7</v>
      </c>
      <c r="G93" s="5" t="s">
        <v>7</v>
      </c>
      <c r="H93" s="7" t="str">
        <f t="shared" si="10"/>
        <v>hold</v>
      </c>
      <c r="I93" s="5" t="str">
        <f t="shared" si="11"/>
        <v>True</v>
      </c>
      <c r="J93" s="5">
        <f t="shared" si="17"/>
        <v>15.16</v>
      </c>
      <c r="K93" s="5">
        <f t="shared" si="17"/>
        <v>15.03</v>
      </c>
      <c r="L93" s="5">
        <f t="shared" si="14"/>
        <v>826452.84342117223</v>
      </c>
      <c r="M93" s="11">
        <f t="shared" si="12"/>
        <v>0</v>
      </c>
      <c r="N93" s="5">
        <f t="shared" si="15"/>
        <v>0</v>
      </c>
      <c r="P93" s="23">
        <f t="shared" si="16"/>
        <v>0.30323861563411675</v>
      </c>
    </row>
    <row r="94" spans="1:16" x14ac:dyDescent="0.25">
      <c r="A94" s="1">
        <v>44113</v>
      </c>
      <c r="B94" s="5">
        <v>15.69</v>
      </c>
      <c r="C94" s="5">
        <v>33815700</v>
      </c>
      <c r="D94" s="5">
        <v>-32208200</v>
      </c>
      <c r="E94" s="5">
        <v>-84333007.412065104</v>
      </c>
      <c r="F94" s="5" t="s">
        <v>7</v>
      </c>
      <c r="G94" s="5" t="s">
        <v>7</v>
      </c>
      <c r="H94" s="7" t="str">
        <f t="shared" si="10"/>
        <v>hold</v>
      </c>
      <c r="I94" s="5" t="str">
        <f t="shared" si="11"/>
        <v>True</v>
      </c>
      <c r="J94" s="5">
        <f t="shared" si="17"/>
        <v>15.16</v>
      </c>
      <c r="K94" s="5">
        <f t="shared" si="17"/>
        <v>15.03</v>
      </c>
      <c r="L94" s="5">
        <f t="shared" si="14"/>
        <v>826452.84342117223</v>
      </c>
      <c r="M94" s="11">
        <f t="shared" si="12"/>
        <v>0</v>
      </c>
      <c r="N94" s="5">
        <f t="shared" si="15"/>
        <v>0</v>
      </c>
      <c r="P94" s="23">
        <f t="shared" si="16"/>
        <v>-0.19230535329273019</v>
      </c>
    </row>
    <row r="95" spans="1:16" x14ac:dyDescent="0.25">
      <c r="A95" s="1">
        <v>44116</v>
      </c>
      <c r="B95" s="5">
        <v>15.21</v>
      </c>
      <c r="C95" s="5">
        <v>25968000</v>
      </c>
      <c r="D95" s="5">
        <v>-58176200</v>
      </c>
      <c r="E95" s="5">
        <v>-81841678.414261505</v>
      </c>
      <c r="F95" s="5" t="s">
        <v>7</v>
      </c>
      <c r="G95" s="5" t="s">
        <v>7</v>
      </c>
      <c r="H95" s="7" t="str">
        <f t="shared" si="10"/>
        <v>hold</v>
      </c>
      <c r="I95" s="5" t="str">
        <f t="shared" si="11"/>
        <v>True</v>
      </c>
      <c r="J95" s="5">
        <f t="shared" si="17"/>
        <v>15.16</v>
      </c>
      <c r="K95" s="5">
        <f t="shared" si="17"/>
        <v>15.03</v>
      </c>
      <c r="L95" s="5">
        <f t="shared" si="14"/>
        <v>826452.84342117223</v>
      </c>
      <c r="M95" s="11">
        <f t="shared" si="12"/>
        <v>1E-3</v>
      </c>
      <c r="N95" s="5">
        <f t="shared" si="15"/>
        <v>0</v>
      </c>
      <c r="P95" s="23">
        <f t="shared" si="16"/>
        <v>-0.26406018091280176</v>
      </c>
    </row>
    <row r="96" spans="1:16" x14ac:dyDescent="0.25">
      <c r="A96" s="1">
        <v>44117</v>
      </c>
      <c r="B96" s="5">
        <v>14.03</v>
      </c>
      <c r="C96" s="5">
        <v>49344200</v>
      </c>
      <c r="D96" s="5">
        <v>-107520400</v>
      </c>
      <c r="E96" s="5">
        <v>-84287452.571159318</v>
      </c>
      <c r="F96" s="5" t="s">
        <v>7</v>
      </c>
      <c r="G96" s="5">
        <v>14.03</v>
      </c>
      <c r="H96" s="7" t="str">
        <f t="shared" si="10"/>
        <v>sell</v>
      </c>
      <c r="I96" s="5" t="str">
        <f t="shared" si="11"/>
        <v>False</v>
      </c>
      <c r="J96" s="5">
        <f t="shared" si="17"/>
        <v>15.16</v>
      </c>
      <c r="K96" s="5">
        <f t="shared" si="17"/>
        <v>14.03</v>
      </c>
      <c r="L96" s="5">
        <f t="shared" si="14"/>
        <v>764850.48767803737</v>
      </c>
      <c r="M96" s="11">
        <f t="shared" si="12"/>
        <v>0</v>
      </c>
      <c r="N96" s="5">
        <f t="shared" si="15"/>
        <v>-61602.355743134911</v>
      </c>
      <c r="P96" s="23">
        <f t="shared" si="16"/>
        <v>0.64195522033810615</v>
      </c>
    </row>
    <row r="97" spans="1:16" x14ac:dyDescent="0.25">
      <c r="A97" s="1">
        <v>44118</v>
      </c>
      <c r="B97" s="5">
        <v>13.97</v>
      </c>
      <c r="C97" s="5">
        <v>34393700</v>
      </c>
      <c r="D97" s="5">
        <v>-141914100</v>
      </c>
      <c r="E97" s="5">
        <v>-89776073.478130355</v>
      </c>
      <c r="F97" s="5" t="s">
        <v>7</v>
      </c>
      <c r="G97" s="5" t="s">
        <v>7</v>
      </c>
      <c r="H97" s="7" t="str">
        <f t="shared" si="10"/>
        <v>hold</v>
      </c>
      <c r="I97" s="5" t="str">
        <f t="shared" si="11"/>
        <v>True</v>
      </c>
      <c r="J97" s="5">
        <f t="shared" si="17"/>
        <v>15.16</v>
      </c>
      <c r="K97" s="5">
        <f t="shared" si="17"/>
        <v>14.03</v>
      </c>
      <c r="L97" s="5">
        <f t="shared" si="14"/>
        <v>764850.48767803737</v>
      </c>
      <c r="M97" s="11">
        <f t="shared" si="12"/>
        <v>0</v>
      </c>
      <c r="N97" s="5">
        <f t="shared" si="15"/>
        <v>0</v>
      </c>
      <c r="P97" s="23">
        <f t="shared" si="16"/>
        <v>-0.36094682303796494</v>
      </c>
    </row>
    <row r="98" spans="1:16" x14ac:dyDescent="0.25">
      <c r="A98" s="1">
        <v>44119</v>
      </c>
      <c r="B98" s="5">
        <v>14.02</v>
      </c>
      <c r="C98" s="5">
        <v>29283600</v>
      </c>
      <c r="D98" s="5">
        <v>-112630500</v>
      </c>
      <c r="E98" s="5">
        <v>-91952817.850769788</v>
      </c>
      <c r="F98" s="5" t="s">
        <v>7</v>
      </c>
      <c r="G98" s="5" t="s">
        <v>7</v>
      </c>
      <c r="H98" s="7" t="str">
        <f t="shared" si="10"/>
        <v>hold</v>
      </c>
      <c r="I98" s="5" t="str">
        <f t="shared" si="11"/>
        <v>True</v>
      </c>
      <c r="J98" s="5">
        <f t="shared" si="17"/>
        <v>15.16</v>
      </c>
      <c r="K98" s="5">
        <f t="shared" si="17"/>
        <v>14.03</v>
      </c>
      <c r="L98" s="5">
        <f t="shared" si="14"/>
        <v>764850.48767803737</v>
      </c>
      <c r="M98" s="11">
        <f t="shared" si="12"/>
        <v>1E-3</v>
      </c>
      <c r="N98" s="5">
        <f t="shared" si="15"/>
        <v>0</v>
      </c>
      <c r="P98" s="23">
        <f t="shared" si="16"/>
        <v>-0.16084577571742617</v>
      </c>
    </row>
    <row r="99" spans="1:16" x14ac:dyDescent="0.25">
      <c r="A99" s="1">
        <v>44120</v>
      </c>
      <c r="B99" s="5">
        <v>14.08</v>
      </c>
      <c r="C99" s="5">
        <v>39528600</v>
      </c>
      <c r="D99" s="5">
        <v>-73101900</v>
      </c>
      <c r="E99" s="5">
        <v>-90157393.59299311</v>
      </c>
      <c r="F99" s="5">
        <v>14.08</v>
      </c>
      <c r="G99" s="5" t="s">
        <v>7</v>
      </c>
      <c r="H99" s="7" t="str">
        <f t="shared" si="10"/>
        <v>buy</v>
      </c>
      <c r="I99" s="5" t="str">
        <f t="shared" si="11"/>
        <v>False</v>
      </c>
      <c r="J99" s="5">
        <f t="shared" si="17"/>
        <v>14.08</v>
      </c>
      <c r="K99" s="5">
        <f t="shared" si="17"/>
        <v>14.03</v>
      </c>
      <c r="L99" s="5">
        <f t="shared" si="14"/>
        <v>764850.48767803737</v>
      </c>
      <c r="M99" s="11">
        <f t="shared" si="12"/>
        <v>0</v>
      </c>
      <c r="N99" s="5">
        <f t="shared" si="15"/>
        <v>0</v>
      </c>
      <c r="P99" s="23">
        <f t="shared" si="16"/>
        <v>0.29999682818683671</v>
      </c>
    </row>
    <row r="100" spans="1:16" x14ac:dyDescent="0.25">
      <c r="A100" s="1">
        <v>44123</v>
      </c>
      <c r="B100" s="5">
        <v>14.15</v>
      </c>
      <c r="C100" s="5">
        <v>28037800</v>
      </c>
      <c r="D100" s="5">
        <v>-45064100</v>
      </c>
      <c r="E100" s="5">
        <v>-85862580.485438064</v>
      </c>
      <c r="F100" s="5" t="s">
        <v>7</v>
      </c>
      <c r="G100" s="5" t="s">
        <v>7</v>
      </c>
      <c r="H100" s="7" t="str">
        <f t="shared" si="10"/>
        <v>hold</v>
      </c>
      <c r="I100" s="5" t="str">
        <f t="shared" si="11"/>
        <v>True</v>
      </c>
      <c r="J100" s="5">
        <f t="shared" ref="J100:K115" si="18">IF(F100="nan",J99,F100)</f>
        <v>14.08</v>
      </c>
      <c r="K100" s="5">
        <f t="shared" si="18"/>
        <v>14.03</v>
      </c>
      <c r="L100" s="5">
        <f t="shared" si="14"/>
        <v>764850.48767803737</v>
      </c>
      <c r="M100" s="11">
        <f t="shared" si="12"/>
        <v>0</v>
      </c>
      <c r="N100" s="5">
        <f t="shared" si="15"/>
        <v>0</v>
      </c>
      <c r="P100" s="23">
        <f t="shared" si="16"/>
        <v>-0.34347086079728767</v>
      </c>
    </row>
    <row r="101" spans="1:16" x14ac:dyDescent="0.25">
      <c r="A101" s="1">
        <v>44124</v>
      </c>
      <c r="B101" s="5">
        <v>14.61</v>
      </c>
      <c r="C101" s="5">
        <v>27572800</v>
      </c>
      <c r="D101" s="5">
        <v>-17491300</v>
      </c>
      <c r="E101" s="5">
        <v>-79350736.782847002</v>
      </c>
      <c r="F101" s="5" t="s">
        <v>7</v>
      </c>
      <c r="G101" s="5" t="s">
        <v>7</v>
      </c>
      <c r="H101" s="7" t="str">
        <f t="shared" si="10"/>
        <v>hold</v>
      </c>
      <c r="I101" s="5" t="str">
        <f t="shared" si="11"/>
        <v>True</v>
      </c>
      <c r="J101" s="5">
        <f t="shared" si="18"/>
        <v>14.08</v>
      </c>
      <c r="K101" s="5">
        <f t="shared" si="18"/>
        <v>14.03</v>
      </c>
      <c r="L101" s="5">
        <f t="shared" si="14"/>
        <v>764850.48767803737</v>
      </c>
      <c r="M101" s="11">
        <f t="shared" si="12"/>
        <v>0</v>
      </c>
      <c r="N101" s="5">
        <f t="shared" si="15"/>
        <v>0</v>
      </c>
      <c r="P101" s="23">
        <f t="shared" si="16"/>
        <v>-1.6723820199323898E-2</v>
      </c>
    </row>
    <row r="102" spans="1:16" x14ac:dyDescent="0.25">
      <c r="A102" s="1">
        <v>44125</v>
      </c>
      <c r="B102" s="5">
        <v>14.48</v>
      </c>
      <c r="C102" s="5">
        <v>17538900</v>
      </c>
      <c r="D102" s="5">
        <v>-35030200</v>
      </c>
      <c r="E102" s="5">
        <v>-75129561.331242338</v>
      </c>
      <c r="F102" s="5" t="s">
        <v>7</v>
      </c>
      <c r="G102" s="5" t="s">
        <v>7</v>
      </c>
      <c r="H102" s="7" t="str">
        <f t="shared" si="10"/>
        <v>hold</v>
      </c>
      <c r="I102" s="5" t="str">
        <f t="shared" si="11"/>
        <v>True</v>
      </c>
      <c r="J102" s="5">
        <f t="shared" si="18"/>
        <v>14.08</v>
      </c>
      <c r="K102" s="5">
        <f t="shared" si="18"/>
        <v>14.03</v>
      </c>
      <c r="L102" s="5">
        <f t="shared" si="14"/>
        <v>764850.48767803737</v>
      </c>
      <c r="M102" s="11">
        <f t="shared" si="12"/>
        <v>0</v>
      </c>
      <c r="N102" s="5">
        <f t="shared" si="15"/>
        <v>0</v>
      </c>
      <c r="P102" s="23">
        <f t="shared" si="16"/>
        <v>-0.45240850836476637</v>
      </c>
    </row>
    <row r="103" spans="1:16" x14ac:dyDescent="0.25">
      <c r="A103" s="1">
        <v>44126</v>
      </c>
      <c r="B103" s="5">
        <v>15.19</v>
      </c>
      <c r="C103" s="5">
        <v>32572800</v>
      </c>
      <c r="D103" s="5">
        <v>-2457400</v>
      </c>
      <c r="E103" s="5">
        <v>-68208148.018875971</v>
      </c>
      <c r="F103" s="5" t="s">
        <v>7</v>
      </c>
      <c r="G103" s="5" t="s">
        <v>7</v>
      </c>
      <c r="H103" s="7" t="str">
        <f t="shared" si="10"/>
        <v>hold</v>
      </c>
      <c r="I103" s="5" t="str">
        <f t="shared" si="11"/>
        <v>True</v>
      </c>
      <c r="J103" s="5">
        <f t="shared" si="18"/>
        <v>14.08</v>
      </c>
      <c r="K103" s="5">
        <f t="shared" si="18"/>
        <v>14.03</v>
      </c>
      <c r="L103" s="5">
        <f t="shared" si="14"/>
        <v>764850.48767803737</v>
      </c>
      <c r="M103" s="11">
        <f t="shared" si="12"/>
        <v>0</v>
      </c>
      <c r="N103" s="5">
        <f t="shared" si="15"/>
        <v>0</v>
      </c>
      <c r="P103" s="23">
        <f t="shared" si="16"/>
        <v>0.61905631309547449</v>
      </c>
    </row>
    <row r="104" spans="1:16" x14ac:dyDescent="0.25">
      <c r="A104" s="1">
        <v>44127</v>
      </c>
      <c r="B104" s="5">
        <v>15.36</v>
      </c>
      <c r="C104" s="5">
        <v>25638400</v>
      </c>
      <c r="D104" s="5">
        <v>23181000</v>
      </c>
      <c r="E104" s="5">
        <v>-59504129.398741223</v>
      </c>
      <c r="F104" s="5" t="s">
        <v>7</v>
      </c>
      <c r="G104" s="5" t="s">
        <v>7</v>
      </c>
      <c r="H104" s="7" t="str">
        <f t="shared" si="10"/>
        <v>hold</v>
      </c>
      <c r="I104" s="5" t="str">
        <f t="shared" si="11"/>
        <v>True</v>
      </c>
      <c r="J104" s="5">
        <f t="shared" si="18"/>
        <v>14.08</v>
      </c>
      <c r="K104" s="5">
        <f t="shared" si="18"/>
        <v>14.03</v>
      </c>
      <c r="L104" s="5">
        <f t="shared" si="14"/>
        <v>764850.48767803737</v>
      </c>
      <c r="M104" s="11">
        <f t="shared" si="12"/>
        <v>0</v>
      </c>
      <c r="N104" s="5">
        <f t="shared" si="15"/>
        <v>0</v>
      </c>
      <c r="P104" s="23">
        <f t="shared" si="16"/>
        <v>-0.23938635666663091</v>
      </c>
    </row>
    <row r="105" spans="1:16" x14ac:dyDescent="0.25">
      <c r="A105" s="1">
        <v>44130</v>
      </c>
      <c r="B105" s="5">
        <v>14.03</v>
      </c>
      <c r="C105" s="5">
        <v>49748400</v>
      </c>
      <c r="D105" s="5">
        <v>-26567400</v>
      </c>
      <c r="E105" s="5">
        <v>-56367203.388001204</v>
      </c>
      <c r="F105" s="5" t="s">
        <v>7</v>
      </c>
      <c r="G105" s="5" t="s">
        <v>7</v>
      </c>
      <c r="H105" s="7" t="str">
        <f t="shared" si="10"/>
        <v>hold</v>
      </c>
      <c r="I105" s="5" t="str">
        <f t="shared" si="11"/>
        <v>True</v>
      </c>
      <c r="J105" s="5">
        <f t="shared" si="18"/>
        <v>14.08</v>
      </c>
      <c r="K105" s="5">
        <f t="shared" si="18"/>
        <v>14.03</v>
      </c>
      <c r="L105" s="5">
        <f t="shared" si="14"/>
        <v>764850.48767803737</v>
      </c>
      <c r="M105" s="11">
        <f t="shared" si="12"/>
        <v>0</v>
      </c>
      <c r="N105" s="5">
        <f t="shared" si="15"/>
        <v>0</v>
      </c>
      <c r="P105" s="23">
        <f t="shared" si="16"/>
        <v>0.6628870746741593</v>
      </c>
    </row>
    <row r="106" spans="1:16" x14ac:dyDescent="0.25">
      <c r="A106" s="1">
        <v>44131</v>
      </c>
      <c r="B106" s="5">
        <v>13.76</v>
      </c>
      <c r="C106" s="5">
        <v>24449800</v>
      </c>
      <c r="D106" s="5">
        <v>-51017200</v>
      </c>
      <c r="E106" s="5">
        <v>-55857665.347359568</v>
      </c>
      <c r="F106" s="5" t="s">
        <v>7</v>
      </c>
      <c r="G106" s="5" t="s">
        <v>7</v>
      </c>
      <c r="H106" s="7" t="str">
        <f t="shared" si="10"/>
        <v>hold</v>
      </c>
      <c r="I106" s="5" t="str">
        <f t="shared" si="11"/>
        <v>True</v>
      </c>
      <c r="J106" s="5">
        <f t="shared" si="18"/>
        <v>14.08</v>
      </c>
      <c r="K106" s="5">
        <f t="shared" si="18"/>
        <v>14.03</v>
      </c>
      <c r="L106" s="5">
        <f t="shared" si="14"/>
        <v>764850.48767803737</v>
      </c>
      <c r="M106" s="11">
        <f t="shared" si="12"/>
        <v>1E-3</v>
      </c>
      <c r="N106" s="5">
        <f t="shared" si="15"/>
        <v>0</v>
      </c>
      <c r="P106" s="23">
        <f t="shared" si="16"/>
        <v>-0.7103562663550872</v>
      </c>
    </row>
    <row r="107" spans="1:16" x14ac:dyDescent="0.25">
      <c r="A107" s="1">
        <v>44132</v>
      </c>
      <c r="B107" s="5">
        <v>12.3</v>
      </c>
      <c r="C107" s="5">
        <v>58953200</v>
      </c>
      <c r="D107" s="5">
        <v>-109970400</v>
      </c>
      <c r="E107" s="5">
        <v>-61011386.402981304</v>
      </c>
      <c r="F107" s="5" t="s">
        <v>7</v>
      </c>
      <c r="G107" s="5">
        <v>12.3</v>
      </c>
      <c r="H107" s="7" t="str">
        <f t="shared" si="10"/>
        <v>sell</v>
      </c>
      <c r="I107" s="5" t="str">
        <f t="shared" si="11"/>
        <v>False</v>
      </c>
      <c r="J107" s="5">
        <f t="shared" si="18"/>
        <v>14.08</v>
      </c>
      <c r="K107" s="5">
        <f t="shared" si="18"/>
        <v>12.3</v>
      </c>
      <c r="L107" s="5">
        <f t="shared" si="14"/>
        <v>668157.74136646732</v>
      </c>
      <c r="M107" s="11">
        <f t="shared" si="12"/>
        <v>0</v>
      </c>
      <c r="N107" s="5">
        <f t="shared" si="15"/>
        <v>-96692.746311570038</v>
      </c>
      <c r="P107" s="23">
        <f t="shared" si="16"/>
        <v>0.88012187287269517</v>
      </c>
    </row>
    <row r="108" spans="1:16" x14ac:dyDescent="0.25">
      <c r="A108" s="1">
        <v>44133</v>
      </c>
      <c r="B108" s="5">
        <v>12.98</v>
      </c>
      <c r="C108" s="5">
        <v>31579500</v>
      </c>
      <c r="D108" s="5">
        <v>-78390900</v>
      </c>
      <c r="E108" s="5">
        <v>-62666615.159395479</v>
      </c>
      <c r="F108" s="5" t="s">
        <v>7</v>
      </c>
      <c r="G108" s="5" t="s">
        <v>7</v>
      </c>
      <c r="H108" s="7" t="str">
        <f t="shared" si="10"/>
        <v>hold</v>
      </c>
      <c r="I108" s="5" t="str">
        <f t="shared" si="11"/>
        <v>True</v>
      </c>
      <c r="J108" s="5">
        <f t="shared" si="18"/>
        <v>14.08</v>
      </c>
      <c r="K108" s="5">
        <f t="shared" si="18"/>
        <v>12.3</v>
      </c>
      <c r="L108" s="5">
        <f t="shared" si="14"/>
        <v>668157.74136646732</v>
      </c>
      <c r="M108" s="11">
        <f t="shared" si="12"/>
        <v>1E-3</v>
      </c>
      <c r="N108" s="5">
        <f t="shared" si="15"/>
        <v>0</v>
      </c>
      <c r="P108" s="23">
        <f t="shared" si="16"/>
        <v>-0.62423573290443712</v>
      </c>
    </row>
    <row r="109" spans="1:16" x14ac:dyDescent="0.25">
      <c r="A109" s="1">
        <v>44134</v>
      </c>
      <c r="B109" s="5">
        <v>13.71</v>
      </c>
      <c r="C109" s="5">
        <v>76419100</v>
      </c>
      <c r="D109" s="5">
        <v>-1971800</v>
      </c>
      <c r="E109" s="5">
        <v>-56886039.710024588</v>
      </c>
      <c r="F109" s="5">
        <v>13.71</v>
      </c>
      <c r="G109" s="5" t="s">
        <v>7</v>
      </c>
      <c r="H109" s="7" t="str">
        <f t="shared" si="10"/>
        <v>buy</v>
      </c>
      <c r="I109" s="5" t="str">
        <f t="shared" si="11"/>
        <v>False</v>
      </c>
      <c r="J109" s="5">
        <f t="shared" si="18"/>
        <v>13.71</v>
      </c>
      <c r="K109" s="5">
        <f t="shared" si="18"/>
        <v>12.3</v>
      </c>
      <c r="L109" s="5">
        <f t="shared" si="14"/>
        <v>668157.74136646732</v>
      </c>
      <c r="M109" s="11">
        <f t="shared" si="12"/>
        <v>0</v>
      </c>
      <c r="N109" s="5">
        <f t="shared" si="15"/>
        <v>0</v>
      </c>
      <c r="P109" s="23">
        <f t="shared" si="16"/>
        <v>0.88372448903109935</v>
      </c>
    </row>
    <row r="110" spans="1:16" x14ac:dyDescent="0.25">
      <c r="A110" s="1">
        <v>44137</v>
      </c>
      <c r="B110" s="5">
        <v>13.55</v>
      </c>
      <c r="C110" s="5">
        <v>31928100</v>
      </c>
      <c r="D110" s="5">
        <v>-33899900</v>
      </c>
      <c r="E110" s="5">
        <v>-54696843.504399523</v>
      </c>
      <c r="F110" s="5" t="s">
        <v>7</v>
      </c>
      <c r="G110" s="5" t="s">
        <v>7</v>
      </c>
      <c r="H110" s="7" t="str">
        <f t="shared" si="10"/>
        <v>hold</v>
      </c>
      <c r="I110" s="5" t="str">
        <f t="shared" si="11"/>
        <v>True</v>
      </c>
      <c r="J110" s="5">
        <f t="shared" si="18"/>
        <v>13.71</v>
      </c>
      <c r="K110" s="5">
        <f t="shared" si="18"/>
        <v>12.3</v>
      </c>
      <c r="L110" s="5">
        <f t="shared" si="14"/>
        <v>668157.74136646732</v>
      </c>
      <c r="M110" s="11">
        <f t="shared" si="12"/>
        <v>0</v>
      </c>
      <c r="N110" s="5">
        <f t="shared" si="15"/>
        <v>0</v>
      </c>
      <c r="P110" s="23">
        <f t="shared" si="16"/>
        <v>-0.87274616513904824</v>
      </c>
    </row>
    <row r="111" spans="1:16" x14ac:dyDescent="0.25">
      <c r="A111" s="1">
        <v>44138</v>
      </c>
      <c r="B111" s="5">
        <v>13.71</v>
      </c>
      <c r="C111" s="5">
        <v>26494900</v>
      </c>
      <c r="D111" s="5">
        <v>-7405000</v>
      </c>
      <c r="E111" s="5">
        <v>-50192783.870728627</v>
      </c>
      <c r="F111" s="5" t="s">
        <v>7</v>
      </c>
      <c r="G111" s="5" t="s">
        <v>7</v>
      </c>
      <c r="H111" s="7" t="str">
        <f t="shared" si="10"/>
        <v>hold</v>
      </c>
      <c r="I111" s="5" t="str">
        <f t="shared" si="11"/>
        <v>True</v>
      </c>
      <c r="J111" s="5">
        <f t="shared" si="18"/>
        <v>13.71</v>
      </c>
      <c r="K111" s="5">
        <f t="shared" si="18"/>
        <v>12.3</v>
      </c>
      <c r="L111" s="5">
        <f t="shared" si="14"/>
        <v>668157.74136646732</v>
      </c>
      <c r="M111" s="11">
        <f t="shared" si="12"/>
        <v>0</v>
      </c>
      <c r="N111" s="5">
        <f t="shared" si="15"/>
        <v>0</v>
      </c>
      <c r="P111" s="23">
        <f t="shared" si="16"/>
        <v>-0.18653423814806838</v>
      </c>
    </row>
    <row r="112" spans="1:16" x14ac:dyDescent="0.25">
      <c r="A112" s="1">
        <v>44139</v>
      </c>
      <c r="B112" s="5">
        <v>13.34</v>
      </c>
      <c r="C112" s="5">
        <v>27613000</v>
      </c>
      <c r="D112" s="5">
        <v>-35018000</v>
      </c>
      <c r="E112" s="5">
        <v>-48747544.719706424</v>
      </c>
      <c r="F112" s="5" t="s">
        <v>7</v>
      </c>
      <c r="G112" s="5" t="s">
        <v>7</v>
      </c>
      <c r="H112" s="7" t="str">
        <f t="shared" si="10"/>
        <v>hold</v>
      </c>
      <c r="I112" s="5" t="str">
        <f t="shared" si="11"/>
        <v>True</v>
      </c>
      <c r="J112" s="5">
        <f t="shared" si="18"/>
        <v>13.71</v>
      </c>
      <c r="K112" s="5">
        <f t="shared" si="18"/>
        <v>12.3</v>
      </c>
      <c r="L112" s="5">
        <f t="shared" si="14"/>
        <v>668157.74136646732</v>
      </c>
      <c r="M112" s="11">
        <f t="shared" si="12"/>
        <v>0</v>
      </c>
      <c r="N112" s="5">
        <f t="shared" si="15"/>
        <v>0</v>
      </c>
      <c r="P112" s="23">
        <f t="shared" si="16"/>
        <v>4.1334414682786168E-2</v>
      </c>
    </row>
    <row r="113" spans="1:16" x14ac:dyDescent="0.25">
      <c r="A113" s="1">
        <v>44140</v>
      </c>
      <c r="B113" s="5">
        <v>14.18</v>
      </c>
      <c r="C113" s="5">
        <v>27600300</v>
      </c>
      <c r="D113" s="5">
        <v>-7417700</v>
      </c>
      <c r="E113" s="5">
        <v>-44811315.708123364</v>
      </c>
      <c r="F113" s="5" t="s">
        <v>7</v>
      </c>
      <c r="G113" s="5" t="s">
        <v>7</v>
      </c>
      <c r="H113" s="7" t="str">
        <f t="shared" si="10"/>
        <v>hold</v>
      </c>
      <c r="I113" s="5" t="str">
        <f t="shared" si="11"/>
        <v>True</v>
      </c>
      <c r="J113" s="5">
        <f t="shared" si="18"/>
        <v>13.71</v>
      </c>
      <c r="K113" s="5">
        <f t="shared" si="18"/>
        <v>12.3</v>
      </c>
      <c r="L113" s="5">
        <f t="shared" si="14"/>
        <v>668157.74136646732</v>
      </c>
      <c r="M113" s="11">
        <f t="shared" si="12"/>
        <v>0</v>
      </c>
      <c r="N113" s="5">
        <f t="shared" si="15"/>
        <v>0</v>
      </c>
      <c r="P113" s="23">
        <f t="shared" si="16"/>
        <v>-4.6003409410326832E-4</v>
      </c>
    </row>
    <row r="114" spans="1:16" x14ac:dyDescent="0.25">
      <c r="A114" s="1">
        <v>44141</v>
      </c>
      <c r="B114" s="5">
        <v>13.82</v>
      </c>
      <c r="C114" s="5">
        <v>19585600</v>
      </c>
      <c r="D114" s="5">
        <v>-27003300</v>
      </c>
      <c r="E114" s="5">
        <v>-43115293.42432946</v>
      </c>
      <c r="F114" s="5" t="s">
        <v>7</v>
      </c>
      <c r="G114" s="5" t="s">
        <v>7</v>
      </c>
      <c r="H114" s="7" t="str">
        <f t="shared" si="10"/>
        <v>hold</v>
      </c>
      <c r="I114" s="5" t="str">
        <f t="shared" si="11"/>
        <v>True</v>
      </c>
      <c r="J114" s="5">
        <f t="shared" si="18"/>
        <v>13.71</v>
      </c>
      <c r="K114" s="5">
        <f t="shared" si="18"/>
        <v>12.3</v>
      </c>
      <c r="L114" s="5">
        <f t="shared" si="14"/>
        <v>668157.74136646732</v>
      </c>
      <c r="M114" s="11">
        <f t="shared" si="12"/>
        <v>0</v>
      </c>
      <c r="N114" s="5">
        <f t="shared" si="15"/>
        <v>0</v>
      </c>
      <c r="P114" s="23">
        <f t="shared" si="16"/>
        <v>-0.34303203989013747</v>
      </c>
    </row>
    <row r="115" spans="1:16" x14ac:dyDescent="0.25">
      <c r="A115" s="1">
        <v>44144</v>
      </c>
      <c r="B115" s="5">
        <v>19.25</v>
      </c>
      <c r="C115" s="5">
        <v>185304300</v>
      </c>
      <c r="D115" s="5">
        <v>158301000</v>
      </c>
      <c r="E115" s="5">
        <v>-23932576.562457789</v>
      </c>
      <c r="F115" s="5" t="s">
        <v>7</v>
      </c>
      <c r="G115" s="5" t="s">
        <v>7</v>
      </c>
      <c r="H115" s="7" t="str">
        <f t="shared" si="10"/>
        <v>hold</v>
      </c>
      <c r="I115" s="5" t="str">
        <f t="shared" si="11"/>
        <v>True</v>
      </c>
      <c r="J115" s="5">
        <f t="shared" si="18"/>
        <v>13.71</v>
      </c>
      <c r="K115" s="5">
        <f t="shared" si="18"/>
        <v>12.3</v>
      </c>
      <c r="L115" s="5">
        <f t="shared" si="14"/>
        <v>668157.74136646732</v>
      </c>
      <c r="M115" s="11">
        <f t="shared" si="12"/>
        <v>0</v>
      </c>
      <c r="N115" s="5">
        <f t="shared" si="15"/>
        <v>0</v>
      </c>
      <c r="P115" s="23">
        <f t="shared" si="16"/>
        <v>2.247204736295477</v>
      </c>
    </row>
    <row r="116" spans="1:16" x14ac:dyDescent="0.25">
      <c r="A116" s="1">
        <v>44145</v>
      </c>
      <c r="B116" s="5">
        <v>16.73</v>
      </c>
      <c r="C116" s="5">
        <v>119449500</v>
      </c>
      <c r="D116" s="5">
        <v>38851500</v>
      </c>
      <c r="E116" s="5">
        <v>-17953080.705095019</v>
      </c>
      <c r="F116" s="5" t="s">
        <v>7</v>
      </c>
      <c r="G116" s="5" t="s">
        <v>7</v>
      </c>
      <c r="H116" s="7" t="str">
        <f t="shared" si="10"/>
        <v>hold</v>
      </c>
      <c r="I116" s="5" t="str">
        <f t="shared" si="11"/>
        <v>True</v>
      </c>
      <c r="J116" s="5">
        <f t="shared" ref="J116:K131" si="19">IF(F116="nan",J115,F116)</f>
        <v>13.71</v>
      </c>
      <c r="K116" s="5">
        <f t="shared" si="19"/>
        <v>12.3</v>
      </c>
      <c r="L116" s="5">
        <f t="shared" si="14"/>
        <v>668157.74136646732</v>
      </c>
      <c r="M116" s="11">
        <f t="shared" si="12"/>
        <v>1E-3</v>
      </c>
      <c r="N116" s="5">
        <f t="shared" si="15"/>
        <v>0</v>
      </c>
      <c r="P116" s="23">
        <f t="shared" si="16"/>
        <v>-0.43910565072335128</v>
      </c>
    </row>
    <row r="117" spans="1:16" x14ac:dyDescent="0.25">
      <c r="A117" s="1">
        <v>44146</v>
      </c>
      <c r="B117" s="5">
        <v>16.209999</v>
      </c>
      <c r="C117" s="5">
        <v>57841400</v>
      </c>
      <c r="D117" s="5">
        <v>-18989900</v>
      </c>
      <c r="E117" s="5">
        <v>-18051826.296238359</v>
      </c>
      <c r="F117" s="5" t="s">
        <v>7</v>
      </c>
      <c r="G117" s="5">
        <v>16.209999</v>
      </c>
      <c r="H117" s="7" t="str">
        <f t="shared" si="10"/>
        <v>sell</v>
      </c>
      <c r="I117" s="5" t="str">
        <f t="shared" si="11"/>
        <v>False</v>
      </c>
      <c r="J117" s="5">
        <f t="shared" si="19"/>
        <v>13.71</v>
      </c>
      <c r="K117" s="5">
        <f t="shared" si="19"/>
        <v>16.209999</v>
      </c>
      <c r="L117" s="5">
        <f t="shared" si="14"/>
        <v>789995.35517087474</v>
      </c>
      <c r="M117" s="11">
        <f t="shared" si="12"/>
        <v>0</v>
      </c>
      <c r="N117" s="5">
        <f t="shared" si="15"/>
        <v>121837.61380440745</v>
      </c>
      <c r="P117" s="23">
        <f t="shared" si="16"/>
        <v>-0.72518890565102889</v>
      </c>
    </row>
    <row r="118" spans="1:16" x14ac:dyDescent="0.25">
      <c r="A118" s="1">
        <v>44147</v>
      </c>
      <c r="B118" s="5">
        <v>14.93</v>
      </c>
      <c r="C118" s="5">
        <v>87592200</v>
      </c>
      <c r="D118" s="5">
        <v>-106582100</v>
      </c>
      <c r="E118" s="5">
        <v>-26483350.184711728</v>
      </c>
      <c r="F118" s="5" t="s">
        <v>7</v>
      </c>
      <c r="G118" s="5" t="s">
        <v>7</v>
      </c>
      <c r="H118" s="7" t="str">
        <f t="shared" si="10"/>
        <v>hold</v>
      </c>
      <c r="I118" s="5" t="str">
        <f t="shared" si="11"/>
        <v>True</v>
      </c>
      <c r="J118" s="5">
        <f t="shared" si="19"/>
        <v>13.71</v>
      </c>
      <c r="K118" s="5">
        <f t="shared" si="19"/>
        <v>16.209999</v>
      </c>
      <c r="L118" s="5">
        <f t="shared" si="14"/>
        <v>789995.35517087474</v>
      </c>
      <c r="M118" s="11">
        <f t="shared" si="12"/>
        <v>1E-3</v>
      </c>
      <c r="N118" s="5">
        <f t="shared" si="15"/>
        <v>0</v>
      </c>
      <c r="P118" s="23">
        <f t="shared" si="16"/>
        <v>0.41498717062185358</v>
      </c>
    </row>
    <row r="119" spans="1:16" x14ac:dyDescent="0.25">
      <c r="A119" s="1">
        <v>44148</v>
      </c>
      <c r="B119" s="5">
        <v>16.010000000000002</v>
      </c>
      <c r="C119" s="5">
        <v>159666300</v>
      </c>
      <c r="D119" s="5">
        <v>53084200</v>
      </c>
      <c r="E119" s="5">
        <v>-18905431.950734701</v>
      </c>
      <c r="F119" s="5">
        <v>16.010000000000002</v>
      </c>
      <c r="G119" s="5" t="s">
        <v>7</v>
      </c>
      <c r="H119" s="7" t="str">
        <f t="shared" si="10"/>
        <v>buy</v>
      </c>
      <c r="I119" s="5" t="str">
        <f t="shared" si="11"/>
        <v>False</v>
      </c>
      <c r="J119" s="5">
        <f t="shared" si="19"/>
        <v>16.010000000000002</v>
      </c>
      <c r="K119" s="5">
        <f t="shared" si="19"/>
        <v>16.209999</v>
      </c>
      <c r="L119" s="5">
        <f t="shared" si="14"/>
        <v>789995.35517087474</v>
      </c>
      <c r="M119" s="11">
        <f t="shared" si="12"/>
        <v>0</v>
      </c>
      <c r="N119" s="5">
        <f t="shared" si="15"/>
        <v>0</v>
      </c>
      <c r="P119" s="23">
        <f t="shared" si="16"/>
        <v>0.60039405940716761</v>
      </c>
    </row>
    <row r="120" spans="1:16" x14ac:dyDescent="0.25">
      <c r="A120" s="1">
        <v>44151</v>
      </c>
      <c r="B120" s="5">
        <v>17.57</v>
      </c>
      <c r="C120" s="5">
        <v>112274700</v>
      </c>
      <c r="D120" s="5">
        <v>165358900</v>
      </c>
      <c r="E120" s="5">
        <v>-1356329.9675629269</v>
      </c>
      <c r="F120" s="5" t="s">
        <v>7</v>
      </c>
      <c r="G120" s="5" t="s">
        <v>7</v>
      </c>
      <c r="H120" s="7" t="str">
        <f t="shared" si="10"/>
        <v>hold</v>
      </c>
      <c r="I120" s="5" t="str">
        <f t="shared" si="11"/>
        <v>True</v>
      </c>
      <c r="J120" s="5">
        <f t="shared" si="19"/>
        <v>16.010000000000002</v>
      </c>
      <c r="K120" s="5">
        <f t="shared" si="19"/>
        <v>16.209999</v>
      </c>
      <c r="L120" s="5">
        <f t="shared" si="14"/>
        <v>789995.35517087474</v>
      </c>
      <c r="M120" s="11">
        <f t="shared" si="12"/>
        <v>0</v>
      </c>
      <c r="N120" s="5">
        <f t="shared" si="15"/>
        <v>0</v>
      </c>
      <c r="P120" s="23">
        <f t="shared" si="16"/>
        <v>-0.35213746532968543</v>
      </c>
    </row>
    <row r="121" spans="1:16" x14ac:dyDescent="0.25">
      <c r="A121" s="1">
        <v>44152</v>
      </c>
      <c r="B121" s="5">
        <v>18.049999</v>
      </c>
      <c r="C121" s="5">
        <v>63499700</v>
      </c>
      <c r="D121" s="5">
        <v>228858600</v>
      </c>
      <c r="E121" s="5">
        <v>20569034.829584658</v>
      </c>
      <c r="F121" s="5" t="s">
        <v>7</v>
      </c>
      <c r="G121" s="5" t="s">
        <v>7</v>
      </c>
      <c r="H121" s="7" t="str">
        <f t="shared" si="10"/>
        <v>hold</v>
      </c>
      <c r="I121" s="5" t="str">
        <f t="shared" si="11"/>
        <v>True</v>
      </c>
      <c r="J121" s="5">
        <f t="shared" si="19"/>
        <v>16.010000000000002</v>
      </c>
      <c r="K121" s="5">
        <f t="shared" si="19"/>
        <v>16.209999</v>
      </c>
      <c r="L121" s="5">
        <f t="shared" si="14"/>
        <v>789995.35517087474</v>
      </c>
      <c r="M121" s="11">
        <f t="shared" si="12"/>
        <v>0</v>
      </c>
      <c r="N121" s="5">
        <f t="shared" si="15"/>
        <v>0</v>
      </c>
      <c r="P121" s="23">
        <f t="shared" si="16"/>
        <v>-0.56991336548150684</v>
      </c>
    </row>
    <row r="122" spans="1:16" x14ac:dyDescent="0.25">
      <c r="A122" s="1">
        <v>44153</v>
      </c>
      <c r="B122" s="5">
        <v>17.59</v>
      </c>
      <c r="C122" s="5">
        <v>72257800</v>
      </c>
      <c r="D122" s="5">
        <v>156600800</v>
      </c>
      <c r="E122" s="5">
        <v>33524512.338744901</v>
      </c>
      <c r="F122" s="5" t="s">
        <v>7</v>
      </c>
      <c r="G122" s="5" t="s">
        <v>7</v>
      </c>
      <c r="H122" s="7" t="str">
        <f t="shared" si="10"/>
        <v>hold</v>
      </c>
      <c r="I122" s="5" t="str">
        <f t="shared" si="11"/>
        <v>True</v>
      </c>
      <c r="J122" s="5">
        <f t="shared" si="19"/>
        <v>16.010000000000002</v>
      </c>
      <c r="K122" s="5">
        <f t="shared" si="19"/>
        <v>16.209999</v>
      </c>
      <c r="L122" s="5">
        <f t="shared" si="14"/>
        <v>789995.35517087474</v>
      </c>
      <c r="M122" s="11">
        <f t="shared" si="12"/>
        <v>0</v>
      </c>
      <c r="N122" s="5">
        <f t="shared" si="15"/>
        <v>0</v>
      </c>
      <c r="P122" s="23">
        <f t="shared" si="16"/>
        <v>0.1292050981649161</v>
      </c>
    </row>
    <row r="123" spans="1:16" x14ac:dyDescent="0.25">
      <c r="A123" s="1">
        <v>44154</v>
      </c>
      <c r="B123" s="5">
        <v>18.190000999999999</v>
      </c>
      <c r="C123" s="5">
        <v>44098300</v>
      </c>
      <c r="D123" s="5">
        <v>200699100</v>
      </c>
      <c r="E123" s="5">
        <v>49445980.92070061</v>
      </c>
      <c r="F123" s="5" t="s">
        <v>7</v>
      </c>
      <c r="G123" s="5" t="s">
        <v>7</v>
      </c>
      <c r="H123" s="7" t="str">
        <f t="shared" si="10"/>
        <v>hold</v>
      </c>
      <c r="I123" s="5" t="str">
        <f t="shared" si="11"/>
        <v>True</v>
      </c>
      <c r="J123" s="5">
        <f t="shared" si="19"/>
        <v>16.010000000000002</v>
      </c>
      <c r="K123" s="5">
        <f t="shared" si="19"/>
        <v>16.209999</v>
      </c>
      <c r="L123" s="5">
        <f t="shared" si="14"/>
        <v>789995.35517087474</v>
      </c>
      <c r="M123" s="11">
        <f t="shared" si="12"/>
        <v>0</v>
      </c>
      <c r="N123" s="5">
        <f t="shared" si="15"/>
        <v>0</v>
      </c>
      <c r="P123" s="23">
        <f t="shared" si="16"/>
        <v>-0.49381904668600951</v>
      </c>
    </row>
    <row r="124" spans="1:16" x14ac:dyDescent="0.25">
      <c r="A124" s="1">
        <v>44155</v>
      </c>
      <c r="B124" s="5">
        <v>17.370000999999998</v>
      </c>
      <c r="C124" s="5">
        <v>52433300</v>
      </c>
      <c r="D124" s="5">
        <v>148265800</v>
      </c>
      <c r="E124" s="5">
        <v>58857434.662613377</v>
      </c>
      <c r="F124" s="5" t="s">
        <v>7</v>
      </c>
      <c r="G124" s="5" t="s">
        <v>7</v>
      </c>
      <c r="H124" s="7" t="str">
        <f t="shared" si="10"/>
        <v>hold</v>
      </c>
      <c r="I124" s="5" t="str">
        <f t="shared" si="11"/>
        <v>True</v>
      </c>
      <c r="J124" s="5">
        <f t="shared" si="19"/>
        <v>16.010000000000002</v>
      </c>
      <c r="K124" s="5">
        <f t="shared" si="19"/>
        <v>16.209999</v>
      </c>
      <c r="L124" s="5">
        <f t="shared" si="14"/>
        <v>789995.35517087474</v>
      </c>
      <c r="M124" s="11">
        <f t="shared" si="12"/>
        <v>0</v>
      </c>
      <c r="N124" s="5">
        <f t="shared" si="15"/>
        <v>0</v>
      </c>
      <c r="P124" s="23">
        <f t="shared" si="16"/>
        <v>0.17312065271106841</v>
      </c>
    </row>
    <row r="125" spans="1:16" x14ac:dyDescent="0.25">
      <c r="A125" s="1">
        <v>44158</v>
      </c>
      <c r="B125" s="5">
        <v>18.18</v>
      </c>
      <c r="C125" s="5">
        <v>50751300</v>
      </c>
      <c r="D125" s="5">
        <v>199017100</v>
      </c>
      <c r="E125" s="5">
        <v>72206028.629904076</v>
      </c>
      <c r="F125" s="5" t="s">
        <v>7</v>
      </c>
      <c r="G125" s="5" t="s">
        <v>7</v>
      </c>
      <c r="H125" s="7" t="str">
        <f t="shared" si="10"/>
        <v>hold</v>
      </c>
      <c r="I125" s="5" t="str">
        <f t="shared" si="11"/>
        <v>True</v>
      </c>
      <c r="J125" s="5">
        <f t="shared" si="19"/>
        <v>16.010000000000002</v>
      </c>
      <c r="K125" s="5">
        <f t="shared" si="19"/>
        <v>16.209999</v>
      </c>
      <c r="L125" s="5">
        <f t="shared" si="14"/>
        <v>789995.35517087474</v>
      </c>
      <c r="M125" s="11">
        <f t="shared" si="12"/>
        <v>0</v>
      </c>
      <c r="N125" s="5">
        <f t="shared" si="15"/>
        <v>0</v>
      </c>
      <c r="P125" s="23">
        <f t="shared" si="16"/>
        <v>-3.2604652310646527E-2</v>
      </c>
    </row>
    <row r="126" spans="1:16" x14ac:dyDescent="0.25">
      <c r="A126" s="1">
        <v>44159</v>
      </c>
      <c r="B126" s="5">
        <v>20.23</v>
      </c>
      <c r="C126" s="5">
        <v>80233200</v>
      </c>
      <c r="D126" s="5">
        <v>279250300</v>
      </c>
      <c r="E126" s="5">
        <v>91924603.38681379</v>
      </c>
      <c r="F126" s="5" t="s">
        <v>7</v>
      </c>
      <c r="G126" s="5" t="s">
        <v>7</v>
      </c>
      <c r="H126" s="7" t="str">
        <f t="shared" si="10"/>
        <v>hold</v>
      </c>
      <c r="I126" s="5" t="str">
        <f t="shared" si="11"/>
        <v>True</v>
      </c>
      <c r="J126" s="5">
        <f t="shared" si="19"/>
        <v>16.010000000000002</v>
      </c>
      <c r="K126" s="5">
        <f t="shared" si="19"/>
        <v>16.209999</v>
      </c>
      <c r="L126" s="5">
        <f t="shared" si="14"/>
        <v>789995.35517087474</v>
      </c>
      <c r="M126" s="11">
        <f t="shared" si="12"/>
        <v>0</v>
      </c>
      <c r="N126" s="5">
        <f t="shared" si="15"/>
        <v>0</v>
      </c>
      <c r="P126" s="23">
        <f t="shared" si="16"/>
        <v>0.45800016094247781</v>
      </c>
    </row>
    <row r="127" spans="1:16" x14ac:dyDescent="0.25">
      <c r="A127" s="1">
        <v>44160</v>
      </c>
      <c r="B127" s="5">
        <v>20.65</v>
      </c>
      <c r="C127" s="5">
        <v>60387900</v>
      </c>
      <c r="D127" s="5">
        <v>339638200</v>
      </c>
      <c r="E127" s="5">
        <v>115516453.21273971</v>
      </c>
      <c r="F127" s="5" t="s">
        <v>7</v>
      </c>
      <c r="G127" s="5" t="s">
        <v>7</v>
      </c>
      <c r="H127" s="7" t="str">
        <f t="shared" si="10"/>
        <v>hold</v>
      </c>
      <c r="I127" s="5" t="str">
        <f t="shared" si="11"/>
        <v>True</v>
      </c>
      <c r="J127" s="5">
        <f t="shared" si="19"/>
        <v>16.010000000000002</v>
      </c>
      <c r="K127" s="5">
        <f t="shared" si="19"/>
        <v>16.209999</v>
      </c>
      <c r="L127" s="5">
        <f t="shared" si="14"/>
        <v>789995.35517087474</v>
      </c>
      <c r="M127" s="11">
        <f t="shared" si="12"/>
        <v>0</v>
      </c>
      <c r="N127" s="5">
        <f t="shared" si="15"/>
        <v>0</v>
      </c>
      <c r="P127" s="23">
        <f t="shared" si="16"/>
        <v>-0.28414864055386202</v>
      </c>
    </row>
    <row r="128" spans="1:16" x14ac:dyDescent="0.25">
      <c r="A128" s="1">
        <v>44162</v>
      </c>
      <c r="B128" s="5">
        <v>21.58</v>
      </c>
      <c r="C128" s="5">
        <v>46919100</v>
      </c>
      <c r="D128" s="5">
        <v>386557300</v>
      </c>
      <c r="E128" s="5">
        <v>141329945.1222941</v>
      </c>
      <c r="F128" s="5" t="s">
        <v>7</v>
      </c>
      <c r="G128" s="5" t="s">
        <v>7</v>
      </c>
      <c r="H128" s="7" t="str">
        <f t="shared" si="10"/>
        <v>hold</v>
      </c>
      <c r="I128" s="5" t="str">
        <f t="shared" si="11"/>
        <v>True</v>
      </c>
      <c r="J128" s="5">
        <f t="shared" si="19"/>
        <v>16.010000000000002</v>
      </c>
      <c r="K128" s="5">
        <f t="shared" si="19"/>
        <v>16.209999</v>
      </c>
      <c r="L128" s="5">
        <f t="shared" si="14"/>
        <v>789995.35517087474</v>
      </c>
      <c r="M128" s="11">
        <f t="shared" si="12"/>
        <v>0</v>
      </c>
      <c r="N128" s="5">
        <f t="shared" si="15"/>
        <v>0</v>
      </c>
      <c r="P128" s="23">
        <f t="shared" si="16"/>
        <v>-0.25236391173035311</v>
      </c>
    </row>
    <row r="129" spans="1:16" x14ac:dyDescent="0.25">
      <c r="A129" s="1">
        <v>44165</v>
      </c>
      <c r="B129" s="5">
        <v>19.98</v>
      </c>
      <c r="C129" s="5">
        <v>86740700</v>
      </c>
      <c r="D129" s="5">
        <v>299816600</v>
      </c>
      <c r="E129" s="5">
        <v>156423953.4818379</v>
      </c>
      <c r="F129" s="5" t="s">
        <v>7</v>
      </c>
      <c r="G129" s="5" t="s">
        <v>7</v>
      </c>
      <c r="H129" s="7" t="str">
        <f t="shared" si="10"/>
        <v>hold</v>
      </c>
      <c r="I129" s="5" t="str">
        <f t="shared" si="11"/>
        <v>True</v>
      </c>
      <c r="J129" s="5">
        <f t="shared" si="19"/>
        <v>16.010000000000002</v>
      </c>
      <c r="K129" s="5">
        <f t="shared" si="19"/>
        <v>16.209999</v>
      </c>
      <c r="L129" s="5">
        <f t="shared" si="14"/>
        <v>789995.35517087474</v>
      </c>
      <c r="M129" s="11">
        <f t="shared" si="12"/>
        <v>0</v>
      </c>
      <c r="N129" s="5">
        <f t="shared" si="15"/>
        <v>0</v>
      </c>
      <c r="P129" s="23">
        <f t="shared" si="16"/>
        <v>0.61449836645356448</v>
      </c>
    </row>
    <row r="130" spans="1:16" x14ac:dyDescent="0.25">
      <c r="A130" s="1">
        <v>44166</v>
      </c>
      <c r="B130" s="5">
        <v>20.149999999999999</v>
      </c>
      <c r="C130" s="5">
        <v>47884200</v>
      </c>
      <c r="D130" s="5">
        <v>347700800</v>
      </c>
      <c r="E130" s="5">
        <v>174640841.02677479</v>
      </c>
      <c r="F130" s="5" t="s">
        <v>7</v>
      </c>
      <c r="G130" s="5" t="s">
        <v>7</v>
      </c>
      <c r="H130" s="7" t="str">
        <f t="shared" si="10"/>
        <v>hold</v>
      </c>
      <c r="I130" s="5" t="str">
        <f t="shared" si="11"/>
        <v>True</v>
      </c>
      <c r="J130" s="5">
        <f t="shared" si="19"/>
        <v>16.010000000000002</v>
      </c>
      <c r="K130" s="5">
        <f t="shared" si="19"/>
        <v>16.209999</v>
      </c>
      <c r="L130" s="5">
        <f t="shared" si="14"/>
        <v>789995.35517087474</v>
      </c>
      <c r="M130" s="11">
        <f t="shared" si="12"/>
        <v>0</v>
      </c>
      <c r="N130" s="5">
        <f t="shared" si="15"/>
        <v>0</v>
      </c>
      <c r="P130" s="23">
        <f t="shared" si="16"/>
        <v>-0.5941376123282871</v>
      </c>
    </row>
    <row r="131" spans="1:16" x14ac:dyDescent="0.25">
      <c r="A131" s="1">
        <v>44167</v>
      </c>
      <c r="B131" s="5">
        <v>21.16</v>
      </c>
      <c r="C131" s="5">
        <v>52282400</v>
      </c>
      <c r="D131" s="5">
        <v>399983200</v>
      </c>
      <c r="E131" s="5">
        <v>196102066.05781811</v>
      </c>
      <c r="F131" s="5" t="s">
        <v>7</v>
      </c>
      <c r="G131" s="5" t="s">
        <v>7</v>
      </c>
      <c r="H131" s="7" t="str">
        <f t="shared" ref="H131:H194" si="20">IF((AND(F131="nan",G131="nan")),"hold",IF(F131&lt;&gt;"nan","buy","sell"))</f>
        <v>hold</v>
      </c>
      <c r="I131" s="5" t="str">
        <f t="shared" ref="I131:I194" si="21">IF(H131="hold","True","False")</f>
        <v>True</v>
      </c>
      <c r="J131" s="5">
        <f t="shared" si="19"/>
        <v>16.010000000000002</v>
      </c>
      <c r="K131" s="5">
        <f t="shared" si="19"/>
        <v>16.209999</v>
      </c>
      <c r="L131" s="5">
        <f t="shared" si="14"/>
        <v>789995.35517087474</v>
      </c>
      <c r="M131" s="11">
        <f t="shared" ref="M131:M194" si="22">IF((AND(F132="nan",G132="nan")), 0, 0.001)</f>
        <v>0</v>
      </c>
      <c r="N131" s="5">
        <f t="shared" si="15"/>
        <v>0</v>
      </c>
      <c r="P131" s="23">
        <f t="shared" si="16"/>
        <v>8.7874198217902794E-2</v>
      </c>
    </row>
    <row r="132" spans="1:16" x14ac:dyDescent="0.25">
      <c r="A132" s="1">
        <v>44168</v>
      </c>
      <c r="B132" s="5">
        <v>22.879999000000002</v>
      </c>
      <c r="C132" s="5">
        <v>92899300</v>
      </c>
      <c r="D132" s="5">
        <v>492882500</v>
      </c>
      <c r="E132" s="5">
        <v>224366926.46998671</v>
      </c>
      <c r="F132" s="5" t="s">
        <v>7</v>
      </c>
      <c r="G132" s="5" t="s">
        <v>7</v>
      </c>
      <c r="H132" s="7" t="str">
        <f t="shared" si="20"/>
        <v>hold</v>
      </c>
      <c r="I132" s="5" t="str">
        <f t="shared" si="21"/>
        <v>True</v>
      </c>
      <c r="J132" s="5">
        <f t="shared" ref="J132:K147" si="23">IF(F132="nan",J131,F132)</f>
        <v>16.010000000000002</v>
      </c>
      <c r="K132" s="5">
        <f t="shared" si="23"/>
        <v>16.209999</v>
      </c>
      <c r="L132" s="5">
        <f t="shared" ref="L132:L195" si="24">L131+N132</f>
        <v>789995.35517087474</v>
      </c>
      <c r="M132" s="11">
        <f t="shared" si="22"/>
        <v>0</v>
      </c>
      <c r="N132" s="5">
        <f t="shared" ref="N132:N195" si="25">IF(I132="True",0,IF(H132="buy",-L131*M132,L131*((K132-J132)/J132)-(L131*M132)))</f>
        <v>0</v>
      </c>
      <c r="P132" s="23">
        <f t="shared" ref="P132:P195" si="26">LN(C132/C131)</f>
        <v>0.57485631644874302</v>
      </c>
    </row>
    <row r="133" spans="1:16" x14ac:dyDescent="0.25">
      <c r="A133" s="1">
        <v>44169</v>
      </c>
      <c r="B133" s="5">
        <v>23.450001</v>
      </c>
      <c r="C133" s="5">
        <v>65203900</v>
      </c>
      <c r="D133" s="5">
        <v>558086400</v>
      </c>
      <c r="E133" s="5">
        <v>256149791.6458458</v>
      </c>
      <c r="F133" s="5" t="s">
        <v>7</v>
      </c>
      <c r="G133" s="5" t="s">
        <v>7</v>
      </c>
      <c r="H133" s="7" t="str">
        <f t="shared" si="20"/>
        <v>hold</v>
      </c>
      <c r="I133" s="5" t="str">
        <f t="shared" si="21"/>
        <v>True</v>
      </c>
      <c r="J133" s="5">
        <f t="shared" si="23"/>
        <v>16.010000000000002</v>
      </c>
      <c r="K133" s="5">
        <f t="shared" si="23"/>
        <v>16.209999</v>
      </c>
      <c r="L133" s="5">
        <f t="shared" si="24"/>
        <v>789995.35517087474</v>
      </c>
      <c r="M133" s="11">
        <f t="shared" si="22"/>
        <v>0</v>
      </c>
      <c r="N133" s="5">
        <f t="shared" si="25"/>
        <v>0</v>
      </c>
      <c r="P133" s="23">
        <f t="shared" si="26"/>
        <v>-0.35399682771292623</v>
      </c>
    </row>
    <row r="134" spans="1:16" x14ac:dyDescent="0.25">
      <c r="A134" s="1">
        <v>44172</v>
      </c>
      <c r="B134" s="5">
        <v>23.200001</v>
      </c>
      <c r="C134" s="5">
        <v>47155000</v>
      </c>
      <c r="D134" s="5">
        <v>510931400</v>
      </c>
      <c r="E134" s="5">
        <v>280414746.91018128</v>
      </c>
      <c r="F134" s="5" t="s">
        <v>7</v>
      </c>
      <c r="G134" s="5" t="s">
        <v>7</v>
      </c>
      <c r="H134" s="7" t="str">
        <f t="shared" si="20"/>
        <v>hold</v>
      </c>
      <c r="I134" s="5" t="str">
        <f t="shared" si="21"/>
        <v>True</v>
      </c>
      <c r="J134" s="5">
        <f t="shared" si="23"/>
        <v>16.010000000000002</v>
      </c>
      <c r="K134" s="5">
        <f t="shared" si="23"/>
        <v>16.209999</v>
      </c>
      <c r="L134" s="5">
        <f t="shared" si="24"/>
        <v>789995.35517087474</v>
      </c>
      <c r="M134" s="11">
        <f t="shared" si="22"/>
        <v>0</v>
      </c>
      <c r="N134" s="5">
        <f t="shared" si="25"/>
        <v>0</v>
      </c>
      <c r="P134" s="23">
        <f t="shared" si="26"/>
        <v>-0.32407923509877673</v>
      </c>
    </row>
    <row r="135" spans="1:16" x14ac:dyDescent="0.25">
      <c r="A135" s="1">
        <v>44173</v>
      </c>
      <c r="B135" s="5">
        <v>23.57</v>
      </c>
      <c r="C135" s="5">
        <v>42765200</v>
      </c>
      <c r="D135" s="5">
        <v>553696600</v>
      </c>
      <c r="E135" s="5">
        <v>306441629.05751342</v>
      </c>
      <c r="F135" s="5" t="s">
        <v>7</v>
      </c>
      <c r="G135" s="5" t="s">
        <v>7</v>
      </c>
      <c r="H135" s="7" t="str">
        <f t="shared" si="20"/>
        <v>hold</v>
      </c>
      <c r="I135" s="5" t="str">
        <f t="shared" si="21"/>
        <v>True</v>
      </c>
      <c r="J135" s="5">
        <f t="shared" si="23"/>
        <v>16.010000000000002</v>
      </c>
      <c r="K135" s="5">
        <f t="shared" si="23"/>
        <v>16.209999</v>
      </c>
      <c r="L135" s="5">
        <f t="shared" si="24"/>
        <v>789995.35517087474</v>
      </c>
      <c r="M135" s="11">
        <f t="shared" si="22"/>
        <v>0</v>
      </c>
      <c r="N135" s="5">
        <f t="shared" si="25"/>
        <v>0</v>
      </c>
      <c r="P135" s="23">
        <f t="shared" si="26"/>
        <v>-9.771536025242078E-2</v>
      </c>
    </row>
    <row r="136" spans="1:16" x14ac:dyDescent="0.25">
      <c r="A136" s="1">
        <v>44174</v>
      </c>
      <c r="B136" s="5">
        <v>22.690000999999999</v>
      </c>
      <c r="C136" s="5">
        <v>66956200</v>
      </c>
      <c r="D136" s="5">
        <v>486740400</v>
      </c>
      <c r="E136" s="5">
        <v>323612963.85329503</v>
      </c>
      <c r="F136" s="5" t="s">
        <v>7</v>
      </c>
      <c r="G136" s="5" t="s">
        <v>7</v>
      </c>
      <c r="H136" s="7" t="str">
        <f t="shared" si="20"/>
        <v>hold</v>
      </c>
      <c r="I136" s="5" t="str">
        <f t="shared" si="21"/>
        <v>True</v>
      </c>
      <c r="J136" s="5">
        <f t="shared" si="23"/>
        <v>16.010000000000002</v>
      </c>
      <c r="K136" s="5">
        <f t="shared" si="23"/>
        <v>16.209999</v>
      </c>
      <c r="L136" s="5">
        <f t="shared" si="24"/>
        <v>789995.35517087474</v>
      </c>
      <c r="M136" s="11">
        <f t="shared" si="22"/>
        <v>0</v>
      </c>
      <c r="N136" s="5">
        <f t="shared" si="25"/>
        <v>0</v>
      </c>
      <c r="P136" s="23">
        <f t="shared" si="26"/>
        <v>0.44831398652874771</v>
      </c>
    </row>
    <row r="137" spans="1:16" x14ac:dyDescent="0.25">
      <c r="A137" s="1">
        <v>44175</v>
      </c>
      <c r="B137" s="5">
        <v>22.32</v>
      </c>
      <c r="C137" s="5">
        <v>50011800</v>
      </c>
      <c r="D137" s="5">
        <v>436728600</v>
      </c>
      <c r="E137" s="5">
        <v>334385894.79449451</v>
      </c>
      <c r="F137" s="5" t="s">
        <v>7</v>
      </c>
      <c r="G137" s="5" t="s">
        <v>7</v>
      </c>
      <c r="H137" s="7" t="str">
        <f t="shared" si="20"/>
        <v>hold</v>
      </c>
      <c r="I137" s="5" t="str">
        <f t="shared" si="21"/>
        <v>True</v>
      </c>
      <c r="J137" s="5">
        <f t="shared" si="23"/>
        <v>16.010000000000002</v>
      </c>
      <c r="K137" s="5">
        <f t="shared" si="23"/>
        <v>16.209999</v>
      </c>
      <c r="L137" s="5">
        <f t="shared" si="24"/>
        <v>789995.35517087474</v>
      </c>
      <c r="M137" s="11">
        <f t="shared" si="22"/>
        <v>0</v>
      </c>
      <c r="N137" s="5">
        <f t="shared" si="25"/>
        <v>0</v>
      </c>
      <c r="P137" s="23">
        <f t="shared" si="26"/>
        <v>-0.29177969668764825</v>
      </c>
    </row>
    <row r="138" spans="1:16" x14ac:dyDescent="0.25">
      <c r="A138" s="1">
        <v>44176</v>
      </c>
      <c r="B138" s="5">
        <v>21.32</v>
      </c>
      <c r="C138" s="5">
        <v>52517400</v>
      </c>
      <c r="D138" s="5">
        <v>384211200</v>
      </c>
      <c r="E138" s="5">
        <v>339131167.22268403</v>
      </c>
      <c r="F138" s="5" t="s">
        <v>7</v>
      </c>
      <c r="G138" s="5" t="s">
        <v>7</v>
      </c>
      <c r="H138" s="7" t="str">
        <f t="shared" si="20"/>
        <v>hold</v>
      </c>
      <c r="I138" s="5" t="str">
        <f t="shared" si="21"/>
        <v>True</v>
      </c>
      <c r="J138" s="5">
        <f t="shared" si="23"/>
        <v>16.010000000000002</v>
      </c>
      <c r="K138" s="5">
        <f t="shared" si="23"/>
        <v>16.209999</v>
      </c>
      <c r="L138" s="5">
        <f t="shared" si="24"/>
        <v>789995.35517087474</v>
      </c>
      <c r="M138" s="11">
        <f t="shared" si="22"/>
        <v>1E-3</v>
      </c>
      <c r="N138" s="5">
        <f t="shared" si="25"/>
        <v>0</v>
      </c>
      <c r="P138" s="23">
        <f t="shared" si="26"/>
        <v>4.8885565674163245E-2</v>
      </c>
    </row>
    <row r="139" spans="1:16" x14ac:dyDescent="0.25">
      <c r="A139" s="1">
        <v>44179</v>
      </c>
      <c r="B139" s="5">
        <v>20.93</v>
      </c>
      <c r="C139" s="5">
        <v>55423500</v>
      </c>
      <c r="D139" s="5">
        <v>328787700</v>
      </c>
      <c r="E139" s="5">
        <v>338146074.11720318</v>
      </c>
      <c r="F139" s="5" t="s">
        <v>7</v>
      </c>
      <c r="G139" s="5">
        <v>20.93</v>
      </c>
      <c r="H139" s="7" t="str">
        <f t="shared" si="20"/>
        <v>sell</v>
      </c>
      <c r="I139" s="5" t="str">
        <f t="shared" si="21"/>
        <v>False</v>
      </c>
      <c r="J139" s="5">
        <f t="shared" si="23"/>
        <v>16.010000000000002</v>
      </c>
      <c r="K139" s="5">
        <f t="shared" si="23"/>
        <v>20.93</v>
      </c>
      <c r="L139" s="5">
        <f t="shared" si="24"/>
        <v>1031977.1991311755</v>
      </c>
      <c r="M139" s="11">
        <f t="shared" si="22"/>
        <v>1E-3</v>
      </c>
      <c r="N139" s="5">
        <f t="shared" si="25"/>
        <v>241981.84396030082</v>
      </c>
      <c r="P139" s="23">
        <f t="shared" si="26"/>
        <v>5.3859148278000681E-2</v>
      </c>
    </row>
    <row r="140" spans="1:16" x14ac:dyDescent="0.25">
      <c r="A140" s="1">
        <v>44180</v>
      </c>
      <c r="B140" s="5">
        <v>21.530000999999999</v>
      </c>
      <c r="C140" s="5">
        <v>56761600</v>
      </c>
      <c r="D140" s="5">
        <v>385549300</v>
      </c>
      <c r="E140" s="5">
        <v>342660671.159401</v>
      </c>
      <c r="F140" s="5">
        <v>21.530000999999999</v>
      </c>
      <c r="G140" s="5" t="s">
        <v>7</v>
      </c>
      <c r="H140" s="7" t="str">
        <f t="shared" si="20"/>
        <v>buy</v>
      </c>
      <c r="I140" s="5" t="str">
        <f t="shared" si="21"/>
        <v>False</v>
      </c>
      <c r="J140" s="5">
        <f t="shared" si="23"/>
        <v>21.530000999999999</v>
      </c>
      <c r="K140" s="5">
        <f t="shared" si="23"/>
        <v>20.93</v>
      </c>
      <c r="L140" s="5">
        <f t="shared" si="24"/>
        <v>1031977.1991311755</v>
      </c>
      <c r="M140" s="11">
        <f t="shared" si="22"/>
        <v>0</v>
      </c>
      <c r="N140" s="5">
        <f t="shared" si="25"/>
        <v>0</v>
      </c>
      <c r="P140" s="23">
        <f t="shared" si="26"/>
        <v>2.3856349223250802E-2</v>
      </c>
    </row>
    <row r="141" spans="1:16" x14ac:dyDescent="0.25">
      <c r="A141" s="1">
        <v>44181</v>
      </c>
      <c r="B141" s="5">
        <v>21.76</v>
      </c>
      <c r="C141" s="5">
        <v>35103700</v>
      </c>
      <c r="D141" s="5">
        <v>420653000</v>
      </c>
      <c r="E141" s="5">
        <v>350088518.10608381</v>
      </c>
      <c r="F141" s="5" t="s">
        <v>7</v>
      </c>
      <c r="G141" s="5" t="s">
        <v>7</v>
      </c>
      <c r="H141" s="7" t="str">
        <f t="shared" si="20"/>
        <v>hold</v>
      </c>
      <c r="I141" s="5" t="str">
        <f t="shared" si="21"/>
        <v>True</v>
      </c>
      <c r="J141" s="5">
        <f t="shared" si="23"/>
        <v>21.530000999999999</v>
      </c>
      <c r="K141" s="5">
        <f t="shared" si="23"/>
        <v>20.93</v>
      </c>
      <c r="L141" s="5">
        <f t="shared" si="24"/>
        <v>1031977.1991311755</v>
      </c>
      <c r="M141" s="11">
        <f t="shared" si="22"/>
        <v>0</v>
      </c>
      <c r="N141" s="5">
        <f t="shared" si="25"/>
        <v>0</v>
      </c>
      <c r="P141" s="23">
        <f t="shared" si="26"/>
        <v>-0.48055350273827913</v>
      </c>
    </row>
    <row r="142" spans="1:16" x14ac:dyDescent="0.25">
      <c r="A142" s="1">
        <v>44182</v>
      </c>
      <c r="B142" s="5">
        <v>21.629999000000002</v>
      </c>
      <c r="C142" s="5">
        <v>25810800</v>
      </c>
      <c r="D142" s="5">
        <v>394842200</v>
      </c>
      <c r="E142" s="5">
        <v>354350776.69395143</v>
      </c>
      <c r="F142" s="5" t="s">
        <v>7</v>
      </c>
      <c r="G142" s="5" t="s">
        <v>7</v>
      </c>
      <c r="H142" s="7" t="str">
        <f t="shared" si="20"/>
        <v>hold</v>
      </c>
      <c r="I142" s="5" t="str">
        <f t="shared" si="21"/>
        <v>True</v>
      </c>
      <c r="J142" s="5">
        <f t="shared" si="23"/>
        <v>21.530000999999999</v>
      </c>
      <c r="K142" s="5">
        <f t="shared" si="23"/>
        <v>20.93</v>
      </c>
      <c r="L142" s="5">
        <f t="shared" si="24"/>
        <v>1031977.1991311755</v>
      </c>
      <c r="M142" s="11">
        <f t="shared" si="22"/>
        <v>1E-3</v>
      </c>
      <c r="N142" s="5">
        <f t="shared" si="25"/>
        <v>0</v>
      </c>
      <c r="P142" s="23">
        <f t="shared" si="26"/>
        <v>-0.30751352903341167</v>
      </c>
    </row>
    <row r="143" spans="1:16" x14ac:dyDescent="0.25">
      <c r="A143" s="1">
        <v>44183</v>
      </c>
      <c r="B143" s="5">
        <v>21.459999</v>
      </c>
      <c r="C143" s="5">
        <v>68420700</v>
      </c>
      <c r="D143" s="5">
        <v>326421500</v>
      </c>
      <c r="E143" s="5">
        <v>351690843.79069859</v>
      </c>
      <c r="F143" s="5" t="s">
        <v>7</v>
      </c>
      <c r="G143" s="5">
        <v>21.459999</v>
      </c>
      <c r="H143" s="7" t="str">
        <f t="shared" si="20"/>
        <v>sell</v>
      </c>
      <c r="I143" s="5" t="str">
        <f t="shared" si="21"/>
        <v>False</v>
      </c>
      <c r="J143" s="5">
        <f t="shared" si="23"/>
        <v>21.530000999999999</v>
      </c>
      <c r="K143" s="5">
        <f t="shared" si="23"/>
        <v>21.459999</v>
      </c>
      <c r="L143" s="5">
        <f t="shared" si="24"/>
        <v>1028621.8593941462</v>
      </c>
      <c r="M143" s="11">
        <f t="shared" si="22"/>
        <v>0</v>
      </c>
      <c r="N143" s="5">
        <f t="shared" si="25"/>
        <v>-3355.3397370292414</v>
      </c>
      <c r="P143" s="23">
        <f t="shared" si="26"/>
        <v>0.97488240143550209</v>
      </c>
    </row>
    <row r="144" spans="1:16" x14ac:dyDescent="0.25">
      <c r="A144" s="1">
        <v>44186</v>
      </c>
      <c r="B144" s="5">
        <v>21.059999000000001</v>
      </c>
      <c r="C144" s="5">
        <v>51476700</v>
      </c>
      <c r="D144" s="5">
        <v>274944800</v>
      </c>
      <c r="E144" s="5">
        <v>344381692.31390703</v>
      </c>
      <c r="F144" s="5" t="s">
        <v>7</v>
      </c>
      <c r="G144" s="5" t="s">
        <v>7</v>
      </c>
      <c r="H144" s="7" t="str">
        <f t="shared" si="20"/>
        <v>hold</v>
      </c>
      <c r="I144" s="5" t="str">
        <f t="shared" si="21"/>
        <v>True</v>
      </c>
      <c r="J144" s="5">
        <f t="shared" si="23"/>
        <v>21.530000999999999</v>
      </c>
      <c r="K144" s="5">
        <f t="shared" si="23"/>
        <v>21.459999</v>
      </c>
      <c r="L144" s="5">
        <f t="shared" si="24"/>
        <v>1028621.8593941462</v>
      </c>
      <c r="M144" s="11">
        <f t="shared" si="22"/>
        <v>0</v>
      </c>
      <c r="N144" s="5">
        <f t="shared" si="25"/>
        <v>0</v>
      </c>
      <c r="P144" s="23">
        <f t="shared" si="26"/>
        <v>-0.28454613231458648</v>
      </c>
    </row>
    <row r="145" spans="1:16" x14ac:dyDescent="0.25">
      <c r="A145" s="1">
        <v>44187</v>
      </c>
      <c r="B145" s="5">
        <v>19.809999000000001</v>
      </c>
      <c r="C145" s="5">
        <v>39933700</v>
      </c>
      <c r="D145" s="5">
        <v>235011100</v>
      </c>
      <c r="E145" s="5">
        <v>333965439.6903075</v>
      </c>
      <c r="F145" s="5" t="s">
        <v>7</v>
      </c>
      <c r="G145" s="5" t="s">
        <v>7</v>
      </c>
      <c r="H145" s="7" t="str">
        <f t="shared" si="20"/>
        <v>hold</v>
      </c>
      <c r="I145" s="5" t="str">
        <f t="shared" si="21"/>
        <v>True</v>
      </c>
      <c r="J145" s="5">
        <f t="shared" si="23"/>
        <v>21.530000999999999</v>
      </c>
      <c r="K145" s="5">
        <f t="shared" si="23"/>
        <v>21.459999</v>
      </c>
      <c r="L145" s="5">
        <f t="shared" si="24"/>
        <v>1028621.8593941462</v>
      </c>
      <c r="M145" s="11">
        <f t="shared" si="22"/>
        <v>0</v>
      </c>
      <c r="N145" s="5">
        <f t="shared" si="25"/>
        <v>0</v>
      </c>
      <c r="P145" s="23">
        <f t="shared" si="26"/>
        <v>-0.25390869916813097</v>
      </c>
    </row>
    <row r="146" spans="1:16" x14ac:dyDescent="0.25">
      <c r="A146" s="1">
        <v>44188</v>
      </c>
      <c r="B146" s="5">
        <v>20.940000999999999</v>
      </c>
      <c r="C146" s="5">
        <v>31385200</v>
      </c>
      <c r="D146" s="5">
        <v>266396300</v>
      </c>
      <c r="E146" s="5">
        <v>327530280.32280761</v>
      </c>
      <c r="F146" s="5" t="s">
        <v>7</v>
      </c>
      <c r="G146" s="5" t="s">
        <v>7</v>
      </c>
      <c r="H146" s="7" t="str">
        <f t="shared" si="20"/>
        <v>hold</v>
      </c>
      <c r="I146" s="5" t="str">
        <f t="shared" si="21"/>
        <v>True</v>
      </c>
      <c r="J146" s="5">
        <f t="shared" si="23"/>
        <v>21.530000999999999</v>
      </c>
      <c r="K146" s="5">
        <f t="shared" si="23"/>
        <v>21.459999</v>
      </c>
      <c r="L146" s="5">
        <f t="shared" si="24"/>
        <v>1028621.8593941462</v>
      </c>
      <c r="M146" s="11">
        <f t="shared" si="22"/>
        <v>0</v>
      </c>
      <c r="N146" s="5">
        <f t="shared" si="25"/>
        <v>0</v>
      </c>
      <c r="P146" s="23">
        <f t="shared" si="26"/>
        <v>-0.24088413472091866</v>
      </c>
    </row>
    <row r="147" spans="1:16" x14ac:dyDescent="0.25">
      <c r="A147" s="1">
        <v>44189</v>
      </c>
      <c r="B147" s="5">
        <v>20.84</v>
      </c>
      <c r="C147" s="5">
        <v>14819300</v>
      </c>
      <c r="D147" s="5">
        <v>251577000</v>
      </c>
      <c r="E147" s="5">
        <v>320296631.31666309</v>
      </c>
      <c r="F147" s="5" t="s">
        <v>7</v>
      </c>
      <c r="G147" s="5" t="s">
        <v>7</v>
      </c>
      <c r="H147" s="7" t="str">
        <f t="shared" si="20"/>
        <v>hold</v>
      </c>
      <c r="I147" s="5" t="str">
        <f t="shared" si="21"/>
        <v>True</v>
      </c>
      <c r="J147" s="5">
        <f t="shared" si="23"/>
        <v>21.530000999999999</v>
      </c>
      <c r="K147" s="5">
        <f t="shared" si="23"/>
        <v>21.459999</v>
      </c>
      <c r="L147" s="5">
        <f t="shared" si="24"/>
        <v>1028621.8593941462</v>
      </c>
      <c r="M147" s="11">
        <f t="shared" si="22"/>
        <v>0</v>
      </c>
      <c r="N147" s="5">
        <f t="shared" si="25"/>
        <v>0</v>
      </c>
      <c r="P147" s="23">
        <f t="shared" si="26"/>
        <v>-0.75040605893599721</v>
      </c>
    </row>
    <row r="148" spans="1:16" x14ac:dyDescent="0.25">
      <c r="A148" s="1">
        <v>44193</v>
      </c>
      <c r="B148" s="5">
        <v>21.709999</v>
      </c>
      <c r="C148" s="5">
        <v>33112800</v>
      </c>
      <c r="D148" s="5">
        <v>284689800</v>
      </c>
      <c r="E148" s="5">
        <v>316905503.14139289</v>
      </c>
      <c r="F148" s="5" t="s">
        <v>7</v>
      </c>
      <c r="G148" s="5" t="s">
        <v>7</v>
      </c>
      <c r="H148" s="7" t="str">
        <f t="shared" si="20"/>
        <v>hold</v>
      </c>
      <c r="I148" s="5" t="str">
        <f t="shared" si="21"/>
        <v>True</v>
      </c>
      <c r="J148" s="5">
        <f t="shared" ref="J148:K163" si="27">IF(F148="nan",J147,F148)</f>
        <v>21.530000999999999</v>
      </c>
      <c r="K148" s="5">
        <f t="shared" si="27"/>
        <v>21.459999</v>
      </c>
      <c r="L148" s="5">
        <f t="shared" si="24"/>
        <v>1028621.8593941462</v>
      </c>
      <c r="M148" s="11">
        <f t="shared" si="22"/>
        <v>0</v>
      </c>
      <c r="N148" s="5">
        <f t="shared" si="25"/>
        <v>0</v>
      </c>
      <c r="P148" s="23">
        <f t="shared" si="26"/>
        <v>0.80398952929567702</v>
      </c>
    </row>
    <row r="149" spans="1:16" x14ac:dyDescent="0.25">
      <c r="A149" s="1">
        <v>44194</v>
      </c>
      <c r="B149" s="5">
        <v>21.43</v>
      </c>
      <c r="C149" s="5">
        <v>26851200</v>
      </c>
      <c r="D149" s="5">
        <v>257838600</v>
      </c>
      <c r="E149" s="5">
        <v>311280081.71856952</v>
      </c>
      <c r="F149" s="5" t="s">
        <v>7</v>
      </c>
      <c r="G149" s="5" t="s">
        <v>7</v>
      </c>
      <c r="H149" s="7" t="str">
        <f t="shared" si="20"/>
        <v>hold</v>
      </c>
      <c r="I149" s="5" t="str">
        <f t="shared" si="21"/>
        <v>True</v>
      </c>
      <c r="J149" s="5">
        <f t="shared" si="27"/>
        <v>21.530000999999999</v>
      </c>
      <c r="K149" s="5">
        <f t="shared" si="27"/>
        <v>21.459999</v>
      </c>
      <c r="L149" s="5">
        <f t="shared" si="24"/>
        <v>1028621.8593941462</v>
      </c>
      <c r="M149" s="11">
        <f t="shared" si="22"/>
        <v>0</v>
      </c>
      <c r="N149" s="5">
        <f t="shared" si="25"/>
        <v>0</v>
      </c>
      <c r="P149" s="23">
        <f t="shared" si="26"/>
        <v>-0.20960940188618321</v>
      </c>
    </row>
    <row r="150" spans="1:16" x14ac:dyDescent="0.25">
      <c r="A150" s="1">
        <v>44195</v>
      </c>
      <c r="B150" s="5">
        <v>21.790001</v>
      </c>
      <c r="C150" s="5">
        <v>23606400</v>
      </c>
      <c r="D150" s="5">
        <v>281445000</v>
      </c>
      <c r="E150" s="5">
        <v>308438644.41567463</v>
      </c>
      <c r="F150" s="5" t="s">
        <v>7</v>
      </c>
      <c r="G150" s="5" t="s">
        <v>7</v>
      </c>
      <c r="H150" s="7" t="str">
        <f t="shared" si="20"/>
        <v>hold</v>
      </c>
      <c r="I150" s="5" t="str">
        <f t="shared" si="21"/>
        <v>True</v>
      </c>
      <c r="J150" s="5">
        <f t="shared" si="27"/>
        <v>21.530000999999999</v>
      </c>
      <c r="K150" s="5">
        <f t="shared" si="27"/>
        <v>21.459999</v>
      </c>
      <c r="L150" s="5">
        <f t="shared" si="24"/>
        <v>1028621.8593941462</v>
      </c>
      <c r="M150" s="11">
        <f t="shared" si="22"/>
        <v>0</v>
      </c>
      <c r="N150" s="5">
        <f t="shared" si="25"/>
        <v>0</v>
      </c>
      <c r="P150" s="23">
        <f t="shared" si="26"/>
        <v>-0.12879265098576717</v>
      </c>
    </row>
    <row r="151" spans="1:16" x14ac:dyDescent="0.25">
      <c r="A151" s="1">
        <v>44196</v>
      </c>
      <c r="B151" s="5">
        <v>21.66</v>
      </c>
      <c r="C151" s="5">
        <v>25679300</v>
      </c>
      <c r="D151" s="5">
        <v>255765700</v>
      </c>
      <c r="E151" s="5">
        <v>303422172.00348407</v>
      </c>
      <c r="F151" s="5" t="s">
        <v>7</v>
      </c>
      <c r="G151" s="5" t="s">
        <v>7</v>
      </c>
      <c r="H151" s="7" t="str">
        <f t="shared" si="20"/>
        <v>hold</v>
      </c>
      <c r="I151" s="5" t="str">
        <f t="shared" si="21"/>
        <v>True</v>
      </c>
      <c r="J151" s="5">
        <f t="shared" si="27"/>
        <v>21.530000999999999</v>
      </c>
      <c r="K151" s="5">
        <f t="shared" si="27"/>
        <v>21.459999</v>
      </c>
      <c r="L151" s="5">
        <f t="shared" si="24"/>
        <v>1028621.8593941462</v>
      </c>
      <c r="M151" s="11">
        <f t="shared" si="22"/>
        <v>0</v>
      </c>
      <c r="N151" s="5">
        <f t="shared" si="25"/>
        <v>0</v>
      </c>
      <c r="P151" s="23">
        <f t="shared" si="26"/>
        <v>8.416735817541468E-2</v>
      </c>
    </row>
    <row r="152" spans="1:16" x14ac:dyDescent="0.25">
      <c r="A152" s="1">
        <v>44200</v>
      </c>
      <c r="B152" s="5">
        <v>20.379999000000002</v>
      </c>
      <c r="C152" s="5">
        <v>40642500</v>
      </c>
      <c r="D152" s="5">
        <v>215123200</v>
      </c>
      <c r="E152" s="5">
        <v>295012743.79987872</v>
      </c>
      <c r="F152" s="5" t="s">
        <v>7</v>
      </c>
      <c r="G152" s="5" t="s">
        <v>7</v>
      </c>
      <c r="H152" s="7" t="str">
        <f t="shared" si="20"/>
        <v>hold</v>
      </c>
      <c r="I152" s="5" t="str">
        <f t="shared" si="21"/>
        <v>True</v>
      </c>
      <c r="J152" s="5">
        <f t="shared" si="27"/>
        <v>21.530000999999999</v>
      </c>
      <c r="K152" s="5">
        <f t="shared" si="27"/>
        <v>21.459999</v>
      </c>
      <c r="L152" s="5">
        <f t="shared" si="24"/>
        <v>1028621.8593941462</v>
      </c>
      <c r="M152" s="11">
        <f t="shared" si="22"/>
        <v>0</v>
      </c>
      <c r="N152" s="5">
        <f t="shared" si="25"/>
        <v>0</v>
      </c>
      <c r="P152" s="23">
        <f t="shared" si="26"/>
        <v>0.45912909724298112</v>
      </c>
    </row>
    <row r="153" spans="1:16" x14ac:dyDescent="0.25">
      <c r="A153" s="1">
        <v>44201</v>
      </c>
      <c r="B153" s="5">
        <v>20.6</v>
      </c>
      <c r="C153" s="5">
        <v>32464400</v>
      </c>
      <c r="D153" s="5">
        <v>247587600</v>
      </c>
      <c r="E153" s="5">
        <v>290496062.32103479</v>
      </c>
      <c r="F153" s="5" t="s">
        <v>7</v>
      </c>
      <c r="G153" s="5" t="s">
        <v>7</v>
      </c>
      <c r="H153" s="7" t="str">
        <f t="shared" si="20"/>
        <v>hold</v>
      </c>
      <c r="I153" s="5" t="str">
        <f t="shared" si="21"/>
        <v>True</v>
      </c>
      <c r="J153" s="5">
        <f t="shared" si="27"/>
        <v>21.530000999999999</v>
      </c>
      <c r="K153" s="5">
        <f t="shared" si="27"/>
        <v>21.459999</v>
      </c>
      <c r="L153" s="5">
        <f t="shared" si="24"/>
        <v>1028621.8593941462</v>
      </c>
      <c r="M153" s="11">
        <f t="shared" si="22"/>
        <v>0</v>
      </c>
      <c r="N153" s="5">
        <f t="shared" si="25"/>
        <v>0</v>
      </c>
      <c r="P153" s="23">
        <f t="shared" si="26"/>
        <v>-0.22467021277812821</v>
      </c>
    </row>
    <row r="154" spans="1:16" x14ac:dyDescent="0.25">
      <c r="A154" s="1">
        <v>44202</v>
      </c>
      <c r="B154" s="5">
        <v>20.399999999999999</v>
      </c>
      <c r="C154" s="5">
        <v>35295900</v>
      </c>
      <c r="D154" s="5">
        <v>212291700</v>
      </c>
      <c r="E154" s="5">
        <v>283048026.1478259</v>
      </c>
      <c r="F154" s="5" t="s">
        <v>7</v>
      </c>
      <c r="G154" s="5" t="s">
        <v>7</v>
      </c>
      <c r="H154" s="7" t="str">
        <f t="shared" si="20"/>
        <v>hold</v>
      </c>
      <c r="I154" s="5" t="str">
        <f t="shared" si="21"/>
        <v>True</v>
      </c>
      <c r="J154" s="5">
        <f t="shared" si="27"/>
        <v>21.530000999999999</v>
      </c>
      <c r="K154" s="5">
        <f t="shared" si="27"/>
        <v>21.459999</v>
      </c>
      <c r="L154" s="5">
        <f t="shared" si="24"/>
        <v>1028621.8593941462</v>
      </c>
      <c r="M154" s="11">
        <f t="shared" si="22"/>
        <v>0</v>
      </c>
      <c r="N154" s="5">
        <f t="shared" si="25"/>
        <v>0</v>
      </c>
      <c r="P154" s="23">
        <f t="shared" si="26"/>
        <v>8.3622705536734523E-2</v>
      </c>
    </row>
    <row r="155" spans="1:16" x14ac:dyDescent="0.25">
      <c r="A155" s="1">
        <v>44203</v>
      </c>
      <c r="B155" s="5">
        <v>20.74</v>
      </c>
      <c r="C155" s="5">
        <v>28989000</v>
      </c>
      <c r="D155" s="5">
        <v>241280700</v>
      </c>
      <c r="E155" s="5">
        <v>279070184.75706887</v>
      </c>
      <c r="F155" s="5" t="s">
        <v>7</v>
      </c>
      <c r="G155" s="5" t="s">
        <v>7</v>
      </c>
      <c r="H155" s="7" t="str">
        <f t="shared" si="20"/>
        <v>hold</v>
      </c>
      <c r="I155" s="5" t="str">
        <f t="shared" si="21"/>
        <v>True</v>
      </c>
      <c r="J155" s="5">
        <f t="shared" si="27"/>
        <v>21.530000999999999</v>
      </c>
      <c r="K155" s="5">
        <f t="shared" si="27"/>
        <v>21.459999</v>
      </c>
      <c r="L155" s="5">
        <f t="shared" si="24"/>
        <v>1028621.8593941462</v>
      </c>
      <c r="M155" s="11">
        <f t="shared" si="22"/>
        <v>0</v>
      </c>
      <c r="N155" s="5">
        <f t="shared" si="25"/>
        <v>0</v>
      </c>
      <c r="P155" s="23">
        <f t="shared" si="26"/>
        <v>-0.19685036219956709</v>
      </c>
    </row>
    <row r="156" spans="1:16" x14ac:dyDescent="0.25">
      <c r="A156" s="1">
        <v>44204</v>
      </c>
      <c r="B156" s="5">
        <v>20.469999000000001</v>
      </c>
      <c r="C156" s="5">
        <v>30370000</v>
      </c>
      <c r="D156" s="5">
        <v>210910700</v>
      </c>
      <c r="E156" s="5">
        <v>272578804.06747037</v>
      </c>
      <c r="F156" s="5" t="s">
        <v>7</v>
      </c>
      <c r="G156" s="5" t="s">
        <v>7</v>
      </c>
      <c r="H156" s="7" t="str">
        <f t="shared" si="20"/>
        <v>hold</v>
      </c>
      <c r="I156" s="5" t="str">
        <f t="shared" si="21"/>
        <v>True</v>
      </c>
      <c r="J156" s="5">
        <f t="shared" si="27"/>
        <v>21.530000999999999</v>
      </c>
      <c r="K156" s="5">
        <f t="shared" si="27"/>
        <v>21.459999</v>
      </c>
      <c r="L156" s="5">
        <f t="shared" si="24"/>
        <v>1028621.8593941462</v>
      </c>
      <c r="M156" s="11">
        <f t="shared" si="22"/>
        <v>0</v>
      </c>
      <c r="N156" s="5">
        <f t="shared" si="25"/>
        <v>0</v>
      </c>
      <c r="P156" s="23">
        <f t="shared" si="26"/>
        <v>4.6538831372376258E-2</v>
      </c>
    </row>
    <row r="157" spans="1:16" x14ac:dyDescent="0.25">
      <c r="A157" s="1">
        <v>44207</v>
      </c>
      <c r="B157" s="5">
        <v>20.139999</v>
      </c>
      <c r="C157" s="5">
        <v>31213700</v>
      </c>
      <c r="D157" s="5">
        <v>179697000</v>
      </c>
      <c r="E157" s="5">
        <v>263732916.49994421</v>
      </c>
      <c r="F157" s="5" t="s">
        <v>7</v>
      </c>
      <c r="G157" s="5" t="s">
        <v>7</v>
      </c>
      <c r="H157" s="7" t="str">
        <f t="shared" si="20"/>
        <v>hold</v>
      </c>
      <c r="I157" s="5" t="str">
        <f t="shared" si="21"/>
        <v>True</v>
      </c>
      <c r="J157" s="5">
        <f t="shared" si="27"/>
        <v>21.530000999999999</v>
      </c>
      <c r="K157" s="5">
        <f t="shared" si="27"/>
        <v>21.459999</v>
      </c>
      <c r="L157" s="5">
        <f t="shared" si="24"/>
        <v>1028621.8593941462</v>
      </c>
      <c r="M157" s="11">
        <f t="shared" si="22"/>
        <v>0</v>
      </c>
      <c r="N157" s="5">
        <f t="shared" si="25"/>
        <v>0</v>
      </c>
      <c r="P157" s="23">
        <f t="shared" si="26"/>
        <v>2.7401821944563004E-2</v>
      </c>
    </row>
    <row r="158" spans="1:16" x14ac:dyDescent="0.25">
      <c r="A158" s="1">
        <v>44208</v>
      </c>
      <c r="B158" s="5">
        <v>20.129999000000002</v>
      </c>
      <c r="C158" s="5">
        <v>33169500</v>
      </c>
      <c r="D158" s="5">
        <v>146527500</v>
      </c>
      <c r="E158" s="5">
        <v>252570494.20732951</v>
      </c>
      <c r="F158" s="5" t="s">
        <v>7</v>
      </c>
      <c r="G158" s="5" t="s">
        <v>7</v>
      </c>
      <c r="H158" s="7" t="str">
        <f t="shared" si="20"/>
        <v>hold</v>
      </c>
      <c r="I158" s="5" t="str">
        <f t="shared" si="21"/>
        <v>True</v>
      </c>
      <c r="J158" s="5">
        <f t="shared" si="27"/>
        <v>21.530000999999999</v>
      </c>
      <c r="K158" s="5">
        <f t="shared" si="27"/>
        <v>21.459999</v>
      </c>
      <c r="L158" s="5">
        <f t="shared" si="24"/>
        <v>1028621.8593941462</v>
      </c>
      <c r="M158" s="11">
        <f t="shared" si="22"/>
        <v>0</v>
      </c>
      <c r="N158" s="5">
        <f t="shared" si="25"/>
        <v>0</v>
      </c>
      <c r="P158" s="23">
        <f t="shared" si="26"/>
        <v>6.0773677981205428E-2</v>
      </c>
    </row>
    <row r="159" spans="1:16" x14ac:dyDescent="0.25">
      <c r="A159" s="1">
        <v>44209</v>
      </c>
      <c r="B159" s="5">
        <v>20.100000000000001</v>
      </c>
      <c r="C159" s="5">
        <v>24791400</v>
      </c>
      <c r="D159" s="5">
        <v>121736100</v>
      </c>
      <c r="E159" s="5">
        <v>240110074.02113509</v>
      </c>
      <c r="F159" s="5" t="s">
        <v>7</v>
      </c>
      <c r="G159" s="5" t="s">
        <v>7</v>
      </c>
      <c r="H159" s="7" t="str">
        <f t="shared" si="20"/>
        <v>hold</v>
      </c>
      <c r="I159" s="5" t="str">
        <f t="shared" si="21"/>
        <v>True</v>
      </c>
      <c r="J159" s="5">
        <f t="shared" si="27"/>
        <v>21.530000999999999</v>
      </c>
      <c r="K159" s="5">
        <f t="shared" si="27"/>
        <v>21.459999</v>
      </c>
      <c r="L159" s="5">
        <f t="shared" si="24"/>
        <v>1028621.8593941462</v>
      </c>
      <c r="M159" s="11">
        <f t="shared" si="22"/>
        <v>0</v>
      </c>
      <c r="N159" s="5">
        <f t="shared" si="25"/>
        <v>0</v>
      </c>
      <c r="P159" s="23">
        <f t="shared" si="26"/>
        <v>-0.29113396014611215</v>
      </c>
    </row>
    <row r="160" spans="1:16" x14ac:dyDescent="0.25">
      <c r="A160" s="1">
        <v>44210</v>
      </c>
      <c r="B160" s="5">
        <v>20.92</v>
      </c>
      <c r="C160" s="5">
        <v>46177600</v>
      </c>
      <c r="D160" s="5">
        <v>167913700</v>
      </c>
      <c r="E160" s="5">
        <v>233234228.03238481</v>
      </c>
      <c r="F160" s="5" t="s">
        <v>7</v>
      </c>
      <c r="G160" s="5" t="s">
        <v>7</v>
      </c>
      <c r="H160" s="7" t="str">
        <f t="shared" si="20"/>
        <v>hold</v>
      </c>
      <c r="I160" s="5" t="str">
        <f t="shared" si="21"/>
        <v>True</v>
      </c>
      <c r="J160" s="5">
        <f t="shared" si="27"/>
        <v>21.530000999999999</v>
      </c>
      <c r="K160" s="5">
        <f t="shared" si="27"/>
        <v>21.459999</v>
      </c>
      <c r="L160" s="5">
        <f t="shared" si="24"/>
        <v>1028621.8593941462</v>
      </c>
      <c r="M160" s="11">
        <f t="shared" si="22"/>
        <v>0</v>
      </c>
      <c r="N160" s="5">
        <f t="shared" si="25"/>
        <v>0</v>
      </c>
      <c r="P160" s="23">
        <f t="shared" si="26"/>
        <v>0.62199801318849812</v>
      </c>
    </row>
    <row r="161" spans="1:16" x14ac:dyDescent="0.25">
      <c r="A161" s="1">
        <v>44211</v>
      </c>
      <c r="B161" s="5">
        <v>20.790001</v>
      </c>
      <c r="C161" s="5">
        <v>33762400</v>
      </c>
      <c r="D161" s="5">
        <v>134151300</v>
      </c>
      <c r="E161" s="5">
        <v>223797757.6481185</v>
      </c>
      <c r="F161" s="5" t="s">
        <v>7</v>
      </c>
      <c r="G161" s="5" t="s">
        <v>7</v>
      </c>
      <c r="H161" s="7" t="str">
        <f t="shared" si="20"/>
        <v>hold</v>
      </c>
      <c r="I161" s="5" t="str">
        <f t="shared" si="21"/>
        <v>True</v>
      </c>
      <c r="J161" s="5">
        <f t="shared" si="27"/>
        <v>21.530000999999999</v>
      </c>
      <c r="K161" s="5">
        <f t="shared" si="27"/>
        <v>21.459999</v>
      </c>
      <c r="L161" s="5">
        <f t="shared" si="24"/>
        <v>1028621.8593941462</v>
      </c>
      <c r="M161" s="11">
        <f t="shared" si="22"/>
        <v>0</v>
      </c>
      <c r="N161" s="5">
        <f t="shared" si="25"/>
        <v>0</v>
      </c>
      <c r="P161" s="23">
        <f t="shared" si="26"/>
        <v>-0.31314707477743975</v>
      </c>
    </row>
    <row r="162" spans="1:16" x14ac:dyDescent="0.25">
      <c r="A162" s="1">
        <v>44215</v>
      </c>
      <c r="B162" s="5">
        <v>20.870000999999998</v>
      </c>
      <c r="C162" s="5">
        <v>21273500</v>
      </c>
      <c r="D162" s="5">
        <v>155424800</v>
      </c>
      <c r="E162" s="5">
        <v>217286046.74170491</v>
      </c>
      <c r="F162" s="5" t="s">
        <v>7</v>
      </c>
      <c r="G162" s="5" t="s">
        <v>7</v>
      </c>
      <c r="H162" s="7" t="str">
        <f t="shared" si="20"/>
        <v>hold</v>
      </c>
      <c r="I162" s="5" t="str">
        <f t="shared" si="21"/>
        <v>True</v>
      </c>
      <c r="J162" s="5">
        <f t="shared" si="27"/>
        <v>21.530000999999999</v>
      </c>
      <c r="K162" s="5">
        <f t="shared" si="27"/>
        <v>21.459999</v>
      </c>
      <c r="L162" s="5">
        <f t="shared" si="24"/>
        <v>1028621.8593941462</v>
      </c>
      <c r="M162" s="11">
        <f t="shared" si="22"/>
        <v>0</v>
      </c>
      <c r="N162" s="5">
        <f t="shared" si="25"/>
        <v>0</v>
      </c>
      <c r="P162" s="23">
        <f t="shared" si="26"/>
        <v>-0.46188559056244538</v>
      </c>
    </row>
    <row r="163" spans="1:16" x14ac:dyDescent="0.25">
      <c r="A163" s="1">
        <v>44216</v>
      </c>
      <c r="B163" s="5">
        <v>20.780000999999999</v>
      </c>
      <c r="C163" s="5">
        <v>21272500</v>
      </c>
      <c r="D163" s="5">
        <v>134152300</v>
      </c>
      <c r="E163" s="5">
        <v>209368546.33232829</v>
      </c>
      <c r="F163" s="5" t="s">
        <v>7</v>
      </c>
      <c r="G163" s="5" t="s">
        <v>7</v>
      </c>
      <c r="H163" s="7" t="str">
        <f t="shared" si="20"/>
        <v>hold</v>
      </c>
      <c r="I163" s="5" t="str">
        <f t="shared" si="21"/>
        <v>True</v>
      </c>
      <c r="J163" s="5">
        <f t="shared" si="27"/>
        <v>21.530000999999999</v>
      </c>
      <c r="K163" s="5">
        <f t="shared" si="27"/>
        <v>21.459999</v>
      </c>
      <c r="L163" s="5">
        <f t="shared" si="24"/>
        <v>1028621.8593941462</v>
      </c>
      <c r="M163" s="11">
        <f t="shared" si="22"/>
        <v>0</v>
      </c>
      <c r="N163" s="5">
        <f t="shared" si="25"/>
        <v>0</v>
      </c>
      <c r="P163" s="23">
        <f t="shared" si="26"/>
        <v>-4.700794435120431E-5</v>
      </c>
    </row>
    <row r="164" spans="1:16" x14ac:dyDescent="0.25">
      <c r="A164" s="1">
        <v>44217</v>
      </c>
      <c r="B164" s="5">
        <v>20.74</v>
      </c>
      <c r="C164" s="5">
        <v>20209300</v>
      </c>
      <c r="D164" s="5">
        <v>113943000</v>
      </c>
      <c r="E164" s="5">
        <v>200280398.31515831</v>
      </c>
      <c r="F164" s="5" t="s">
        <v>7</v>
      </c>
      <c r="G164" s="5" t="s">
        <v>7</v>
      </c>
      <c r="H164" s="7" t="str">
        <f t="shared" si="20"/>
        <v>hold</v>
      </c>
      <c r="I164" s="5" t="str">
        <f t="shared" si="21"/>
        <v>True</v>
      </c>
      <c r="J164" s="5">
        <f t="shared" ref="J164:K179" si="28">IF(F164="nan",J163,F164)</f>
        <v>21.530000999999999</v>
      </c>
      <c r="K164" s="5">
        <f t="shared" si="28"/>
        <v>21.459999</v>
      </c>
      <c r="L164" s="5">
        <f t="shared" si="24"/>
        <v>1028621.8593941462</v>
      </c>
      <c r="M164" s="11">
        <f t="shared" si="22"/>
        <v>0</v>
      </c>
      <c r="N164" s="5">
        <f t="shared" si="25"/>
        <v>0</v>
      </c>
      <c r="P164" s="23">
        <f t="shared" si="26"/>
        <v>-5.1272264244550995E-2</v>
      </c>
    </row>
    <row r="165" spans="1:16" x14ac:dyDescent="0.25">
      <c r="A165" s="1">
        <v>44218</v>
      </c>
      <c r="B165" s="5">
        <v>20.219999000000001</v>
      </c>
      <c r="C165" s="5">
        <v>24748800</v>
      </c>
      <c r="D165" s="5">
        <v>89194200</v>
      </c>
      <c r="E165" s="5">
        <v>189700759.59315959</v>
      </c>
      <c r="F165" s="5" t="s">
        <v>7</v>
      </c>
      <c r="G165" s="5" t="s">
        <v>7</v>
      </c>
      <c r="H165" s="7" t="str">
        <f t="shared" si="20"/>
        <v>hold</v>
      </c>
      <c r="I165" s="5" t="str">
        <f t="shared" si="21"/>
        <v>True</v>
      </c>
      <c r="J165" s="5">
        <f t="shared" si="28"/>
        <v>21.530000999999999</v>
      </c>
      <c r="K165" s="5">
        <f t="shared" si="28"/>
        <v>21.459999</v>
      </c>
      <c r="L165" s="5">
        <f t="shared" si="24"/>
        <v>1028621.8593941462</v>
      </c>
      <c r="M165" s="11">
        <f t="shared" si="22"/>
        <v>0</v>
      </c>
      <c r="N165" s="5">
        <f t="shared" si="25"/>
        <v>0</v>
      </c>
      <c r="P165" s="23">
        <f t="shared" si="26"/>
        <v>0.20263410849376187</v>
      </c>
    </row>
    <row r="166" spans="1:16" x14ac:dyDescent="0.25">
      <c r="A166" s="1">
        <v>44221</v>
      </c>
      <c r="B166" s="5">
        <v>19.219999000000001</v>
      </c>
      <c r="C166" s="5">
        <v>55839500</v>
      </c>
      <c r="D166" s="5">
        <v>33354700</v>
      </c>
      <c r="E166" s="5">
        <v>174810657.67708579</v>
      </c>
      <c r="F166" s="5" t="s">
        <v>7</v>
      </c>
      <c r="G166" s="5" t="s">
        <v>7</v>
      </c>
      <c r="H166" s="7" t="str">
        <f t="shared" si="20"/>
        <v>hold</v>
      </c>
      <c r="I166" s="5" t="str">
        <f t="shared" si="21"/>
        <v>True</v>
      </c>
      <c r="J166" s="5">
        <f t="shared" si="28"/>
        <v>21.530000999999999</v>
      </c>
      <c r="K166" s="5">
        <f t="shared" si="28"/>
        <v>21.459999</v>
      </c>
      <c r="L166" s="5">
        <f t="shared" si="24"/>
        <v>1028621.8593941462</v>
      </c>
      <c r="M166" s="11">
        <f t="shared" si="22"/>
        <v>0</v>
      </c>
      <c r="N166" s="5">
        <f t="shared" si="25"/>
        <v>0</v>
      </c>
      <c r="P166" s="23">
        <f t="shared" si="26"/>
        <v>0.81370450126851435</v>
      </c>
    </row>
    <row r="167" spans="1:16" x14ac:dyDescent="0.25">
      <c r="A167" s="1">
        <v>44222</v>
      </c>
      <c r="B167" s="5">
        <v>18.719999000000001</v>
      </c>
      <c r="C167" s="5">
        <v>44110700</v>
      </c>
      <c r="D167" s="5">
        <v>-10756000</v>
      </c>
      <c r="E167" s="5">
        <v>157137641.58374169</v>
      </c>
      <c r="F167" s="5" t="s">
        <v>7</v>
      </c>
      <c r="G167" s="5" t="s">
        <v>7</v>
      </c>
      <c r="H167" s="7" t="str">
        <f t="shared" si="20"/>
        <v>hold</v>
      </c>
      <c r="I167" s="5" t="str">
        <f t="shared" si="21"/>
        <v>True</v>
      </c>
      <c r="J167" s="5">
        <f t="shared" si="28"/>
        <v>21.530000999999999</v>
      </c>
      <c r="K167" s="5">
        <f t="shared" si="28"/>
        <v>21.459999</v>
      </c>
      <c r="L167" s="5">
        <f t="shared" si="24"/>
        <v>1028621.8593941462</v>
      </c>
      <c r="M167" s="11">
        <f t="shared" si="22"/>
        <v>0</v>
      </c>
      <c r="N167" s="5">
        <f t="shared" si="25"/>
        <v>0</v>
      </c>
      <c r="P167" s="23">
        <f t="shared" si="26"/>
        <v>-0.23577912085100433</v>
      </c>
    </row>
    <row r="168" spans="1:16" x14ac:dyDescent="0.25">
      <c r="A168" s="1">
        <v>44223</v>
      </c>
      <c r="B168" s="5">
        <v>18.98</v>
      </c>
      <c r="C168" s="5">
        <v>50578900</v>
      </c>
      <c r="D168" s="5">
        <v>39822900</v>
      </c>
      <c r="E168" s="5">
        <v>145964808.43622369</v>
      </c>
      <c r="F168" s="5" t="s">
        <v>7</v>
      </c>
      <c r="G168" s="5" t="s">
        <v>7</v>
      </c>
      <c r="H168" s="7" t="str">
        <f t="shared" si="20"/>
        <v>hold</v>
      </c>
      <c r="I168" s="5" t="str">
        <f t="shared" si="21"/>
        <v>True</v>
      </c>
      <c r="J168" s="5">
        <f t="shared" si="28"/>
        <v>21.530000999999999</v>
      </c>
      <c r="K168" s="5">
        <f t="shared" si="28"/>
        <v>21.459999</v>
      </c>
      <c r="L168" s="5">
        <f t="shared" si="24"/>
        <v>1028621.8593941462</v>
      </c>
      <c r="M168" s="11">
        <f t="shared" si="22"/>
        <v>0</v>
      </c>
      <c r="N168" s="5">
        <f t="shared" si="25"/>
        <v>0</v>
      </c>
      <c r="P168" s="23">
        <f t="shared" si="26"/>
        <v>0.13683210987066372</v>
      </c>
    </row>
    <row r="169" spans="1:16" x14ac:dyDescent="0.25">
      <c r="A169" s="1">
        <v>44224</v>
      </c>
      <c r="B169" s="5">
        <v>19.739999999999998</v>
      </c>
      <c r="C169" s="5">
        <v>59670200</v>
      </c>
      <c r="D169" s="5">
        <v>99493100</v>
      </c>
      <c r="E169" s="5">
        <v>141538931.2216177</v>
      </c>
      <c r="F169" s="5" t="s">
        <v>7</v>
      </c>
      <c r="G169" s="5" t="s">
        <v>7</v>
      </c>
      <c r="H169" s="7" t="str">
        <f t="shared" si="20"/>
        <v>hold</v>
      </c>
      <c r="I169" s="5" t="str">
        <f t="shared" si="21"/>
        <v>True</v>
      </c>
      <c r="J169" s="5">
        <f t="shared" si="28"/>
        <v>21.530000999999999</v>
      </c>
      <c r="K169" s="5">
        <f t="shared" si="28"/>
        <v>21.459999</v>
      </c>
      <c r="L169" s="5">
        <f t="shared" si="24"/>
        <v>1028621.8593941462</v>
      </c>
      <c r="M169" s="11">
        <f t="shared" si="22"/>
        <v>0</v>
      </c>
      <c r="N169" s="5">
        <f t="shared" si="25"/>
        <v>0</v>
      </c>
      <c r="P169" s="23">
        <f t="shared" si="26"/>
        <v>0.16529824001747123</v>
      </c>
    </row>
    <row r="170" spans="1:16" x14ac:dyDescent="0.25">
      <c r="A170" s="1">
        <v>44225</v>
      </c>
      <c r="B170" s="5">
        <v>18.670000000000002</v>
      </c>
      <c r="C170" s="5">
        <v>50346100</v>
      </c>
      <c r="D170" s="5">
        <v>49147000</v>
      </c>
      <c r="E170" s="5">
        <v>132739699.27974559</v>
      </c>
      <c r="F170" s="5" t="s">
        <v>7</v>
      </c>
      <c r="G170" s="5" t="s">
        <v>7</v>
      </c>
      <c r="H170" s="7" t="str">
        <f t="shared" si="20"/>
        <v>hold</v>
      </c>
      <c r="I170" s="5" t="str">
        <f t="shared" si="21"/>
        <v>True</v>
      </c>
      <c r="J170" s="5">
        <f t="shared" si="28"/>
        <v>21.530000999999999</v>
      </c>
      <c r="K170" s="5">
        <f t="shared" si="28"/>
        <v>21.459999</v>
      </c>
      <c r="L170" s="5">
        <f t="shared" si="24"/>
        <v>1028621.8593941462</v>
      </c>
      <c r="M170" s="11">
        <f t="shared" si="22"/>
        <v>0</v>
      </c>
      <c r="N170" s="5">
        <f t="shared" si="25"/>
        <v>0</v>
      </c>
      <c r="P170" s="23">
        <f t="shared" si="26"/>
        <v>-0.16991157492730169</v>
      </c>
    </row>
    <row r="171" spans="1:16" x14ac:dyDescent="0.25">
      <c r="A171" s="1">
        <v>44228</v>
      </c>
      <c r="B171" s="5">
        <v>18.799999</v>
      </c>
      <c r="C171" s="5">
        <v>27139000</v>
      </c>
      <c r="D171" s="5">
        <v>76286000</v>
      </c>
      <c r="E171" s="5">
        <v>127363156.2717486</v>
      </c>
      <c r="F171" s="5" t="s">
        <v>7</v>
      </c>
      <c r="G171" s="5" t="s">
        <v>7</v>
      </c>
      <c r="H171" s="7" t="str">
        <f t="shared" si="20"/>
        <v>hold</v>
      </c>
      <c r="I171" s="5" t="str">
        <f t="shared" si="21"/>
        <v>True</v>
      </c>
      <c r="J171" s="5">
        <f t="shared" si="28"/>
        <v>21.530000999999999</v>
      </c>
      <c r="K171" s="5">
        <f t="shared" si="28"/>
        <v>21.459999</v>
      </c>
      <c r="L171" s="5">
        <f t="shared" si="24"/>
        <v>1028621.8593941462</v>
      </c>
      <c r="M171" s="11">
        <f t="shared" si="22"/>
        <v>0</v>
      </c>
      <c r="N171" s="5">
        <f t="shared" si="25"/>
        <v>0</v>
      </c>
      <c r="P171" s="23">
        <f t="shared" si="26"/>
        <v>-0.6179493506250241</v>
      </c>
    </row>
    <row r="172" spans="1:16" x14ac:dyDescent="0.25">
      <c r="A172" s="1">
        <v>44229</v>
      </c>
      <c r="B172" s="5">
        <v>19.450001</v>
      </c>
      <c r="C172" s="5">
        <v>27697100</v>
      </c>
      <c r="D172" s="5">
        <v>103983100</v>
      </c>
      <c r="E172" s="5">
        <v>125136484.16363931</v>
      </c>
      <c r="F172" s="5" t="s">
        <v>7</v>
      </c>
      <c r="G172" s="5" t="s">
        <v>7</v>
      </c>
      <c r="H172" s="7" t="str">
        <f t="shared" si="20"/>
        <v>hold</v>
      </c>
      <c r="I172" s="5" t="str">
        <f t="shared" si="21"/>
        <v>True</v>
      </c>
      <c r="J172" s="5">
        <f t="shared" si="28"/>
        <v>21.530000999999999</v>
      </c>
      <c r="K172" s="5">
        <f t="shared" si="28"/>
        <v>21.459999</v>
      </c>
      <c r="L172" s="5">
        <f t="shared" si="24"/>
        <v>1028621.8593941462</v>
      </c>
      <c r="M172" s="11">
        <f t="shared" si="22"/>
        <v>1E-3</v>
      </c>
      <c r="N172" s="5">
        <f t="shared" si="25"/>
        <v>0</v>
      </c>
      <c r="P172" s="23">
        <f t="shared" si="26"/>
        <v>2.0355906827683751E-2</v>
      </c>
    </row>
    <row r="173" spans="1:16" x14ac:dyDescent="0.25">
      <c r="A173" s="1">
        <v>44230</v>
      </c>
      <c r="B173" s="5">
        <v>20.440000999999999</v>
      </c>
      <c r="C173" s="5">
        <v>33548800</v>
      </c>
      <c r="D173" s="5">
        <v>137531900</v>
      </c>
      <c r="E173" s="5">
        <v>126316999.9970216</v>
      </c>
      <c r="F173" s="5">
        <v>20.440000999999999</v>
      </c>
      <c r="G173" s="5" t="s">
        <v>7</v>
      </c>
      <c r="H173" s="7" t="str">
        <f t="shared" si="20"/>
        <v>buy</v>
      </c>
      <c r="I173" s="5" t="str">
        <f t="shared" si="21"/>
        <v>False</v>
      </c>
      <c r="J173" s="5">
        <f t="shared" si="28"/>
        <v>20.440000999999999</v>
      </c>
      <c r="K173" s="5">
        <f t="shared" si="28"/>
        <v>21.459999</v>
      </c>
      <c r="L173" s="5">
        <f t="shared" si="24"/>
        <v>1028621.8593941462</v>
      </c>
      <c r="M173" s="11">
        <f t="shared" si="22"/>
        <v>0</v>
      </c>
      <c r="N173" s="5">
        <f t="shared" si="25"/>
        <v>0</v>
      </c>
      <c r="P173" s="23">
        <f t="shared" si="26"/>
        <v>0.19167338069505149</v>
      </c>
    </row>
    <row r="174" spans="1:16" x14ac:dyDescent="0.25">
      <c r="A174" s="1">
        <v>44231</v>
      </c>
      <c r="B174" s="5">
        <v>21.049999</v>
      </c>
      <c r="C174" s="5">
        <v>32541100</v>
      </c>
      <c r="D174" s="5">
        <v>170073000</v>
      </c>
      <c r="E174" s="5">
        <v>130484238.218518</v>
      </c>
      <c r="F174" s="5" t="s">
        <v>7</v>
      </c>
      <c r="G174" s="5" t="s">
        <v>7</v>
      </c>
      <c r="H174" s="7" t="str">
        <f t="shared" si="20"/>
        <v>hold</v>
      </c>
      <c r="I174" s="5" t="str">
        <f t="shared" si="21"/>
        <v>True</v>
      </c>
      <c r="J174" s="5">
        <f t="shared" si="28"/>
        <v>20.440000999999999</v>
      </c>
      <c r="K174" s="5">
        <f t="shared" si="28"/>
        <v>21.459999</v>
      </c>
      <c r="L174" s="5">
        <f t="shared" si="24"/>
        <v>1028621.8593941462</v>
      </c>
      <c r="M174" s="11">
        <f t="shared" si="22"/>
        <v>0</v>
      </c>
      <c r="N174" s="5">
        <f t="shared" si="25"/>
        <v>0</v>
      </c>
      <c r="P174" s="23">
        <f t="shared" si="26"/>
        <v>-3.0497189499061633E-2</v>
      </c>
    </row>
    <row r="175" spans="1:16" x14ac:dyDescent="0.25">
      <c r="A175" s="1">
        <v>44232</v>
      </c>
      <c r="B175" s="5">
        <v>21.309999000000001</v>
      </c>
      <c r="C175" s="5">
        <v>29887300</v>
      </c>
      <c r="D175" s="5">
        <v>199960300</v>
      </c>
      <c r="E175" s="5">
        <v>137101006.1882042</v>
      </c>
      <c r="F175" s="5" t="s">
        <v>7</v>
      </c>
      <c r="G175" s="5" t="s">
        <v>7</v>
      </c>
      <c r="H175" s="7" t="str">
        <f t="shared" si="20"/>
        <v>hold</v>
      </c>
      <c r="I175" s="5" t="str">
        <f t="shared" si="21"/>
        <v>True</v>
      </c>
      <c r="J175" s="5">
        <f t="shared" si="28"/>
        <v>20.440000999999999</v>
      </c>
      <c r="K175" s="5">
        <f t="shared" si="28"/>
        <v>21.459999</v>
      </c>
      <c r="L175" s="5">
        <f t="shared" si="24"/>
        <v>1028621.8593941462</v>
      </c>
      <c r="M175" s="11">
        <f t="shared" si="22"/>
        <v>0</v>
      </c>
      <c r="N175" s="5">
        <f t="shared" si="25"/>
        <v>0</v>
      </c>
      <c r="P175" s="23">
        <f t="shared" si="26"/>
        <v>-8.5070264766495568E-2</v>
      </c>
    </row>
    <row r="176" spans="1:16" x14ac:dyDescent="0.25">
      <c r="A176" s="1">
        <v>44235</v>
      </c>
      <c r="B176" s="5">
        <v>21.610001</v>
      </c>
      <c r="C176" s="5">
        <v>22166600</v>
      </c>
      <c r="D176" s="5">
        <v>222126900</v>
      </c>
      <c r="E176" s="5">
        <v>145198710.56114131</v>
      </c>
      <c r="F176" s="5" t="s">
        <v>7</v>
      </c>
      <c r="G176" s="5" t="s">
        <v>7</v>
      </c>
      <c r="H176" s="7" t="str">
        <f t="shared" si="20"/>
        <v>hold</v>
      </c>
      <c r="I176" s="5" t="str">
        <f t="shared" si="21"/>
        <v>True</v>
      </c>
      <c r="J176" s="5">
        <f t="shared" si="28"/>
        <v>20.440000999999999</v>
      </c>
      <c r="K176" s="5">
        <f t="shared" si="28"/>
        <v>21.459999</v>
      </c>
      <c r="L176" s="5">
        <f t="shared" si="24"/>
        <v>1028621.8593941462</v>
      </c>
      <c r="M176" s="11">
        <f t="shared" si="22"/>
        <v>0</v>
      </c>
      <c r="N176" s="5">
        <f t="shared" si="25"/>
        <v>0</v>
      </c>
      <c r="P176" s="23">
        <f t="shared" si="26"/>
        <v>-0.29884698953090444</v>
      </c>
    </row>
    <row r="177" spans="1:16" x14ac:dyDescent="0.25">
      <c r="A177" s="1">
        <v>44236</v>
      </c>
      <c r="B177" s="5">
        <v>21.049999</v>
      </c>
      <c r="C177" s="5">
        <v>26144100</v>
      </c>
      <c r="D177" s="5">
        <v>195982800</v>
      </c>
      <c r="E177" s="5">
        <v>150035290.61598629</v>
      </c>
      <c r="F177" s="5" t="s">
        <v>7</v>
      </c>
      <c r="G177" s="5" t="s">
        <v>7</v>
      </c>
      <c r="H177" s="7" t="str">
        <f t="shared" si="20"/>
        <v>hold</v>
      </c>
      <c r="I177" s="5" t="str">
        <f t="shared" si="21"/>
        <v>True</v>
      </c>
      <c r="J177" s="5">
        <f t="shared" si="28"/>
        <v>20.440000999999999</v>
      </c>
      <c r="K177" s="5">
        <f t="shared" si="28"/>
        <v>21.459999</v>
      </c>
      <c r="L177" s="5">
        <f t="shared" si="24"/>
        <v>1028621.8593941462</v>
      </c>
      <c r="M177" s="11">
        <f t="shared" si="22"/>
        <v>0</v>
      </c>
      <c r="N177" s="5">
        <f t="shared" si="25"/>
        <v>0</v>
      </c>
      <c r="P177" s="23">
        <f t="shared" si="26"/>
        <v>0.1650368921692982</v>
      </c>
    </row>
    <row r="178" spans="1:16" x14ac:dyDescent="0.25">
      <c r="A178" s="1">
        <v>44237</v>
      </c>
      <c r="B178" s="5">
        <v>20.93</v>
      </c>
      <c r="C178" s="5">
        <v>27930900</v>
      </c>
      <c r="D178" s="5">
        <v>168051900</v>
      </c>
      <c r="E178" s="5">
        <v>151751158.2111266</v>
      </c>
      <c r="F178" s="5" t="s">
        <v>7</v>
      </c>
      <c r="G178" s="5" t="s">
        <v>7</v>
      </c>
      <c r="H178" s="7" t="str">
        <f t="shared" si="20"/>
        <v>hold</v>
      </c>
      <c r="I178" s="5" t="str">
        <f t="shared" si="21"/>
        <v>True</v>
      </c>
      <c r="J178" s="5">
        <f t="shared" si="28"/>
        <v>20.440000999999999</v>
      </c>
      <c r="K178" s="5">
        <f t="shared" si="28"/>
        <v>21.459999</v>
      </c>
      <c r="L178" s="5">
        <f t="shared" si="24"/>
        <v>1028621.8593941462</v>
      </c>
      <c r="M178" s="11">
        <f t="shared" si="22"/>
        <v>1E-3</v>
      </c>
      <c r="N178" s="5">
        <f t="shared" si="25"/>
        <v>0</v>
      </c>
      <c r="P178" s="23">
        <f t="shared" si="26"/>
        <v>6.6110059213926903E-2</v>
      </c>
    </row>
    <row r="179" spans="1:16" x14ac:dyDescent="0.25">
      <c r="A179" s="1">
        <v>44238</v>
      </c>
      <c r="B179" s="5">
        <v>20.719999000000001</v>
      </c>
      <c r="C179" s="5">
        <v>22698400</v>
      </c>
      <c r="D179" s="5">
        <v>145353500</v>
      </c>
      <c r="E179" s="5">
        <v>151141857.4179475</v>
      </c>
      <c r="F179" s="5" t="s">
        <v>7</v>
      </c>
      <c r="G179" s="5">
        <v>20.719999000000001</v>
      </c>
      <c r="H179" s="7" t="str">
        <f t="shared" si="20"/>
        <v>sell</v>
      </c>
      <c r="I179" s="5" t="str">
        <f t="shared" si="21"/>
        <v>False</v>
      </c>
      <c r="J179" s="5">
        <f t="shared" si="28"/>
        <v>20.440000999999999</v>
      </c>
      <c r="K179" s="5">
        <f t="shared" si="28"/>
        <v>20.719999000000001</v>
      </c>
      <c r="L179" s="5">
        <f t="shared" si="24"/>
        <v>1042712.46845951</v>
      </c>
      <c r="M179" s="11">
        <f t="shared" si="22"/>
        <v>0</v>
      </c>
      <c r="N179" s="5">
        <f t="shared" si="25"/>
        <v>14090.609065363788</v>
      </c>
      <c r="P179" s="23">
        <f t="shared" si="26"/>
        <v>-0.2074391654319</v>
      </c>
    </row>
    <row r="180" spans="1:16" x14ac:dyDescent="0.25">
      <c r="A180" s="1">
        <v>44239</v>
      </c>
      <c r="B180" s="5">
        <v>20.6</v>
      </c>
      <c r="C180" s="5">
        <v>25063700</v>
      </c>
      <c r="D180" s="5">
        <v>120289800</v>
      </c>
      <c r="E180" s="5">
        <v>148203566.18656269</v>
      </c>
      <c r="F180" s="5" t="s">
        <v>7</v>
      </c>
      <c r="G180" s="5" t="s">
        <v>7</v>
      </c>
      <c r="H180" s="7" t="str">
        <f t="shared" si="20"/>
        <v>hold</v>
      </c>
      <c r="I180" s="5" t="str">
        <f t="shared" si="21"/>
        <v>True</v>
      </c>
      <c r="J180" s="5">
        <f t="shared" ref="J180:K195" si="29">IF(F180="nan",J179,F180)</f>
        <v>20.440000999999999</v>
      </c>
      <c r="K180" s="5">
        <f t="shared" si="29"/>
        <v>20.719999000000001</v>
      </c>
      <c r="L180" s="5">
        <f t="shared" si="24"/>
        <v>1042712.46845951</v>
      </c>
      <c r="M180" s="11">
        <f t="shared" si="22"/>
        <v>1E-3</v>
      </c>
      <c r="N180" s="5">
        <f t="shared" si="25"/>
        <v>0</v>
      </c>
      <c r="P180" s="23">
        <f t="shared" si="26"/>
        <v>9.9126146798110562E-2</v>
      </c>
    </row>
    <row r="181" spans="1:16" x14ac:dyDescent="0.25">
      <c r="A181" s="1">
        <v>44243</v>
      </c>
      <c r="B181" s="5">
        <v>22.469999000000001</v>
      </c>
      <c r="C181" s="5">
        <v>55038100</v>
      </c>
      <c r="D181" s="5">
        <v>175327900</v>
      </c>
      <c r="E181" s="5">
        <v>150786836.11231321</v>
      </c>
      <c r="F181" s="5">
        <v>22.469999000000001</v>
      </c>
      <c r="G181" s="5" t="s">
        <v>7</v>
      </c>
      <c r="H181" s="7" t="str">
        <f t="shared" si="20"/>
        <v>buy</v>
      </c>
      <c r="I181" s="5" t="str">
        <f t="shared" si="21"/>
        <v>False</v>
      </c>
      <c r="J181" s="5">
        <f t="shared" si="29"/>
        <v>22.469999000000001</v>
      </c>
      <c r="K181" s="5">
        <f t="shared" si="29"/>
        <v>20.719999000000001</v>
      </c>
      <c r="L181" s="5">
        <f t="shared" si="24"/>
        <v>1042712.46845951</v>
      </c>
      <c r="M181" s="11">
        <f t="shared" si="22"/>
        <v>0</v>
      </c>
      <c r="N181" s="5">
        <f t="shared" si="25"/>
        <v>0</v>
      </c>
      <c r="P181" s="23">
        <f t="shared" si="26"/>
        <v>0.78660508846059518</v>
      </c>
    </row>
    <row r="182" spans="1:16" x14ac:dyDescent="0.25">
      <c r="A182" s="1">
        <v>44244</v>
      </c>
      <c r="B182" s="5">
        <v>23.200001</v>
      </c>
      <c r="C182" s="5">
        <v>59742500</v>
      </c>
      <c r="D182" s="5">
        <v>235070400</v>
      </c>
      <c r="E182" s="5">
        <v>158813842.30581379</v>
      </c>
      <c r="F182" s="5" t="s">
        <v>7</v>
      </c>
      <c r="G182" s="5" t="s">
        <v>7</v>
      </c>
      <c r="H182" s="7" t="str">
        <f t="shared" si="20"/>
        <v>hold</v>
      </c>
      <c r="I182" s="5" t="str">
        <f t="shared" si="21"/>
        <v>True</v>
      </c>
      <c r="J182" s="5">
        <f t="shared" si="29"/>
        <v>22.469999000000001</v>
      </c>
      <c r="K182" s="5">
        <f t="shared" si="29"/>
        <v>20.719999000000001</v>
      </c>
      <c r="L182" s="5">
        <f t="shared" si="24"/>
        <v>1042712.46845951</v>
      </c>
      <c r="M182" s="11">
        <f t="shared" si="22"/>
        <v>0</v>
      </c>
      <c r="N182" s="5">
        <f t="shared" si="25"/>
        <v>0</v>
      </c>
      <c r="P182" s="23">
        <f t="shared" si="26"/>
        <v>8.2017987239985074E-2</v>
      </c>
    </row>
    <row r="183" spans="1:16" x14ac:dyDescent="0.25">
      <c r="A183" s="1">
        <v>44245</v>
      </c>
      <c r="B183" s="5">
        <v>22.889999</v>
      </c>
      <c r="C183" s="5">
        <v>26606400</v>
      </c>
      <c r="D183" s="5">
        <v>208464000</v>
      </c>
      <c r="E183" s="5">
        <v>163542428.81095231</v>
      </c>
      <c r="F183" s="5" t="s">
        <v>7</v>
      </c>
      <c r="G183" s="5" t="s">
        <v>7</v>
      </c>
      <c r="H183" s="7" t="str">
        <f t="shared" si="20"/>
        <v>hold</v>
      </c>
      <c r="I183" s="5" t="str">
        <f t="shared" si="21"/>
        <v>True</v>
      </c>
      <c r="J183" s="5">
        <f t="shared" si="29"/>
        <v>22.469999000000001</v>
      </c>
      <c r="K183" s="5">
        <f t="shared" si="29"/>
        <v>20.719999000000001</v>
      </c>
      <c r="L183" s="5">
        <f t="shared" si="24"/>
        <v>1042712.46845951</v>
      </c>
      <c r="M183" s="11">
        <f t="shared" si="22"/>
        <v>0</v>
      </c>
      <c r="N183" s="5">
        <f t="shared" si="25"/>
        <v>0</v>
      </c>
      <c r="P183" s="23">
        <f t="shared" si="26"/>
        <v>-0.8088918715688822</v>
      </c>
    </row>
    <row r="184" spans="1:16" x14ac:dyDescent="0.25">
      <c r="A184" s="1">
        <v>44246</v>
      </c>
      <c r="B184" s="5">
        <v>24.59</v>
      </c>
      <c r="C184" s="5">
        <v>52483300</v>
      </c>
      <c r="D184" s="5">
        <v>260947300</v>
      </c>
      <c r="E184" s="5">
        <v>172819083.31298801</v>
      </c>
      <c r="F184" s="5" t="s">
        <v>7</v>
      </c>
      <c r="G184" s="5" t="s">
        <v>7</v>
      </c>
      <c r="H184" s="7" t="str">
        <f t="shared" si="20"/>
        <v>hold</v>
      </c>
      <c r="I184" s="5" t="str">
        <f t="shared" si="21"/>
        <v>True</v>
      </c>
      <c r="J184" s="5">
        <f t="shared" si="29"/>
        <v>22.469999000000001</v>
      </c>
      <c r="K184" s="5">
        <f t="shared" si="29"/>
        <v>20.719999000000001</v>
      </c>
      <c r="L184" s="5">
        <f t="shared" si="24"/>
        <v>1042712.46845951</v>
      </c>
      <c r="M184" s="11">
        <f t="shared" si="22"/>
        <v>0</v>
      </c>
      <c r="N184" s="5">
        <f t="shared" si="25"/>
        <v>0</v>
      </c>
      <c r="P184" s="23">
        <f t="shared" si="26"/>
        <v>0.67934323540494834</v>
      </c>
    </row>
    <row r="185" spans="1:16" x14ac:dyDescent="0.25">
      <c r="A185" s="1">
        <v>44249</v>
      </c>
      <c r="B185" s="5">
        <v>25.969999000000001</v>
      </c>
      <c r="C185" s="5">
        <v>87361900</v>
      </c>
      <c r="D185" s="5">
        <v>348309200</v>
      </c>
      <c r="E185" s="5">
        <v>189532427.92739579</v>
      </c>
      <c r="F185" s="5" t="s">
        <v>7</v>
      </c>
      <c r="G185" s="5" t="s">
        <v>7</v>
      </c>
      <c r="H185" s="7" t="str">
        <f t="shared" si="20"/>
        <v>hold</v>
      </c>
      <c r="I185" s="5" t="str">
        <f t="shared" si="21"/>
        <v>True</v>
      </c>
      <c r="J185" s="5">
        <f t="shared" si="29"/>
        <v>22.469999000000001</v>
      </c>
      <c r="K185" s="5">
        <f t="shared" si="29"/>
        <v>20.719999000000001</v>
      </c>
      <c r="L185" s="5">
        <f t="shared" si="24"/>
        <v>1042712.46845951</v>
      </c>
      <c r="M185" s="11">
        <f t="shared" si="22"/>
        <v>0</v>
      </c>
      <c r="N185" s="5">
        <f t="shared" si="25"/>
        <v>0</v>
      </c>
      <c r="P185" s="23">
        <f t="shared" si="26"/>
        <v>0.50956423708787479</v>
      </c>
    </row>
    <row r="186" spans="1:16" x14ac:dyDescent="0.25">
      <c r="A186" s="1">
        <v>44250</v>
      </c>
      <c r="B186" s="5">
        <v>26.459999</v>
      </c>
      <c r="C186" s="5">
        <v>115819500</v>
      </c>
      <c r="D186" s="5">
        <v>464128700</v>
      </c>
      <c r="E186" s="5">
        <v>215684454.07694909</v>
      </c>
      <c r="F186" s="5" t="s">
        <v>7</v>
      </c>
      <c r="G186" s="5" t="s">
        <v>7</v>
      </c>
      <c r="H186" s="7" t="str">
        <f t="shared" si="20"/>
        <v>hold</v>
      </c>
      <c r="I186" s="5" t="str">
        <f t="shared" si="21"/>
        <v>True</v>
      </c>
      <c r="J186" s="5">
        <f t="shared" si="29"/>
        <v>22.469999000000001</v>
      </c>
      <c r="K186" s="5">
        <f t="shared" si="29"/>
        <v>20.719999000000001</v>
      </c>
      <c r="L186" s="5">
        <f t="shared" si="24"/>
        <v>1042712.46845951</v>
      </c>
      <c r="M186" s="11">
        <f t="shared" si="22"/>
        <v>0</v>
      </c>
      <c r="N186" s="5">
        <f t="shared" si="25"/>
        <v>0</v>
      </c>
      <c r="P186" s="23">
        <f t="shared" si="26"/>
        <v>0.28197368390030075</v>
      </c>
    </row>
    <row r="187" spans="1:16" x14ac:dyDescent="0.25">
      <c r="A187" s="1">
        <v>44251</v>
      </c>
      <c r="B187" s="5">
        <v>27.01</v>
      </c>
      <c r="C187" s="5">
        <v>92985300</v>
      </c>
      <c r="D187" s="5">
        <v>557114000</v>
      </c>
      <c r="E187" s="5">
        <v>248201553.9562723</v>
      </c>
      <c r="F187" s="5" t="s">
        <v>7</v>
      </c>
      <c r="G187" s="5" t="s">
        <v>7</v>
      </c>
      <c r="H187" s="7" t="str">
        <f t="shared" si="20"/>
        <v>hold</v>
      </c>
      <c r="I187" s="5" t="str">
        <f t="shared" si="21"/>
        <v>True</v>
      </c>
      <c r="J187" s="5">
        <f t="shared" si="29"/>
        <v>22.469999000000001</v>
      </c>
      <c r="K187" s="5">
        <f t="shared" si="29"/>
        <v>20.719999000000001</v>
      </c>
      <c r="L187" s="5">
        <f t="shared" si="24"/>
        <v>1042712.46845951</v>
      </c>
      <c r="M187" s="11">
        <f t="shared" si="22"/>
        <v>0</v>
      </c>
      <c r="N187" s="5">
        <f t="shared" si="25"/>
        <v>0</v>
      </c>
      <c r="P187" s="23">
        <f t="shared" si="26"/>
        <v>-0.2195915286010221</v>
      </c>
    </row>
    <row r="188" spans="1:16" x14ac:dyDescent="0.25">
      <c r="A188" s="1">
        <v>44252</v>
      </c>
      <c r="B188" s="5">
        <v>25.469999000000001</v>
      </c>
      <c r="C188" s="5">
        <v>71020500</v>
      </c>
      <c r="D188" s="5">
        <v>486093500</v>
      </c>
      <c r="E188" s="5">
        <v>270857929.93865699</v>
      </c>
      <c r="F188" s="5" t="s">
        <v>7</v>
      </c>
      <c r="G188" s="5" t="s">
        <v>7</v>
      </c>
      <c r="H188" s="7" t="str">
        <f t="shared" si="20"/>
        <v>hold</v>
      </c>
      <c r="I188" s="5" t="str">
        <f t="shared" si="21"/>
        <v>True</v>
      </c>
      <c r="J188" s="5">
        <f t="shared" si="29"/>
        <v>22.469999000000001</v>
      </c>
      <c r="K188" s="5">
        <f t="shared" si="29"/>
        <v>20.719999000000001</v>
      </c>
      <c r="L188" s="5">
        <f t="shared" si="24"/>
        <v>1042712.46845951</v>
      </c>
      <c r="M188" s="11">
        <f t="shared" si="22"/>
        <v>0</v>
      </c>
      <c r="N188" s="5">
        <f t="shared" si="25"/>
        <v>0</v>
      </c>
      <c r="P188" s="23">
        <f t="shared" si="26"/>
        <v>-0.26947284838310914</v>
      </c>
    </row>
    <row r="189" spans="1:16" x14ac:dyDescent="0.25">
      <c r="A189" s="1">
        <v>44253</v>
      </c>
      <c r="B189" s="5">
        <v>26.75</v>
      </c>
      <c r="C189" s="5">
        <v>58092900</v>
      </c>
      <c r="D189" s="5">
        <v>544186400</v>
      </c>
      <c r="E189" s="5">
        <v>296889212.97700799</v>
      </c>
      <c r="F189" s="5" t="s">
        <v>7</v>
      </c>
      <c r="G189" s="5" t="s">
        <v>7</v>
      </c>
      <c r="H189" s="7" t="str">
        <f t="shared" si="20"/>
        <v>hold</v>
      </c>
      <c r="I189" s="5" t="str">
        <f t="shared" si="21"/>
        <v>True</v>
      </c>
      <c r="J189" s="5">
        <f t="shared" si="29"/>
        <v>22.469999000000001</v>
      </c>
      <c r="K189" s="5">
        <f t="shared" si="29"/>
        <v>20.719999000000001</v>
      </c>
      <c r="L189" s="5">
        <f t="shared" si="24"/>
        <v>1042712.46845951</v>
      </c>
      <c r="M189" s="11">
        <f t="shared" si="22"/>
        <v>0</v>
      </c>
      <c r="N189" s="5">
        <f t="shared" si="25"/>
        <v>0</v>
      </c>
      <c r="P189" s="23">
        <f t="shared" si="26"/>
        <v>-0.2009251144681537</v>
      </c>
    </row>
    <row r="190" spans="1:16" x14ac:dyDescent="0.25">
      <c r="A190" s="1">
        <v>44256</v>
      </c>
      <c r="B190" s="5">
        <v>26.309999000000001</v>
      </c>
      <c r="C190" s="5">
        <v>59643100</v>
      </c>
      <c r="D190" s="5">
        <v>484543300</v>
      </c>
      <c r="E190" s="5">
        <v>314761030.8976528</v>
      </c>
      <c r="F190" s="5" t="s">
        <v>7</v>
      </c>
      <c r="G190" s="5" t="s">
        <v>7</v>
      </c>
      <c r="H190" s="7" t="str">
        <f t="shared" si="20"/>
        <v>hold</v>
      </c>
      <c r="I190" s="5" t="str">
        <f t="shared" si="21"/>
        <v>True</v>
      </c>
      <c r="J190" s="5">
        <f t="shared" si="29"/>
        <v>22.469999000000001</v>
      </c>
      <c r="K190" s="5">
        <f t="shared" si="29"/>
        <v>20.719999000000001</v>
      </c>
      <c r="L190" s="5">
        <f t="shared" si="24"/>
        <v>1042712.46845951</v>
      </c>
      <c r="M190" s="11">
        <f t="shared" si="22"/>
        <v>0</v>
      </c>
      <c r="N190" s="5">
        <f t="shared" si="25"/>
        <v>0</v>
      </c>
      <c r="P190" s="23">
        <f t="shared" si="26"/>
        <v>2.6335013791242402E-2</v>
      </c>
    </row>
    <row r="191" spans="1:16" x14ac:dyDescent="0.25">
      <c r="A191" s="1">
        <v>44257</v>
      </c>
      <c r="B191" s="5">
        <v>27.59</v>
      </c>
      <c r="C191" s="5">
        <v>49295000</v>
      </c>
      <c r="D191" s="5">
        <v>533838300</v>
      </c>
      <c r="E191" s="5">
        <v>335625532.83198452</v>
      </c>
      <c r="F191" s="5" t="s">
        <v>7</v>
      </c>
      <c r="G191" s="5" t="s">
        <v>7</v>
      </c>
      <c r="H191" s="7" t="str">
        <f t="shared" si="20"/>
        <v>hold</v>
      </c>
      <c r="I191" s="5" t="str">
        <f t="shared" si="21"/>
        <v>True</v>
      </c>
      <c r="J191" s="5">
        <f t="shared" si="29"/>
        <v>22.469999000000001</v>
      </c>
      <c r="K191" s="5">
        <f t="shared" si="29"/>
        <v>20.719999000000001</v>
      </c>
      <c r="L191" s="5">
        <f t="shared" si="24"/>
        <v>1042712.46845951</v>
      </c>
      <c r="M191" s="11">
        <f t="shared" si="22"/>
        <v>0</v>
      </c>
      <c r="N191" s="5">
        <f t="shared" si="25"/>
        <v>0</v>
      </c>
      <c r="P191" s="23">
        <f t="shared" si="26"/>
        <v>-0.19055581105658972</v>
      </c>
    </row>
    <row r="192" spans="1:16" x14ac:dyDescent="0.25">
      <c r="A192" s="1">
        <v>44258</v>
      </c>
      <c r="B192" s="5">
        <v>28.67</v>
      </c>
      <c r="C192" s="5">
        <v>71576000</v>
      </c>
      <c r="D192" s="5">
        <v>605414300</v>
      </c>
      <c r="E192" s="5">
        <v>361319701.26189989</v>
      </c>
      <c r="F192" s="5" t="s">
        <v>7</v>
      </c>
      <c r="G192" s="5" t="s">
        <v>7</v>
      </c>
      <c r="H192" s="7" t="str">
        <f t="shared" si="20"/>
        <v>hold</v>
      </c>
      <c r="I192" s="5" t="str">
        <f t="shared" si="21"/>
        <v>True</v>
      </c>
      <c r="J192" s="5">
        <f t="shared" si="29"/>
        <v>22.469999000000001</v>
      </c>
      <c r="K192" s="5">
        <f t="shared" si="29"/>
        <v>20.719999000000001</v>
      </c>
      <c r="L192" s="5">
        <f t="shared" si="24"/>
        <v>1042712.46845951</v>
      </c>
      <c r="M192" s="11">
        <f t="shared" si="22"/>
        <v>0</v>
      </c>
      <c r="N192" s="5">
        <f t="shared" si="25"/>
        <v>0</v>
      </c>
      <c r="P192" s="23">
        <f t="shared" si="26"/>
        <v>0.37293716621829026</v>
      </c>
    </row>
    <row r="193" spans="1:16" x14ac:dyDescent="0.25">
      <c r="A193" s="1">
        <v>44259</v>
      </c>
      <c r="B193" s="5">
        <v>27.4</v>
      </c>
      <c r="C193" s="5">
        <v>74016500</v>
      </c>
      <c r="D193" s="5">
        <v>531397800</v>
      </c>
      <c r="E193" s="5">
        <v>377517615.50055492</v>
      </c>
      <c r="F193" s="5" t="s">
        <v>7</v>
      </c>
      <c r="G193" s="5" t="s">
        <v>7</v>
      </c>
      <c r="H193" s="7" t="str">
        <f t="shared" si="20"/>
        <v>hold</v>
      </c>
      <c r="I193" s="5" t="str">
        <f t="shared" si="21"/>
        <v>True</v>
      </c>
      <c r="J193" s="5">
        <f t="shared" si="29"/>
        <v>22.469999000000001</v>
      </c>
      <c r="K193" s="5">
        <f t="shared" si="29"/>
        <v>20.719999000000001</v>
      </c>
      <c r="L193" s="5">
        <f t="shared" si="24"/>
        <v>1042712.46845951</v>
      </c>
      <c r="M193" s="11">
        <f t="shared" si="22"/>
        <v>0</v>
      </c>
      <c r="N193" s="5">
        <f t="shared" si="25"/>
        <v>0</v>
      </c>
      <c r="P193" s="23">
        <f t="shared" si="26"/>
        <v>3.3528219077069044E-2</v>
      </c>
    </row>
    <row r="194" spans="1:16" x14ac:dyDescent="0.25">
      <c r="A194" s="1">
        <v>44260</v>
      </c>
      <c r="B194" s="5">
        <v>26.09</v>
      </c>
      <c r="C194" s="5">
        <v>83747400</v>
      </c>
      <c r="D194" s="5">
        <v>447650400</v>
      </c>
      <c r="E194" s="5">
        <v>384196928.33730638</v>
      </c>
      <c r="F194" s="5" t="s">
        <v>7</v>
      </c>
      <c r="G194" s="5" t="s">
        <v>7</v>
      </c>
      <c r="H194" s="7" t="str">
        <f t="shared" si="20"/>
        <v>hold</v>
      </c>
      <c r="I194" s="5" t="str">
        <f t="shared" si="21"/>
        <v>True</v>
      </c>
      <c r="J194" s="5">
        <f t="shared" si="29"/>
        <v>22.469999000000001</v>
      </c>
      <c r="K194" s="5">
        <f t="shared" si="29"/>
        <v>20.719999000000001</v>
      </c>
      <c r="L194" s="5">
        <f t="shared" si="24"/>
        <v>1042712.46845951</v>
      </c>
      <c r="M194" s="11">
        <f t="shared" si="22"/>
        <v>0</v>
      </c>
      <c r="N194" s="5">
        <f t="shared" si="25"/>
        <v>0</v>
      </c>
      <c r="P194" s="23">
        <f t="shared" si="26"/>
        <v>0.12351708412479334</v>
      </c>
    </row>
    <row r="195" spans="1:16" x14ac:dyDescent="0.25">
      <c r="A195" s="1">
        <v>44263</v>
      </c>
      <c r="B195" s="5">
        <v>26.690000999999999</v>
      </c>
      <c r="C195" s="5">
        <v>48007700</v>
      </c>
      <c r="D195" s="5">
        <v>495658100</v>
      </c>
      <c r="E195" s="5">
        <v>394812278.05869508</v>
      </c>
      <c r="F195" s="5" t="s">
        <v>7</v>
      </c>
      <c r="G195" s="5" t="s">
        <v>7</v>
      </c>
      <c r="H195" s="7" t="str">
        <f t="shared" ref="H195:H253" si="30">IF((AND(F195="nan",G195="nan")),"hold",IF(F195&lt;&gt;"nan","buy","sell"))</f>
        <v>hold</v>
      </c>
      <c r="I195" s="5" t="str">
        <f t="shared" ref="I195:I253" si="31">IF(H195="hold","True","False")</f>
        <v>True</v>
      </c>
      <c r="J195" s="5">
        <f t="shared" si="29"/>
        <v>22.469999000000001</v>
      </c>
      <c r="K195" s="5">
        <f t="shared" si="29"/>
        <v>20.719999000000001</v>
      </c>
      <c r="L195" s="5">
        <f t="shared" si="24"/>
        <v>1042712.46845951</v>
      </c>
      <c r="M195" s="11">
        <f t="shared" ref="M195:M253" si="32">IF((AND(F196="nan",G196="nan")), 0, 0.001)</f>
        <v>0</v>
      </c>
      <c r="N195" s="5">
        <f t="shared" si="25"/>
        <v>0</v>
      </c>
      <c r="P195" s="23">
        <f t="shared" si="26"/>
        <v>-0.55644371073797738</v>
      </c>
    </row>
    <row r="196" spans="1:16" x14ac:dyDescent="0.25">
      <c r="A196" s="1">
        <v>44264</v>
      </c>
      <c r="B196" s="5">
        <v>27.58</v>
      </c>
      <c r="C196" s="5">
        <v>42549100</v>
      </c>
      <c r="D196" s="5">
        <v>538207200</v>
      </c>
      <c r="E196" s="5">
        <v>408468937.33686018</v>
      </c>
      <c r="F196" s="5" t="s">
        <v>7</v>
      </c>
      <c r="G196" s="5" t="s">
        <v>7</v>
      </c>
      <c r="H196" s="7" t="str">
        <f t="shared" si="30"/>
        <v>hold</v>
      </c>
      <c r="I196" s="5" t="str">
        <f t="shared" si="31"/>
        <v>True</v>
      </c>
      <c r="J196" s="5">
        <f t="shared" ref="J196:K211" si="33">IF(F196="nan",J195,F196)</f>
        <v>22.469999000000001</v>
      </c>
      <c r="K196" s="5">
        <f t="shared" si="33"/>
        <v>20.719999000000001</v>
      </c>
      <c r="L196" s="5">
        <f t="shared" ref="L196:L253" si="34">L195+N196</f>
        <v>1042712.46845951</v>
      </c>
      <c r="M196" s="11">
        <f t="shared" si="32"/>
        <v>0</v>
      </c>
      <c r="N196" s="5">
        <f t="shared" ref="N196:N253" si="35">IF(I196="True",0,IF(H196="buy",-L195*M196,L195*((K196-J196)/J196)-(L195*M196)))</f>
        <v>0</v>
      </c>
      <c r="P196" s="23">
        <f t="shared" ref="P196:P253" si="36">LN(C196/C195)</f>
        <v>-0.12070271149986382</v>
      </c>
    </row>
    <row r="197" spans="1:16" x14ac:dyDescent="0.25">
      <c r="A197" s="1">
        <v>44265</v>
      </c>
      <c r="B197" s="5">
        <v>26.700001</v>
      </c>
      <c r="C197" s="5">
        <v>41997600</v>
      </c>
      <c r="D197" s="5">
        <v>496209600</v>
      </c>
      <c r="E197" s="5">
        <v>416825190.94910347</v>
      </c>
      <c r="F197" s="5" t="s">
        <v>7</v>
      </c>
      <c r="G197" s="5" t="s">
        <v>7</v>
      </c>
      <c r="H197" s="7" t="str">
        <f t="shared" si="30"/>
        <v>hold</v>
      </c>
      <c r="I197" s="5" t="str">
        <f t="shared" si="31"/>
        <v>True</v>
      </c>
      <c r="J197" s="5">
        <f t="shared" si="33"/>
        <v>22.469999000000001</v>
      </c>
      <c r="K197" s="5">
        <f t="shared" si="33"/>
        <v>20.719999000000001</v>
      </c>
      <c r="L197" s="5">
        <f t="shared" si="34"/>
        <v>1042712.46845951</v>
      </c>
      <c r="M197" s="11">
        <f t="shared" si="32"/>
        <v>0</v>
      </c>
      <c r="N197" s="5">
        <f t="shared" si="35"/>
        <v>0</v>
      </c>
      <c r="P197" s="23">
        <f t="shared" si="36"/>
        <v>-1.3046229415806031E-2</v>
      </c>
    </row>
    <row r="198" spans="1:16" x14ac:dyDescent="0.25">
      <c r="A198" s="1">
        <v>44266</v>
      </c>
      <c r="B198" s="5">
        <v>27.469999000000001</v>
      </c>
      <c r="C198" s="5">
        <v>33297300</v>
      </c>
      <c r="D198" s="5">
        <v>529506900</v>
      </c>
      <c r="E198" s="5">
        <v>427556782.3166554</v>
      </c>
      <c r="F198" s="5" t="s">
        <v>7</v>
      </c>
      <c r="G198" s="5" t="s">
        <v>7</v>
      </c>
      <c r="H198" s="7" t="str">
        <f t="shared" si="30"/>
        <v>hold</v>
      </c>
      <c r="I198" s="5" t="str">
        <f t="shared" si="31"/>
        <v>True</v>
      </c>
      <c r="J198" s="5">
        <f t="shared" si="33"/>
        <v>22.469999000000001</v>
      </c>
      <c r="K198" s="5">
        <f t="shared" si="33"/>
        <v>20.719999000000001</v>
      </c>
      <c r="L198" s="5">
        <f t="shared" si="34"/>
        <v>1042712.46845951</v>
      </c>
      <c r="M198" s="11">
        <f t="shared" si="32"/>
        <v>0</v>
      </c>
      <c r="N198" s="5">
        <f t="shared" si="35"/>
        <v>0</v>
      </c>
      <c r="P198" s="23">
        <f t="shared" si="36"/>
        <v>-0.2321361611754417</v>
      </c>
    </row>
    <row r="199" spans="1:16" x14ac:dyDescent="0.25">
      <c r="A199" s="1">
        <v>44267</v>
      </c>
      <c r="B199" s="5">
        <v>28.459999</v>
      </c>
      <c r="C199" s="5">
        <v>32490600</v>
      </c>
      <c r="D199" s="5">
        <v>561997500</v>
      </c>
      <c r="E199" s="5">
        <v>440360660.22296512</v>
      </c>
      <c r="F199" s="5" t="s">
        <v>7</v>
      </c>
      <c r="G199" s="5" t="s">
        <v>7</v>
      </c>
      <c r="H199" s="7" t="str">
        <f t="shared" si="30"/>
        <v>hold</v>
      </c>
      <c r="I199" s="5" t="str">
        <f t="shared" si="31"/>
        <v>True</v>
      </c>
      <c r="J199" s="5">
        <f t="shared" si="33"/>
        <v>22.469999000000001</v>
      </c>
      <c r="K199" s="5">
        <f t="shared" si="33"/>
        <v>20.719999000000001</v>
      </c>
      <c r="L199" s="5">
        <f t="shared" si="34"/>
        <v>1042712.46845951</v>
      </c>
      <c r="M199" s="11">
        <f t="shared" si="32"/>
        <v>0</v>
      </c>
      <c r="N199" s="5">
        <f t="shared" si="35"/>
        <v>0</v>
      </c>
      <c r="P199" s="23">
        <f t="shared" si="36"/>
        <v>-2.4525495886893334E-2</v>
      </c>
    </row>
    <row r="200" spans="1:16" x14ac:dyDescent="0.25">
      <c r="A200" s="1">
        <v>44270</v>
      </c>
      <c r="B200" s="5">
        <v>29.790001</v>
      </c>
      <c r="C200" s="5">
        <v>53480800</v>
      </c>
      <c r="D200" s="5">
        <v>615478300</v>
      </c>
      <c r="E200" s="5">
        <v>457038530.71528602</v>
      </c>
      <c r="F200" s="5" t="s">
        <v>7</v>
      </c>
      <c r="G200" s="5" t="s">
        <v>7</v>
      </c>
      <c r="H200" s="7" t="str">
        <f t="shared" si="30"/>
        <v>hold</v>
      </c>
      <c r="I200" s="5" t="str">
        <f t="shared" si="31"/>
        <v>True</v>
      </c>
      <c r="J200" s="5">
        <f t="shared" si="33"/>
        <v>22.469999000000001</v>
      </c>
      <c r="K200" s="5">
        <f t="shared" si="33"/>
        <v>20.719999000000001</v>
      </c>
      <c r="L200" s="5">
        <f t="shared" si="34"/>
        <v>1042712.46845951</v>
      </c>
      <c r="M200" s="11">
        <f t="shared" si="32"/>
        <v>0</v>
      </c>
      <c r="N200" s="5">
        <f t="shared" si="35"/>
        <v>0</v>
      </c>
      <c r="P200" s="23">
        <f t="shared" si="36"/>
        <v>0.4983718942538109</v>
      </c>
    </row>
    <row r="201" spans="1:16" x14ac:dyDescent="0.25">
      <c r="A201" s="1">
        <v>44271</v>
      </c>
      <c r="B201" s="5">
        <v>28.25</v>
      </c>
      <c r="C201" s="5">
        <v>51042700</v>
      </c>
      <c r="D201" s="5">
        <v>564435600</v>
      </c>
      <c r="E201" s="5">
        <v>467266823.04884899</v>
      </c>
      <c r="F201" s="5" t="s">
        <v>7</v>
      </c>
      <c r="G201" s="5" t="s">
        <v>7</v>
      </c>
      <c r="H201" s="7" t="str">
        <f t="shared" si="30"/>
        <v>hold</v>
      </c>
      <c r="I201" s="5" t="str">
        <f t="shared" si="31"/>
        <v>True</v>
      </c>
      <c r="J201" s="5">
        <f t="shared" si="33"/>
        <v>22.469999000000001</v>
      </c>
      <c r="K201" s="5">
        <f t="shared" si="33"/>
        <v>20.719999000000001</v>
      </c>
      <c r="L201" s="5">
        <f t="shared" si="34"/>
        <v>1042712.46845951</v>
      </c>
      <c r="M201" s="11">
        <f t="shared" si="32"/>
        <v>0</v>
      </c>
      <c r="N201" s="5">
        <f t="shared" si="35"/>
        <v>0</v>
      </c>
      <c r="P201" s="23">
        <f t="shared" si="36"/>
        <v>-4.6660173661070357E-2</v>
      </c>
    </row>
    <row r="202" spans="1:16" x14ac:dyDescent="0.25">
      <c r="A202" s="1">
        <v>44272</v>
      </c>
      <c r="B202" s="5">
        <v>28.93</v>
      </c>
      <c r="C202" s="5">
        <v>30463300</v>
      </c>
      <c r="D202" s="5">
        <v>594898900</v>
      </c>
      <c r="E202" s="5">
        <v>479422258.97125149</v>
      </c>
      <c r="F202" s="5" t="s">
        <v>7</v>
      </c>
      <c r="G202" s="5" t="s">
        <v>7</v>
      </c>
      <c r="H202" s="7" t="str">
        <f t="shared" si="30"/>
        <v>hold</v>
      </c>
      <c r="I202" s="5" t="str">
        <f t="shared" si="31"/>
        <v>True</v>
      </c>
      <c r="J202" s="5">
        <f t="shared" si="33"/>
        <v>22.469999000000001</v>
      </c>
      <c r="K202" s="5">
        <f t="shared" si="33"/>
        <v>20.719999000000001</v>
      </c>
      <c r="L202" s="5">
        <f t="shared" si="34"/>
        <v>1042712.46845951</v>
      </c>
      <c r="M202" s="11">
        <f t="shared" si="32"/>
        <v>0</v>
      </c>
      <c r="N202" s="5">
        <f t="shared" si="35"/>
        <v>0</v>
      </c>
      <c r="P202" s="23">
        <f t="shared" si="36"/>
        <v>-0.51613985692013431</v>
      </c>
    </row>
    <row r="203" spans="1:16" x14ac:dyDescent="0.25">
      <c r="A203" s="1">
        <v>44273</v>
      </c>
      <c r="B203" s="5">
        <v>28.27</v>
      </c>
      <c r="C203" s="5">
        <v>46998200</v>
      </c>
      <c r="D203" s="5">
        <v>547900700</v>
      </c>
      <c r="E203" s="5">
        <v>485944015.27052552</v>
      </c>
      <c r="F203" s="5" t="s">
        <v>7</v>
      </c>
      <c r="G203" s="5" t="s">
        <v>7</v>
      </c>
      <c r="H203" s="7" t="str">
        <f t="shared" si="30"/>
        <v>hold</v>
      </c>
      <c r="I203" s="5" t="str">
        <f t="shared" si="31"/>
        <v>True</v>
      </c>
      <c r="J203" s="5">
        <f t="shared" si="33"/>
        <v>22.469999000000001</v>
      </c>
      <c r="K203" s="5">
        <f t="shared" si="33"/>
        <v>20.719999000000001</v>
      </c>
      <c r="L203" s="5">
        <f t="shared" si="34"/>
        <v>1042712.46845951</v>
      </c>
      <c r="M203" s="11">
        <f t="shared" si="32"/>
        <v>0</v>
      </c>
      <c r="N203" s="5">
        <f t="shared" si="35"/>
        <v>0</v>
      </c>
      <c r="P203" s="23">
        <f t="shared" si="36"/>
        <v>0.43358662270055454</v>
      </c>
    </row>
    <row r="204" spans="1:16" x14ac:dyDescent="0.25">
      <c r="A204" s="1">
        <v>44274</v>
      </c>
      <c r="B204" s="5">
        <v>28.959999</v>
      </c>
      <c r="C204" s="5">
        <v>41506400</v>
      </c>
      <c r="D204" s="5">
        <v>589407100</v>
      </c>
      <c r="E204" s="5">
        <v>495797642.40241152</v>
      </c>
      <c r="F204" s="5" t="s">
        <v>7</v>
      </c>
      <c r="G204" s="5" t="s">
        <v>7</v>
      </c>
      <c r="H204" s="7" t="str">
        <f t="shared" si="30"/>
        <v>hold</v>
      </c>
      <c r="I204" s="5" t="str">
        <f t="shared" si="31"/>
        <v>True</v>
      </c>
      <c r="J204" s="5">
        <f t="shared" si="33"/>
        <v>22.469999000000001</v>
      </c>
      <c r="K204" s="5">
        <f t="shared" si="33"/>
        <v>20.719999000000001</v>
      </c>
      <c r="L204" s="5">
        <f t="shared" si="34"/>
        <v>1042712.46845951</v>
      </c>
      <c r="M204" s="11">
        <f t="shared" si="32"/>
        <v>0</v>
      </c>
      <c r="N204" s="5">
        <f t="shared" si="35"/>
        <v>0</v>
      </c>
      <c r="P204" s="23">
        <f t="shared" si="36"/>
        <v>-0.12426167089041205</v>
      </c>
    </row>
    <row r="205" spans="1:16" x14ac:dyDescent="0.25">
      <c r="A205" s="1">
        <v>44277</v>
      </c>
      <c r="B205" s="5">
        <v>27.48</v>
      </c>
      <c r="C205" s="5">
        <v>33792000</v>
      </c>
      <c r="D205" s="5">
        <v>555615100</v>
      </c>
      <c r="E205" s="5">
        <v>501494543.13372952</v>
      </c>
      <c r="F205" s="5" t="s">
        <v>7</v>
      </c>
      <c r="G205" s="5" t="s">
        <v>7</v>
      </c>
      <c r="H205" s="7" t="str">
        <f t="shared" si="30"/>
        <v>hold</v>
      </c>
      <c r="I205" s="5" t="str">
        <f t="shared" si="31"/>
        <v>True</v>
      </c>
      <c r="J205" s="5">
        <f t="shared" si="33"/>
        <v>22.469999000000001</v>
      </c>
      <c r="K205" s="5">
        <f t="shared" si="33"/>
        <v>20.719999000000001</v>
      </c>
      <c r="L205" s="5">
        <f t="shared" si="34"/>
        <v>1042712.46845951</v>
      </c>
      <c r="M205" s="11">
        <f t="shared" si="32"/>
        <v>0</v>
      </c>
      <c r="N205" s="5">
        <f t="shared" si="35"/>
        <v>0</v>
      </c>
      <c r="P205" s="23">
        <f t="shared" si="36"/>
        <v>-0.20562354413012748</v>
      </c>
    </row>
    <row r="206" spans="1:16" x14ac:dyDescent="0.25">
      <c r="A206" s="1">
        <v>44278</v>
      </c>
      <c r="B206" s="5">
        <v>25.33</v>
      </c>
      <c r="C206" s="5">
        <v>51242200</v>
      </c>
      <c r="D206" s="5">
        <v>504372900</v>
      </c>
      <c r="E206" s="5">
        <v>501768672.35942543</v>
      </c>
      <c r="F206" s="5" t="s">
        <v>7</v>
      </c>
      <c r="G206" s="5" t="s">
        <v>7</v>
      </c>
      <c r="H206" s="7" t="str">
        <f t="shared" si="30"/>
        <v>hold</v>
      </c>
      <c r="I206" s="5" t="str">
        <f t="shared" si="31"/>
        <v>True</v>
      </c>
      <c r="J206" s="5">
        <f t="shared" si="33"/>
        <v>22.469999000000001</v>
      </c>
      <c r="K206" s="5">
        <f t="shared" si="33"/>
        <v>20.719999000000001</v>
      </c>
      <c r="L206" s="5">
        <f t="shared" si="34"/>
        <v>1042712.46845951</v>
      </c>
      <c r="M206" s="11">
        <f t="shared" si="32"/>
        <v>1E-3</v>
      </c>
      <c r="N206" s="5">
        <f t="shared" si="35"/>
        <v>0</v>
      </c>
      <c r="P206" s="23">
        <f t="shared" si="36"/>
        <v>0.41633932322991724</v>
      </c>
    </row>
    <row r="207" spans="1:16" x14ac:dyDescent="0.25">
      <c r="A207" s="1">
        <v>44279</v>
      </c>
      <c r="B207" s="5">
        <v>24.85</v>
      </c>
      <c r="C207" s="5">
        <v>72339100</v>
      </c>
      <c r="D207" s="5">
        <v>432033800</v>
      </c>
      <c r="E207" s="5">
        <v>495127255.93685752</v>
      </c>
      <c r="F207" s="5" t="s">
        <v>7</v>
      </c>
      <c r="G207" s="5">
        <v>24.85</v>
      </c>
      <c r="H207" s="7" t="str">
        <f t="shared" si="30"/>
        <v>sell</v>
      </c>
      <c r="I207" s="5" t="str">
        <f t="shared" si="31"/>
        <v>False</v>
      </c>
      <c r="J207" s="5">
        <f t="shared" si="33"/>
        <v>22.469999000000001</v>
      </c>
      <c r="K207" s="5">
        <f t="shared" si="33"/>
        <v>24.85</v>
      </c>
      <c r="L207" s="5">
        <f t="shared" si="34"/>
        <v>1153155.5849743839</v>
      </c>
      <c r="M207" s="11">
        <f t="shared" si="32"/>
        <v>0</v>
      </c>
      <c r="N207" s="5">
        <f t="shared" si="35"/>
        <v>110443.116514874</v>
      </c>
      <c r="P207" s="23">
        <f t="shared" si="36"/>
        <v>0.34480137388319104</v>
      </c>
    </row>
    <row r="208" spans="1:16" x14ac:dyDescent="0.25">
      <c r="A208" s="1">
        <v>44280</v>
      </c>
      <c r="B208" s="5">
        <v>25.85</v>
      </c>
      <c r="C208" s="5">
        <v>47085000</v>
      </c>
      <c r="D208" s="5">
        <v>479118800</v>
      </c>
      <c r="E208" s="5">
        <v>493602641.08419442</v>
      </c>
      <c r="F208" s="5" t="s">
        <v>7</v>
      </c>
      <c r="G208" s="5" t="s">
        <v>7</v>
      </c>
      <c r="H208" s="7" t="str">
        <f t="shared" si="30"/>
        <v>hold</v>
      </c>
      <c r="I208" s="5" t="str">
        <f t="shared" si="31"/>
        <v>True</v>
      </c>
      <c r="J208" s="5">
        <f t="shared" si="33"/>
        <v>22.469999000000001</v>
      </c>
      <c r="K208" s="5">
        <f t="shared" si="33"/>
        <v>24.85</v>
      </c>
      <c r="L208" s="5">
        <f t="shared" si="34"/>
        <v>1153155.5849743839</v>
      </c>
      <c r="M208" s="11">
        <f t="shared" si="32"/>
        <v>1E-3</v>
      </c>
      <c r="N208" s="5">
        <f t="shared" si="35"/>
        <v>0</v>
      </c>
      <c r="P208" s="23">
        <f t="shared" si="36"/>
        <v>-0.42941030623487786</v>
      </c>
    </row>
    <row r="209" spans="1:16" x14ac:dyDescent="0.25">
      <c r="A209" s="1">
        <v>44281</v>
      </c>
      <c r="B209" s="5">
        <v>26.059999000000001</v>
      </c>
      <c r="C209" s="5">
        <v>28542000</v>
      </c>
      <c r="D209" s="5">
        <v>507660800</v>
      </c>
      <c r="E209" s="5">
        <v>494941513.36310881</v>
      </c>
      <c r="F209" s="5">
        <v>26.059999000000001</v>
      </c>
      <c r="G209" s="5" t="s">
        <v>7</v>
      </c>
      <c r="H209" s="7" t="str">
        <f t="shared" si="30"/>
        <v>buy</v>
      </c>
      <c r="I209" s="5" t="str">
        <f t="shared" si="31"/>
        <v>False</v>
      </c>
      <c r="J209" s="5">
        <f t="shared" si="33"/>
        <v>26.059999000000001</v>
      </c>
      <c r="K209" s="5">
        <f t="shared" si="33"/>
        <v>24.85</v>
      </c>
      <c r="L209" s="5">
        <f t="shared" si="34"/>
        <v>1152002.4293894095</v>
      </c>
      <c r="M209" s="11">
        <f t="shared" si="32"/>
        <v>1E-3</v>
      </c>
      <c r="N209" s="5">
        <f t="shared" si="35"/>
        <v>-1153.1555849743841</v>
      </c>
      <c r="P209" s="23">
        <f t="shared" si="36"/>
        <v>-0.50057779228382704</v>
      </c>
    </row>
    <row r="210" spans="1:16" x14ac:dyDescent="0.25">
      <c r="A210" s="1">
        <v>44284</v>
      </c>
      <c r="B210" s="5">
        <v>25.629999000000002</v>
      </c>
      <c r="C210" s="5">
        <v>19988900</v>
      </c>
      <c r="D210" s="5">
        <v>487671900</v>
      </c>
      <c r="E210" s="5">
        <v>494249169.23271883</v>
      </c>
      <c r="F210" s="5" t="s">
        <v>7</v>
      </c>
      <c r="G210" s="5">
        <v>25.629999000000002</v>
      </c>
      <c r="H210" s="7" t="str">
        <f t="shared" si="30"/>
        <v>sell</v>
      </c>
      <c r="I210" s="5" t="str">
        <f t="shared" si="31"/>
        <v>False</v>
      </c>
      <c r="J210" s="5">
        <f t="shared" si="33"/>
        <v>26.059999000000001</v>
      </c>
      <c r="K210" s="5">
        <f t="shared" si="33"/>
        <v>25.629999000000002</v>
      </c>
      <c r="L210" s="5">
        <f t="shared" si="34"/>
        <v>1131841.9440879584</v>
      </c>
      <c r="M210" s="11">
        <f t="shared" si="32"/>
        <v>1E-3</v>
      </c>
      <c r="N210" s="5">
        <f t="shared" si="35"/>
        <v>-20160.485301451139</v>
      </c>
      <c r="P210" s="23">
        <f t="shared" si="36"/>
        <v>-0.35619956719371682</v>
      </c>
    </row>
    <row r="211" spans="1:16" x14ac:dyDescent="0.25">
      <c r="A211" s="1">
        <v>44285</v>
      </c>
      <c r="B211" s="5">
        <v>26.65</v>
      </c>
      <c r="C211" s="5">
        <v>23735600</v>
      </c>
      <c r="D211" s="5">
        <v>511407500</v>
      </c>
      <c r="E211" s="5">
        <v>495883295.97367728</v>
      </c>
      <c r="F211" s="5">
        <v>26.65</v>
      </c>
      <c r="G211" s="5" t="s">
        <v>7</v>
      </c>
      <c r="H211" s="7" t="str">
        <f t="shared" si="30"/>
        <v>buy</v>
      </c>
      <c r="I211" s="5" t="str">
        <f t="shared" si="31"/>
        <v>False</v>
      </c>
      <c r="J211" s="5">
        <f t="shared" si="33"/>
        <v>26.65</v>
      </c>
      <c r="K211" s="5">
        <f t="shared" si="33"/>
        <v>25.629999000000002</v>
      </c>
      <c r="L211" s="5">
        <f t="shared" si="34"/>
        <v>1130710.1021438704</v>
      </c>
      <c r="M211" s="11">
        <f t="shared" si="32"/>
        <v>1E-3</v>
      </c>
      <c r="N211" s="5">
        <f t="shared" si="35"/>
        <v>-1131.8419440879584</v>
      </c>
      <c r="P211" s="23">
        <f t="shared" si="36"/>
        <v>0.17179891132294417</v>
      </c>
    </row>
    <row r="212" spans="1:16" x14ac:dyDescent="0.25">
      <c r="A212" s="1">
        <v>44286</v>
      </c>
      <c r="B212" s="5">
        <v>26.540001</v>
      </c>
      <c r="C212" s="5">
        <v>21560400</v>
      </c>
      <c r="D212" s="5">
        <v>489847100</v>
      </c>
      <c r="E212" s="5">
        <v>495308420.16627288</v>
      </c>
      <c r="F212" s="5" t="s">
        <v>7</v>
      </c>
      <c r="G212" s="5">
        <v>26.540001</v>
      </c>
      <c r="H212" s="7" t="str">
        <f t="shared" si="30"/>
        <v>sell</v>
      </c>
      <c r="I212" s="5" t="str">
        <f t="shared" si="31"/>
        <v>False</v>
      </c>
      <c r="J212" s="5">
        <f t="shared" ref="J212:K227" si="37">IF(F212="nan",J211,F212)</f>
        <v>26.65</v>
      </c>
      <c r="K212" s="5">
        <f t="shared" si="37"/>
        <v>26.540001</v>
      </c>
      <c r="L212" s="5">
        <f t="shared" si="34"/>
        <v>1124912.3383634631</v>
      </c>
      <c r="M212" s="11">
        <f t="shared" si="32"/>
        <v>1E-3</v>
      </c>
      <c r="N212" s="5">
        <f t="shared" si="35"/>
        <v>-5797.7637804073529</v>
      </c>
      <c r="P212" s="23">
        <f t="shared" si="36"/>
        <v>-9.6117732063037073E-2</v>
      </c>
    </row>
    <row r="213" spans="1:16" x14ac:dyDescent="0.25">
      <c r="A213" s="1">
        <v>44287</v>
      </c>
      <c r="B213" s="5">
        <v>26.860001</v>
      </c>
      <c r="C213" s="5">
        <v>19640300</v>
      </c>
      <c r="D213" s="5">
        <v>509487400</v>
      </c>
      <c r="E213" s="5">
        <v>496658799.19888002</v>
      </c>
      <c r="F213" s="5">
        <v>26.860001</v>
      </c>
      <c r="G213" s="5" t="s">
        <v>7</v>
      </c>
      <c r="H213" s="7" t="str">
        <f t="shared" si="30"/>
        <v>buy</v>
      </c>
      <c r="I213" s="5" t="str">
        <f t="shared" si="31"/>
        <v>False</v>
      </c>
      <c r="J213" s="5">
        <f t="shared" si="37"/>
        <v>26.860001</v>
      </c>
      <c r="K213" s="5">
        <f t="shared" si="37"/>
        <v>26.540001</v>
      </c>
      <c r="L213" s="5">
        <f t="shared" si="34"/>
        <v>1124912.3383634631</v>
      </c>
      <c r="M213" s="11">
        <f t="shared" si="32"/>
        <v>0</v>
      </c>
      <c r="N213" s="5">
        <f t="shared" si="35"/>
        <v>0</v>
      </c>
      <c r="P213" s="23">
        <f t="shared" si="36"/>
        <v>-9.3274720985647167E-2</v>
      </c>
    </row>
    <row r="214" spans="1:16" x14ac:dyDescent="0.25">
      <c r="A214" s="1">
        <v>44291</v>
      </c>
      <c r="B214" s="5">
        <v>28.110001</v>
      </c>
      <c r="C214" s="5">
        <v>40105700</v>
      </c>
      <c r="D214" s="5">
        <v>549593100</v>
      </c>
      <c r="E214" s="5">
        <v>501700161.18272102</v>
      </c>
      <c r="F214" s="5" t="s">
        <v>7</v>
      </c>
      <c r="G214" s="5" t="s">
        <v>7</v>
      </c>
      <c r="H214" s="7" t="str">
        <f t="shared" si="30"/>
        <v>hold</v>
      </c>
      <c r="I214" s="5" t="str">
        <f t="shared" si="31"/>
        <v>True</v>
      </c>
      <c r="J214" s="5">
        <f t="shared" si="37"/>
        <v>26.860001</v>
      </c>
      <c r="K214" s="5">
        <f t="shared" si="37"/>
        <v>26.540001</v>
      </c>
      <c r="L214" s="5">
        <f t="shared" si="34"/>
        <v>1124912.3383634631</v>
      </c>
      <c r="M214" s="11">
        <f t="shared" si="32"/>
        <v>0</v>
      </c>
      <c r="N214" s="5">
        <f t="shared" si="35"/>
        <v>0</v>
      </c>
      <c r="P214" s="23">
        <f t="shared" si="36"/>
        <v>0.71393489109059327</v>
      </c>
    </row>
    <row r="215" spans="1:16" x14ac:dyDescent="0.25">
      <c r="A215" s="1">
        <v>44292</v>
      </c>
      <c r="B215" s="5">
        <v>28.6</v>
      </c>
      <c r="C215" s="5">
        <v>35528100</v>
      </c>
      <c r="D215" s="5">
        <v>585121200</v>
      </c>
      <c r="E215" s="5">
        <v>509645022.02642852</v>
      </c>
      <c r="F215" s="5" t="s">
        <v>7</v>
      </c>
      <c r="G215" s="5" t="s">
        <v>7</v>
      </c>
      <c r="H215" s="7" t="str">
        <f t="shared" si="30"/>
        <v>hold</v>
      </c>
      <c r="I215" s="5" t="str">
        <f t="shared" si="31"/>
        <v>True</v>
      </c>
      <c r="J215" s="5">
        <f t="shared" si="37"/>
        <v>26.860001</v>
      </c>
      <c r="K215" s="5">
        <f t="shared" si="37"/>
        <v>26.540001</v>
      </c>
      <c r="L215" s="5">
        <f t="shared" si="34"/>
        <v>1124912.3383634631</v>
      </c>
      <c r="M215" s="11">
        <f t="shared" si="32"/>
        <v>0</v>
      </c>
      <c r="N215" s="5">
        <f t="shared" si="35"/>
        <v>0</v>
      </c>
      <c r="P215" s="23">
        <f t="shared" si="36"/>
        <v>-0.12119453618211759</v>
      </c>
    </row>
    <row r="216" spans="1:16" x14ac:dyDescent="0.25">
      <c r="A216" s="1">
        <v>44293</v>
      </c>
      <c r="B216" s="5">
        <v>29</v>
      </c>
      <c r="C216" s="5">
        <v>70953700</v>
      </c>
      <c r="D216" s="5">
        <v>656074900</v>
      </c>
      <c r="E216" s="5">
        <v>523590724.69687778</v>
      </c>
      <c r="F216" s="5" t="s">
        <v>7</v>
      </c>
      <c r="G216" s="5" t="s">
        <v>7</v>
      </c>
      <c r="H216" s="7" t="str">
        <f t="shared" si="30"/>
        <v>hold</v>
      </c>
      <c r="I216" s="5" t="str">
        <f t="shared" si="31"/>
        <v>True</v>
      </c>
      <c r="J216" s="5">
        <f t="shared" si="37"/>
        <v>26.860001</v>
      </c>
      <c r="K216" s="5">
        <f t="shared" si="37"/>
        <v>26.540001</v>
      </c>
      <c r="L216" s="5">
        <f t="shared" si="34"/>
        <v>1124912.3383634631</v>
      </c>
      <c r="M216" s="11">
        <f t="shared" si="32"/>
        <v>0</v>
      </c>
      <c r="N216" s="5">
        <f t="shared" si="35"/>
        <v>0</v>
      </c>
      <c r="P216" s="23">
        <f t="shared" si="36"/>
        <v>0.69170361898008748</v>
      </c>
    </row>
    <row r="217" spans="1:16" x14ac:dyDescent="0.25">
      <c r="A217" s="1">
        <v>44294</v>
      </c>
      <c r="B217" s="5">
        <v>28.559999000000001</v>
      </c>
      <c r="C217" s="5">
        <v>37870800</v>
      </c>
      <c r="D217" s="5">
        <v>618204100</v>
      </c>
      <c r="E217" s="5">
        <v>532601522.34847701</v>
      </c>
      <c r="F217" s="5" t="s">
        <v>7</v>
      </c>
      <c r="G217" s="5" t="s">
        <v>7</v>
      </c>
      <c r="H217" s="7" t="str">
        <f t="shared" si="30"/>
        <v>hold</v>
      </c>
      <c r="I217" s="5" t="str">
        <f t="shared" si="31"/>
        <v>True</v>
      </c>
      <c r="J217" s="5">
        <f t="shared" si="37"/>
        <v>26.860001</v>
      </c>
      <c r="K217" s="5">
        <f t="shared" si="37"/>
        <v>26.540001</v>
      </c>
      <c r="L217" s="5">
        <f t="shared" si="34"/>
        <v>1124912.3383634631</v>
      </c>
      <c r="M217" s="11">
        <f t="shared" si="32"/>
        <v>0</v>
      </c>
      <c r="N217" s="5">
        <f t="shared" si="35"/>
        <v>0</v>
      </c>
      <c r="P217" s="23">
        <f t="shared" si="36"/>
        <v>-0.62784718505575277</v>
      </c>
    </row>
    <row r="218" spans="1:16" x14ac:dyDescent="0.25">
      <c r="A218" s="1">
        <v>44295</v>
      </c>
      <c r="B218" s="5">
        <v>29.299999</v>
      </c>
      <c r="C218" s="5">
        <v>36287700</v>
      </c>
      <c r="D218" s="5">
        <v>654491800</v>
      </c>
      <c r="E218" s="5">
        <v>544210120.2243433</v>
      </c>
      <c r="F218" s="5" t="s">
        <v>7</v>
      </c>
      <c r="G218" s="5" t="s">
        <v>7</v>
      </c>
      <c r="H218" s="7" t="str">
        <f t="shared" si="30"/>
        <v>hold</v>
      </c>
      <c r="I218" s="5" t="str">
        <f t="shared" si="31"/>
        <v>True</v>
      </c>
      <c r="J218" s="5">
        <f t="shared" si="37"/>
        <v>26.860001</v>
      </c>
      <c r="K218" s="5">
        <f t="shared" si="37"/>
        <v>26.540001</v>
      </c>
      <c r="L218" s="5">
        <f t="shared" si="34"/>
        <v>1124912.3383634631</v>
      </c>
      <c r="M218" s="11">
        <f t="shared" si="32"/>
        <v>0</v>
      </c>
      <c r="N218" s="5">
        <f t="shared" si="35"/>
        <v>0</v>
      </c>
      <c r="P218" s="23">
        <f t="shared" si="36"/>
        <v>-4.2701525716206626E-2</v>
      </c>
    </row>
    <row r="219" spans="1:16" x14ac:dyDescent="0.25">
      <c r="A219" s="1">
        <v>44298</v>
      </c>
      <c r="B219" s="5">
        <v>27.75</v>
      </c>
      <c r="C219" s="5">
        <v>39161600</v>
      </c>
      <c r="D219" s="5">
        <v>615330200</v>
      </c>
      <c r="E219" s="5">
        <v>550983461.15762436</v>
      </c>
      <c r="F219" s="5" t="s">
        <v>7</v>
      </c>
      <c r="G219" s="5" t="s">
        <v>7</v>
      </c>
      <c r="H219" s="7" t="str">
        <f t="shared" si="30"/>
        <v>hold</v>
      </c>
      <c r="I219" s="5" t="str">
        <f t="shared" si="31"/>
        <v>True</v>
      </c>
      <c r="J219" s="5">
        <f t="shared" si="37"/>
        <v>26.860001</v>
      </c>
      <c r="K219" s="5">
        <f t="shared" si="37"/>
        <v>26.540001</v>
      </c>
      <c r="L219" s="5">
        <f t="shared" si="34"/>
        <v>1124912.3383634631</v>
      </c>
      <c r="M219" s="11">
        <f t="shared" si="32"/>
        <v>0</v>
      </c>
      <c r="N219" s="5">
        <f t="shared" si="35"/>
        <v>0</v>
      </c>
      <c r="P219" s="23">
        <f t="shared" si="36"/>
        <v>7.6217833970683463E-2</v>
      </c>
    </row>
    <row r="220" spans="1:16" x14ac:dyDescent="0.25">
      <c r="A220" s="1">
        <v>44299</v>
      </c>
      <c r="B220" s="5">
        <v>27.82</v>
      </c>
      <c r="C220" s="5">
        <v>27690600</v>
      </c>
      <c r="D220" s="5">
        <v>643020800</v>
      </c>
      <c r="E220" s="5">
        <v>559748922.00240862</v>
      </c>
      <c r="F220" s="5" t="s">
        <v>7</v>
      </c>
      <c r="G220" s="5" t="s">
        <v>7</v>
      </c>
      <c r="H220" s="7" t="str">
        <f t="shared" si="30"/>
        <v>hold</v>
      </c>
      <c r="I220" s="5" t="str">
        <f t="shared" si="31"/>
        <v>True</v>
      </c>
      <c r="J220" s="5">
        <f t="shared" si="37"/>
        <v>26.860001</v>
      </c>
      <c r="K220" s="5">
        <f t="shared" si="37"/>
        <v>26.540001</v>
      </c>
      <c r="L220" s="5">
        <f t="shared" si="34"/>
        <v>1124912.3383634631</v>
      </c>
      <c r="M220" s="11">
        <f t="shared" si="32"/>
        <v>0</v>
      </c>
      <c r="N220" s="5">
        <f t="shared" si="35"/>
        <v>0</v>
      </c>
      <c r="P220" s="23">
        <f t="shared" si="36"/>
        <v>-0.34660366942554449</v>
      </c>
    </row>
    <row r="221" spans="1:16" x14ac:dyDescent="0.25">
      <c r="A221" s="1">
        <v>44300</v>
      </c>
      <c r="B221" s="5">
        <v>27.940000999999999</v>
      </c>
      <c r="C221" s="5">
        <v>23267500</v>
      </c>
      <c r="D221" s="5">
        <v>666288300</v>
      </c>
      <c r="E221" s="5">
        <v>569895529.4335295</v>
      </c>
      <c r="F221" s="5" t="s">
        <v>7</v>
      </c>
      <c r="G221" s="5" t="s">
        <v>7</v>
      </c>
      <c r="H221" s="7" t="str">
        <f t="shared" si="30"/>
        <v>hold</v>
      </c>
      <c r="I221" s="5" t="str">
        <f t="shared" si="31"/>
        <v>True</v>
      </c>
      <c r="J221" s="5">
        <f t="shared" si="37"/>
        <v>26.860001</v>
      </c>
      <c r="K221" s="5">
        <f t="shared" si="37"/>
        <v>26.540001</v>
      </c>
      <c r="L221" s="5">
        <f t="shared" si="34"/>
        <v>1124912.3383634631</v>
      </c>
      <c r="M221" s="11">
        <f t="shared" si="32"/>
        <v>0</v>
      </c>
      <c r="N221" s="5">
        <f t="shared" si="35"/>
        <v>0</v>
      </c>
      <c r="P221" s="23">
        <f t="shared" si="36"/>
        <v>-0.17403546834275668</v>
      </c>
    </row>
    <row r="222" spans="1:16" x14ac:dyDescent="0.25">
      <c r="A222" s="1">
        <v>44301</v>
      </c>
      <c r="B222" s="5">
        <v>27.32</v>
      </c>
      <c r="C222" s="5">
        <v>24024400</v>
      </c>
      <c r="D222" s="5">
        <v>642263900</v>
      </c>
      <c r="E222" s="5">
        <v>576787755.20347261</v>
      </c>
      <c r="F222" s="5" t="s">
        <v>7</v>
      </c>
      <c r="G222" s="5" t="s">
        <v>7</v>
      </c>
      <c r="H222" s="7" t="str">
        <f t="shared" si="30"/>
        <v>hold</v>
      </c>
      <c r="I222" s="5" t="str">
        <f t="shared" si="31"/>
        <v>True</v>
      </c>
      <c r="J222" s="5">
        <f t="shared" si="37"/>
        <v>26.860001</v>
      </c>
      <c r="K222" s="5">
        <f t="shared" si="37"/>
        <v>26.540001</v>
      </c>
      <c r="L222" s="5">
        <f t="shared" si="34"/>
        <v>1124912.3383634631</v>
      </c>
      <c r="M222" s="11">
        <f t="shared" si="32"/>
        <v>0</v>
      </c>
      <c r="N222" s="5">
        <f t="shared" si="35"/>
        <v>0</v>
      </c>
      <c r="P222" s="23">
        <f t="shared" si="36"/>
        <v>3.2012443481340663E-2</v>
      </c>
    </row>
    <row r="223" spans="1:16" x14ac:dyDescent="0.25">
      <c r="A223" s="1">
        <v>44302</v>
      </c>
      <c r="B223" s="5">
        <v>27.030000999999999</v>
      </c>
      <c r="C223" s="5">
        <v>22092400</v>
      </c>
      <c r="D223" s="5">
        <v>620171500</v>
      </c>
      <c r="E223" s="5">
        <v>580919540.42311573</v>
      </c>
      <c r="F223" s="5" t="s">
        <v>7</v>
      </c>
      <c r="G223" s="5" t="s">
        <v>7</v>
      </c>
      <c r="H223" s="7" t="str">
        <f t="shared" si="30"/>
        <v>hold</v>
      </c>
      <c r="I223" s="5" t="str">
        <f t="shared" si="31"/>
        <v>True</v>
      </c>
      <c r="J223" s="5">
        <f t="shared" si="37"/>
        <v>26.860001</v>
      </c>
      <c r="K223" s="5">
        <f t="shared" si="37"/>
        <v>26.540001</v>
      </c>
      <c r="L223" s="5">
        <f t="shared" si="34"/>
        <v>1124912.3383634631</v>
      </c>
      <c r="M223" s="11">
        <f t="shared" si="32"/>
        <v>0</v>
      </c>
      <c r="N223" s="5">
        <f t="shared" si="35"/>
        <v>0</v>
      </c>
      <c r="P223" s="23">
        <f t="shared" si="36"/>
        <v>-8.383632258228528E-2</v>
      </c>
    </row>
    <row r="224" spans="1:16" x14ac:dyDescent="0.25">
      <c r="A224" s="1">
        <v>44305</v>
      </c>
      <c r="B224" s="5">
        <v>26.889999</v>
      </c>
      <c r="C224" s="5">
        <v>22214500</v>
      </c>
      <c r="D224" s="5">
        <v>597957000</v>
      </c>
      <c r="E224" s="5">
        <v>582542155.62124336</v>
      </c>
      <c r="F224" s="5" t="s">
        <v>7</v>
      </c>
      <c r="G224" s="5" t="s">
        <v>7</v>
      </c>
      <c r="H224" s="7" t="str">
        <f t="shared" si="30"/>
        <v>hold</v>
      </c>
      <c r="I224" s="5" t="str">
        <f t="shared" si="31"/>
        <v>True</v>
      </c>
      <c r="J224" s="5">
        <f t="shared" si="37"/>
        <v>26.860001</v>
      </c>
      <c r="K224" s="5">
        <f t="shared" si="37"/>
        <v>26.540001</v>
      </c>
      <c r="L224" s="5">
        <f t="shared" si="34"/>
        <v>1124912.3383634631</v>
      </c>
      <c r="M224" s="11">
        <f t="shared" si="32"/>
        <v>1E-3</v>
      </c>
      <c r="N224" s="5">
        <f t="shared" si="35"/>
        <v>0</v>
      </c>
      <c r="P224" s="23">
        <f t="shared" si="36"/>
        <v>5.5115708429170828E-3</v>
      </c>
    </row>
    <row r="225" spans="1:16" x14ac:dyDescent="0.25">
      <c r="A225" s="1">
        <v>44306</v>
      </c>
      <c r="B225" s="5">
        <v>25.719999000000001</v>
      </c>
      <c r="C225" s="5">
        <v>31217000</v>
      </c>
      <c r="D225" s="5">
        <v>566740000</v>
      </c>
      <c r="E225" s="5">
        <v>581037188.418944</v>
      </c>
      <c r="F225" s="5" t="s">
        <v>7</v>
      </c>
      <c r="G225" s="5">
        <v>25.719999000000001</v>
      </c>
      <c r="H225" s="7" t="str">
        <f t="shared" si="30"/>
        <v>sell</v>
      </c>
      <c r="I225" s="5" t="str">
        <f t="shared" si="31"/>
        <v>False</v>
      </c>
      <c r="J225" s="5">
        <f t="shared" si="37"/>
        <v>26.860001</v>
      </c>
      <c r="K225" s="5">
        <f t="shared" si="37"/>
        <v>25.719999000000001</v>
      </c>
      <c r="L225" s="5">
        <f t="shared" si="34"/>
        <v>1076043.4845576729</v>
      </c>
      <c r="M225" s="11">
        <f t="shared" si="32"/>
        <v>1E-3</v>
      </c>
      <c r="N225" s="5">
        <f t="shared" si="35"/>
        <v>-48868.853805790197</v>
      </c>
      <c r="P225" s="23">
        <f t="shared" si="36"/>
        <v>0.34021758940187041</v>
      </c>
    </row>
    <row r="226" spans="1:16" x14ac:dyDescent="0.25">
      <c r="A226" s="1">
        <v>44307</v>
      </c>
      <c r="B226" s="5">
        <v>27.33</v>
      </c>
      <c r="C226" s="5">
        <v>31354100</v>
      </c>
      <c r="D226" s="5">
        <v>598094100</v>
      </c>
      <c r="E226" s="5">
        <v>582661656.18883812</v>
      </c>
      <c r="F226" s="5">
        <v>27.33</v>
      </c>
      <c r="G226" s="5" t="s">
        <v>7</v>
      </c>
      <c r="H226" s="7" t="str">
        <f t="shared" si="30"/>
        <v>buy</v>
      </c>
      <c r="I226" s="5" t="str">
        <f t="shared" si="31"/>
        <v>False</v>
      </c>
      <c r="J226" s="5">
        <f t="shared" si="37"/>
        <v>27.33</v>
      </c>
      <c r="K226" s="5">
        <f t="shared" si="37"/>
        <v>25.719999000000001</v>
      </c>
      <c r="L226" s="5">
        <f t="shared" si="34"/>
        <v>1074967.4410731152</v>
      </c>
      <c r="M226" s="11">
        <f t="shared" si="32"/>
        <v>1E-3</v>
      </c>
      <c r="N226" s="5">
        <f t="shared" si="35"/>
        <v>-1076.0434845576729</v>
      </c>
      <c r="P226" s="23">
        <f t="shared" si="36"/>
        <v>4.3822218054060365E-3</v>
      </c>
    </row>
    <row r="227" spans="1:16" x14ac:dyDescent="0.25">
      <c r="A227" s="1">
        <v>44308</v>
      </c>
      <c r="B227" s="5">
        <v>26.91</v>
      </c>
      <c r="C227" s="5">
        <v>29698400</v>
      </c>
      <c r="D227" s="5">
        <v>568395700</v>
      </c>
      <c r="E227" s="5">
        <v>581302993.69445896</v>
      </c>
      <c r="F227" s="5" t="s">
        <v>7</v>
      </c>
      <c r="G227" s="5">
        <v>26.91</v>
      </c>
      <c r="H227" s="7" t="str">
        <f t="shared" si="30"/>
        <v>sell</v>
      </c>
      <c r="I227" s="5" t="str">
        <f t="shared" si="31"/>
        <v>False</v>
      </c>
      <c r="J227" s="5">
        <f t="shared" si="37"/>
        <v>27.33</v>
      </c>
      <c r="K227" s="5">
        <f t="shared" si="37"/>
        <v>26.91</v>
      </c>
      <c r="L227" s="5">
        <f t="shared" si="34"/>
        <v>1057372.6666342115</v>
      </c>
      <c r="M227" s="11">
        <f t="shared" si="32"/>
        <v>1E-3</v>
      </c>
      <c r="N227" s="5">
        <f t="shared" si="35"/>
        <v>-17594.774438903576</v>
      </c>
      <c r="P227" s="23">
        <f t="shared" si="36"/>
        <v>-5.4251867723346864E-2</v>
      </c>
    </row>
    <row r="228" spans="1:16" x14ac:dyDescent="0.25">
      <c r="A228" s="1">
        <v>44309</v>
      </c>
      <c r="B228" s="5">
        <v>27.27</v>
      </c>
      <c r="C228" s="5">
        <v>19297600</v>
      </c>
      <c r="D228" s="5">
        <v>587693300</v>
      </c>
      <c r="E228" s="5">
        <v>581911594.29506946</v>
      </c>
      <c r="F228" s="5">
        <v>27.27</v>
      </c>
      <c r="G228" s="5" t="s">
        <v>7</v>
      </c>
      <c r="H228" s="7" t="str">
        <f t="shared" si="30"/>
        <v>buy</v>
      </c>
      <c r="I228" s="5" t="str">
        <f t="shared" si="31"/>
        <v>False</v>
      </c>
      <c r="J228" s="5">
        <f t="shared" ref="J228:K243" si="38">IF(F228="nan",J227,F228)</f>
        <v>27.27</v>
      </c>
      <c r="K228" s="5">
        <f t="shared" si="38"/>
        <v>26.91</v>
      </c>
      <c r="L228" s="5">
        <f t="shared" si="34"/>
        <v>1057372.6666342115</v>
      </c>
      <c r="M228" s="11">
        <f t="shared" si="32"/>
        <v>0</v>
      </c>
      <c r="N228" s="5">
        <f t="shared" si="35"/>
        <v>0</v>
      </c>
      <c r="P228" s="23">
        <f t="shared" si="36"/>
        <v>-0.43111243645678932</v>
      </c>
    </row>
    <row r="229" spans="1:16" x14ac:dyDescent="0.25">
      <c r="A229" s="1">
        <v>44312</v>
      </c>
      <c r="B229" s="5">
        <v>27.549999</v>
      </c>
      <c r="C229" s="5">
        <v>20033500</v>
      </c>
      <c r="D229" s="5">
        <v>607726800</v>
      </c>
      <c r="E229" s="5">
        <v>584370185.31488895</v>
      </c>
      <c r="F229" s="5" t="s">
        <v>7</v>
      </c>
      <c r="G229" s="5" t="s">
        <v>7</v>
      </c>
      <c r="H229" s="7" t="str">
        <f t="shared" si="30"/>
        <v>hold</v>
      </c>
      <c r="I229" s="5" t="str">
        <f t="shared" si="31"/>
        <v>True</v>
      </c>
      <c r="J229" s="5">
        <f t="shared" si="38"/>
        <v>27.27</v>
      </c>
      <c r="K229" s="5">
        <f t="shared" si="38"/>
        <v>26.91</v>
      </c>
      <c r="L229" s="5">
        <f t="shared" si="34"/>
        <v>1057372.6666342115</v>
      </c>
      <c r="M229" s="11">
        <f t="shared" si="32"/>
        <v>0</v>
      </c>
      <c r="N229" s="5">
        <f t="shared" si="35"/>
        <v>0</v>
      </c>
      <c r="P229" s="23">
        <f t="shared" si="36"/>
        <v>3.7425136459158272E-2</v>
      </c>
    </row>
    <row r="230" spans="1:16" x14ac:dyDescent="0.25">
      <c r="A230" s="1">
        <v>44313</v>
      </c>
      <c r="B230" s="5">
        <v>27.809999000000001</v>
      </c>
      <c r="C230" s="5">
        <v>18145200</v>
      </c>
      <c r="D230" s="5">
        <v>625872000</v>
      </c>
      <c r="E230" s="5">
        <v>588322739.09486318</v>
      </c>
      <c r="F230" s="5" t="s">
        <v>7</v>
      </c>
      <c r="G230" s="5" t="s">
        <v>7</v>
      </c>
      <c r="H230" s="7" t="str">
        <f t="shared" si="30"/>
        <v>hold</v>
      </c>
      <c r="I230" s="5" t="str">
        <f t="shared" si="31"/>
        <v>True</v>
      </c>
      <c r="J230" s="5">
        <f t="shared" si="38"/>
        <v>27.27</v>
      </c>
      <c r="K230" s="5">
        <f t="shared" si="38"/>
        <v>26.91</v>
      </c>
      <c r="L230" s="5">
        <f t="shared" si="34"/>
        <v>1057372.6666342115</v>
      </c>
      <c r="M230" s="11">
        <f t="shared" si="32"/>
        <v>0</v>
      </c>
      <c r="N230" s="5">
        <f t="shared" si="35"/>
        <v>0</v>
      </c>
      <c r="P230" s="23">
        <f t="shared" si="36"/>
        <v>-9.8999809381512927E-2</v>
      </c>
    </row>
    <row r="231" spans="1:16" x14ac:dyDescent="0.25">
      <c r="A231" s="1">
        <v>44314</v>
      </c>
      <c r="B231" s="5">
        <v>27.799999</v>
      </c>
      <c r="C231" s="5">
        <v>17273000</v>
      </c>
      <c r="D231" s="5">
        <v>608599000</v>
      </c>
      <c r="E231" s="5">
        <v>590253811.56221342</v>
      </c>
      <c r="F231" s="5" t="s">
        <v>7</v>
      </c>
      <c r="G231" s="5" t="s">
        <v>7</v>
      </c>
      <c r="H231" s="7" t="str">
        <f t="shared" si="30"/>
        <v>hold</v>
      </c>
      <c r="I231" s="5" t="str">
        <f t="shared" si="31"/>
        <v>True</v>
      </c>
      <c r="J231" s="5">
        <f t="shared" si="38"/>
        <v>27.27</v>
      </c>
      <c r="K231" s="5">
        <f t="shared" si="38"/>
        <v>26.91</v>
      </c>
      <c r="L231" s="5">
        <f t="shared" si="34"/>
        <v>1057372.6666342115</v>
      </c>
      <c r="M231" s="11">
        <f t="shared" si="32"/>
        <v>1E-3</v>
      </c>
      <c r="N231" s="5">
        <f t="shared" si="35"/>
        <v>0</v>
      </c>
      <c r="P231" s="23">
        <f t="shared" si="36"/>
        <v>-4.9261474213339387E-2</v>
      </c>
    </row>
    <row r="232" spans="1:16" x14ac:dyDescent="0.25">
      <c r="A232" s="1">
        <v>44315</v>
      </c>
      <c r="B232" s="5">
        <v>27.209999</v>
      </c>
      <c r="C232" s="5">
        <v>40714900</v>
      </c>
      <c r="D232" s="5">
        <v>567884100</v>
      </c>
      <c r="E232" s="5">
        <v>588123362.84180856</v>
      </c>
      <c r="F232" s="5" t="s">
        <v>7</v>
      </c>
      <c r="G232" s="5">
        <v>27.209999</v>
      </c>
      <c r="H232" s="7" t="str">
        <f t="shared" si="30"/>
        <v>sell</v>
      </c>
      <c r="I232" s="5" t="str">
        <f t="shared" si="31"/>
        <v>False</v>
      </c>
      <c r="J232" s="5">
        <f t="shared" si="38"/>
        <v>27.27</v>
      </c>
      <c r="K232" s="5">
        <f t="shared" si="38"/>
        <v>27.209999</v>
      </c>
      <c r="L232" s="5">
        <f t="shared" si="34"/>
        <v>1053988.8026815224</v>
      </c>
      <c r="M232" s="11">
        <f t="shared" si="32"/>
        <v>1E-3</v>
      </c>
      <c r="N232" s="5">
        <f t="shared" si="35"/>
        <v>-3383.863952689183</v>
      </c>
      <c r="P232" s="23">
        <f t="shared" si="36"/>
        <v>0.85744953010766967</v>
      </c>
    </row>
    <row r="233" spans="1:16" x14ac:dyDescent="0.25">
      <c r="A233" s="1">
        <v>44316</v>
      </c>
      <c r="B233" s="5">
        <v>27.959999</v>
      </c>
      <c r="C233" s="5">
        <v>21612300</v>
      </c>
      <c r="D233" s="5">
        <v>589496400</v>
      </c>
      <c r="E233" s="5">
        <v>588254128.28545654</v>
      </c>
      <c r="F233" s="5">
        <v>27.959999</v>
      </c>
      <c r="G233" s="5" t="s">
        <v>7</v>
      </c>
      <c r="H233" s="7" t="str">
        <f t="shared" si="30"/>
        <v>buy</v>
      </c>
      <c r="I233" s="5" t="str">
        <f t="shared" si="31"/>
        <v>False</v>
      </c>
      <c r="J233" s="5">
        <f t="shared" si="38"/>
        <v>27.959999</v>
      </c>
      <c r="K233" s="5">
        <f t="shared" si="38"/>
        <v>27.209999</v>
      </c>
      <c r="L233" s="5">
        <f t="shared" si="34"/>
        <v>1052934.813878841</v>
      </c>
      <c r="M233" s="11">
        <f t="shared" si="32"/>
        <v>1E-3</v>
      </c>
      <c r="N233" s="5">
        <f t="shared" si="35"/>
        <v>-1053.9888026815224</v>
      </c>
      <c r="P233" s="23">
        <f t="shared" si="36"/>
        <v>-0.63333152175621643</v>
      </c>
    </row>
    <row r="234" spans="1:16" x14ac:dyDescent="0.25">
      <c r="A234" s="1">
        <v>44319</v>
      </c>
      <c r="B234" s="5">
        <v>27.93</v>
      </c>
      <c r="C234" s="5">
        <v>21866600</v>
      </c>
      <c r="D234" s="5">
        <v>567629800</v>
      </c>
      <c r="E234" s="5">
        <v>586289906.54383802</v>
      </c>
      <c r="F234" s="5" t="s">
        <v>7</v>
      </c>
      <c r="G234" s="5">
        <v>27.93</v>
      </c>
      <c r="H234" s="7" t="str">
        <f t="shared" si="30"/>
        <v>sell</v>
      </c>
      <c r="I234" s="5" t="str">
        <f t="shared" si="31"/>
        <v>False</v>
      </c>
      <c r="J234" s="5">
        <f t="shared" si="38"/>
        <v>27.959999</v>
      </c>
      <c r="K234" s="5">
        <f t="shared" si="38"/>
        <v>27.93</v>
      </c>
      <c r="L234" s="5">
        <f t="shared" si="34"/>
        <v>1051805.0931130587</v>
      </c>
      <c r="M234" s="11">
        <f t="shared" si="32"/>
        <v>0</v>
      </c>
      <c r="N234" s="5">
        <f t="shared" si="35"/>
        <v>-1129.7207657822687</v>
      </c>
      <c r="P234" s="23">
        <f t="shared" si="36"/>
        <v>1.169776143419787E-2</v>
      </c>
    </row>
    <row r="235" spans="1:16" x14ac:dyDescent="0.25">
      <c r="A235" s="1">
        <v>44320</v>
      </c>
      <c r="B235" s="5">
        <v>26.68</v>
      </c>
      <c r="C235" s="5">
        <v>33649300</v>
      </c>
      <c r="D235" s="5">
        <v>533980500</v>
      </c>
      <c r="E235" s="5">
        <v>581308058.30123162</v>
      </c>
      <c r="F235" s="5" t="s">
        <v>7</v>
      </c>
      <c r="G235" s="5" t="s">
        <v>7</v>
      </c>
      <c r="H235" s="7" t="str">
        <f t="shared" si="30"/>
        <v>hold</v>
      </c>
      <c r="I235" s="5" t="str">
        <f t="shared" si="31"/>
        <v>True</v>
      </c>
      <c r="J235" s="5">
        <f t="shared" si="38"/>
        <v>27.959999</v>
      </c>
      <c r="K235" s="5">
        <f t="shared" si="38"/>
        <v>27.93</v>
      </c>
      <c r="L235" s="5">
        <f t="shared" si="34"/>
        <v>1051805.0931130587</v>
      </c>
      <c r="M235" s="11">
        <f t="shared" si="32"/>
        <v>0</v>
      </c>
      <c r="N235" s="5">
        <f t="shared" si="35"/>
        <v>0</v>
      </c>
      <c r="P235" s="23">
        <f t="shared" si="36"/>
        <v>0.43103189500015149</v>
      </c>
    </row>
    <row r="236" spans="1:16" x14ac:dyDescent="0.25">
      <c r="A236" s="1">
        <v>44321</v>
      </c>
      <c r="B236" s="5">
        <v>26.52</v>
      </c>
      <c r="C236" s="5">
        <v>16545500</v>
      </c>
      <c r="D236" s="5">
        <v>517435000</v>
      </c>
      <c r="E236" s="5">
        <v>575224909.89121926</v>
      </c>
      <c r="F236" s="5" t="s">
        <v>7</v>
      </c>
      <c r="G236" s="5" t="s">
        <v>7</v>
      </c>
      <c r="H236" s="7" t="str">
        <f t="shared" si="30"/>
        <v>hold</v>
      </c>
      <c r="I236" s="5" t="str">
        <f t="shared" si="31"/>
        <v>True</v>
      </c>
      <c r="J236" s="5">
        <f t="shared" si="38"/>
        <v>27.959999</v>
      </c>
      <c r="K236" s="5">
        <f t="shared" si="38"/>
        <v>27.93</v>
      </c>
      <c r="L236" s="5">
        <f t="shared" si="34"/>
        <v>1051805.0931130587</v>
      </c>
      <c r="M236" s="11">
        <f t="shared" si="32"/>
        <v>0</v>
      </c>
      <c r="N236" s="5">
        <f t="shared" si="35"/>
        <v>0</v>
      </c>
      <c r="P236" s="23">
        <f t="shared" si="36"/>
        <v>-0.70987809196955143</v>
      </c>
    </row>
    <row r="237" spans="1:16" x14ac:dyDescent="0.25">
      <c r="A237" s="1">
        <v>44322</v>
      </c>
      <c r="B237" s="5">
        <v>25.950001</v>
      </c>
      <c r="C237" s="5">
        <v>25871400</v>
      </c>
      <c r="D237" s="5">
        <v>491563600</v>
      </c>
      <c r="E237" s="5">
        <v>567257166.09161556</v>
      </c>
      <c r="F237" s="5" t="s">
        <v>7</v>
      </c>
      <c r="G237" s="5" t="s">
        <v>7</v>
      </c>
      <c r="H237" s="7" t="str">
        <f t="shared" si="30"/>
        <v>hold</v>
      </c>
      <c r="I237" s="5" t="str">
        <f t="shared" si="31"/>
        <v>True</v>
      </c>
      <c r="J237" s="5">
        <f t="shared" si="38"/>
        <v>27.959999</v>
      </c>
      <c r="K237" s="5">
        <f t="shared" si="38"/>
        <v>27.93</v>
      </c>
      <c r="L237" s="5">
        <f t="shared" si="34"/>
        <v>1051805.0931130587</v>
      </c>
      <c r="M237" s="11">
        <f t="shared" si="32"/>
        <v>0</v>
      </c>
      <c r="N237" s="5">
        <f t="shared" si="35"/>
        <v>0</v>
      </c>
      <c r="P237" s="23">
        <f t="shared" si="36"/>
        <v>0.44702394994381539</v>
      </c>
    </row>
    <row r="238" spans="1:16" x14ac:dyDescent="0.25">
      <c r="A238" s="1">
        <v>44323</v>
      </c>
      <c r="B238" s="5">
        <v>26.76</v>
      </c>
      <c r="C238" s="5">
        <v>20156400</v>
      </c>
      <c r="D238" s="5">
        <v>511720000</v>
      </c>
      <c r="E238" s="5">
        <v>561967912.17786407</v>
      </c>
      <c r="F238" s="5" t="s">
        <v>7</v>
      </c>
      <c r="G238" s="5" t="s">
        <v>7</v>
      </c>
      <c r="H238" s="7" t="str">
        <f t="shared" si="30"/>
        <v>hold</v>
      </c>
      <c r="I238" s="5" t="str">
        <f t="shared" si="31"/>
        <v>True</v>
      </c>
      <c r="J238" s="5">
        <f t="shared" si="38"/>
        <v>27.959999</v>
      </c>
      <c r="K238" s="5">
        <f t="shared" si="38"/>
        <v>27.93</v>
      </c>
      <c r="L238" s="5">
        <f t="shared" si="34"/>
        <v>1051805.0931130587</v>
      </c>
      <c r="M238" s="11">
        <f t="shared" si="32"/>
        <v>0</v>
      </c>
      <c r="N238" s="5">
        <f t="shared" si="35"/>
        <v>0</v>
      </c>
      <c r="P238" s="23">
        <f t="shared" si="36"/>
        <v>-0.24961625564239315</v>
      </c>
    </row>
    <row r="239" spans="1:16" x14ac:dyDescent="0.25">
      <c r="A239" s="1">
        <v>44326</v>
      </c>
      <c r="B239" s="5">
        <v>26.27</v>
      </c>
      <c r="C239" s="5">
        <v>18093900</v>
      </c>
      <c r="D239" s="5">
        <v>493626100</v>
      </c>
      <c r="E239" s="5">
        <v>555459168.16063046</v>
      </c>
      <c r="F239" s="5" t="s">
        <v>7</v>
      </c>
      <c r="G239" s="5" t="s">
        <v>7</v>
      </c>
      <c r="H239" s="7" t="str">
        <f t="shared" si="30"/>
        <v>hold</v>
      </c>
      <c r="I239" s="5" t="str">
        <f t="shared" si="31"/>
        <v>True</v>
      </c>
      <c r="J239" s="5">
        <f t="shared" si="38"/>
        <v>27.959999</v>
      </c>
      <c r="K239" s="5">
        <f t="shared" si="38"/>
        <v>27.93</v>
      </c>
      <c r="L239" s="5">
        <f t="shared" si="34"/>
        <v>1051805.0931130587</v>
      </c>
      <c r="M239" s="11">
        <f t="shared" si="32"/>
        <v>0</v>
      </c>
      <c r="N239" s="5">
        <f t="shared" si="35"/>
        <v>0</v>
      </c>
      <c r="P239" s="23">
        <f t="shared" si="36"/>
        <v>-0.10794699093447462</v>
      </c>
    </row>
    <row r="240" spans="1:16" x14ac:dyDescent="0.25">
      <c r="A240" s="1">
        <v>44327</v>
      </c>
      <c r="B240" s="5">
        <v>25.879999000000002</v>
      </c>
      <c r="C240" s="5">
        <v>28145500</v>
      </c>
      <c r="D240" s="5">
        <v>465480600</v>
      </c>
      <c r="E240" s="5">
        <v>546889780.7164104</v>
      </c>
      <c r="F240" s="5" t="s">
        <v>7</v>
      </c>
      <c r="G240" s="5" t="s">
        <v>7</v>
      </c>
      <c r="H240" s="7" t="str">
        <f t="shared" si="30"/>
        <v>hold</v>
      </c>
      <c r="I240" s="5" t="str">
        <f t="shared" si="31"/>
        <v>True</v>
      </c>
      <c r="J240" s="5">
        <f t="shared" si="38"/>
        <v>27.959999</v>
      </c>
      <c r="K240" s="5">
        <f t="shared" si="38"/>
        <v>27.93</v>
      </c>
      <c r="L240" s="5">
        <f t="shared" si="34"/>
        <v>1051805.0931130587</v>
      </c>
      <c r="M240" s="11">
        <f t="shared" si="32"/>
        <v>0</v>
      </c>
      <c r="N240" s="5">
        <f t="shared" si="35"/>
        <v>0</v>
      </c>
      <c r="P240" s="23">
        <f t="shared" si="36"/>
        <v>0.4418126190086315</v>
      </c>
    </row>
    <row r="241" spans="1:16" x14ac:dyDescent="0.25">
      <c r="A241" s="1">
        <v>44328</v>
      </c>
      <c r="B241" s="5">
        <v>24.780000999999999</v>
      </c>
      <c r="C241" s="5">
        <v>24001500</v>
      </c>
      <c r="D241" s="5">
        <v>441479100</v>
      </c>
      <c r="E241" s="5">
        <v>536850668.26685703</v>
      </c>
      <c r="F241" s="5" t="s">
        <v>7</v>
      </c>
      <c r="G241" s="5" t="s">
        <v>7</v>
      </c>
      <c r="H241" s="7" t="str">
        <f t="shared" si="30"/>
        <v>hold</v>
      </c>
      <c r="I241" s="5" t="str">
        <f t="shared" si="31"/>
        <v>True</v>
      </c>
      <c r="J241" s="5">
        <f t="shared" si="38"/>
        <v>27.959999</v>
      </c>
      <c r="K241" s="5">
        <f t="shared" si="38"/>
        <v>27.93</v>
      </c>
      <c r="L241" s="5">
        <f t="shared" si="34"/>
        <v>1051805.0931130587</v>
      </c>
      <c r="M241" s="11">
        <f t="shared" si="32"/>
        <v>0</v>
      </c>
      <c r="N241" s="5">
        <f t="shared" si="35"/>
        <v>0</v>
      </c>
      <c r="P241" s="23">
        <f t="shared" si="36"/>
        <v>-0.15927115550807558</v>
      </c>
    </row>
    <row r="242" spans="1:16" x14ac:dyDescent="0.25">
      <c r="A242" s="1">
        <v>44329</v>
      </c>
      <c r="B242" s="5">
        <v>25.120000999999998</v>
      </c>
      <c r="C242" s="5">
        <v>28167000</v>
      </c>
      <c r="D242" s="5">
        <v>469646100</v>
      </c>
      <c r="E242" s="5">
        <v>530450233.1936087</v>
      </c>
      <c r="F242" s="5" t="s">
        <v>7</v>
      </c>
      <c r="G242" s="5" t="s">
        <v>7</v>
      </c>
      <c r="H242" s="7" t="str">
        <f t="shared" si="30"/>
        <v>hold</v>
      </c>
      <c r="I242" s="5" t="str">
        <f t="shared" si="31"/>
        <v>True</v>
      </c>
      <c r="J242" s="5">
        <f t="shared" si="38"/>
        <v>27.959999</v>
      </c>
      <c r="K242" s="5">
        <f t="shared" si="38"/>
        <v>27.93</v>
      </c>
      <c r="L242" s="5">
        <f t="shared" si="34"/>
        <v>1051805.0931130587</v>
      </c>
      <c r="M242" s="11">
        <f t="shared" si="32"/>
        <v>0</v>
      </c>
      <c r="N242" s="5">
        <f t="shared" si="35"/>
        <v>0</v>
      </c>
      <c r="P242" s="23">
        <f t="shared" si="36"/>
        <v>0.16003475154961802</v>
      </c>
    </row>
    <row r="243" spans="1:16" x14ac:dyDescent="0.25">
      <c r="A243" s="1">
        <v>44330</v>
      </c>
      <c r="B243" s="5">
        <v>27.200001</v>
      </c>
      <c r="C243" s="5">
        <v>35484600</v>
      </c>
      <c r="D243" s="5">
        <v>505130700</v>
      </c>
      <c r="E243" s="5">
        <v>528038849.07985872</v>
      </c>
      <c r="F243" s="5" t="s">
        <v>7</v>
      </c>
      <c r="G243" s="5" t="s">
        <v>7</v>
      </c>
      <c r="H243" s="7" t="str">
        <f t="shared" si="30"/>
        <v>hold</v>
      </c>
      <c r="I243" s="5" t="str">
        <f t="shared" si="31"/>
        <v>True</v>
      </c>
      <c r="J243" s="5">
        <f t="shared" si="38"/>
        <v>27.959999</v>
      </c>
      <c r="K243" s="5">
        <f t="shared" si="38"/>
        <v>27.93</v>
      </c>
      <c r="L243" s="5">
        <f t="shared" si="34"/>
        <v>1051805.0931130587</v>
      </c>
      <c r="M243" s="11">
        <f t="shared" si="32"/>
        <v>1E-3</v>
      </c>
      <c r="N243" s="5">
        <f t="shared" si="35"/>
        <v>0</v>
      </c>
      <c r="P243" s="23">
        <f t="shared" si="36"/>
        <v>0.23094771960028601</v>
      </c>
    </row>
    <row r="244" spans="1:16" x14ac:dyDescent="0.25">
      <c r="A244" s="1">
        <v>44333</v>
      </c>
      <c r="B244" s="5">
        <v>27.52</v>
      </c>
      <c r="C244" s="5">
        <v>29753400</v>
      </c>
      <c r="D244" s="5">
        <v>534884100</v>
      </c>
      <c r="E244" s="5">
        <v>528690777.73893762</v>
      </c>
      <c r="F244" s="5">
        <v>27.52</v>
      </c>
      <c r="G244" s="5" t="s">
        <v>7</v>
      </c>
      <c r="H244" s="7" t="str">
        <f t="shared" si="30"/>
        <v>buy</v>
      </c>
      <c r="I244" s="5" t="str">
        <f t="shared" si="31"/>
        <v>False</v>
      </c>
      <c r="J244" s="5">
        <f t="shared" ref="J244:K253" si="39">IF(F244="nan",J243,F244)</f>
        <v>27.52</v>
      </c>
      <c r="K244" s="5">
        <f t="shared" si="39"/>
        <v>27.93</v>
      </c>
      <c r="L244" s="5">
        <f t="shared" si="34"/>
        <v>1051805.0931130587</v>
      </c>
      <c r="M244" s="11">
        <f t="shared" si="32"/>
        <v>0</v>
      </c>
      <c r="N244" s="5">
        <f t="shared" si="35"/>
        <v>0</v>
      </c>
      <c r="P244" s="23">
        <f t="shared" si="36"/>
        <v>-0.17615538836899636</v>
      </c>
    </row>
    <row r="245" spans="1:16" x14ac:dyDescent="0.25">
      <c r="A245" s="1">
        <v>44334</v>
      </c>
      <c r="B245" s="5">
        <v>28</v>
      </c>
      <c r="C245" s="5">
        <v>33424800</v>
      </c>
      <c r="D245" s="5">
        <v>568308900</v>
      </c>
      <c r="E245" s="5">
        <v>532463932.24008483</v>
      </c>
      <c r="F245" s="5" t="s">
        <v>7</v>
      </c>
      <c r="G245" s="5" t="s">
        <v>7</v>
      </c>
      <c r="H245" s="7" t="str">
        <f t="shared" si="30"/>
        <v>hold</v>
      </c>
      <c r="I245" s="5" t="str">
        <f t="shared" si="31"/>
        <v>True</v>
      </c>
      <c r="J245" s="5">
        <f t="shared" si="39"/>
        <v>27.52</v>
      </c>
      <c r="K245" s="5">
        <f t="shared" si="39"/>
        <v>27.93</v>
      </c>
      <c r="L245" s="5">
        <f t="shared" si="34"/>
        <v>1051805.0931130587</v>
      </c>
      <c r="M245" s="11">
        <f t="shared" si="32"/>
        <v>0</v>
      </c>
      <c r="N245" s="5">
        <f t="shared" si="35"/>
        <v>0</v>
      </c>
      <c r="P245" s="23">
        <f t="shared" si="36"/>
        <v>0.11635472824904498</v>
      </c>
    </row>
    <row r="246" spans="1:16" x14ac:dyDescent="0.25">
      <c r="A246" s="1">
        <v>44335</v>
      </c>
      <c r="B246" s="5">
        <v>27.68</v>
      </c>
      <c r="C246" s="5">
        <v>26292100</v>
      </c>
      <c r="D246" s="5">
        <v>542016800</v>
      </c>
      <c r="E246" s="5">
        <v>533373729.16962087</v>
      </c>
      <c r="F246" s="5" t="s">
        <v>7</v>
      </c>
      <c r="G246" s="5" t="s">
        <v>7</v>
      </c>
      <c r="H246" s="7" t="str">
        <f t="shared" si="30"/>
        <v>hold</v>
      </c>
      <c r="I246" s="5" t="str">
        <f t="shared" si="31"/>
        <v>True</v>
      </c>
      <c r="J246" s="5">
        <f t="shared" si="39"/>
        <v>27.52</v>
      </c>
      <c r="K246" s="5">
        <f t="shared" si="39"/>
        <v>27.93</v>
      </c>
      <c r="L246" s="5">
        <f t="shared" si="34"/>
        <v>1051805.0931130587</v>
      </c>
      <c r="M246" s="11">
        <f t="shared" si="32"/>
        <v>1E-3</v>
      </c>
      <c r="N246" s="5">
        <f t="shared" si="35"/>
        <v>0</v>
      </c>
      <c r="P246" s="23">
        <f t="shared" si="36"/>
        <v>-0.24002962559244992</v>
      </c>
    </row>
    <row r="247" spans="1:16" x14ac:dyDescent="0.25">
      <c r="A247" s="1">
        <v>44336</v>
      </c>
      <c r="B247" s="5">
        <v>27.530000999999999</v>
      </c>
      <c r="C247" s="5">
        <v>24022300</v>
      </c>
      <c r="D247" s="5">
        <v>517994500</v>
      </c>
      <c r="E247" s="5">
        <v>531909040.67724627</v>
      </c>
      <c r="F247" s="5" t="s">
        <v>7</v>
      </c>
      <c r="G247" s="5">
        <v>27.530000999999999</v>
      </c>
      <c r="H247" s="7" t="str">
        <f t="shared" si="30"/>
        <v>sell</v>
      </c>
      <c r="I247" s="5" t="str">
        <f t="shared" si="31"/>
        <v>False</v>
      </c>
      <c r="J247" s="5">
        <f t="shared" si="39"/>
        <v>27.52</v>
      </c>
      <c r="K247" s="5">
        <f t="shared" si="39"/>
        <v>27.530000999999999</v>
      </c>
      <c r="L247" s="5">
        <f t="shared" si="34"/>
        <v>1052187.3279508576</v>
      </c>
      <c r="M247" s="11">
        <f t="shared" si="32"/>
        <v>0</v>
      </c>
      <c r="N247" s="5">
        <f t="shared" si="35"/>
        <v>382.23483779878956</v>
      </c>
      <c r="P247" s="23">
        <f t="shared" si="36"/>
        <v>-9.0285948225927143E-2</v>
      </c>
    </row>
    <row r="248" spans="1:16" x14ac:dyDescent="0.25">
      <c r="A248" s="1">
        <v>44337</v>
      </c>
      <c r="B248" s="5">
        <v>27.17</v>
      </c>
      <c r="C248" s="5">
        <v>20551500</v>
      </c>
      <c r="D248" s="5">
        <v>497443000</v>
      </c>
      <c r="E248" s="5">
        <v>528626560.61268628</v>
      </c>
      <c r="F248" s="5" t="s">
        <v>7</v>
      </c>
      <c r="G248" s="5" t="s">
        <v>7</v>
      </c>
      <c r="H248" s="7" t="str">
        <f t="shared" si="30"/>
        <v>hold</v>
      </c>
      <c r="I248" s="5" t="str">
        <f t="shared" si="31"/>
        <v>True</v>
      </c>
      <c r="J248" s="5">
        <f t="shared" si="39"/>
        <v>27.52</v>
      </c>
      <c r="K248" s="5">
        <f t="shared" si="39"/>
        <v>27.530000999999999</v>
      </c>
      <c r="L248" s="5">
        <f t="shared" si="34"/>
        <v>1052187.3279508576</v>
      </c>
      <c r="M248" s="11">
        <f t="shared" si="32"/>
        <v>0</v>
      </c>
      <c r="N248" s="5">
        <f t="shared" si="35"/>
        <v>0</v>
      </c>
      <c r="P248" s="23">
        <f t="shared" si="36"/>
        <v>-0.1560486346273417</v>
      </c>
    </row>
    <row r="249" spans="1:16" x14ac:dyDescent="0.25">
      <c r="A249" s="1">
        <v>44340</v>
      </c>
      <c r="B249" s="5">
        <v>27.9</v>
      </c>
      <c r="C249" s="5">
        <v>26473300</v>
      </c>
      <c r="D249" s="5">
        <v>523916300</v>
      </c>
      <c r="E249" s="5">
        <v>528177964.36385161</v>
      </c>
      <c r="F249" s="5" t="s">
        <v>7</v>
      </c>
      <c r="G249" s="5" t="s">
        <v>7</v>
      </c>
      <c r="H249" s="7" t="str">
        <f t="shared" si="30"/>
        <v>hold</v>
      </c>
      <c r="I249" s="5" t="str">
        <f t="shared" si="31"/>
        <v>True</v>
      </c>
      <c r="J249" s="5">
        <f t="shared" si="39"/>
        <v>27.52</v>
      </c>
      <c r="K249" s="5">
        <f t="shared" si="39"/>
        <v>27.530000999999999</v>
      </c>
      <c r="L249" s="5">
        <f t="shared" si="34"/>
        <v>1052187.3279508576</v>
      </c>
      <c r="M249" s="11">
        <f t="shared" si="32"/>
        <v>1E-3</v>
      </c>
      <c r="N249" s="5">
        <f t="shared" si="35"/>
        <v>0</v>
      </c>
      <c r="P249" s="23">
        <f t="shared" si="36"/>
        <v>0.253202746926384</v>
      </c>
    </row>
    <row r="250" spans="1:16" x14ac:dyDescent="0.25">
      <c r="A250" s="1">
        <v>44341</v>
      </c>
      <c r="B250" s="5">
        <v>28.58</v>
      </c>
      <c r="C250" s="5">
        <v>38680700</v>
      </c>
      <c r="D250" s="5">
        <v>562597000</v>
      </c>
      <c r="E250" s="5">
        <v>531455967.75781977</v>
      </c>
      <c r="F250" s="5">
        <v>28.58</v>
      </c>
      <c r="G250" s="5" t="s">
        <v>7</v>
      </c>
      <c r="H250" s="7" t="str">
        <f t="shared" si="30"/>
        <v>buy</v>
      </c>
      <c r="I250" s="5" t="str">
        <f t="shared" si="31"/>
        <v>False</v>
      </c>
      <c r="J250" s="5">
        <f t="shared" si="39"/>
        <v>28.58</v>
      </c>
      <c r="K250" s="5">
        <f t="shared" si="39"/>
        <v>27.530000999999999</v>
      </c>
      <c r="L250" s="5">
        <f t="shared" si="34"/>
        <v>1052187.3279508576</v>
      </c>
      <c r="M250" s="11">
        <f t="shared" si="32"/>
        <v>0</v>
      </c>
      <c r="N250" s="5">
        <f t="shared" si="35"/>
        <v>0</v>
      </c>
      <c r="P250" s="23">
        <f t="shared" si="36"/>
        <v>0.37920408972368042</v>
      </c>
    </row>
    <row r="251" spans="1:16" x14ac:dyDescent="0.25">
      <c r="A251" s="1">
        <v>44342</v>
      </c>
      <c r="B251" s="5">
        <v>29.370000999999998</v>
      </c>
      <c r="C251" s="5">
        <v>24530200</v>
      </c>
      <c r="D251" s="5">
        <v>587127200</v>
      </c>
      <c r="E251" s="5">
        <v>536757989.87619472</v>
      </c>
      <c r="F251" s="5" t="s">
        <v>7</v>
      </c>
      <c r="G251" s="5" t="s">
        <v>7</v>
      </c>
      <c r="H251" s="7" t="str">
        <f t="shared" si="30"/>
        <v>hold</v>
      </c>
      <c r="I251" s="5" t="str">
        <f t="shared" si="31"/>
        <v>True</v>
      </c>
      <c r="J251" s="5">
        <f t="shared" si="39"/>
        <v>28.58</v>
      </c>
      <c r="K251" s="5">
        <f t="shared" si="39"/>
        <v>27.530000999999999</v>
      </c>
      <c r="L251" s="5">
        <f t="shared" si="34"/>
        <v>1052187.3279508576</v>
      </c>
      <c r="M251" s="11">
        <f t="shared" si="32"/>
        <v>0</v>
      </c>
      <c r="N251" s="5">
        <f t="shared" si="35"/>
        <v>0</v>
      </c>
      <c r="P251" s="23">
        <f t="shared" si="36"/>
        <v>-0.45543575611034454</v>
      </c>
    </row>
    <row r="252" spans="1:16" x14ac:dyDescent="0.25">
      <c r="A252" s="1">
        <v>44343</v>
      </c>
      <c r="B252" s="5">
        <v>30</v>
      </c>
      <c r="C252" s="5">
        <v>30294500</v>
      </c>
      <c r="D252" s="5">
        <v>617421700</v>
      </c>
      <c r="E252" s="5">
        <v>544440247.98331833</v>
      </c>
      <c r="F252" s="5" t="s">
        <v>7</v>
      </c>
      <c r="G252" s="5" t="s">
        <v>7</v>
      </c>
      <c r="H252" s="7" t="str">
        <f t="shared" si="30"/>
        <v>hold</v>
      </c>
      <c r="I252" s="5" t="str">
        <f t="shared" si="31"/>
        <v>True</v>
      </c>
      <c r="J252" s="5">
        <f t="shared" si="39"/>
        <v>28.58</v>
      </c>
      <c r="K252" s="5">
        <f t="shared" si="39"/>
        <v>27.530000999999999</v>
      </c>
      <c r="L252" s="5">
        <f t="shared" si="34"/>
        <v>1052187.3279508576</v>
      </c>
      <c r="M252" s="11">
        <f t="shared" si="32"/>
        <v>0</v>
      </c>
      <c r="N252" s="5">
        <f t="shared" si="35"/>
        <v>0</v>
      </c>
      <c r="P252" s="23">
        <f t="shared" si="36"/>
        <v>0.21106116636823866</v>
      </c>
    </row>
    <row r="253" spans="1:16" x14ac:dyDescent="0.25">
      <c r="A253" s="1">
        <v>44344</v>
      </c>
      <c r="B253" s="5">
        <v>29.559999000000001</v>
      </c>
      <c r="C253" s="5">
        <v>25635800</v>
      </c>
      <c r="D253" s="5">
        <v>591785900</v>
      </c>
      <c r="E253" s="5">
        <v>548949357.69924295</v>
      </c>
      <c r="F253" s="5" t="s">
        <v>7</v>
      </c>
      <c r="G253" s="5" t="s">
        <v>7</v>
      </c>
      <c r="H253" s="7" t="str">
        <f t="shared" si="30"/>
        <v>hold</v>
      </c>
      <c r="I253" s="5" t="str">
        <f t="shared" si="31"/>
        <v>True</v>
      </c>
      <c r="J253" s="5">
        <f t="shared" si="39"/>
        <v>28.58</v>
      </c>
      <c r="K253" s="5">
        <f t="shared" si="39"/>
        <v>27.530000999999999</v>
      </c>
      <c r="L253" s="5">
        <f t="shared" si="34"/>
        <v>1052187.3279508576</v>
      </c>
      <c r="M253" s="11">
        <f t="shared" si="32"/>
        <v>1E-3</v>
      </c>
      <c r="N253" s="5">
        <f t="shared" si="35"/>
        <v>0</v>
      </c>
      <c r="P253" s="23">
        <f t="shared" si="36"/>
        <v>-0.16697636580464609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12" max="12" width="11.42578125" bestFit="1" customWidth="1"/>
    <col min="13" max="13" width="9.140625" style="9"/>
    <col min="14" max="14" width="9.7109375" bestFit="1" customWidth="1"/>
    <col min="15" max="15" width="2.7109375" customWidth="1"/>
    <col min="16" max="16" width="12.7109375" bestFit="1" customWidth="1"/>
    <col min="17" max="17" width="23.57031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30</v>
      </c>
      <c r="Q1" s="3" t="s">
        <v>42</v>
      </c>
    </row>
    <row r="2" spans="1:17" s="5" customFormat="1" x14ac:dyDescent="0.25">
      <c r="A2" s="6">
        <v>43983</v>
      </c>
      <c r="B2" s="7">
        <v>63.912497999999999</v>
      </c>
      <c r="C2" s="7">
        <v>63.912497999999999</v>
      </c>
      <c r="D2" s="7">
        <v>63.912497999999999</v>
      </c>
      <c r="E2" s="7">
        <v>63.912497999999999</v>
      </c>
      <c r="F2" s="7" t="s">
        <v>7</v>
      </c>
      <c r="G2" s="7" t="s">
        <v>7</v>
      </c>
      <c r="H2" s="7" t="str">
        <f>IF((AND(F2="nan",G2="nan")),"hold",IF(F2&lt;&gt;"nan","buy","sell"))</f>
        <v>hold</v>
      </c>
      <c r="I2" s="7" t="str">
        <f>IF(H2="hold","True","False")</f>
        <v>True</v>
      </c>
      <c r="J2" s="5" t="s">
        <v>7</v>
      </c>
      <c r="K2" s="5" t="s">
        <v>7</v>
      </c>
      <c r="L2" s="5">
        <f>1000000</f>
        <v>1000000</v>
      </c>
      <c r="M2" s="11">
        <f>IF((AND(F2="nan",G2="nan")), 0, 0.001)</f>
        <v>0</v>
      </c>
      <c r="N2" s="5">
        <v>0</v>
      </c>
      <c r="P2" s="12" t="s">
        <v>7</v>
      </c>
      <c r="Q2" s="9">
        <f>_xlfn.STDEV.S(P3:P253)*SQRT(252)</f>
        <v>0.25457400830673182</v>
      </c>
    </row>
    <row r="3" spans="1:17" s="5" customFormat="1" x14ac:dyDescent="0.25">
      <c r="A3" s="1">
        <v>43984</v>
      </c>
      <c r="B3" s="5">
        <v>64.150002000000001</v>
      </c>
      <c r="C3" s="5">
        <v>63.991666000000002</v>
      </c>
      <c r="D3" s="5">
        <v>63.93408927272727</v>
      </c>
      <c r="E3" s="5">
        <v>63.919919999999998</v>
      </c>
      <c r="F3" s="5">
        <v>64.150002000000001</v>
      </c>
      <c r="G3" s="5" t="s">
        <v>7</v>
      </c>
      <c r="H3" s="7" t="str">
        <f t="shared" ref="H3:H66" si="0">IF((AND(F3="nan",G3="nan")),"hold",IF(F3&lt;&gt;"nan","buy","sell"))</f>
        <v>buy</v>
      </c>
      <c r="I3" s="7" t="str">
        <f t="shared" ref="I3:I66" si="1">IF(H3="hold","True","False")</f>
        <v>False</v>
      </c>
      <c r="J3" s="5">
        <f>IF(F3="nan",J2,F3)</f>
        <v>64.150002000000001</v>
      </c>
      <c r="K3" s="5" t="str">
        <f>IF(G3="nan",K2,G3)</f>
        <v>nan</v>
      </c>
      <c r="L3" s="5">
        <f>L2+N3</f>
        <v>999000</v>
      </c>
      <c r="M3" s="11">
        <f t="shared" ref="M3:M66" si="2">IF((AND(F3="nan",G3="nan")), 0, 0.001)</f>
        <v>1E-3</v>
      </c>
      <c r="N3" s="5">
        <f>IF(I3="True",0,IF(H3="buy",-L2*M3,L2*((K3-J3)/J3)-(L2*M3)))</f>
        <v>-1000</v>
      </c>
      <c r="P3" s="9">
        <f>LN(B3/B2)</f>
        <v>3.7091931252400063E-3</v>
      </c>
      <c r="Q3"/>
    </row>
    <row r="4" spans="1:17" s="5" customFormat="1" x14ac:dyDescent="0.25">
      <c r="A4" s="1">
        <v>43985</v>
      </c>
      <c r="B4" s="5">
        <v>64.894997000000004</v>
      </c>
      <c r="C4" s="5">
        <v>64.292776333333336</v>
      </c>
      <c r="D4" s="5">
        <v>64.021444520661149</v>
      </c>
      <c r="E4" s="5">
        <v>63.950391156250006</v>
      </c>
      <c r="F4" s="5" t="s">
        <v>7</v>
      </c>
      <c r="G4" s="5" t="s">
        <v>7</v>
      </c>
      <c r="H4" s="7" t="str">
        <f t="shared" si="0"/>
        <v>hold</v>
      </c>
      <c r="I4" s="7" t="str">
        <f t="shared" si="1"/>
        <v>True</v>
      </c>
      <c r="J4" s="5">
        <f t="shared" ref="J4:J67" si="3">IF(F4="nan",J3,F4)</f>
        <v>64.150002000000001</v>
      </c>
      <c r="K4" s="5" t="str">
        <f t="shared" ref="K4:K67" si="4">IF(G4="nan",K3,G4)</f>
        <v>nan</v>
      </c>
      <c r="L4" s="5">
        <f t="shared" ref="L4:L67" si="5">L3+N4</f>
        <v>999000</v>
      </c>
      <c r="M4" s="11">
        <f t="shared" si="2"/>
        <v>0</v>
      </c>
      <c r="N4" s="5">
        <f t="shared" ref="N4:N67" si="6">IF(I4="True",0,IF(H4="buy",-L3*M4,L3*((K4-J4)/J4)-(L3*M4)))</f>
        <v>0</v>
      </c>
      <c r="P4" s="9">
        <f t="shared" ref="P4:P67" si="7">LN(B4/B3)</f>
        <v>1.1546410672624314E-2</v>
      </c>
      <c r="Q4"/>
    </row>
    <row r="5" spans="1:17" s="5" customFormat="1" x14ac:dyDescent="0.25">
      <c r="A5" s="1">
        <v>43986</v>
      </c>
      <c r="B5" s="5">
        <v>62.972499999999997</v>
      </c>
      <c r="C5" s="5">
        <v>63.852684222222223</v>
      </c>
      <c r="D5" s="5">
        <v>63.926085927873771</v>
      </c>
      <c r="E5" s="5">
        <v>63.919832057617199</v>
      </c>
      <c r="F5" s="5" t="s">
        <v>7</v>
      </c>
      <c r="G5" s="5">
        <v>62.972499999999997</v>
      </c>
      <c r="H5" s="7" t="str">
        <f t="shared" si="0"/>
        <v>sell</v>
      </c>
      <c r="I5" s="7" t="str">
        <f t="shared" si="1"/>
        <v>False</v>
      </c>
      <c r="J5" s="5">
        <f t="shared" si="3"/>
        <v>64.150002000000001</v>
      </c>
      <c r="K5" s="5">
        <f t="shared" si="4"/>
        <v>62.972499999999997</v>
      </c>
      <c r="L5" s="5">
        <f t="shared" si="5"/>
        <v>979663.90785150707</v>
      </c>
      <c r="M5" s="11">
        <f t="shared" si="2"/>
        <v>1E-3</v>
      </c>
      <c r="N5" s="5">
        <f t="shared" si="6"/>
        <v>-19336.092148492902</v>
      </c>
      <c r="P5" s="9">
        <f t="shared" si="7"/>
        <v>-3.0072409753495909E-2</v>
      </c>
      <c r="Q5"/>
    </row>
    <row r="6" spans="1:17" s="5" customFormat="1" x14ac:dyDescent="0.25">
      <c r="A6" s="1">
        <v>43987</v>
      </c>
      <c r="B6" s="5">
        <v>63.595001000000003</v>
      </c>
      <c r="C6" s="5">
        <v>63.766789814814807</v>
      </c>
      <c r="D6" s="5">
        <v>63.895987298067062</v>
      </c>
      <c r="E6" s="5">
        <v>63.909681087066659</v>
      </c>
      <c r="F6" s="5">
        <v>63.595001000000003</v>
      </c>
      <c r="G6" s="5" t="s">
        <v>7</v>
      </c>
      <c r="H6" s="7" t="str">
        <f t="shared" si="0"/>
        <v>buy</v>
      </c>
      <c r="I6" s="7" t="str">
        <f t="shared" si="1"/>
        <v>False</v>
      </c>
      <c r="J6" s="5">
        <f t="shared" si="3"/>
        <v>63.595001000000003</v>
      </c>
      <c r="K6" s="5">
        <f t="shared" si="4"/>
        <v>62.972499999999997</v>
      </c>
      <c r="L6" s="5">
        <f t="shared" si="5"/>
        <v>978684.24394365551</v>
      </c>
      <c r="M6" s="11">
        <f t="shared" si="2"/>
        <v>1E-3</v>
      </c>
      <c r="N6" s="5">
        <f t="shared" si="6"/>
        <v>-979.66390785150713</v>
      </c>
      <c r="P6" s="9">
        <f t="shared" si="7"/>
        <v>9.8367434702520979E-3</v>
      </c>
      <c r="Q6"/>
    </row>
    <row r="7" spans="1:17" s="5" customFormat="1" x14ac:dyDescent="0.25">
      <c r="A7" s="1">
        <v>43990</v>
      </c>
      <c r="B7" s="5">
        <v>65.120002999999997</v>
      </c>
      <c r="C7" s="5">
        <v>64.217860876543213</v>
      </c>
      <c r="D7" s="5">
        <v>64.007261452788242</v>
      </c>
      <c r="E7" s="5">
        <v>63.947503646845817</v>
      </c>
      <c r="F7" s="5" t="s">
        <v>7</v>
      </c>
      <c r="G7" s="5">
        <v>65.120002999999997</v>
      </c>
      <c r="H7" s="7" t="str">
        <f t="shared" si="0"/>
        <v>sell</v>
      </c>
      <c r="I7" s="7" t="str">
        <f t="shared" si="1"/>
        <v>False</v>
      </c>
      <c r="J7" s="5">
        <f t="shared" si="3"/>
        <v>63.595001000000003</v>
      </c>
      <c r="K7" s="5">
        <f t="shared" si="4"/>
        <v>65.120002999999997</v>
      </c>
      <c r="L7" s="5">
        <f t="shared" si="5"/>
        <v>1001174.313625552</v>
      </c>
      <c r="M7" s="11">
        <f t="shared" si="2"/>
        <v>1E-3</v>
      </c>
      <c r="N7" s="5">
        <f t="shared" si="6"/>
        <v>22490.069681896461</v>
      </c>
      <c r="P7" s="9">
        <f t="shared" si="7"/>
        <v>2.3696901135125386E-2</v>
      </c>
      <c r="Q7"/>
    </row>
    <row r="8" spans="1:17" s="5" customFormat="1" x14ac:dyDescent="0.25">
      <c r="A8" s="1">
        <v>43991</v>
      </c>
      <c r="B8" s="5">
        <v>64.667502999999996</v>
      </c>
      <c r="C8" s="5">
        <v>64.367741584362136</v>
      </c>
      <c r="D8" s="5">
        <v>64.067283411625667</v>
      </c>
      <c r="E8" s="5">
        <v>63.970003626631893</v>
      </c>
      <c r="F8" s="5">
        <v>64.667502999999996</v>
      </c>
      <c r="G8" s="5" t="s">
        <v>7</v>
      </c>
      <c r="H8" s="7" t="str">
        <f t="shared" si="0"/>
        <v>buy</v>
      </c>
      <c r="I8" s="7" t="str">
        <f t="shared" si="1"/>
        <v>False</v>
      </c>
      <c r="J8" s="5">
        <f t="shared" si="3"/>
        <v>64.667502999999996</v>
      </c>
      <c r="K8" s="5">
        <f t="shared" si="4"/>
        <v>65.120002999999997</v>
      </c>
      <c r="L8" s="5">
        <f t="shared" si="5"/>
        <v>1000173.1393119264</v>
      </c>
      <c r="M8" s="11">
        <f t="shared" si="2"/>
        <v>1E-3</v>
      </c>
      <c r="N8" s="5">
        <f t="shared" si="6"/>
        <v>-1001.174313625552</v>
      </c>
      <c r="P8" s="9">
        <f t="shared" si="7"/>
        <v>-6.9729644618011215E-3</v>
      </c>
      <c r="Q8"/>
    </row>
    <row r="9" spans="1:17" s="5" customFormat="1" x14ac:dyDescent="0.25">
      <c r="A9" s="1">
        <v>43992</v>
      </c>
      <c r="B9" s="5">
        <v>64.197502</v>
      </c>
      <c r="C9" s="5">
        <v>64.310995056241424</v>
      </c>
      <c r="D9" s="5">
        <v>64.079121465114241</v>
      </c>
      <c r="E9" s="5">
        <v>63.977112950799643</v>
      </c>
      <c r="F9" s="5" t="s">
        <v>7</v>
      </c>
      <c r="G9" s="5" t="s">
        <v>7</v>
      </c>
      <c r="H9" s="7" t="str">
        <f t="shared" si="0"/>
        <v>hold</v>
      </c>
      <c r="I9" s="7" t="str">
        <f t="shared" si="1"/>
        <v>True</v>
      </c>
      <c r="J9" s="5">
        <f t="shared" si="3"/>
        <v>64.667502999999996</v>
      </c>
      <c r="K9" s="5">
        <f t="shared" si="4"/>
        <v>65.120002999999997</v>
      </c>
      <c r="L9" s="5">
        <f t="shared" si="5"/>
        <v>1000173.1393119264</v>
      </c>
      <c r="M9" s="11">
        <f t="shared" si="2"/>
        <v>0</v>
      </c>
      <c r="N9" s="5">
        <f t="shared" si="6"/>
        <v>0</v>
      </c>
      <c r="P9" s="9">
        <f t="shared" si="7"/>
        <v>-7.2945030196844155E-3</v>
      </c>
      <c r="Q9"/>
    </row>
    <row r="10" spans="1:17" s="5" customFormat="1" x14ac:dyDescent="0.25">
      <c r="A10" s="1">
        <v>43993</v>
      </c>
      <c r="B10" s="5">
        <v>62.082500000000003</v>
      </c>
      <c r="C10" s="5">
        <v>63.568163370827619</v>
      </c>
      <c r="D10" s="5">
        <v>63.897610422831121</v>
      </c>
      <c r="E10" s="5">
        <v>63.917906296087153</v>
      </c>
      <c r="F10" s="5" t="s">
        <v>7</v>
      </c>
      <c r="G10" s="5">
        <v>62.082500000000003</v>
      </c>
      <c r="H10" s="7" t="str">
        <f t="shared" si="0"/>
        <v>sell</v>
      </c>
      <c r="I10" s="7" t="str">
        <f t="shared" si="1"/>
        <v>False</v>
      </c>
      <c r="J10" s="5">
        <f t="shared" si="3"/>
        <v>64.667502999999996</v>
      </c>
      <c r="K10" s="5">
        <f t="shared" si="4"/>
        <v>62.082500000000003</v>
      </c>
      <c r="L10" s="5">
        <f t="shared" si="5"/>
        <v>959192.28892826906</v>
      </c>
      <c r="M10" s="11">
        <f t="shared" si="2"/>
        <v>1E-3</v>
      </c>
      <c r="N10" s="5">
        <f t="shared" si="6"/>
        <v>-40980.85038365738</v>
      </c>
      <c r="P10" s="9">
        <f t="shared" si="7"/>
        <v>-3.3500154598913756E-2</v>
      </c>
      <c r="Q10"/>
    </row>
    <row r="11" spans="1:17" s="5" customFormat="1" x14ac:dyDescent="0.25">
      <c r="A11" s="1">
        <v>43994</v>
      </c>
      <c r="B11" s="5">
        <v>61.727500999999997</v>
      </c>
      <c r="C11" s="5">
        <v>62.954609247218421</v>
      </c>
      <c r="D11" s="5">
        <v>63.700327748028293</v>
      </c>
      <c r="E11" s="5">
        <v>63.849456130584429</v>
      </c>
      <c r="F11" s="5">
        <v>61.727500999999997</v>
      </c>
      <c r="G11" s="5" t="s">
        <v>7</v>
      </c>
      <c r="H11" s="7" t="str">
        <f t="shared" si="0"/>
        <v>buy</v>
      </c>
      <c r="I11" s="7" t="str">
        <f t="shared" si="1"/>
        <v>False</v>
      </c>
      <c r="J11" s="5">
        <f t="shared" si="3"/>
        <v>61.727500999999997</v>
      </c>
      <c r="K11" s="5">
        <f t="shared" si="4"/>
        <v>62.082500000000003</v>
      </c>
      <c r="L11" s="5">
        <f t="shared" si="5"/>
        <v>958233.09663934074</v>
      </c>
      <c r="M11" s="11">
        <f t="shared" si="2"/>
        <v>1E-3</v>
      </c>
      <c r="N11" s="5">
        <f t="shared" si="6"/>
        <v>-959.19228892826914</v>
      </c>
      <c r="P11" s="9">
        <f t="shared" si="7"/>
        <v>-5.7345928437731002E-3</v>
      </c>
      <c r="Q11"/>
    </row>
    <row r="12" spans="1:17" s="5" customFormat="1" x14ac:dyDescent="0.25">
      <c r="A12" s="1">
        <v>43997</v>
      </c>
      <c r="B12" s="5">
        <v>62.142502</v>
      </c>
      <c r="C12" s="5">
        <v>62.68390683147895</v>
      </c>
      <c r="D12" s="5">
        <v>63.558707225480248</v>
      </c>
      <c r="E12" s="5">
        <v>63.796113814003661</v>
      </c>
      <c r="F12" s="5" t="s">
        <v>7</v>
      </c>
      <c r="G12" s="5" t="s">
        <v>7</v>
      </c>
      <c r="H12" s="7" t="str">
        <f t="shared" si="0"/>
        <v>hold</v>
      </c>
      <c r="I12" s="7" t="str">
        <f t="shared" si="1"/>
        <v>True</v>
      </c>
      <c r="J12" s="5">
        <f t="shared" si="3"/>
        <v>61.727500999999997</v>
      </c>
      <c r="K12" s="5">
        <f t="shared" si="4"/>
        <v>62.082500000000003</v>
      </c>
      <c r="L12" s="5">
        <f t="shared" si="5"/>
        <v>958233.09663934074</v>
      </c>
      <c r="M12" s="11">
        <f t="shared" si="2"/>
        <v>0</v>
      </c>
      <c r="N12" s="5">
        <f t="shared" si="6"/>
        <v>0</v>
      </c>
      <c r="P12" s="9">
        <f t="shared" si="7"/>
        <v>6.7006142356043265E-3</v>
      </c>
      <c r="Q12"/>
    </row>
    <row r="13" spans="1:17" s="5" customFormat="1" x14ac:dyDescent="0.25">
      <c r="A13" s="1">
        <v>43998</v>
      </c>
      <c r="B13" s="5">
        <v>62.042499999999997</v>
      </c>
      <c r="C13" s="5">
        <v>62.470104554319313</v>
      </c>
      <c r="D13" s="5">
        <v>63.420870204982052</v>
      </c>
      <c r="E13" s="5">
        <v>63.741313382316051</v>
      </c>
      <c r="F13" s="5" t="s">
        <v>7</v>
      </c>
      <c r="G13" s="5" t="s">
        <v>7</v>
      </c>
      <c r="H13" s="7" t="str">
        <f t="shared" si="0"/>
        <v>hold</v>
      </c>
      <c r="I13" s="7" t="str">
        <f t="shared" si="1"/>
        <v>True</v>
      </c>
      <c r="J13" s="5">
        <f t="shared" si="3"/>
        <v>61.727500999999997</v>
      </c>
      <c r="K13" s="5">
        <f t="shared" si="4"/>
        <v>62.082500000000003</v>
      </c>
      <c r="L13" s="5">
        <f t="shared" si="5"/>
        <v>958233.09663934074</v>
      </c>
      <c r="M13" s="11">
        <f t="shared" si="2"/>
        <v>0</v>
      </c>
      <c r="N13" s="5">
        <f t="shared" si="6"/>
        <v>0</v>
      </c>
      <c r="P13" s="9">
        <f t="shared" si="7"/>
        <v>-1.6105329952094179E-3</v>
      </c>
      <c r="Q13"/>
    </row>
    <row r="14" spans="1:17" s="5" customFormat="1" x14ac:dyDescent="0.25">
      <c r="A14" s="1">
        <v>43999</v>
      </c>
      <c r="B14" s="5">
        <v>62.25</v>
      </c>
      <c r="C14" s="5">
        <v>62.396736369546211</v>
      </c>
      <c r="D14" s="5">
        <v>63.314427459074587</v>
      </c>
      <c r="E14" s="5">
        <v>63.694709839118673</v>
      </c>
      <c r="F14" s="5" t="s">
        <v>7</v>
      </c>
      <c r="G14" s="5" t="s">
        <v>7</v>
      </c>
      <c r="H14" s="7" t="str">
        <f t="shared" si="0"/>
        <v>hold</v>
      </c>
      <c r="I14" s="7" t="str">
        <f t="shared" si="1"/>
        <v>True</v>
      </c>
      <c r="J14" s="5">
        <f t="shared" si="3"/>
        <v>61.727500999999997</v>
      </c>
      <c r="K14" s="5">
        <f t="shared" si="4"/>
        <v>62.082500000000003</v>
      </c>
      <c r="L14" s="5">
        <f t="shared" si="5"/>
        <v>958233.09663934074</v>
      </c>
      <c r="M14" s="11">
        <f t="shared" si="2"/>
        <v>0</v>
      </c>
      <c r="N14" s="5">
        <f t="shared" si="6"/>
        <v>0</v>
      </c>
      <c r="P14" s="9">
        <f t="shared" si="7"/>
        <v>3.3389012655146303E-3</v>
      </c>
      <c r="Q14"/>
    </row>
    <row r="15" spans="1:17" s="5" customFormat="1" x14ac:dyDescent="0.25">
      <c r="A15" s="1">
        <v>44000</v>
      </c>
      <c r="B15" s="5">
        <v>62.232498</v>
      </c>
      <c r="C15" s="5">
        <v>62.341990246364148</v>
      </c>
      <c r="D15" s="5">
        <v>63.216070235522352</v>
      </c>
      <c r="E15" s="5">
        <v>63.649015719146213</v>
      </c>
      <c r="F15" s="5" t="s">
        <v>7</v>
      </c>
      <c r="G15" s="5" t="s">
        <v>7</v>
      </c>
      <c r="H15" s="7" t="str">
        <f t="shared" si="0"/>
        <v>hold</v>
      </c>
      <c r="I15" s="7" t="str">
        <f t="shared" si="1"/>
        <v>True</v>
      </c>
      <c r="J15" s="5">
        <f t="shared" si="3"/>
        <v>61.727500999999997</v>
      </c>
      <c r="K15" s="5">
        <f t="shared" si="4"/>
        <v>62.082500000000003</v>
      </c>
      <c r="L15" s="5">
        <f t="shared" si="5"/>
        <v>958233.09663934074</v>
      </c>
      <c r="M15" s="11">
        <f t="shared" si="2"/>
        <v>0</v>
      </c>
      <c r="N15" s="5">
        <f t="shared" si="6"/>
        <v>0</v>
      </c>
      <c r="P15" s="9">
        <f t="shared" si="7"/>
        <v>-2.8119615844033848E-4</v>
      </c>
      <c r="Q15"/>
    </row>
    <row r="16" spans="1:17" s="5" customFormat="1" x14ac:dyDescent="0.25">
      <c r="A16" s="1">
        <v>44001</v>
      </c>
      <c r="B16" s="5">
        <v>60.552501999999997</v>
      </c>
      <c r="C16" s="5">
        <v>61.745494164242771</v>
      </c>
      <c r="D16" s="5">
        <v>62.973927668656692</v>
      </c>
      <c r="E16" s="5">
        <v>63.552249665422892</v>
      </c>
      <c r="F16" s="5" t="s">
        <v>7</v>
      </c>
      <c r="G16" s="5" t="s">
        <v>7</v>
      </c>
      <c r="H16" s="7" t="str">
        <f t="shared" si="0"/>
        <v>hold</v>
      </c>
      <c r="I16" s="7" t="str">
        <f t="shared" si="1"/>
        <v>True</v>
      </c>
      <c r="J16" s="5">
        <f t="shared" si="3"/>
        <v>61.727500999999997</v>
      </c>
      <c r="K16" s="5">
        <f t="shared" si="4"/>
        <v>62.082500000000003</v>
      </c>
      <c r="L16" s="5">
        <f t="shared" si="5"/>
        <v>958233.09663934074</v>
      </c>
      <c r="M16" s="11">
        <f t="shared" si="2"/>
        <v>0</v>
      </c>
      <c r="N16" s="5">
        <f t="shared" si="6"/>
        <v>0</v>
      </c>
      <c r="P16" s="9">
        <f t="shared" si="7"/>
        <v>-2.7366548818843199E-2</v>
      </c>
      <c r="Q16"/>
    </row>
    <row r="17" spans="1:17" s="5" customFormat="1" x14ac:dyDescent="0.25">
      <c r="A17" s="1">
        <v>44004</v>
      </c>
      <c r="B17" s="5">
        <v>61.759998000000003</v>
      </c>
      <c r="C17" s="5">
        <v>61.750328776161851</v>
      </c>
      <c r="D17" s="5">
        <v>62.863570426051517</v>
      </c>
      <c r="E17" s="5">
        <v>63.496241800878423</v>
      </c>
      <c r="F17" s="5" t="s">
        <v>7</v>
      </c>
      <c r="G17" s="5" t="s">
        <v>7</v>
      </c>
      <c r="H17" s="7" t="str">
        <f t="shared" si="0"/>
        <v>hold</v>
      </c>
      <c r="I17" s="7" t="str">
        <f t="shared" si="1"/>
        <v>True</v>
      </c>
      <c r="J17" s="5">
        <f t="shared" si="3"/>
        <v>61.727500999999997</v>
      </c>
      <c r="K17" s="5">
        <f t="shared" si="4"/>
        <v>62.082500000000003</v>
      </c>
      <c r="L17" s="5">
        <f t="shared" si="5"/>
        <v>958233.09663934074</v>
      </c>
      <c r="M17" s="11">
        <f t="shared" si="2"/>
        <v>0</v>
      </c>
      <c r="N17" s="5">
        <f t="shared" si="6"/>
        <v>0</v>
      </c>
      <c r="P17" s="9">
        <f t="shared" si="7"/>
        <v>1.9745082965567116E-2</v>
      </c>
      <c r="Q17"/>
    </row>
    <row r="18" spans="1:17" s="5" customFormat="1" x14ac:dyDescent="0.25">
      <c r="A18" s="1">
        <v>44005</v>
      </c>
      <c r="B18" s="5">
        <v>60.802501999999997</v>
      </c>
      <c r="C18" s="5">
        <v>61.43438651744124</v>
      </c>
      <c r="D18" s="5">
        <v>62.676200569137748</v>
      </c>
      <c r="E18" s="5">
        <v>63.412062432100967</v>
      </c>
      <c r="F18" s="5" t="s">
        <v>7</v>
      </c>
      <c r="G18" s="5" t="s">
        <v>7</v>
      </c>
      <c r="H18" s="7" t="str">
        <f t="shared" si="0"/>
        <v>hold</v>
      </c>
      <c r="I18" s="7" t="str">
        <f t="shared" si="1"/>
        <v>True</v>
      </c>
      <c r="J18" s="5">
        <f t="shared" si="3"/>
        <v>61.727500999999997</v>
      </c>
      <c r="K18" s="5">
        <f t="shared" si="4"/>
        <v>62.082500000000003</v>
      </c>
      <c r="L18" s="5">
        <f t="shared" si="5"/>
        <v>958233.09663934074</v>
      </c>
      <c r="M18" s="11">
        <f t="shared" si="2"/>
        <v>0</v>
      </c>
      <c r="N18" s="5">
        <f t="shared" si="6"/>
        <v>0</v>
      </c>
      <c r="P18" s="9">
        <f t="shared" si="7"/>
        <v>-1.562493389188202E-2</v>
      </c>
      <c r="Q18"/>
    </row>
    <row r="19" spans="1:17" s="5" customFormat="1" x14ac:dyDescent="0.25">
      <c r="A19" s="1">
        <v>44006</v>
      </c>
      <c r="B19" s="5">
        <v>60.417499999999997</v>
      </c>
      <c r="C19" s="5">
        <v>61.095424344960833</v>
      </c>
      <c r="D19" s="5">
        <v>62.470864153761589</v>
      </c>
      <c r="E19" s="5">
        <v>63.318482356097817</v>
      </c>
      <c r="F19" s="5" t="s">
        <v>7</v>
      </c>
      <c r="G19" s="5" t="s">
        <v>7</v>
      </c>
      <c r="H19" s="7" t="str">
        <f t="shared" si="0"/>
        <v>hold</v>
      </c>
      <c r="I19" s="7" t="str">
        <f t="shared" si="1"/>
        <v>True</v>
      </c>
      <c r="J19" s="5">
        <f t="shared" si="3"/>
        <v>61.727500999999997</v>
      </c>
      <c r="K19" s="5">
        <f t="shared" si="4"/>
        <v>62.082500000000003</v>
      </c>
      <c r="L19" s="5">
        <f t="shared" si="5"/>
        <v>958233.09663934074</v>
      </c>
      <c r="M19" s="11">
        <f t="shared" si="2"/>
        <v>0</v>
      </c>
      <c r="N19" s="5">
        <f t="shared" si="6"/>
        <v>0</v>
      </c>
      <c r="P19" s="9">
        <f t="shared" si="7"/>
        <v>-6.3521413662199081E-3</v>
      </c>
      <c r="Q19"/>
    </row>
    <row r="20" spans="1:17" s="5" customFormat="1" x14ac:dyDescent="0.25">
      <c r="A20" s="1">
        <v>44007</v>
      </c>
      <c r="B20" s="5">
        <v>59.790000999999997</v>
      </c>
      <c r="C20" s="5">
        <v>60.660283229973892</v>
      </c>
      <c r="D20" s="5">
        <v>62.227149321601438</v>
      </c>
      <c r="E20" s="5">
        <v>63.208217313719757</v>
      </c>
      <c r="F20" s="5" t="s">
        <v>7</v>
      </c>
      <c r="G20" s="5" t="s">
        <v>7</v>
      </c>
      <c r="H20" s="7" t="str">
        <f t="shared" si="0"/>
        <v>hold</v>
      </c>
      <c r="I20" s="7" t="str">
        <f t="shared" si="1"/>
        <v>True</v>
      </c>
      <c r="J20" s="5">
        <f t="shared" si="3"/>
        <v>61.727500999999997</v>
      </c>
      <c r="K20" s="5">
        <f t="shared" si="4"/>
        <v>62.082500000000003</v>
      </c>
      <c r="L20" s="5">
        <f t="shared" si="5"/>
        <v>958233.09663934074</v>
      </c>
      <c r="M20" s="11">
        <f t="shared" si="2"/>
        <v>0</v>
      </c>
      <c r="N20" s="5">
        <f t="shared" si="6"/>
        <v>0</v>
      </c>
      <c r="P20" s="9">
        <f t="shared" si="7"/>
        <v>-1.0440358456981012E-2</v>
      </c>
      <c r="Q20"/>
    </row>
    <row r="21" spans="1:17" s="5" customFormat="1" x14ac:dyDescent="0.25">
      <c r="A21" s="1">
        <v>44008</v>
      </c>
      <c r="B21" s="5">
        <v>59.055</v>
      </c>
      <c r="C21" s="5">
        <v>60.125188819982597</v>
      </c>
      <c r="D21" s="5">
        <v>61.938772110546758</v>
      </c>
      <c r="E21" s="5">
        <v>63.078429272666021</v>
      </c>
      <c r="F21" s="5" t="s">
        <v>7</v>
      </c>
      <c r="G21" s="5" t="s">
        <v>7</v>
      </c>
      <c r="H21" s="7" t="str">
        <f t="shared" si="0"/>
        <v>hold</v>
      </c>
      <c r="I21" s="7" t="str">
        <f t="shared" si="1"/>
        <v>True</v>
      </c>
      <c r="J21" s="5">
        <f t="shared" si="3"/>
        <v>61.727500999999997</v>
      </c>
      <c r="K21" s="5">
        <f t="shared" si="4"/>
        <v>62.082500000000003</v>
      </c>
      <c r="L21" s="5">
        <f t="shared" si="5"/>
        <v>958233.09663934074</v>
      </c>
      <c r="M21" s="11">
        <f t="shared" si="2"/>
        <v>0</v>
      </c>
      <c r="N21" s="5">
        <f t="shared" si="6"/>
        <v>0</v>
      </c>
      <c r="P21" s="9">
        <f t="shared" si="7"/>
        <v>-1.2369226554207254E-2</v>
      </c>
      <c r="Q21"/>
    </row>
    <row r="22" spans="1:17" s="5" customFormat="1" x14ac:dyDescent="0.25">
      <c r="A22" s="1">
        <v>44011</v>
      </c>
      <c r="B22" s="5">
        <v>59.560001</v>
      </c>
      <c r="C22" s="5">
        <v>59.936792879988403</v>
      </c>
      <c r="D22" s="5">
        <v>61.722520191406147</v>
      </c>
      <c r="E22" s="5">
        <v>62.968478389145211</v>
      </c>
      <c r="F22" s="5" t="s">
        <v>7</v>
      </c>
      <c r="G22" s="5" t="s">
        <v>7</v>
      </c>
      <c r="H22" s="7" t="str">
        <f t="shared" si="0"/>
        <v>hold</v>
      </c>
      <c r="I22" s="7" t="str">
        <f t="shared" si="1"/>
        <v>True</v>
      </c>
      <c r="J22" s="5">
        <f t="shared" si="3"/>
        <v>61.727500999999997</v>
      </c>
      <c r="K22" s="5">
        <f t="shared" si="4"/>
        <v>62.082500000000003</v>
      </c>
      <c r="L22" s="5">
        <f t="shared" si="5"/>
        <v>958233.09663934074</v>
      </c>
      <c r="M22" s="11">
        <f t="shared" si="2"/>
        <v>0</v>
      </c>
      <c r="N22" s="5">
        <f t="shared" si="6"/>
        <v>0</v>
      </c>
      <c r="P22" s="9">
        <f t="shared" si="7"/>
        <v>8.515011541789283E-3</v>
      </c>
      <c r="Q22"/>
    </row>
    <row r="23" spans="1:17" s="5" customFormat="1" x14ac:dyDescent="0.25">
      <c r="A23" s="1">
        <v>44012</v>
      </c>
      <c r="B23" s="5">
        <v>60.042499999999997</v>
      </c>
      <c r="C23" s="5">
        <v>59.972028586658944</v>
      </c>
      <c r="D23" s="5">
        <v>61.569791083096497</v>
      </c>
      <c r="E23" s="5">
        <v>62.877041564484422</v>
      </c>
      <c r="F23" s="5" t="s">
        <v>7</v>
      </c>
      <c r="G23" s="5" t="s">
        <v>7</v>
      </c>
      <c r="H23" s="7" t="str">
        <f t="shared" si="0"/>
        <v>hold</v>
      </c>
      <c r="I23" s="7" t="str">
        <f t="shared" si="1"/>
        <v>True</v>
      </c>
      <c r="J23" s="5">
        <f t="shared" si="3"/>
        <v>61.727500999999997</v>
      </c>
      <c r="K23" s="5">
        <f t="shared" si="4"/>
        <v>62.082500000000003</v>
      </c>
      <c r="L23" s="5">
        <f t="shared" si="5"/>
        <v>958233.09663934074</v>
      </c>
      <c r="M23" s="11">
        <f t="shared" si="2"/>
        <v>0</v>
      </c>
      <c r="N23" s="5">
        <f t="shared" si="6"/>
        <v>0</v>
      </c>
      <c r="P23" s="9">
        <f t="shared" si="7"/>
        <v>8.0684202001810468E-3</v>
      </c>
      <c r="Q23"/>
    </row>
    <row r="24" spans="1:17" s="5" customFormat="1" x14ac:dyDescent="0.25">
      <c r="A24" s="1">
        <v>44013</v>
      </c>
      <c r="B24" s="5">
        <v>61.564999</v>
      </c>
      <c r="C24" s="5">
        <v>60.503018724439301</v>
      </c>
      <c r="D24" s="5">
        <v>61.569355439178629</v>
      </c>
      <c r="E24" s="5">
        <v>62.836040234344281</v>
      </c>
      <c r="F24" s="5" t="s">
        <v>7</v>
      </c>
      <c r="G24" s="5" t="s">
        <v>7</v>
      </c>
      <c r="H24" s="7" t="str">
        <f t="shared" si="0"/>
        <v>hold</v>
      </c>
      <c r="I24" s="7" t="str">
        <f t="shared" si="1"/>
        <v>True</v>
      </c>
      <c r="J24" s="5">
        <f t="shared" si="3"/>
        <v>61.727500999999997</v>
      </c>
      <c r="K24" s="5">
        <f t="shared" si="4"/>
        <v>62.082500000000003</v>
      </c>
      <c r="L24" s="5">
        <f t="shared" si="5"/>
        <v>958233.09663934074</v>
      </c>
      <c r="M24" s="11">
        <f t="shared" si="2"/>
        <v>0</v>
      </c>
      <c r="N24" s="5">
        <f t="shared" si="6"/>
        <v>0</v>
      </c>
      <c r="P24" s="9">
        <f t="shared" si="7"/>
        <v>2.5040866196058525E-2</v>
      </c>
      <c r="Q24"/>
    </row>
    <row r="25" spans="1:17" s="5" customFormat="1" x14ac:dyDescent="0.25">
      <c r="A25" s="1">
        <v>44014</v>
      </c>
      <c r="B25" s="5">
        <v>61.599997999999999</v>
      </c>
      <c r="C25" s="5">
        <v>60.868678482959538</v>
      </c>
      <c r="D25" s="5">
        <v>61.572141126526027</v>
      </c>
      <c r="E25" s="5">
        <v>62.797413914521023</v>
      </c>
      <c r="F25" s="5" t="s">
        <v>7</v>
      </c>
      <c r="G25" s="5" t="s">
        <v>7</v>
      </c>
      <c r="H25" s="7" t="str">
        <f t="shared" si="0"/>
        <v>hold</v>
      </c>
      <c r="I25" s="7" t="str">
        <f t="shared" si="1"/>
        <v>True</v>
      </c>
      <c r="J25" s="5">
        <f t="shared" si="3"/>
        <v>61.727500999999997</v>
      </c>
      <c r="K25" s="5">
        <f t="shared" si="4"/>
        <v>62.082500000000003</v>
      </c>
      <c r="L25" s="5">
        <f t="shared" si="5"/>
        <v>958233.09663934074</v>
      </c>
      <c r="M25" s="11">
        <f t="shared" si="2"/>
        <v>0</v>
      </c>
      <c r="N25" s="5">
        <f t="shared" si="6"/>
        <v>0</v>
      </c>
      <c r="P25" s="9">
        <f t="shared" si="7"/>
        <v>5.6832707010157752E-4</v>
      </c>
      <c r="Q25"/>
    </row>
    <row r="26" spans="1:17" s="5" customFormat="1" x14ac:dyDescent="0.25">
      <c r="A26" s="1">
        <v>44018</v>
      </c>
      <c r="B26" s="5">
        <v>61.740001999999997</v>
      </c>
      <c r="C26" s="5">
        <v>61.15911965530637</v>
      </c>
      <c r="D26" s="5">
        <v>61.58740120593275</v>
      </c>
      <c r="E26" s="5">
        <v>62.764369792192241</v>
      </c>
      <c r="F26" s="5" t="s">
        <v>7</v>
      </c>
      <c r="G26" s="5" t="s">
        <v>7</v>
      </c>
      <c r="H26" s="7" t="str">
        <f t="shared" si="0"/>
        <v>hold</v>
      </c>
      <c r="I26" s="7" t="str">
        <f t="shared" si="1"/>
        <v>True</v>
      </c>
      <c r="J26" s="5">
        <f t="shared" si="3"/>
        <v>61.727500999999997</v>
      </c>
      <c r="K26" s="5">
        <f t="shared" si="4"/>
        <v>62.082500000000003</v>
      </c>
      <c r="L26" s="5">
        <f t="shared" si="5"/>
        <v>958233.09663934074</v>
      </c>
      <c r="M26" s="11">
        <f t="shared" si="2"/>
        <v>0</v>
      </c>
      <c r="N26" s="5">
        <f t="shared" si="6"/>
        <v>0</v>
      </c>
      <c r="P26" s="9">
        <f t="shared" si="7"/>
        <v>2.2702133959815645E-3</v>
      </c>
      <c r="Q26"/>
    </row>
    <row r="27" spans="1:17" s="5" customFormat="1" x14ac:dyDescent="0.25">
      <c r="A27" s="1">
        <v>44019</v>
      </c>
      <c r="B27" s="5">
        <v>61.68</v>
      </c>
      <c r="C27" s="5">
        <v>61.33274643687092</v>
      </c>
      <c r="D27" s="5">
        <v>61.595819278120679</v>
      </c>
      <c r="E27" s="5">
        <v>62.730483236186238</v>
      </c>
      <c r="F27" s="5" t="s">
        <v>7</v>
      </c>
      <c r="G27" s="5" t="s">
        <v>7</v>
      </c>
      <c r="H27" s="7" t="str">
        <f t="shared" si="0"/>
        <v>hold</v>
      </c>
      <c r="I27" s="7" t="str">
        <f t="shared" si="1"/>
        <v>True</v>
      </c>
      <c r="J27" s="5">
        <f t="shared" si="3"/>
        <v>61.727500999999997</v>
      </c>
      <c r="K27" s="5">
        <f t="shared" si="4"/>
        <v>62.082500000000003</v>
      </c>
      <c r="L27" s="5">
        <f t="shared" si="5"/>
        <v>958233.09663934074</v>
      </c>
      <c r="M27" s="11">
        <f t="shared" si="2"/>
        <v>0</v>
      </c>
      <c r="N27" s="5">
        <f t="shared" si="6"/>
        <v>0</v>
      </c>
      <c r="P27" s="9">
        <f t="shared" si="7"/>
        <v>-9.7232221284855667E-4</v>
      </c>
      <c r="Q27"/>
    </row>
    <row r="28" spans="1:17" s="5" customFormat="1" x14ac:dyDescent="0.25">
      <c r="A28" s="1">
        <v>44020</v>
      </c>
      <c r="B28" s="5">
        <v>63.317501</v>
      </c>
      <c r="C28" s="5">
        <v>61.994331291247278</v>
      </c>
      <c r="D28" s="5">
        <v>61.752335798291533</v>
      </c>
      <c r="E28" s="5">
        <v>62.748827541305417</v>
      </c>
      <c r="F28" s="5" t="s">
        <v>7</v>
      </c>
      <c r="G28" s="5">
        <v>63.317501</v>
      </c>
      <c r="H28" s="7" t="str">
        <f t="shared" si="0"/>
        <v>sell</v>
      </c>
      <c r="I28" s="7" t="str">
        <f t="shared" si="1"/>
        <v>False</v>
      </c>
      <c r="J28" s="5">
        <f t="shared" si="3"/>
        <v>61.727500999999997</v>
      </c>
      <c r="K28" s="5">
        <f t="shared" si="4"/>
        <v>63.317501</v>
      </c>
      <c r="L28" s="5">
        <f t="shared" si="5"/>
        <v>981957.38914270187</v>
      </c>
      <c r="M28" s="11">
        <f t="shared" si="2"/>
        <v>1E-3</v>
      </c>
      <c r="N28" s="5">
        <f t="shared" si="6"/>
        <v>23724.292503361135</v>
      </c>
      <c r="P28" s="9">
        <f t="shared" si="7"/>
        <v>2.6202038775514989E-2</v>
      </c>
      <c r="Q28"/>
    </row>
    <row r="29" spans="1:17" s="5" customFormat="1" x14ac:dyDescent="0.25">
      <c r="A29" s="1">
        <v>44021</v>
      </c>
      <c r="B29" s="5">
        <v>62.997501</v>
      </c>
      <c r="C29" s="5">
        <v>62.328721194164856</v>
      </c>
      <c r="D29" s="5">
        <v>61.865532634810478</v>
      </c>
      <c r="E29" s="5">
        <v>62.756598586889623</v>
      </c>
      <c r="F29" s="5" t="s">
        <v>7</v>
      </c>
      <c r="G29" s="5" t="s">
        <v>7</v>
      </c>
      <c r="H29" s="7" t="str">
        <f t="shared" si="0"/>
        <v>hold</v>
      </c>
      <c r="I29" s="7" t="str">
        <f t="shared" si="1"/>
        <v>True</v>
      </c>
      <c r="J29" s="5">
        <f t="shared" si="3"/>
        <v>61.727500999999997</v>
      </c>
      <c r="K29" s="5">
        <f t="shared" si="4"/>
        <v>63.317501</v>
      </c>
      <c r="L29" s="5">
        <f t="shared" si="5"/>
        <v>981957.38914270187</v>
      </c>
      <c r="M29" s="11">
        <f t="shared" si="2"/>
        <v>0</v>
      </c>
      <c r="N29" s="5">
        <f t="shared" si="6"/>
        <v>0</v>
      </c>
      <c r="P29" s="9">
        <f t="shared" si="7"/>
        <v>-5.0667090924660279E-3</v>
      </c>
      <c r="Q29"/>
    </row>
    <row r="30" spans="1:17" s="5" customFormat="1" x14ac:dyDescent="0.25">
      <c r="A30" s="1">
        <v>44022</v>
      </c>
      <c r="B30" s="5">
        <v>64.900002000000001</v>
      </c>
      <c r="C30" s="5">
        <v>63.185814796109909</v>
      </c>
      <c r="D30" s="5">
        <v>62.141393486191348</v>
      </c>
      <c r="E30" s="5">
        <v>62.823579943549333</v>
      </c>
      <c r="F30" s="5" t="s">
        <v>7</v>
      </c>
      <c r="G30" s="5" t="s">
        <v>7</v>
      </c>
      <c r="H30" s="7" t="str">
        <f t="shared" si="0"/>
        <v>hold</v>
      </c>
      <c r="I30" s="7" t="str">
        <f t="shared" si="1"/>
        <v>True</v>
      </c>
      <c r="J30" s="5">
        <f t="shared" si="3"/>
        <v>61.727500999999997</v>
      </c>
      <c r="K30" s="5">
        <f t="shared" si="4"/>
        <v>63.317501</v>
      </c>
      <c r="L30" s="5">
        <f t="shared" si="5"/>
        <v>981957.38914270187</v>
      </c>
      <c r="M30" s="11">
        <f t="shared" si="2"/>
        <v>0</v>
      </c>
      <c r="N30" s="5">
        <f t="shared" si="6"/>
        <v>0</v>
      </c>
      <c r="P30" s="9">
        <f t="shared" si="7"/>
        <v>2.9752595588561831E-2</v>
      </c>
      <c r="Q30"/>
    </row>
    <row r="31" spans="1:17" s="5" customFormat="1" x14ac:dyDescent="0.25">
      <c r="A31" s="1">
        <v>44025</v>
      </c>
      <c r="B31" s="5">
        <v>64.059997999999993</v>
      </c>
      <c r="C31" s="5">
        <v>63.477209197406609</v>
      </c>
      <c r="D31" s="5">
        <v>62.315812078355769</v>
      </c>
      <c r="E31" s="5">
        <v>62.862218007813411</v>
      </c>
      <c r="F31" s="5" t="s">
        <v>7</v>
      </c>
      <c r="G31" s="5" t="s">
        <v>7</v>
      </c>
      <c r="H31" s="7" t="str">
        <f t="shared" si="0"/>
        <v>hold</v>
      </c>
      <c r="I31" s="7" t="str">
        <f t="shared" si="1"/>
        <v>True</v>
      </c>
      <c r="J31" s="5">
        <f t="shared" si="3"/>
        <v>61.727500999999997</v>
      </c>
      <c r="K31" s="5">
        <f t="shared" si="4"/>
        <v>63.317501</v>
      </c>
      <c r="L31" s="5">
        <f t="shared" si="5"/>
        <v>981957.38914270187</v>
      </c>
      <c r="M31" s="11">
        <f t="shared" si="2"/>
        <v>0</v>
      </c>
      <c r="N31" s="5">
        <f t="shared" si="6"/>
        <v>0</v>
      </c>
      <c r="P31" s="9">
        <f t="shared" si="7"/>
        <v>-1.3027541566403952E-2</v>
      </c>
      <c r="Q31"/>
    </row>
    <row r="32" spans="1:17" s="5" customFormat="1" x14ac:dyDescent="0.25">
      <c r="A32" s="1">
        <v>44026</v>
      </c>
      <c r="B32" s="5">
        <v>65.637496999999996</v>
      </c>
      <c r="C32" s="5">
        <v>64.197305131604409</v>
      </c>
      <c r="D32" s="5">
        <v>62.617783434868883</v>
      </c>
      <c r="E32" s="5">
        <v>62.948945476319238</v>
      </c>
      <c r="F32" s="5" t="s">
        <v>7</v>
      </c>
      <c r="G32" s="5" t="s">
        <v>7</v>
      </c>
      <c r="H32" s="7" t="str">
        <f t="shared" si="0"/>
        <v>hold</v>
      </c>
      <c r="I32" s="7" t="str">
        <f t="shared" si="1"/>
        <v>True</v>
      </c>
      <c r="J32" s="5">
        <f t="shared" si="3"/>
        <v>61.727500999999997</v>
      </c>
      <c r="K32" s="5">
        <f t="shared" si="4"/>
        <v>63.317501</v>
      </c>
      <c r="L32" s="5">
        <f t="shared" si="5"/>
        <v>981957.38914270187</v>
      </c>
      <c r="M32" s="11">
        <f t="shared" si="2"/>
        <v>0</v>
      </c>
      <c r="N32" s="5">
        <f t="shared" si="6"/>
        <v>0</v>
      </c>
      <c r="P32" s="9">
        <f t="shared" si="7"/>
        <v>2.4327020298115776E-2</v>
      </c>
      <c r="Q32"/>
    </row>
    <row r="33" spans="1:17" s="5" customFormat="1" x14ac:dyDescent="0.25">
      <c r="A33" s="1">
        <v>44027</v>
      </c>
      <c r="B33" s="5">
        <v>64.75</v>
      </c>
      <c r="C33" s="5">
        <v>64.381536754402944</v>
      </c>
      <c r="D33" s="5">
        <v>62.811621304426247</v>
      </c>
      <c r="E33" s="5">
        <v>63.00522843018426</v>
      </c>
      <c r="F33" s="5" t="s">
        <v>7</v>
      </c>
      <c r="G33" s="5" t="s">
        <v>7</v>
      </c>
      <c r="H33" s="7" t="str">
        <f t="shared" si="0"/>
        <v>hold</v>
      </c>
      <c r="I33" s="7" t="str">
        <f t="shared" si="1"/>
        <v>True</v>
      </c>
      <c r="J33" s="5">
        <f t="shared" si="3"/>
        <v>61.727500999999997</v>
      </c>
      <c r="K33" s="5">
        <f t="shared" si="4"/>
        <v>63.317501</v>
      </c>
      <c r="L33" s="5">
        <f t="shared" si="5"/>
        <v>981957.38914270187</v>
      </c>
      <c r="M33" s="11">
        <f t="shared" si="2"/>
        <v>0</v>
      </c>
      <c r="N33" s="5">
        <f t="shared" si="6"/>
        <v>0</v>
      </c>
      <c r="P33" s="9">
        <f t="shared" si="7"/>
        <v>-1.3613432678749563E-2</v>
      </c>
      <c r="Q33"/>
    </row>
    <row r="34" spans="1:17" s="5" customFormat="1" x14ac:dyDescent="0.25">
      <c r="A34" s="1">
        <v>44028</v>
      </c>
      <c r="B34" s="5">
        <v>67.095000999999996</v>
      </c>
      <c r="C34" s="5">
        <v>65.286024836268638</v>
      </c>
      <c r="D34" s="5">
        <v>63.20101945856932</v>
      </c>
      <c r="E34" s="5">
        <v>63.133033822991003</v>
      </c>
      <c r="F34" s="5">
        <v>67.095000999999996</v>
      </c>
      <c r="G34" s="5" t="s">
        <v>7</v>
      </c>
      <c r="H34" s="7" t="str">
        <f t="shared" si="0"/>
        <v>buy</v>
      </c>
      <c r="I34" s="7" t="str">
        <f t="shared" si="1"/>
        <v>False</v>
      </c>
      <c r="J34" s="5">
        <f t="shared" si="3"/>
        <v>67.095000999999996</v>
      </c>
      <c r="K34" s="5">
        <f t="shared" si="4"/>
        <v>63.317501</v>
      </c>
      <c r="L34" s="5">
        <f t="shared" si="5"/>
        <v>980975.43175355915</v>
      </c>
      <c r="M34" s="11">
        <f t="shared" si="2"/>
        <v>1E-3</v>
      </c>
      <c r="N34" s="5">
        <f t="shared" si="6"/>
        <v>-981.95738914270191</v>
      </c>
      <c r="P34" s="9">
        <f t="shared" si="7"/>
        <v>3.5575839877514163E-2</v>
      </c>
      <c r="Q34"/>
    </row>
    <row r="35" spans="1:17" s="5" customFormat="1" x14ac:dyDescent="0.25">
      <c r="A35" s="1">
        <v>44029</v>
      </c>
      <c r="B35" s="5">
        <v>68.845000999999996</v>
      </c>
      <c r="C35" s="5">
        <v>66.472350224179095</v>
      </c>
      <c r="D35" s="5">
        <v>63.714108689608473</v>
      </c>
      <c r="E35" s="5">
        <v>63.311532797272527</v>
      </c>
      <c r="F35" s="5" t="s">
        <v>7</v>
      </c>
      <c r="G35" s="5" t="s">
        <v>7</v>
      </c>
      <c r="H35" s="7" t="str">
        <f t="shared" si="0"/>
        <v>hold</v>
      </c>
      <c r="I35" s="7" t="str">
        <f t="shared" si="1"/>
        <v>True</v>
      </c>
      <c r="J35" s="5">
        <f t="shared" si="3"/>
        <v>67.095000999999996</v>
      </c>
      <c r="K35" s="5">
        <f t="shared" si="4"/>
        <v>63.317501</v>
      </c>
      <c r="L35" s="5">
        <f t="shared" si="5"/>
        <v>980975.43175355915</v>
      </c>
      <c r="M35" s="11">
        <f t="shared" si="2"/>
        <v>0</v>
      </c>
      <c r="N35" s="5">
        <f t="shared" si="6"/>
        <v>0</v>
      </c>
      <c r="P35" s="9">
        <f t="shared" si="7"/>
        <v>2.5748074964557492E-2</v>
      </c>
      <c r="Q35"/>
    </row>
    <row r="36" spans="1:17" s="5" customFormat="1" x14ac:dyDescent="0.25">
      <c r="A36" s="1">
        <v>44032</v>
      </c>
      <c r="B36" s="5">
        <v>68.582497000000004</v>
      </c>
      <c r="C36" s="5">
        <v>67.17573248278606</v>
      </c>
      <c r="D36" s="5">
        <v>64.156689445098607</v>
      </c>
      <c r="E36" s="5">
        <v>63.47625042860777</v>
      </c>
      <c r="F36" s="5" t="s">
        <v>7</v>
      </c>
      <c r="G36" s="5" t="s">
        <v>7</v>
      </c>
      <c r="H36" s="7" t="str">
        <f t="shared" si="0"/>
        <v>hold</v>
      </c>
      <c r="I36" s="7" t="str">
        <f t="shared" si="1"/>
        <v>True</v>
      </c>
      <c r="J36" s="5">
        <f t="shared" si="3"/>
        <v>67.095000999999996</v>
      </c>
      <c r="K36" s="5">
        <f t="shared" si="4"/>
        <v>63.317501</v>
      </c>
      <c r="L36" s="5">
        <f t="shared" si="5"/>
        <v>980975.43175355915</v>
      </c>
      <c r="M36" s="11">
        <f t="shared" si="2"/>
        <v>0</v>
      </c>
      <c r="N36" s="5">
        <f t="shared" si="6"/>
        <v>0</v>
      </c>
      <c r="P36" s="9">
        <f t="shared" si="7"/>
        <v>-3.8202590176940623E-3</v>
      </c>
      <c r="Q36"/>
    </row>
    <row r="37" spans="1:17" s="5" customFormat="1" x14ac:dyDescent="0.25">
      <c r="A37" s="1">
        <v>44033</v>
      </c>
      <c r="B37" s="5">
        <v>69.082497000000004</v>
      </c>
      <c r="C37" s="5">
        <v>67.811320655190713</v>
      </c>
      <c r="D37" s="5">
        <v>64.604490131907824</v>
      </c>
      <c r="E37" s="5">
        <v>63.651445633963782</v>
      </c>
      <c r="F37" s="5" t="s">
        <v>7</v>
      </c>
      <c r="G37" s="5" t="s">
        <v>7</v>
      </c>
      <c r="H37" s="7" t="str">
        <f t="shared" si="0"/>
        <v>hold</v>
      </c>
      <c r="I37" s="7" t="str">
        <f t="shared" si="1"/>
        <v>True</v>
      </c>
      <c r="J37" s="5">
        <f t="shared" si="3"/>
        <v>67.095000999999996</v>
      </c>
      <c r="K37" s="5">
        <f t="shared" si="4"/>
        <v>63.317501</v>
      </c>
      <c r="L37" s="5">
        <f t="shared" si="5"/>
        <v>980975.43175355915</v>
      </c>
      <c r="M37" s="11">
        <f t="shared" si="2"/>
        <v>0</v>
      </c>
      <c r="N37" s="5">
        <f t="shared" si="6"/>
        <v>0</v>
      </c>
      <c r="P37" s="9">
        <f t="shared" si="7"/>
        <v>7.2640427179998766E-3</v>
      </c>
      <c r="Q37"/>
    </row>
    <row r="38" spans="1:17" s="5" customFormat="1" x14ac:dyDescent="0.25">
      <c r="A38" s="1">
        <v>44034</v>
      </c>
      <c r="B38" s="5">
        <v>70.105002999999996</v>
      </c>
      <c r="C38" s="5">
        <v>68.575881436793807</v>
      </c>
      <c r="D38" s="5">
        <v>65.104536756279842</v>
      </c>
      <c r="E38" s="5">
        <v>63.853119301652413</v>
      </c>
      <c r="F38" s="5" t="s">
        <v>7</v>
      </c>
      <c r="G38" s="5" t="s">
        <v>7</v>
      </c>
      <c r="H38" s="7" t="str">
        <f t="shared" si="0"/>
        <v>hold</v>
      </c>
      <c r="I38" s="7" t="str">
        <f t="shared" si="1"/>
        <v>True</v>
      </c>
      <c r="J38" s="5">
        <f t="shared" si="3"/>
        <v>67.095000999999996</v>
      </c>
      <c r="K38" s="5">
        <f t="shared" si="4"/>
        <v>63.317501</v>
      </c>
      <c r="L38" s="5">
        <f t="shared" si="5"/>
        <v>980975.43175355915</v>
      </c>
      <c r="M38" s="11">
        <f t="shared" si="2"/>
        <v>0</v>
      </c>
      <c r="N38" s="5">
        <f t="shared" si="6"/>
        <v>0</v>
      </c>
      <c r="P38" s="9">
        <f t="shared" si="7"/>
        <v>1.469276184402309E-2</v>
      </c>
      <c r="Q38"/>
    </row>
    <row r="39" spans="1:17" s="5" customFormat="1" x14ac:dyDescent="0.25">
      <c r="A39" s="1">
        <v>44035</v>
      </c>
      <c r="B39" s="5">
        <v>70.242500000000007</v>
      </c>
      <c r="C39" s="5">
        <v>69.131420957862545</v>
      </c>
      <c r="D39" s="5">
        <v>65.571624323890759</v>
      </c>
      <c r="E39" s="5">
        <v>64.052787448475769</v>
      </c>
      <c r="F39" s="5" t="s">
        <v>7</v>
      </c>
      <c r="G39" s="5" t="s">
        <v>7</v>
      </c>
      <c r="H39" s="7" t="str">
        <f t="shared" si="0"/>
        <v>hold</v>
      </c>
      <c r="I39" s="7" t="str">
        <f t="shared" si="1"/>
        <v>True</v>
      </c>
      <c r="J39" s="5">
        <f t="shared" si="3"/>
        <v>67.095000999999996</v>
      </c>
      <c r="K39" s="5">
        <f t="shared" si="4"/>
        <v>63.317501</v>
      </c>
      <c r="L39" s="5">
        <f t="shared" si="5"/>
        <v>980975.43175355915</v>
      </c>
      <c r="M39" s="11">
        <f t="shared" si="2"/>
        <v>0</v>
      </c>
      <c r="N39" s="5">
        <f t="shared" si="6"/>
        <v>0</v>
      </c>
      <c r="P39" s="9">
        <f t="shared" si="7"/>
        <v>1.9593799825499193E-3</v>
      </c>
      <c r="Q39"/>
    </row>
    <row r="40" spans="1:17" s="5" customFormat="1" x14ac:dyDescent="0.25">
      <c r="A40" s="1">
        <v>44036</v>
      </c>
      <c r="B40" s="5">
        <v>70.0625</v>
      </c>
      <c r="C40" s="5">
        <v>69.44178063857504</v>
      </c>
      <c r="D40" s="5">
        <v>65.979885748991606</v>
      </c>
      <c r="E40" s="5">
        <v>64.240590965710908</v>
      </c>
      <c r="F40" s="5" t="s">
        <v>7</v>
      </c>
      <c r="G40" s="5" t="s">
        <v>7</v>
      </c>
      <c r="H40" s="7" t="str">
        <f t="shared" si="0"/>
        <v>hold</v>
      </c>
      <c r="I40" s="7" t="str">
        <f t="shared" si="1"/>
        <v>True</v>
      </c>
      <c r="J40" s="5">
        <f t="shared" si="3"/>
        <v>67.095000999999996</v>
      </c>
      <c r="K40" s="5">
        <f t="shared" si="4"/>
        <v>63.317501</v>
      </c>
      <c r="L40" s="5">
        <f t="shared" si="5"/>
        <v>980975.43175355915</v>
      </c>
      <c r="M40" s="11">
        <f t="shared" si="2"/>
        <v>0</v>
      </c>
      <c r="N40" s="5">
        <f t="shared" si="6"/>
        <v>0</v>
      </c>
      <c r="P40" s="9">
        <f t="shared" si="7"/>
        <v>-2.5658401162186235E-3</v>
      </c>
      <c r="Q40"/>
    </row>
    <row r="41" spans="1:17" s="5" customFormat="1" x14ac:dyDescent="0.25">
      <c r="A41" s="1">
        <v>44039</v>
      </c>
      <c r="B41" s="5">
        <v>69.407500999999996</v>
      </c>
      <c r="C41" s="5">
        <v>69.430354092383368</v>
      </c>
      <c r="D41" s="5">
        <v>66.291487135446914</v>
      </c>
      <c r="E41" s="5">
        <v>64.402056904282446</v>
      </c>
      <c r="F41" s="5" t="s">
        <v>7</v>
      </c>
      <c r="G41" s="5" t="s">
        <v>7</v>
      </c>
      <c r="H41" s="7" t="str">
        <f t="shared" si="0"/>
        <v>hold</v>
      </c>
      <c r="I41" s="7" t="str">
        <f t="shared" si="1"/>
        <v>True</v>
      </c>
      <c r="J41" s="5">
        <f t="shared" si="3"/>
        <v>67.095000999999996</v>
      </c>
      <c r="K41" s="5">
        <f t="shared" si="4"/>
        <v>63.317501</v>
      </c>
      <c r="L41" s="5">
        <f t="shared" si="5"/>
        <v>980975.43175355915</v>
      </c>
      <c r="M41" s="11">
        <f t="shared" si="2"/>
        <v>0</v>
      </c>
      <c r="N41" s="5">
        <f t="shared" si="6"/>
        <v>0</v>
      </c>
      <c r="P41" s="9">
        <f t="shared" si="7"/>
        <v>-9.3927555867414254E-3</v>
      </c>
      <c r="Q41"/>
    </row>
    <row r="42" spans="1:17" s="5" customFormat="1" x14ac:dyDescent="0.25">
      <c r="A42" s="1">
        <v>44040</v>
      </c>
      <c r="B42" s="5">
        <v>70.010002</v>
      </c>
      <c r="C42" s="5">
        <v>69.623570061588907</v>
      </c>
      <c r="D42" s="5">
        <v>66.629533941315373</v>
      </c>
      <c r="E42" s="5">
        <v>64.577305188523624</v>
      </c>
      <c r="F42" s="5" t="s">
        <v>7</v>
      </c>
      <c r="G42" s="5" t="s">
        <v>7</v>
      </c>
      <c r="H42" s="7" t="str">
        <f t="shared" si="0"/>
        <v>hold</v>
      </c>
      <c r="I42" s="7" t="str">
        <f t="shared" si="1"/>
        <v>True</v>
      </c>
      <c r="J42" s="5">
        <f t="shared" si="3"/>
        <v>67.095000999999996</v>
      </c>
      <c r="K42" s="5">
        <f t="shared" si="4"/>
        <v>63.317501</v>
      </c>
      <c r="L42" s="5">
        <f t="shared" si="5"/>
        <v>980975.43175355915</v>
      </c>
      <c r="M42" s="11">
        <f t="shared" si="2"/>
        <v>0</v>
      </c>
      <c r="N42" s="5">
        <f t="shared" si="6"/>
        <v>0</v>
      </c>
      <c r="P42" s="9">
        <f t="shared" si="7"/>
        <v>8.6431723108161516E-3</v>
      </c>
      <c r="Q42"/>
    </row>
    <row r="43" spans="1:17" s="5" customFormat="1" x14ac:dyDescent="0.25">
      <c r="A43" s="1">
        <v>44041</v>
      </c>
      <c r="B43" s="5">
        <v>70.360000999999997</v>
      </c>
      <c r="C43" s="5">
        <v>69.869047041059275</v>
      </c>
      <c r="D43" s="5">
        <v>66.968667310286705</v>
      </c>
      <c r="E43" s="5">
        <v>64.758014432632251</v>
      </c>
      <c r="F43" s="5" t="s">
        <v>7</v>
      </c>
      <c r="G43" s="5" t="s">
        <v>7</v>
      </c>
      <c r="H43" s="7" t="str">
        <f t="shared" si="0"/>
        <v>hold</v>
      </c>
      <c r="I43" s="7" t="str">
        <f t="shared" si="1"/>
        <v>True</v>
      </c>
      <c r="J43" s="5">
        <f t="shared" si="3"/>
        <v>67.095000999999996</v>
      </c>
      <c r="K43" s="5">
        <f t="shared" si="4"/>
        <v>63.317501</v>
      </c>
      <c r="L43" s="5">
        <f t="shared" si="5"/>
        <v>980975.43175355915</v>
      </c>
      <c r="M43" s="11">
        <f t="shared" si="2"/>
        <v>0</v>
      </c>
      <c r="N43" s="5">
        <f t="shared" si="6"/>
        <v>0</v>
      </c>
      <c r="P43" s="9">
        <f t="shared" si="7"/>
        <v>4.9868165255246757E-3</v>
      </c>
      <c r="Q43"/>
    </row>
    <row r="44" spans="1:17" s="5" customFormat="1" x14ac:dyDescent="0.25">
      <c r="A44" s="1">
        <v>44042</v>
      </c>
      <c r="B44" s="5">
        <v>70.584998999999996</v>
      </c>
      <c r="C44" s="5">
        <v>70.107697694039516</v>
      </c>
      <c r="D44" s="5">
        <v>67.297424736624279</v>
      </c>
      <c r="E44" s="5">
        <v>64.940107700362489</v>
      </c>
      <c r="F44" s="5" t="s">
        <v>7</v>
      </c>
      <c r="G44" s="5" t="s">
        <v>7</v>
      </c>
      <c r="H44" s="7" t="str">
        <f t="shared" si="0"/>
        <v>hold</v>
      </c>
      <c r="I44" s="7" t="str">
        <f t="shared" si="1"/>
        <v>True</v>
      </c>
      <c r="J44" s="5">
        <f t="shared" si="3"/>
        <v>67.095000999999996</v>
      </c>
      <c r="K44" s="5">
        <f t="shared" si="4"/>
        <v>63.317501</v>
      </c>
      <c r="L44" s="5">
        <f t="shared" si="5"/>
        <v>980975.43175355915</v>
      </c>
      <c r="M44" s="11">
        <f t="shared" si="2"/>
        <v>0</v>
      </c>
      <c r="N44" s="5">
        <f t="shared" si="6"/>
        <v>0</v>
      </c>
      <c r="P44" s="9">
        <f t="shared" si="7"/>
        <v>3.1927090868686283E-3</v>
      </c>
      <c r="Q44"/>
    </row>
    <row r="45" spans="1:17" s="5" customFormat="1" x14ac:dyDescent="0.25">
      <c r="A45" s="1">
        <v>44043</v>
      </c>
      <c r="B45" s="5">
        <v>70.175003000000004</v>
      </c>
      <c r="C45" s="5">
        <v>70.130132796026345</v>
      </c>
      <c r="D45" s="5">
        <v>67.55902276056753</v>
      </c>
      <c r="E45" s="5">
        <v>65.103698178476165</v>
      </c>
      <c r="F45" s="5" t="s">
        <v>7</v>
      </c>
      <c r="G45" s="5" t="s">
        <v>7</v>
      </c>
      <c r="H45" s="7" t="str">
        <f t="shared" si="0"/>
        <v>hold</v>
      </c>
      <c r="I45" s="7" t="str">
        <f t="shared" si="1"/>
        <v>True</v>
      </c>
      <c r="J45" s="5">
        <f t="shared" si="3"/>
        <v>67.095000999999996</v>
      </c>
      <c r="K45" s="5">
        <f t="shared" si="4"/>
        <v>63.317501</v>
      </c>
      <c r="L45" s="5">
        <f t="shared" si="5"/>
        <v>980975.43175355915</v>
      </c>
      <c r="M45" s="11">
        <f t="shared" si="2"/>
        <v>0</v>
      </c>
      <c r="N45" s="5">
        <f t="shared" si="6"/>
        <v>0</v>
      </c>
      <c r="P45" s="9">
        <f t="shared" si="7"/>
        <v>-5.8254781706343125E-3</v>
      </c>
      <c r="Q45"/>
    </row>
    <row r="46" spans="1:17" s="5" customFormat="1" x14ac:dyDescent="0.25">
      <c r="A46" s="1">
        <v>44046</v>
      </c>
      <c r="B46" s="5">
        <v>69.397498999999996</v>
      </c>
      <c r="C46" s="5">
        <v>69.885921530684229</v>
      </c>
      <c r="D46" s="5">
        <v>67.726156964152295</v>
      </c>
      <c r="E46" s="5">
        <v>65.237879454148782</v>
      </c>
      <c r="F46" s="5" t="s">
        <v>7</v>
      </c>
      <c r="G46" s="5" t="s">
        <v>7</v>
      </c>
      <c r="H46" s="7" t="str">
        <f t="shared" si="0"/>
        <v>hold</v>
      </c>
      <c r="I46" s="7" t="str">
        <f t="shared" si="1"/>
        <v>True</v>
      </c>
      <c r="J46" s="5">
        <f t="shared" si="3"/>
        <v>67.095000999999996</v>
      </c>
      <c r="K46" s="5">
        <f t="shared" si="4"/>
        <v>63.317501</v>
      </c>
      <c r="L46" s="5">
        <f t="shared" si="5"/>
        <v>980975.43175355915</v>
      </c>
      <c r="M46" s="11">
        <f t="shared" si="2"/>
        <v>0</v>
      </c>
      <c r="N46" s="5">
        <f t="shared" si="6"/>
        <v>0</v>
      </c>
      <c r="P46" s="9">
        <f t="shared" si="7"/>
        <v>-1.1141335598795701E-2</v>
      </c>
      <c r="Q46"/>
    </row>
    <row r="47" spans="1:17" s="5" customFormat="1" x14ac:dyDescent="0.25">
      <c r="A47" s="1">
        <v>44047</v>
      </c>
      <c r="B47" s="5">
        <v>71.262496999999996</v>
      </c>
      <c r="C47" s="5">
        <v>70.344780020456156</v>
      </c>
      <c r="D47" s="5">
        <v>68.047642421956624</v>
      </c>
      <c r="E47" s="5">
        <v>65.426148752456641</v>
      </c>
      <c r="F47" s="5" t="s">
        <v>7</v>
      </c>
      <c r="G47" s="5" t="s">
        <v>7</v>
      </c>
      <c r="H47" s="7" t="str">
        <f t="shared" si="0"/>
        <v>hold</v>
      </c>
      <c r="I47" s="7" t="str">
        <f t="shared" si="1"/>
        <v>True</v>
      </c>
      <c r="J47" s="5">
        <f t="shared" si="3"/>
        <v>67.095000999999996</v>
      </c>
      <c r="K47" s="5">
        <f t="shared" si="4"/>
        <v>63.317501</v>
      </c>
      <c r="L47" s="5">
        <f t="shared" si="5"/>
        <v>980975.43175355915</v>
      </c>
      <c r="M47" s="11">
        <f t="shared" si="2"/>
        <v>0</v>
      </c>
      <c r="N47" s="5">
        <f t="shared" si="6"/>
        <v>0</v>
      </c>
      <c r="P47" s="9">
        <f t="shared" si="7"/>
        <v>2.6519370860404949E-2</v>
      </c>
      <c r="Q47"/>
    </row>
    <row r="48" spans="1:17" s="5" customFormat="1" x14ac:dyDescent="0.25">
      <c r="A48" s="1">
        <v>44048</v>
      </c>
      <c r="B48" s="5">
        <v>70.944999999999993</v>
      </c>
      <c r="C48" s="5">
        <v>70.544853346970768</v>
      </c>
      <c r="D48" s="5">
        <v>68.311038565415117</v>
      </c>
      <c r="E48" s="5">
        <v>65.59861285394237</v>
      </c>
      <c r="F48" s="5" t="s">
        <v>7</v>
      </c>
      <c r="G48" s="5" t="s">
        <v>7</v>
      </c>
      <c r="H48" s="7" t="str">
        <f t="shared" si="0"/>
        <v>hold</v>
      </c>
      <c r="I48" s="7" t="str">
        <f t="shared" si="1"/>
        <v>True</v>
      </c>
      <c r="J48" s="5">
        <f t="shared" si="3"/>
        <v>67.095000999999996</v>
      </c>
      <c r="K48" s="5">
        <f t="shared" si="4"/>
        <v>63.317501</v>
      </c>
      <c r="L48" s="5">
        <f t="shared" si="5"/>
        <v>980975.43175355915</v>
      </c>
      <c r="M48" s="11">
        <f t="shared" si="2"/>
        <v>0</v>
      </c>
      <c r="N48" s="5">
        <f t="shared" si="6"/>
        <v>0</v>
      </c>
      <c r="P48" s="9">
        <f t="shared" si="7"/>
        <v>-4.4652713005451762E-3</v>
      </c>
      <c r="Q48"/>
    </row>
    <row r="49" spans="1:17" s="5" customFormat="1" x14ac:dyDescent="0.25">
      <c r="A49" s="1">
        <v>44049</v>
      </c>
      <c r="B49" s="5">
        <v>70.702499000000003</v>
      </c>
      <c r="C49" s="5">
        <v>70.597401897980518</v>
      </c>
      <c r="D49" s="5">
        <v>68.528444059468285</v>
      </c>
      <c r="E49" s="5">
        <v>65.75810929600668</v>
      </c>
      <c r="F49" s="5" t="s">
        <v>7</v>
      </c>
      <c r="G49" s="5" t="s">
        <v>7</v>
      </c>
      <c r="H49" s="7" t="str">
        <f t="shared" si="0"/>
        <v>hold</v>
      </c>
      <c r="I49" s="7" t="str">
        <f t="shared" si="1"/>
        <v>True</v>
      </c>
      <c r="J49" s="5">
        <f t="shared" si="3"/>
        <v>67.095000999999996</v>
      </c>
      <c r="K49" s="5">
        <f t="shared" si="4"/>
        <v>63.317501</v>
      </c>
      <c r="L49" s="5">
        <f t="shared" si="5"/>
        <v>980975.43175355915</v>
      </c>
      <c r="M49" s="11">
        <f t="shared" si="2"/>
        <v>0</v>
      </c>
      <c r="N49" s="5">
        <f t="shared" si="6"/>
        <v>0</v>
      </c>
      <c r="P49" s="9">
        <f t="shared" si="7"/>
        <v>-3.4240101467700305E-3</v>
      </c>
      <c r="Q49"/>
    </row>
    <row r="50" spans="1:17" s="5" customFormat="1" x14ac:dyDescent="0.25">
      <c r="A50" s="1">
        <v>44050</v>
      </c>
      <c r="B50" s="5">
        <v>71.944999999999993</v>
      </c>
      <c r="C50" s="5">
        <v>71.046601265320348</v>
      </c>
      <c r="D50" s="5">
        <v>68.839040054062082</v>
      </c>
      <c r="E50" s="5">
        <v>65.951449630506474</v>
      </c>
      <c r="F50" s="5" t="s">
        <v>7</v>
      </c>
      <c r="G50" s="5" t="s">
        <v>7</v>
      </c>
      <c r="H50" s="7" t="str">
        <f t="shared" si="0"/>
        <v>hold</v>
      </c>
      <c r="I50" s="7" t="str">
        <f t="shared" si="1"/>
        <v>True</v>
      </c>
      <c r="J50" s="5">
        <f t="shared" si="3"/>
        <v>67.095000999999996</v>
      </c>
      <c r="K50" s="5">
        <f t="shared" si="4"/>
        <v>63.317501</v>
      </c>
      <c r="L50" s="5">
        <f t="shared" si="5"/>
        <v>980975.43175355915</v>
      </c>
      <c r="M50" s="11">
        <f t="shared" si="2"/>
        <v>0</v>
      </c>
      <c r="N50" s="5">
        <f t="shared" si="6"/>
        <v>0</v>
      </c>
      <c r="P50" s="9">
        <f t="shared" si="7"/>
        <v>1.7421019402874317E-2</v>
      </c>
      <c r="Q50"/>
    </row>
    <row r="51" spans="1:17" s="5" customFormat="1" x14ac:dyDescent="0.25">
      <c r="A51" s="1">
        <v>44053</v>
      </c>
      <c r="B51" s="5">
        <v>70.910004000000001</v>
      </c>
      <c r="C51" s="5">
        <v>71.001068843546904</v>
      </c>
      <c r="D51" s="5">
        <v>69.027309503692805</v>
      </c>
      <c r="E51" s="5">
        <v>66.106404454553143</v>
      </c>
      <c r="F51" s="5" t="s">
        <v>7</v>
      </c>
      <c r="G51" s="5" t="s">
        <v>7</v>
      </c>
      <c r="H51" s="7" t="str">
        <f t="shared" si="0"/>
        <v>hold</v>
      </c>
      <c r="I51" s="7" t="str">
        <f t="shared" si="1"/>
        <v>True</v>
      </c>
      <c r="J51" s="5">
        <f t="shared" si="3"/>
        <v>67.095000999999996</v>
      </c>
      <c r="K51" s="5">
        <f t="shared" si="4"/>
        <v>63.317501</v>
      </c>
      <c r="L51" s="5">
        <f t="shared" si="5"/>
        <v>980975.43175355915</v>
      </c>
      <c r="M51" s="11">
        <f t="shared" si="2"/>
        <v>0</v>
      </c>
      <c r="N51" s="5">
        <f t="shared" si="6"/>
        <v>0</v>
      </c>
      <c r="P51" s="9">
        <f t="shared" si="7"/>
        <v>-1.4490414489943872E-2</v>
      </c>
      <c r="Q51"/>
    </row>
    <row r="52" spans="1:17" s="5" customFormat="1" x14ac:dyDescent="0.25">
      <c r="A52" s="1">
        <v>44054</v>
      </c>
      <c r="B52" s="5">
        <v>69.447502</v>
      </c>
      <c r="C52" s="5">
        <v>70.483213229031264</v>
      </c>
      <c r="D52" s="5">
        <v>69.065508821538913</v>
      </c>
      <c r="E52" s="5">
        <v>66.210813752848352</v>
      </c>
      <c r="F52" s="5" t="s">
        <v>7</v>
      </c>
      <c r="G52" s="5" t="s">
        <v>7</v>
      </c>
      <c r="H52" s="7" t="str">
        <f t="shared" si="0"/>
        <v>hold</v>
      </c>
      <c r="I52" s="7" t="str">
        <f t="shared" si="1"/>
        <v>True</v>
      </c>
      <c r="J52" s="5">
        <f t="shared" si="3"/>
        <v>67.095000999999996</v>
      </c>
      <c r="K52" s="5">
        <f t="shared" si="4"/>
        <v>63.317501</v>
      </c>
      <c r="L52" s="5">
        <f t="shared" si="5"/>
        <v>980975.43175355915</v>
      </c>
      <c r="M52" s="11">
        <f t="shared" si="2"/>
        <v>0</v>
      </c>
      <c r="N52" s="5">
        <f t="shared" si="6"/>
        <v>0</v>
      </c>
      <c r="P52" s="9">
        <f t="shared" si="7"/>
        <v>-2.0840423494494015E-2</v>
      </c>
      <c r="Q52"/>
    </row>
    <row r="53" spans="1:17" s="5" customFormat="1" x14ac:dyDescent="0.25">
      <c r="A53" s="1">
        <v>44055</v>
      </c>
      <c r="B53" s="5">
        <v>71.147498999999996</v>
      </c>
      <c r="C53" s="5">
        <v>70.70464181935418</v>
      </c>
      <c r="D53" s="5">
        <v>69.254780655944458</v>
      </c>
      <c r="E53" s="5">
        <v>66.365085166821842</v>
      </c>
      <c r="F53" s="5" t="s">
        <v>7</v>
      </c>
      <c r="G53" s="5" t="s">
        <v>7</v>
      </c>
      <c r="H53" s="7" t="str">
        <f t="shared" si="0"/>
        <v>hold</v>
      </c>
      <c r="I53" s="7" t="str">
        <f t="shared" si="1"/>
        <v>True</v>
      </c>
      <c r="J53" s="5">
        <f t="shared" si="3"/>
        <v>67.095000999999996</v>
      </c>
      <c r="K53" s="5">
        <f t="shared" si="4"/>
        <v>63.317501</v>
      </c>
      <c r="L53" s="5">
        <f t="shared" si="5"/>
        <v>980975.43175355915</v>
      </c>
      <c r="M53" s="11">
        <f t="shared" si="2"/>
        <v>0</v>
      </c>
      <c r="N53" s="5">
        <f t="shared" si="6"/>
        <v>0</v>
      </c>
      <c r="P53" s="9">
        <f t="shared" si="7"/>
        <v>2.4184072597856234E-2</v>
      </c>
      <c r="Q53"/>
    </row>
    <row r="54" spans="1:17" s="5" customFormat="1" x14ac:dyDescent="0.25">
      <c r="A54" s="1">
        <v>44056</v>
      </c>
      <c r="B54" s="5">
        <v>71.099997999999999</v>
      </c>
      <c r="C54" s="5">
        <v>70.836427212902791</v>
      </c>
      <c r="D54" s="5">
        <v>69.422527687222242</v>
      </c>
      <c r="E54" s="5">
        <v>66.513051192858669</v>
      </c>
      <c r="F54" s="5" t="s">
        <v>7</v>
      </c>
      <c r="G54" s="5" t="s">
        <v>7</v>
      </c>
      <c r="H54" s="7" t="str">
        <f t="shared" si="0"/>
        <v>hold</v>
      </c>
      <c r="I54" s="7" t="str">
        <f t="shared" si="1"/>
        <v>True</v>
      </c>
      <c r="J54" s="5">
        <f t="shared" si="3"/>
        <v>67.095000999999996</v>
      </c>
      <c r="K54" s="5">
        <f t="shared" si="4"/>
        <v>63.317501</v>
      </c>
      <c r="L54" s="5">
        <f t="shared" si="5"/>
        <v>980975.43175355915</v>
      </c>
      <c r="M54" s="11">
        <f t="shared" si="2"/>
        <v>0</v>
      </c>
      <c r="N54" s="5">
        <f t="shared" si="6"/>
        <v>0</v>
      </c>
      <c r="P54" s="9">
        <f t="shared" si="7"/>
        <v>-6.6786414899968737E-4</v>
      </c>
      <c r="Q54"/>
    </row>
    <row r="55" spans="1:17" s="5" customFormat="1" x14ac:dyDescent="0.25">
      <c r="A55" s="1">
        <v>44057</v>
      </c>
      <c r="B55" s="5">
        <v>70.125</v>
      </c>
      <c r="C55" s="5">
        <v>70.599284808601865</v>
      </c>
      <c r="D55" s="5">
        <v>69.486388806565671</v>
      </c>
      <c r="E55" s="5">
        <v>66.625924593081834</v>
      </c>
      <c r="F55" s="5" t="s">
        <v>7</v>
      </c>
      <c r="G55" s="5" t="s">
        <v>7</v>
      </c>
      <c r="H55" s="7" t="str">
        <f t="shared" si="0"/>
        <v>hold</v>
      </c>
      <c r="I55" s="7" t="str">
        <f t="shared" si="1"/>
        <v>True</v>
      </c>
      <c r="J55" s="5">
        <f t="shared" si="3"/>
        <v>67.095000999999996</v>
      </c>
      <c r="K55" s="5">
        <f t="shared" si="4"/>
        <v>63.317501</v>
      </c>
      <c r="L55" s="5">
        <f t="shared" si="5"/>
        <v>980975.43175355915</v>
      </c>
      <c r="M55" s="11">
        <f t="shared" si="2"/>
        <v>0</v>
      </c>
      <c r="N55" s="5">
        <f t="shared" si="6"/>
        <v>0</v>
      </c>
      <c r="P55" s="9">
        <f t="shared" si="7"/>
        <v>-1.3807944836939165E-2</v>
      </c>
      <c r="Q55"/>
    </row>
    <row r="56" spans="1:17" s="5" customFormat="1" x14ac:dyDescent="0.25">
      <c r="A56" s="1">
        <v>44060</v>
      </c>
      <c r="B56" s="5">
        <v>70.747497999999993</v>
      </c>
      <c r="C56" s="5">
        <v>70.64868920573457</v>
      </c>
      <c r="D56" s="5">
        <v>69.601035096877879</v>
      </c>
      <c r="E56" s="5">
        <v>66.75472376204803</v>
      </c>
      <c r="F56" s="5" t="s">
        <v>7</v>
      </c>
      <c r="G56" s="5" t="s">
        <v>7</v>
      </c>
      <c r="H56" s="7" t="str">
        <f t="shared" si="0"/>
        <v>hold</v>
      </c>
      <c r="I56" s="7" t="str">
        <f t="shared" si="1"/>
        <v>True</v>
      </c>
      <c r="J56" s="5">
        <f t="shared" si="3"/>
        <v>67.095000999999996</v>
      </c>
      <c r="K56" s="5">
        <f t="shared" si="4"/>
        <v>63.317501</v>
      </c>
      <c r="L56" s="5">
        <f t="shared" si="5"/>
        <v>980975.43175355915</v>
      </c>
      <c r="M56" s="11">
        <f t="shared" si="2"/>
        <v>0</v>
      </c>
      <c r="N56" s="5">
        <f t="shared" si="6"/>
        <v>0</v>
      </c>
      <c r="P56" s="9">
        <f t="shared" si="7"/>
        <v>8.8378080975699096E-3</v>
      </c>
      <c r="Q56"/>
    </row>
    <row r="57" spans="1:17" s="5" customFormat="1" x14ac:dyDescent="0.25">
      <c r="A57" s="1">
        <v>44061</v>
      </c>
      <c r="B57" s="5">
        <v>70.762496999999996</v>
      </c>
      <c r="C57" s="5">
        <v>70.686625137156383</v>
      </c>
      <c r="D57" s="5">
        <v>69.706622542616259</v>
      </c>
      <c r="E57" s="5">
        <v>66.879966675734039</v>
      </c>
      <c r="F57" s="5" t="s">
        <v>7</v>
      </c>
      <c r="G57" s="5" t="s">
        <v>7</v>
      </c>
      <c r="H57" s="7" t="str">
        <f t="shared" si="0"/>
        <v>hold</v>
      </c>
      <c r="I57" s="7" t="str">
        <f t="shared" si="1"/>
        <v>True</v>
      </c>
      <c r="J57" s="5">
        <f t="shared" si="3"/>
        <v>67.095000999999996</v>
      </c>
      <c r="K57" s="5">
        <f t="shared" si="4"/>
        <v>63.317501</v>
      </c>
      <c r="L57" s="5">
        <f t="shared" si="5"/>
        <v>980975.43175355915</v>
      </c>
      <c r="M57" s="11">
        <f t="shared" si="2"/>
        <v>0</v>
      </c>
      <c r="N57" s="5">
        <f t="shared" si="6"/>
        <v>0</v>
      </c>
      <c r="P57" s="9">
        <f t="shared" si="7"/>
        <v>2.1198502701050861E-4</v>
      </c>
      <c r="Q57"/>
    </row>
    <row r="58" spans="1:17" s="5" customFormat="1" x14ac:dyDescent="0.25">
      <c r="A58" s="1">
        <v>44062</v>
      </c>
      <c r="B58" s="5">
        <v>70.584998999999996</v>
      </c>
      <c r="C58" s="5">
        <v>70.65274975810425</v>
      </c>
      <c r="D58" s="5">
        <v>69.786474947832957</v>
      </c>
      <c r="E58" s="5">
        <v>66.995748935867354</v>
      </c>
      <c r="F58" s="5" t="s">
        <v>7</v>
      </c>
      <c r="G58" s="5" t="s">
        <v>7</v>
      </c>
      <c r="H58" s="7" t="str">
        <f t="shared" si="0"/>
        <v>hold</v>
      </c>
      <c r="I58" s="7" t="str">
        <f t="shared" si="1"/>
        <v>True</v>
      </c>
      <c r="J58" s="5">
        <f t="shared" si="3"/>
        <v>67.095000999999996</v>
      </c>
      <c r="K58" s="5">
        <f t="shared" si="4"/>
        <v>63.317501</v>
      </c>
      <c r="L58" s="5">
        <f t="shared" si="5"/>
        <v>980975.43175355915</v>
      </c>
      <c r="M58" s="11">
        <f t="shared" si="2"/>
        <v>0</v>
      </c>
      <c r="N58" s="5">
        <f t="shared" si="6"/>
        <v>0</v>
      </c>
      <c r="P58" s="9">
        <f t="shared" si="7"/>
        <v>-2.5115137985940016E-3</v>
      </c>
      <c r="Q58"/>
    </row>
    <row r="59" spans="1:17" s="5" customFormat="1" x14ac:dyDescent="0.25">
      <c r="A59" s="1">
        <v>44063</v>
      </c>
      <c r="B59" s="5">
        <v>70.527495999999999</v>
      </c>
      <c r="C59" s="5">
        <v>70.610998505402833</v>
      </c>
      <c r="D59" s="5">
        <v>69.853840498029967</v>
      </c>
      <c r="E59" s="5">
        <v>67.106116031621511</v>
      </c>
      <c r="F59" s="5" t="s">
        <v>7</v>
      </c>
      <c r="G59" s="5" t="s">
        <v>7</v>
      </c>
      <c r="H59" s="7" t="str">
        <f t="shared" si="0"/>
        <v>hold</v>
      </c>
      <c r="I59" s="7" t="str">
        <f t="shared" si="1"/>
        <v>True</v>
      </c>
      <c r="J59" s="5">
        <f t="shared" si="3"/>
        <v>67.095000999999996</v>
      </c>
      <c r="K59" s="5">
        <f t="shared" si="4"/>
        <v>63.317501</v>
      </c>
      <c r="L59" s="5">
        <f t="shared" si="5"/>
        <v>980975.43175355915</v>
      </c>
      <c r="M59" s="11">
        <f t="shared" si="2"/>
        <v>0</v>
      </c>
      <c r="N59" s="5">
        <f t="shared" si="6"/>
        <v>0</v>
      </c>
      <c r="P59" s="9">
        <f t="shared" si="7"/>
        <v>-8.1499520198928012E-4</v>
      </c>
      <c r="Q59"/>
    </row>
    <row r="60" spans="1:17" s="5" customFormat="1" x14ac:dyDescent="0.25">
      <c r="A60" s="1">
        <v>44064</v>
      </c>
      <c r="B60" s="5">
        <v>70.602501000000004</v>
      </c>
      <c r="C60" s="5">
        <v>70.608166003601895</v>
      </c>
      <c r="D60" s="5">
        <v>69.921900543663597</v>
      </c>
      <c r="E60" s="5">
        <v>67.215378061883328</v>
      </c>
      <c r="F60" s="5" t="s">
        <v>7</v>
      </c>
      <c r="G60" s="5" t="s">
        <v>7</v>
      </c>
      <c r="H60" s="7" t="str">
        <f t="shared" si="0"/>
        <v>hold</v>
      </c>
      <c r="I60" s="7" t="str">
        <f t="shared" si="1"/>
        <v>True</v>
      </c>
      <c r="J60" s="5">
        <f t="shared" si="3"/>
        <v>67.095000999999996</v>
      </c>
      <c r="K60" s="5">
        <f t="shared" si="4"/>
        <v>63.317501</v>
      </c>
      <c r="L60" s="5">
        <f t="shared" si="5"/>
        <v>980975.43175355915</v>
      </c>
      <c r="M60" s="11">
        <f t="shared" si="2"/>
        <v>0</v>
      </c>
      <c r="N60" s="5">
        <f t="shared" si="6"/>
        <v>0</v>
      </c>
      <c r="P60" s="9">
        <f t="shared" si="7"/>
        <v>1.062920834069515E-3</v>
      </c>
      <c r="Q60"/>
    </row>
    <row r="61" spans="1:17" s="5" customFormat="1" x14ac:dyDescent="0.25">
      <c r="A61" s="1">
        <v>44067</v>
      </c>
      <c r="B61" s="5">
        <v>70.657500999999996</v>
      </c>
      <c r="C61" s="5">
        <v>70.624611002401267</v>
      </c>
      <c r="D61" s="5">
        <v>69.988773312421458</v>
      </c>
      <c r="E61" s="5">
        <v>67.322944403699481</v>
      </c>
      <c r="F61" s="5" t="s">
        <v>7</v>
      </c>
      <c r="G61" s="5" t="s">
        <v>7</v>
      </c>
      <c r="H61" s="7" t="str">
        <f t="shared" si="0"/>
        <v>hold</v>
      </c>
      <c r="I61" s="7" t="str">
        <f t="shared" si="1"/>
        <v>True</v>
      </c>
      <c r="J61" s="5">
        <f t="shared" si="3"/>
        <v>67.095000999999996</v>
      </c>
      <c r="K61" s="5">
        <f t="shared" si="4"/>
        <v>63.317501</v>
      </c>
      <c r="L61" s="5">
        <f t="shared" si="5"/>
        <v>980975.43175355915</v>
      </c>
      <c r="M61" s="11">
        <f t="shared" si="2"/>
        <v>0</v>
      </c>
      <c r="N61" s="5">
        <f t="shared" si="6"/>
        <v>0</v>
      </c>
      <c r="P61" s="9">
        <f t="shared" si="7"/>
        <v>7.7870596064771186E-4</v>
      </c>
      <c r="Q61"/>
    </row>
    <row r="62" spans="1:17" s="5" customFormat="1" x14ac:dyDescent="0.25">
      <c r="A62" s="1">
        <v>44068</v>
      </c>
      <c r="B62" s="5">
        <v>70.327499000000003</v>
      </c>
      <c r="C62" s="5">
        <v>70.525573668267512</v>
      </c>
      <c r="D62" s="5">
        <v>70.019566556746781</v>
      </c>
      <c r="E62" s="5">
        <v>67.416836734833865</v>
      </c>
      <c r="F62" s="5" t="s">
        <v>7</v>
      </c>
      <c r="G62" s="5" t="s">
        <v>7</v>
      </c>
      <c r="H62" s="7" t="str">
        <f t="shared" si="0"/>
        <v>hold</v>
      </c>
      <c r="I62" s="7" t="str">
        <f t="shared" si="1"/>
        <v>True</v>
      </c>
      <c r="J62" s="5">
        <f t="shared" si="3"/>
        <v>67.095000999999996</v>
      </c>
      <c r="K62" s="5">
        <f t="shared" si="4"/>
        <v>63.317501</v>
      </c>
      <c r="L62" s="5">
        <f t="shared" si="5"/>
        <v>980975.43175355915</v>
      </c>
      <c r="M62" s="11">
        <f t="shared" si="2"/>
        <v>0</v>
      </c>
      <c r="N62" s="5">
        <f t="shared" si="6"/>
        <v>0</v>
      </c>
      <c r="P62" s="9">
        <f t="shared" si="7"/>
        <v>-4.6813860010105207E-3</v>
      </c>
      <c r="Q62"/>
    </row>
    <row r="63" spans="1:17" s="5" customFormat="1" x14ac:dyDescent="0.25">
      <c r="A63" s="1">
        <v>44069</v>
      </c>
      <c r="B63" s="5">
        <v>69.75</v>
      </c>
      <c r="C63" s="5">
        <v>70.267049112178341</v>
      </c>
      <c r="D63" s="5">
        <v>69.995060506133441</v>
      </c>
      <c r="E63" s="5">
        <v>67.489748086870307</v>
      </c>
      <c r="F63" s="5" t="s">
        <v>7</v>
      </c>
      <c r="G63" s="5" t="s">
        <v>7</v>
      </c>
      <c r="H63" s="7" t="str">
        <f t="shared" si="0"/>
        <v>hold</v>
      </c>
      <c r="I63" s="7" t="str">
        <f t="shared" si="1"/>
        <v>True</v>
      </c>
      <c r="J63" s="5">
        <f t="shared" si="3"/>
        <v>67.095000999999996</v>
      </c>
      <c r="K63" s="5">
        <f t="shared" si="4"/>
        <v>63.317501</v>
      </c>
      <c r="L63" s="5">
        <f t="shared" si="5"/>
        <v>980975.43175355915</v>
      </c>
      <c r="M63" s="11">
        <f t="shared" si="2"/>
        <v>0</v>
      </c>
      <c r="N63" s="5">
        <f t="shared" si="6"/>
        <v>0</v>
      </c>
      <c r="P63" s="9">
        <f t="shared" si="7"/>
        <v>-8.245468059088993E-3</v>
      </c>
      <c r="Q63"/>
    </row>
    <row r="64" spans="1:17" s="5" customFormat="1" x14ac:dyDescent="0.25">
      <c r="A64" s="1">
        <v>44070</v>
      </c>
      <c r="B64" s="5">
        <v>69.720000999999996</v>
      </c>
      <c r="C64" s="5">
        <v>70.084699741452226</v>
      </c>
      <c r="D64" s="5">
        <v>69.970055096484941</v>
      </c>
      <c r="E64" s="5">
        <v>67.559443490405613</v>
      </c>
      <c r="F64" s="5" t="s">
        <v>7</v>
      </c>
      <c r="G64" s="5" t="s">
        <v>7</v>
      </c>
      <c r="H64" s="7" t="str">
        <f t="shared" si="0"/>
        <v>hold</v>
      </c>
      <c r="I64" s="7" t="str">
        <f t="shared" si="1"/>
        <v>True</v>
      </c>
      <c r="J64" s="5">
        <f t="shared" si="3"/>
        <v>67.095000999999996</v>
      </c>
      <c r="K64" s="5">
        <f t="shared" si="4"/>
        <v>63.317501</v>
      </c>
      <c r="L64" s="5">
        <f t="shared" si="5"/>
        <v>980975.43175355915</v>
      </c>
      <c r="M64" s="11">
        <f t="shared" si="2"/>
        <v>0</v>
      </c>
      <c r="N64" s="5">
        <f t="shared" si="6"/>
        <v>0</v>
      </c>
      <c r="P64" s="9">
        <f t="shared" si="7"/>
        <v>-4.3018570656838337E-4</v>
      </c>
      <c r="Q64"/>
    </row>
    <row r="65" spans="1:17" s="5" customFormat="1" x14ac:dyDescent="0.25">
      <c r="A65" s="1">
        <v>44071</v>
      </c>
      <c r="B65" s="5">
        <v>69.887496999999996</v>
      </c>
      <c r="C65" s="5">
        <v>70.018965494301483</v>
      </c>
      <c r="D65" s="5">
        <v>69.962549814986303</v>
      </c>
      <c r="E65" s="5">
        <v>67.632195162580445</v>
      </c>
      <c r="F65" s="5" t="s">
        <v>7</v>
      </c>
      <c r="G65" s="5" t="s">
        <v>7</v>
      </c>
      <c r="H65" s="7" t="str">
        <f t="shared" si="0"/>
        <v>hold</v>
      </c>
      <c r="I65" s="7" t="str">
        <f t="shared" si="1"/>
        <v>True</v>
      </c>
      <c r="J65" s="5">
        <f t="shared" si="3"/>
        <v>67.095000999999996</v>
      </c>
      <c r="K65" s="5">
        <f t="shared" si="4"/>
        <v>63.317501</v>
      </c>
      <c r="L65" s="5">
        <f t="shared" si="5"/>
        <v>980975.43175355915</v>
      </c>
      <c r="M65" s="11">
        <f t="shared" si="2"/>
        <v>0</v>
      </c>
      <c r="N65" s="5">
        <f t="shared" si="6"/>
        <v>0</v>
      </c>
      <c r="P65" s="9">
        <f t="shared" si="7"/>
        <v>2.3995284317247568E-3</v>
      </c>
      <c r="Q65"/>
    </row>
    <row r="66" spans="1:17" s="5" customFormat="1" x14ac:dyDescent="0.25">
      <c r="A66" s="1">
        <v>44074</v>
      </c>
      <c r="B66" s="5">
        <v>69.792502999999996</v>
      </c>
      <c r="C66" s="5">
        <v>69.943477996200983</v>
      </c>
      <c r="D66" s="5">
        <v>69.947091013623904</v>
      </c>
      <c r="E66" s="5">
        <v>67.699704782499808</v>
      </c>
      <c r="F66" s="5" t="s">
        <v>7</v>
      </c>
      <c r="G66" s="5">
        <v>69.792502999999996</v>
      </c>
      <c r="H66" s="7" t="str">
        <f t="shared" si="0"/>
        <v>sell</v>
      </c>
      <c r="I66" s="7" t="str">
        <f t="shared" si="1"/>
        <v>False</v>
      </c>
      <c r="J66" s="5">
        <f t="shared" si="3"/>
        <v>67.095000999999996</v>
      </c>
      <c r="K66" s="5">
        <f t="shared" si="4"/>
        <v>69.792502999999996</v>
      </c>
      <c r="L66" s="5">
        <f t="shared" si="5"/>
        <v>1019433.8057467514</v>
      </c>
      <c r="M66" s="11">
        <f t="shared" si="2"/>
        <v>1E-3</v>
      </c>
      <c r="N66" s="5">
        <f t="shared" si="6"/>
        <v>38458.373993192261</v>
      </c>
      <c r="P66" s="9">
        <f t="shared" si="7"/>
        <v>-1.3601663036271762E-3</v>
      </c>
      <c r="Q66"/>
    </row>
    <row r="67" spans="1:17" s="5" customFormat="1" x14ac:dyDescent="0.25">
      <c r="A67" s="1">
        <v>44075</v>
      </c>
      <c r="B67" s="5">
        <v>69.282500999999996</v>
      </c>
      <c r="C67" s="5">
        <v>69.723152330800659</v>
      </c>
      <c r="D67" s="5">
        <v>69.886673739658093</v>
      </c>
      <c r="E67" s="5">
        <v>67.749167164296693</v>
      </c>
      <c r="F67" s="5" t="s">
        <v>7</v>
      </c>
      <c r="G67" s="5" t="s">
        <v>7</v>
      </c>
      <c r="H67" s="7" t="str">
        <f t="shared" ref="H67:H130" si="8">IF((AND(F67="nan",G67="nan")),"hold",IF(F67&lt;&gt;"nan","buy","sell"))</f>
        <v>hold</v>
      </c>
      <c r="I67" s="7" t="str">
        <f t="shared" ref="I67:I130" si="9">IF(H67="hold","True","False")</f>
        <v>True</v>
      </c>
      <c r="J67" s="5">
        <f t="shared" si="3"/>
        <v>67.095000999999996</v>
      </c>
      <c r="K67" s="5">
        <f t="shared" si="4"/>
        <v>69.792502999999996</v>
      </c>
      <c r="L67" s="5">
        <f t="shared" si="5"/>
        <v>1019433.8057467514</v>
      </c>
      <c r="M67" s="11">
        <f t="shared" ref="M67:M130" si="10">IF((AND(F67="nan",G67="nan")), 0, 0.001)</f>
        <v>0</v>
      </c>
      <c r="N67" s="5">
        <f t="shared" si="6"/>
        <v>0</v>
      </c>
      <c r="P67" s="9">
        <f t="shared" si="7"/>
        <v>-7.3342336358831984E-3</v>
      </c>
      <c r="Q67"/>
    </row>
    <row r="68" spans="1:17" s="5" customFormat="1" x14ac:dyDescent="0.25">
      <c r="A68" s="1">
        <v>44076</v>
      </c>
      <c r="B68" s="5">
        <v>72.065002000000007</v>
      </c>
      <c r="C68" s="5">
        <v>70.503768887200437</v>
      </c>
      <c r="D68" s="5">
        <v>70.084703581507355</v>
      </c>
      <c r="E68" s="5">
        <v>67.884037002912422</v>
      </c>
      <c r="F68" s="5">
        <v>72.065002000000007</v>
      </c>
      <c r="G68" s="5" t="s">
        <v>7</v>
      </c>
      <c r="H68" s="7" t="str">
        <f t="shared" si="8"/>
        <v>buy</v>
      </c>
      <c r="I68" s="7" t="str">
        <f t="shared" si="9"/>
        <v>False</v>
      </c>
      <c r="J68" s="5">
        <f t="shared" ref="J68:J131" si="11">IF(F68="nan",J67,F68)</f>
        <v>72.065002000000007</v>
      </c>
      <c r="K68" s="5">
        <f t="shared" ref="K68:K131" si="12">IF(G68="nan",K67,G68)</f>
        <v>69.792502999999996</v>
      </c>
      <c r="L68" s="5">
        <f t="shared" ref="L68:L131" si="13">L67+N68</f>
        <v>1018414.3719410046</v>
      </c>
      <c r="M68" s="11">
        <f t="shared" si="10"/>
        <v>1E-3</v>
      </c>
      <c r="N68" s="5">
        <f t="shared" ref="N68:N131" si="14">IF(I68="True",0,IF(H68="buy",-L67*M68,L67*((K68-J68)/J68)-(L67*M68)))</f>
        <v>-1019.4338057467514</v>
      </c>
      <c r="P68" s="9">
        <f t="shared" ref="P68:P131" si="15">LN(B68/B67)</f>
        <v>3.9376153800668029E-2</v>
      </c>
      <c r="Q68"/>
    </row>
    <row r="69" spans="1:17" s="5" customFormat="1" x14ac:dyDescent="0.25">
      <c r="A69" s="1">
        <v>44077</v>
      </c>
      <c r="B69" s="5">
        <v>70.147498999999996</v>
      </c>
      <c r="C69" s="5">
        <v>70.385012258133628</v>
      </c>
      <c r="D69" s="5">
        <v>70.09041225591578</v>
      </c>
      <c r="E69" s="5">
        <v>67.954770190321412</v>
      </c>
      <c r="F69" s="5" t="s">
        <v>7</v>
      </c>
      <c r="G69" s="5" t="s">
        <v>7</v>
      </c>
      <c r="H69" s="7" t="str">
        <f t="shared" si="8"/>
        <v>hold</v>
      </c>
      <c r="I69" s="7" t="str">
        <f t="shared" si="9"/>
        <v>True</v>
      </c>
      <c r="J69" s="5">
        <f t="shared" si="11"/>
        <v>72.065002000000007</v>
      </c>
      <c r="K69" s="5">
        <f t="shared" si="12"/>
        <v>69.792502999999996</v>
      </c>
      <c r="L69" s="5">
        <f t="shared" si="13"/>
        <v>1018414.3719410046</v>
      </c>
      <c r="M69" s="11">
        <f t="shared" si="10"/>
        <v>0</v>
      </c>
      <c r="N69" s="5">
        <f t="shared" si="14"/>
        <v>0</v>
      </c>
      <c r="P69" s="9">
        <f t="shared" si="15"/>
        <v>-2.6968363548786029E-2</v>
      </c>
      <c r="Q69"/>
    </row>
    <row r="70" spans="1:17" s="5" customFormat="1" x14ac:dyDescent="0.25">
      <c r="A70" s="1">
        <v>44078</v>
      </c>
      <c r="B70" s="5">
        <v>69.330002000000007</v>
      </c>
      <c r="C70" s="5">
        <v>70.033342172089093</v>
      </c>
      <c r="D70" s="5">
        <v>70.021284050832534</v>
      </c>
      <c r="E70" s="5">
        <v>67.997746184373867</v>
      </c>
      <c r="F70" s="5" t="s">
        <v>7</v>
      </c>
      <c r="G70" s="5" t="s">
        <v>7</v>
      </c>
      <c r="H70" s="7" t="str">
        <f t="shared" si="8"/>
        <v>hold</v>
      </c>
      <c r="I70" s="7" t="str">
        <f t="shared" si="9"/>
        <v>True</v>
      </c>
      <c r="J70" s="5">
        <f t="shared" si="11"/>
        <v>72.065002000000007</v>
      </c>
      <c r="K70" s="5">
        <f t="shared" si="12"/>
        <v>69.792502999999996</v>
      </c>
      <c r="L70" s="5">
        <f t="shared" si="13"/>
        <v>1018414.3719410046</v>
      </c>
      <c r="M70" s="11">
        <f t="shared" si="10"/>
        <v>0</v>
      </c>
      <c r="N70" s="5">
        <f t="shared" si="14"/>
        <v>0</v>
      </c>
      <c r="P70" s="9">
        <f t="shared" si="15"/>
        <v>-1.1722411937063503E-2</v>
      </c>
      <c r="Q70"/>
    </row>
    <row r="71" spans="1:17" s="5" customFormat="1" x14ac:dyDescent="0.25">
      <c r="A71" s="1">
        <v>44082</v>
      </c>
      <c r="B71" s="5">
        <v>69.477501000000004</v>
      </c>
      <c r="C71" s="5">
        <v>69.84806178139273</v>
      </c>
      <c r="D71" s="5">
        <v>69.971849228029569</v>
      </c>
      <c r="E71" s="5">
        <v>68.043988522362184</v>
      </c>
      <c r="F71" s="5" t="s">
        <v>7</v>
      </c>
      <c r="G71" s="5">
        <v>69.477501000000004</v>
      </c>
      <c r="H71" s="7" t="str">
        <f t="shared" si="8"/>
        <v>sell</v>
      </c>
      <c r="I71" s="7" t="str">
        <f t="shared" si="9"/>
        <v>False</v>
      </c>
      <c r="J71" s="5">
        <f t="shared" si="11"/>
        <v>72.065002000000007</v>
      </c>
      <c r="K71" s="5">
        <f t="shared" si="12"/>
        <v>69.477501000000004</v>
      </c>
      <c r="L71" s="5">
        <f t="shared" si="13"/>
        <v>980829.68916305259</v>
      </c>
      <c r="M71" s="11">
        <f t="shared" si="10"/>
        <v>1E-3</v>
      </c>
      <c r="N71" s="5">
        <f t="shared" si="14"/>
        <v>-37584.682777952075</v>
      </c>
      <c r="P71" s="9">
        <f t="shared" si="15"/>
        <v>2.1252317393287666E-3</v>
      </c>
      <c r="Q71"/>
    </row>
    <row r="72" spans="1:17" s="5" customFormat="1" x14ac:dyDescent="0.25">
      <c r="A72" s="1">
        <v>44083</v>
      </c>
      <c r="B72" s="5">
        <v>70.592499000000004</v>
      </c>
      <c r="C72" s="5">
        <v>70.096207520928488</v>
      </c>
      <c r="D72" s="5">
        <v>70.028271934572331</v>
      </c>
      <c r="E72" s="5">
        <v>68.123629474788359</v>
      </c>
      <c r="F72" s="5">
        <v>70.592499000000004</v>
      </c>
      <c r="G72" s="5" t="s">
        <v>7</v>
      </c>
      <c r="H72" s="7" t="str">
        <f t="shared" si="8"/>
        <v>buy</v>
      </c>
      <c r="I72" s="7" t="str">
        <f t="shared" si="9"/>
        <v>False</v>
      </c>
      <c r="J72" s="5">
        <f t="shared" si="11"/>
        <v>70.592499000000004</v>
      </c>
      <c r="K72" s="5">
        <f t="shared" si="12"/>
        <v>69.477501000000004</v>
      </c>
      <c r="L72" s="5">
        <f t="shared" si="13"/>
        <v>979848.85947388958</v>
      </c>
      <c r="M72" s="11">
        <f t="shared" si="10"/>
        <v>1E-3</v>
      </c>
      <c r="N72" s="5">
        <f t="shared" si="14"/>
        <v>-980.82968916305265</v>
      </c>
      <c r="P72" s="9">
        <f t="shared" si="15"/>
        <v>1.5920918854449947E-2</v>
      </c>
      <c r="Q72"/>
    </row>
    <row r="73" spans="1:17" s="5" customFormat="1" x14ac:dyDescent="0.25">
      <c r="A73" s="1">
        <v>44084</v>
      </c>
      <c r="B73" s="5">
        <v>69.227501000000004</v>
      </c>
      <c r="C73" s="5">
        <v>69.806638680618988</v>
      </c>
      <c r="D73" s="5">
        <v>69.95547457688393</v>
      </c>
      <c r="E73" s="5">
        <v>68.158125459951222</v>
      </c>
      <c r="F73" s="5" t="s">
        <v>7</v>
      </c>
      <c r="G73" s="5">
        <v>69.227501000000004</v>
      </c>
      <c r="H73" s="7" t="str">
        <f t="shared" si="8"/>
        <v>sell</v>
      </c>
      <c r="I73" s="7" t="str">
        <f t="shared" si="9"/>
        <v>False</v>
      </c>
      <c r="J73" s="5">
        <f t="shared" si="11"/>
        <v>70.592499000000004</v>
      </c>
      <c r="K73" s="5">
        <f t="shared" si="12"/>
        <v>69.227501000000004</v>
      </c>
      <c r="L73" s="5">
        <f t="shared" si="13"/>
        <v>959922.35548206035</v>
      </c>
      <c r="M73" s="11">
        <f t="shared" si="10"/>
        <v>1E-3</v>
      </c>
      <c r="N73" s="5">
        <f t="shared" si="14"/>
        <v>-19926.503991829242</v>
      </c>
      <c r="P73" s="9">
        <f t="shared" si="15"/>
        <v>-1.9525695425043968E-2</v>
      </c>
      <c r="Q73"/>
    </row>
    <row r="74" spans="1:17" s="5" customFormat="1" x14ac:dyDescent="0.25">
      <c r="A74" s="1">
        <v>44085</v>
      </c>
      <c r="B74" s="5">
        <v>69.537497999999999</v>
      </c>
      <c r="C74" s="5">
        <v>69.716925120412668</v>
      </c>
      <c r="D74" s="5">
        <v>69.917476706258114</v>
      </c>
      <c r="E74" s="5">
        <v>68.201230851827745</v>
      </c>
      <c r="F74" s="5" t="s">
        <v>7</v>
      </c>
      <c r="G74" s="5" t="s">
        <v>7</v>
      </c>
      <c r="H74" s="7" t="str">
        <f t="shared" si="8"/>
        <v>hold</v>
      </c>
      <c r="I74" s="7" t="str">
        <f t="shared" si="9"/>
        <v>True</v>
      </c>
      <c r="J74" s="5">
        <f t="shared" si="11"/>
        <v>70.592499000000004</v>
      </c>
      <c r="K74" s="5">
        <f t="shared" si="12"/>
        <v>69.227501000000004</v>
      </c>
      <c r="L74" s="5">
        <f t="shared" si="13"/>
        <v>959922.35548206035</v>
      </c>
      <c r="M74" s="11">
        <f t="shared" si="10"/>
        <v>0</v>
      </c>
      <c r="N74" s="5">
        <f t="shared" si="14"/>
        <v>0</v>
      </c>
      <c r="P74" s="9">
        <f t="shared" si="15"/>
        <v>4.4679496692774361E-3</v>
      </c>
      <c r="Q74"/>
    </row>
    <row r="75" spans="1:17" s="5" customFormat="1" x14ac:dyDescent="0.25">
      <c r="A75" s="1">
        <v>44088</v>
      </c>
      <c r="B75" s="5">
        <v>70.480002999999996</v>
      </c>
      <c r="C75" s="5">
        <v>69.971284413608444</v>
      </c>
      <c r="D75" s="5">
        <v>69.968615460234645</v>
      </c>
      <c r="E75" s="5">
        <v>68.272442481458128</v>
      </c>
      <c r="F75" s="5">
        <v>70.480002999999996</v>
      </c>
      <c r="G75" s="5" t="s">
        <v>7</v>
      </c>
      <c r="H75" s="7" t="str">
        <f t="shared" si="8"/>
        <v>buy</v>
      </c>
      <c r="I75" s="7" t="str">
        <f t="shared" si="9"/>
        <v>False</v>
      </c>
      <c r="J75" s="5">
        <f t="shared" si="11"/>
        <v>70.480002999999996</v>
      </c>
      <c r="K75" s="5">
        <f t="shared" si="12"/>
        <v>69.227501000000004</v>
      </c>
      <c r="L75" s="5">
        <f t="shared" si="13"/>
        <v>958962.43312657834</v>
      </c>
      <c r="M75" s="11">
        <f t="shared" si="10"/>
        <v>1E-3</v>
      </c>
      <c r="N75" s="5">
        <f t="shared" si="14"/>
        <v>-959.92235548206031</v>
      </c>
      <c r="P75" s="9">
        <f t="shared" si="15"/>
        <v>1.3462877553238228E-2</v>
      </c>
      <c r="Q75"/>
    </row>
    <row r="76" spans="1:17" s="5" customFormat="1" x14ac:dyDescent="0.25">
      <c r="A76" s="1">
        <v>44089</v>
      </c>
      <c r="B76" s="5">
        <v>73.925003000000004</v>
      </c>
      <c r="C76" s="5">
        <v>71.289190609072307</v>
      </c>
      <c r="D76" s="5">
        <v>70.328287054758761</v>
      </c>
      <c r="E76" s="5">
        <v>68.449084997662553</v>
      </c>
      <c r="F76" s="5" t="s">
        <v>7</v>
      </c>
      <c r="G76" s="5" t="s">
        <v>7</v>
      </c>
      <c r="H76" s="7" t="str">
        <f t="shared" si="8"/>
        <v>hold</v>
      </c>
      <c r="I76" s="7" t="str">
        <f t="shared" si="9"/>
        <v>True</v>
      </c>
      <c r="J76" s="5">
        <f t="shared" si="11"/>
        <v>70.480002999999996</v>
      </c>
      <c r="K76" s="5">
        <f t="shared" si="12"/>
        <v>69.227501000000004</v>
      </c>
      <c r="L76" s="5">
        <f t="shared" si="13"/>
        <v>958962.43312657834</v>
      </c>
      <c r="M76" s="11">
        <f t="shared" si="10"/>
        <v>0</v>
      </c>
      <c r="N76" s="5">
        <f t="shared" si="14"/>
        <v>0</v>
      </c>
      <c r="P76" s="9">
        <f t="shared" si="15"/>
        <v>4.7722082127020969E-2</v>
      </c>
      <c r="Q76"/>
    </row>
    <row r="77" spans="1:17" s="5" customFormat="1" x14ac:dyDescent="0.25">
      <c r="A77" s="1">
        <v>44090</v>
      </c>
      <c r="B77" s="5">
        <v>70.087502000000001</v>
      </c>
      <c r="C77" s="5">
        <v>70.888627739381548</v>
      </c>
      <c r="D77" s="5">
        <v>70.306397504326142</v>
      </c>
      <c r="E77" s="5">
        <v>68.5002855289856</v>
      </c>
      <c r="F77" s="5" t="s">
        <v>7</v>
      </c>
      <c r="G77" s="5" t="s">
        <v>7</v>
      </c>
      <c r="H77" s="7" t="str">
        <f t="shared" si="8"/>
        <v>hold</v>
      </c>
      <c r="I77" s="7" t="str">
        <f t="shared" si="9"/>
        <v>True</v>
      </c>
      <c r="J77" s="5">
        <f t="shared" si="11"/>
        <v>70.480002999999996</v>
      </c>
      <c r="K77" s="5">
        <f t="shared" si="12"/>
        <v>69.227501000000004</v>
      </c>
      <c r="L77" s="5">
        <f t="shared" si="13"/>
        <v>958962.43312657834</v>
      </c>
      <c r="M77" s="11">
        <f t="shared" si="10"/>
        <v>0</v>
      </c>
      <c r="N77" s="5">
        <f t="shared" si="14"/>
        <v>0</v>
      </c>
      <c r="P77" s="9">
        <f t="shared" si="15"/>
        <v>-5.3306616334661376E-2</v>
      </c>
      <c r="Q77"/>
    </row>
    <row r="78" spans="1:17" s="5" customFormat="1" x14ac:dyDescent="0.25">
      <c r="A78" s="1">
        <v>44091</v>
      </c>
      <c r="B78" s="5">
        <v>69.879997000000003</v>
      </c>
      <c r="C78" s="5">
        <v>70.552417492921037</v>
      </c>
      <c r="D78" s="5">
        <v>70.267633822114675</v>
      </c>
      <c r="E78" s="5">
        <v>68.543401512454807</v>
      </c>
      <c r="F78" s="5" t="s">
        <v>7</v>
      </c>
      <c r="G78" s="5" t="s">
        <v>7</v>
      </c>
      <c r="H78" s="7" t="str">
        <f t="shared" si="8"/>
        <v>hold</v>
      </c>
      <c r="I78" s="7" t="str">
        <f t="shared" si="9"/>
        <v>True</v>
      </c>
      <c r="J78" s="5">
        <f t="shared" si="11"/>
        <v>70.480002999999996</v>
      </c>
      <c r="K78" s="5">
        <f t="shared" si="12"/>
        <v>69.227501000000004</v>
      </c>
      <c r="L78" s="5">
        <f t="shared" si="13"/>
        <v>958962.43312657834</v>
      </c>
      <c r="M78" s="11">
        <f t="shared" si="10"/>
        <v>0</v>
      </c>
      <c r="N78" s="5">
        <f t="shared" si="14"/>
        <v>0</v>
      </c>
      <c r="P78" s="9">
        <f t="shared" si="15"/>
        <v>-2.9650476504328748E-3</v>
      </c>
      <c r="Q78"/>
    </row>
    <row r="79" spans="1:17" s="5" customFormat="1" x14ac:dyDescent="0.25">
      <c r="A79" s="1">
        <v>44092</v>
      </c>
      <c r="B79" s="5">
        <v>69.230002999999996</v>
      </c>
      <c r="C79" s="5">
        <v>70.111612661947362</v>
      </c>
      <c r="D79" s="5">
        <v>70.173303747376977</v>
      </c>
      <c r="E79" s="5">
        <v>68.564857808940602</v>
      </c>
      <c r="F79" s="5" t="s">
        <v>7</v>
      </c>
      <c r="G79" s="5">
        <v>69.230002999999996</v>
      </c>
      <c r="H79" s="7" t="str">
        <f t="shared" si="8"/>
        <v>sell</v>
      </c>
      <c r="I79" s="7" t="str">
        <f t="shared" si="9"/>
        <v>False</v>
      </c>
      <c r="J79" s="5">
        <f t="shared" si="11"/>
        <v>70.480002999999996</v>
      </c>
      <c r="K79" s="5">
        <f t="shared" si="12"/>
        <v>69.230002999999996</v>
      </c>
      <c r="L79" s="5">
        <f t="shared" si="13"/>
        <v>940995.76651659154</v>
      </c>
      <c r="M79" s="11">
        <f t="shared" si="10"/>
        <v>1E-3</v>
      </c>
      <c r="N79" s="5">
        <f t="shared" si="14"/>
        <v>-17966.666609986827</v>
      </c>
      <c r="P79" s="9">
        <f t="shared" si="15"/>
        <v>-9.3451043113686755E-3</v>
      </c>
      <c r="Q79"/>
    </row>
    <row r="80" spans="1:17" s="5" customFormat="1" x14ac:dyDescent="0.25">
      <c r="A80" s="1">
        <v>44095</v>
      </c>
      <c r="B80" s="5">
        <v>69.050003000000004</v>
      </c>
      <c r="C80" s="5">
        <v>69.757742774631581</v>
      </c>
      <c r="D80" s="5">
        <v>70.071185497615431</v>
      </c>
      <c r="E80" s="5">
        <v>68.580018596161196</v>
      </c>
      <c r="F80" s="5" t="s">
        <v>7</v>
      </c>
      <c r="G80" s="5" t="s">
        <v>7</v>
      </c>
      <c r="H80" s="7" t="str">
        <f t="shared" si="8"/>
        <v>hold</v>
      </c>
      <c r="I80" s="7" t="str">
        <f t="shared" si="9"/>
        <v>True</v>
      </c>
      <c r="J80" s="5">
        <f t="shared" si="11"/>
        <v>70.480002999999996</v>
      </c>
      <c r="K80" s="5">
        <f t="shared" si="12"/>
        <v>69.230002999999996</v>
      </c>
      <c r="L80" s="5">
        <f t="shared" si="13"/>
        <v>940995.76651659154</v>
      </c>
      <c r="M80" s="11">
        <f t="shared" si="10"/>
        <v>0</v>
      </c>
      <c r="N80" s="5">
        <f t="shared" si="14"/>
        <v>0</v>
      </c>
      <c r="P80" s="9">
        <f t="shared" si="15"/>
        <v>-2.6034147216699808E-3</v>
      </c>
      <c r="Q80"/>
    </row>
    <row r="81" spans="1:17" s="5" customFormat="1" x14ac:dyDescent="0.25">
      <c r="A81" s="1">
        <v>44096</v>
      </c>
      <c r="B81" s="5">
        <v>69.514999000000003</v>
      </c>
      <c r="C81" s="5">
        <v>69.676828183087736</v>
      </c>
      <c r="D81" s="5">
        <v>70.020623088741303</v>
      </c>
      <c r="E81" s="5">
        <v>68.60923673378116</v>
      </c>
      <c r="F81" s="5" t="s">
        <v>7</v>
      </c>
      <c r="G81" s="5" t="s">
        <v>7</v>
      </c>
      <c r="H81" s="7" t="str">
        <f t="shared" si="8"/>
        <v>hold</v>
      </c>
      <c r="I81" s="7" t="str">
        <f t="shared" si="9"/>
        <v>True</v>
      </c>
      <c r="J81" s="5">
        <f t="shared" si="11"/>
        <v>70.480002999999996</v>
      </c>
      <c r="K81" s="5">
        <f t="shared" si="12"/>
        <v>69.230002999999996</v>
      </c>
      <c r="L81" s="5">
        <f t="shared" si="13"/>
        <v>940995.76651659154</v>
      </c>
      <c r="M81" s="11">
        <f t="shared" si="10"/>
        <v>0</v>
      </c>
      <c r="N81" s="5">
        <f t="shared" si="14"/>
        <v>0</v>
      </c>
      <c r="P81" s="9">
        <f t="shared" si="15"/>
        <v>6.7116189340441449E-3</v>
      </c>
      <c r="Q81"/>
    </row>
    <row r="82" spans="1:17" s="5" customFormat="1" x14ac:dyDescent="0.25">
      <c r="A82" s="1">
        <v>44097</v>
      </c>
      <c r="B82" s="5">
        <v>68.327499000000003</v>
      </c>
      <c r="C82" s="5">
        <v>69.227051788725163</v>
      </c>
      <c r="D82" s="5">
        <v>69.866702717037555</v>
      </c>
      <c r="E82" s="5">
        <v>68.600432429600502</v>
      </c>
      <c r="F82" s="5" t="s">
        <v>7</v>
      </c>
      <c r="G82" s="5" t="s">
        <v>7</v>
      </c>
      <c r="H82" s="7" t="str">
        <f t="shared" si="8"/>
        <v>hold</v>
      </c>
      <c r="I82" s="7" t="str">
        <f t="shared" si="9"/>
        <v>True</v>
      </c>
      <c r="J82" s="5">
        <f t="shared" si="11"/>
        <v>70.480002999999996</v>
      </c>
      <c r="K82" s="5">
        <f t="shared" si="12"/>
        <v>69.230002999999996</v>
      </c>
      <c r="L82" s="5">
        <f t="shared" si="13"/>
        <v>940995.76651659154</v>
      </c>
      <c r="M82" s="11">
        <f t="shared" si="10"/>
        <v>0</v>
      </c>
      <c r="N82" s="5">
        <f t="shared" si="14"/>
        <v>0</v>
      </c>
      <c r="P82" s="9">
        <f t="shared" si="15"/>
        <v>-1.7230235898749811E-2</v>
      </c>
      <c r="Q82"/>
    </row>
    <row r="83" spans="1:17" s="5" customFormat="1" x14ac:dyDescent="0.25">
      <c r="A83" s="1">
        <v>44098</v>
      </c>
      <c r="B83" s="5">
        <v>69.385002</v>
      </c>
      <c r="C83" s="5">
        <v>69.279701859150109</v>
      </c>
      <c r="D83" s="5">
        <v>69.822911742761406</v>
      </c>
      <c r="E83" s="5">
        <v>68.624950228675488</v>
      </c>
      <c r="F83" s="5" t="s">
        <v>7</v>
      </c>
      <c r="G83" s="5" t="s">
        <v>7</v>
      </c>
      <c r="H83" s="7" t="str">
        <f t="shared" si="8"/>
        <v>hold</v>
      </c>
      <c r="I83" s="7" t="str">
        <f t="shared" si="9"/>
        <v>True</v>
      </c>
      <c r="J83" s="5">
        <f t="shared" si="11"/>
        <v>70.480002999999996</v>
      </c>
      <c r="K83" s="5">
        <f t="shared" si="12"/>
        <v>69.230002999999996</v>
      </c>
      <c r="L83" s="5">
        <f t="shared" si="13"/>
        <v>940995.76651659154</v>
      </c>
      <c r="M83" s="11">
        <f t="shared" si="10"/>
        <v>0</v>
      </c>
      <c r="N83" s="5">
        <f t="shared" si="14"/>
        <v>0</v>
      </c>
      <c r="P83" s="9">
        <f t="shared" si="15"/>
        <v>1.5358428310274992E-2</v>
      </c>
      <c r="Q83"/>
    </row>
    <row r="84" spans="1:17" s="5" customFormat="1" x14ac:dyDescent="0.25">
      <c r="A84" s="1">
        <v>44099</v>
      </c>
      <c r="B84" s="5">
        <v>70.455002000000007</v>
      </c>
      <c r="C84" s="5">
        <v>69.671468572766742</v>
      </c>
      <c r="D84" s="5">
        <v>69.880374493419467</v>
      </c>
      <c r="E84" s="5">
        <v>68.682139346529382</v>
      </c>
      <c r="F84" s="5" t="s">
        <v>7</v>
      </c>
      <c r="G84" s="5" t="s">
        <v>7</v>
      </c>
      <c r="H84" s="7" t="str">
        <f t="shared" si="8"/>
        <v>hold</v>
      </c>
      <c r="I84" s="7" t="str">
        <f t="shared" si="9"/>
        <v>True</v>
      </c>
      <c r="J84" s="5">
        <f t="shared" si="11"/>
        <v>70.480002999999996</v>
      </c>
      <c r="K84" s="5">
        <f t="shared" si="12"/>
        <v>69.230002999999996</v>
      </c>
      <c r="L84" s="5">
        <f t="shared" si="13"/>
        <v>940995.76651659154</v>
      </c>
      <c r="M84" s="11">
        <f t="shared" si="10"/>
        <v>0</v>
      </c>
      <c r="N84" s="5">
        <f t="shared" si="14"/>
        <v>0</v>
      </c>
      <c r="P84" s="9">
        <f t="shared" si="15"/>
        <v>1.5303501886334251E-2</v>
      </c>
      <c r="Q84"/>
    </row>
    <row r="85" spans="1:17" s="5" customFormat="1" x14ac:dyDescent="0.25">
      <c r="A85" s="1">
        <v>44102</v>
      </c>
      <c r="B85" s="5">
        <v>71.035004000000001</v>
      </c>
      <c r="C85" s="5">
        <v>70.125980381844499</v>
      </c>
      <c r="D85" s="5">
        <v>69.98534081219951</v>
      </c>
      <c r="E85" s="5">
        <v>68.755666366950337</v>
      </c>
      <c r="F85" s="5">
        <v>71.035004000000001</v>
      </c>
      <c r="G85" s="5" t="s">
        <v>7</v>
      </c>
      <c r="H85" s="7" t="str">
        <f t="shared" si="8"/>
        <v>buy</v>
      </c>
      <c r="I85" s="7" t="str">
        <f t="shared" si="9"/>
        <v>False</v>
      </c>
      <c r="J85" s="5">
        <f t="shared" si="11"/>
        <v>71.035004000000001</v>
      </c>
      <c r="K85" s="5">
        <f t="shared" si="12"/>
        <v>69.230002999999996</v>
      </c>
      <c r="L85" s="5">
        <f t="shared" si="13"/>
        <v>940054.770750075</v>
      </c>
      <c r="M85" s="11">
        <f t="shared" si="10"/>
        <v>1E-3</v>
      </c>
      <c r="N85" s="5">
        <f t="shared" si="14"/>
        <v>-940.99576651659152</v>
      </c>
      <c r="P85" s="9">
        <f t="shared" si="15"/>
        <v>8.1985331003270705E-3</v>
      </c>
      <c r="Q85"/>
    </row>
    <row r="86" spans="1:17" s="5" customFormat="1" x14ac:dyDescent="0.25">
      <c r="A86" s="1">
        <v>44103</v>
      </c>
      <c r="B86" s="5">
        <v>70.779999000000004</v>
      </c>
      <c r="C86" s="5">
        <v>70.343986587896339</v>
      </c>
      <c r="D86" s="5">
        <v>70.057582465635917</v>
      </c>
      <c r="E86" s="5">
        <v>68.818926761733138</v>
      </c>
      <c r="F86" s="5" t="s">
        <v>7</v>
      </c>
      <c r="G86" s="5" t="s">
        <v>7</v>
      </c>
      <c r="H86" s="7" t="str">
        <f t="shared" si="8"/>
        <v>hold</v>
      </c>
      <c r="I86" s="7" t="str">
        <f t="shared" si="9"/>
        <v>True</v>
      </c>
      <c r="J86" s="5">
        <f t="shared" si="11"/>
        <v>71.035004000000001</v>
      </c>
      <c r="K86" s="5">
        <f t="shared" si="12"/>
        <v>69.230002999999996</v>
      </c>
      <c r="L86" s="5">
        <f t="shared" si="13"/>
        <v>940054.770750075</v>
      </c>
      <c r="M86" s="11">
        <f t="shared" si="10"/>
        <v>0</v>
      </c>
      <c r="N86" s="5">
        <f t="shared" si="14"/>
        <v>0</v>
      </c>
      <c r="P86" s="9">
        <f t="shared" si="15"/>
        <v>-3.5963088452760114E-3</v>
      </c>
      <c r="Q86"/>
    </row>
    <row r="87" spans="1:17" s="5" customFormat="1" x14ac:dyDescent="0.25">
      <c r="A87" s="1">
        <v>44104</v>
      </c>
      <c r="B87" s="5">
        <v>69.389999000000003</v>
      </c>
      <c r="C87" s="5">
        <v>70.025990725264236</v>
      </c>
      <c r="D87" s="5">
        <v>69.99689305966902</v>
      </c>
      <c r="E87" s="5">
        <v>68.836772769178978</v>
      </c>
      <c r="F87" s="5" t="s">
        <v>7</v>
      </c>
      <c r="G87" s="5" t="s">
        <v>7</v>
      </c>
      <c r="H87" s="7" t="str">
        <f t="shared" si="8"/>
        <v>hold</v>
      </c>
      <c r="I87" s="7" t="str">
        <f t="shared" si="9"/>
        <v>True</v>
      </c>
      <c r="J87" s="5">
        <f t="shared" si="11"/>
        <v>71.035004000000001</v>
      </c>
      <c r="K87" s="5">
        <f t="shared" si="12"/>
        <v>69.230002999999996</v>
      </c>
      <c r="L87" s="5">
        <f t="shared" si="13"/>
        <v>940054.770750075</v>
      </c>
      <c r="M87" s="11">
        <f t="shared" si="10"/>
        <v>0</v>
      </c>
      <c r="N87" s="5">
        <f t="shared" si="14"/>
        <v>0</v>
      </c>
      <c r="P87" s="9">
        <f t="shared" si="15"/>
        <v>-1.9833710288873405E-2</v>
      </c>
      <c r="Q87"/>
    </row>
    <row r="88" spans="1:17" s="5" customFormat="1" x14ac:dyDescent="0.25">
      <c r="A88" s="1">
        <v>44105</v>
      </c>
      <c r="B88" s="5">
        <v>70.690002000000007</v>
      </c>
      <c r="C88" s="5">
        <v>70.247327816842827</v>
      </c>
      <c r="D88" s="5">
        <v>70.059902963335475</v>
      </c>
      <c r="E88" s="5">
        <v>68.894686182642133</v>
      </c>
      <c r="F88" s="5" t="s">
        <v>7</v>
      </c>
      <c r="G88" s="5" t="s">
        <v>7</v>
      </c>
      <c r="H88" s="7" t="str">
        <f t="shared" si="8"/>
        <v>hold</v>
      </c>
      <c r="I88" s="7" t="str">
        <f t="shared" si="9"/>
        <v>True</v>
      </c>
      <c r="J88" s="5">
        <f t="shared" si="11"/>
        <v>71.035004000000001</v>
      </c>
      <c r="K88" s="5">
        <f t="shared" si="12"/>
        <v>69.230002999999996</v>
      </c>
      <c r="L88" s="5">
        <f t="shared" si="13"/>
        <v>940054.770750075</v>
      </c>
      <c r="M88" s="11">
        <f t="shared" si="10"/>
        <v>0</v>
      </c>
      <c r="N88" s="5">
        <f t="shared" si="14"/>
        <v>0</v>
      </c>
      <c r="P88" s="9">
        <f t="shared" si="15"/>
        <v>1.8561397975248313E-2</v>
      </c>
      <c r="Q88"/>
    </row>
    <row r="89" spans="1:17" s="5" customFormat="1" x14ac:dyDescent="0.25">
      <c r="A89" s="1">
        <v>44106</v>
      </c>
      <c r="B89" s="5">
        <v>70.292502999999996</v>
      </c>
      <c r="C89" s="5">
        <v>70.262386211228545</v>
      </c>
      <c r="D89" s="5">
        <v>70.081048421214064</v>
      </c>
      <c r="E89" s="5">
        <v>68.938367958184571</v>
      </c>
      <c r="F89" s="5" t="s">
        <v>7</v>
      </c>
      <c r="G89" s="5" t="s">
        <v>7</v>
      </c>
      <c r="H89" s="7" t="str">
        <f t="shared" si="8"/>
        <v>hold</v>
      </c>
      <c r="I89" s="7" t="str">
        <f t="shared" si="9"/>
        <v>True</v>
      </c>
      <c r="J89" s="5">
        <f t="shared" si="11"/>
        <v>71.035004000000001</v>
      </c>
      <c r="K89" s="5">
        <f t="shared" si="12"/>
        <v>69.230002999999996</v>
      </c>
      <c r="L89" s="5">
        <f t="shared" si="13"/>
        <v>940054.770750075</v>
      </c>
      <c r="M89" s="11">
        <f t="shared" si="10"/>
        <v>0</v>
      </c>
      <c r="N89" s="5">
        <f t="shared" si="14"/>
        <v>0</v>
      </c>
      <c r="P89" s="9">
        <f t="shared" si="15"/>
        <v>-5.638998304300996E-3</v>
      </c>
      <c r="Q89"/>
    </row>
    <row r="90" spans="1:17" s="5" customFormat="1" x14ac:dyDescent="0.25">
      <c r="A90" s="1">
        <v>44109</v>
      </c>
      <c r="B90" s="5">
        <v>71.977501000000004</v>
      </c>
      <c r="C90" s="5">
        <v>70.834091140819027</v>
      </c>
      <c r="D90" s="5">
        <v>70.253453201103696</v>
      </c>
      <c r="E90" s="5">
        <v>69.033340865741295</v>
      </c>
      <c r="F90" s="5" t="s">
        <v>7</v>
      </c>
      <c r="G90" s="5" t="s">
        <v>7</v>
      </c>
      <c r="H90" s="7" t="str">
        <f t="shared" si="8"/>
        <v>hold</v>
      </c>
      <c r="I90" s="7" t="str">
        <f t="shared" si="9"/>
        <v>True</v>
      </c>
      <c r="J90" s="5">
        <f t="shared" si="11"/>
        <v>71.035004000000001</v>
      </c>
      <c r="K90" s="5">
        <f t="shared" si="12"/>
        <v>69.230002999999996</v>
      </c>
      <c r="L90" s="5">
        <f t="shared" si="13"/>
        <v>940054.770750075</v>
      </c>
      <c r="M90" s="11">
        <f t="shared" si="10"/>
        <v>0</v>
      </c>
      <c r="N90" s="5">
        <f t="shared" si="14"/>
        <v>0</v>
      </c>
      <c r="P90" s="9">
        <f t="shared" si="15"/>
        <v>2.3688433899879669E-2</v>
      </c>
      <c r="Q90"/>
    </row>
    <row r="91" spans="1:17" s="5" customFormat="1" x14ac:dyDescent="0.25">
      <c r="A91" s="1">
        <v>44110</v>
      </c>
      <c r="B91" s="5">
        <v>72.569999999999993</v>
      </c>
      <c r="C91" s="5">
        <v>71.412727427212687</v>
      </c>
      <c r="D91" s="5">
        <v>70.464048364639723</v>
      </c>
      <c r="E91" s="5">
        <v>69.143861463686889</v>
      </c>
      <c r="F91" s="5" t="s">
        <v>7</v>
      </c>
      <c r="G91" s="5" t="s">
        <v>7</v>
      </c>
      <c r="H91" s="7" t="str">
        <f t="shared" si="8"/>
        <v>hold</v>
      </c>
      <c r="I91" s="7" t="str">
        <f t="shared" si="9"/>
        <v>True</v>
      </c>
      <c r="J91" s="5">
        <f t="shared" si="11"/>
        <v>71.035004000000001</v>
      </c>
      <c r="K91" s="5">
        <f t="shared" si="12"/>
        <v>69.230002999999996</v>
      </c>
      <c r="L91" s="5">
        <f t="shared" si="13"/>
        <v>940054.770750075</v>
      </c>
      <c r="M91" s="11">
        <f t="shared" si="10"/>
        <v>0</v>
      </c>
      <c r="N91" s="5">
        <f t="shared" si="14"/>
        <v>0</v>
      </c>
      <c r="P91" s="9">
        <f t="shared" si="15"/>
        <v>8.1980292190595386E-3</v>
      </c>
      <c r="Q91"/>
    </row>
    <row r="92" spans="1:17" s="5" customFormat="1" x14ac:dyDescent="0.25">
      <c r="A92" s="1">
        <v>44111</v>
      </c>
      <c r="B92" s="5">
        <v>74.279999000000004</v>
      </c>
      <c r="C92" s="5">
        <v>72.368484618141792</v>
      </c>
      <c r="D92" s="5">
        <v>70.810952967854291</v>
      </c>
      <c r="E92" s="5">
        <v>69.304365761696673</v>
      </c>
      <c r="F92" s="5" t="s">
        <v>7</v>
      </c>
      <c r="G92" s="5" t="s">
        <v>7</v>
      </c>
      <c r="H92" s="7" t="str">
        <f t="shared" si="8"/>
        <v>hold</v>
      </c>
      <c r="I92" s="7" t="str">
        <f t="shared" si="9"/>
        <v>True</v>
      </c>
      <c r="J92" s="5">
        <f t="shared" si="11"/>
        <v>71.035004000000001</v>
      </c>
      <c r="K92" s="5">
        <f t="shared" si="12"/>
        <v>69.230002999999996</v>
      </c>
      <c r="L92" s="5">
        <f t="shared" si="13"/>
        <v>940054.770750075</v>
      </c>
      <c r="M92" s="11">
        <f t="shared" si="10"/>
        <v>0</v>
      </c>
      <c r="N92" s="5">
        <f t="shared" si="14"/>
        <v>0</v>
      </c>
      <c r="P92" s="9">
        <f t="shared" si="15"/>
        <v>2.3290109731885424E-2</v>
      </c>
      <c r="Q92"/>
    </row>
    <row r="93" spans="1:17" s="5" customFormat="1" x14ac:dyDescent="0.25">
      <c r="A93" s="1">
        <v>44112</v>
      </c>
      <c r="B93" s="5">
        <v>75.260002</v>
      </c>
      <c r="C93" s="5">
        <v>73.332323745427857</v>
      </c>
      <c r="D93" s="5">
        <v>71.215411970776628</v>
      </c>
      <c r="E93" s="5">
        <v>69.490479394143648</v>
      </c>
      <c r="F93" s="5" t="s">
        <v>7</v>
      </c>
      <c r="G93" s="5" t="s">
        <v>7</v>
      </c>
      <c r="H93" s="7" t="str">
        <f t="shared" si="8"/>
        <v>hold</v>
      </c>
      <c r="I93" s="7" t="str">
        <f t="shared" si="9"/>
        <v>True</v>
      </c>
      <c r="J93" s="5">
        <f t="shared" si="11"/>
        <v>71.035004000000001</v>
      </c>
      <c r="K93" s="5">
        <f t="shared" si="12"/>
        <v>69.230002999999996</v>
      </c>
      <c r="L93" s="5">
        <f t="shared" si="13"/>
        <v>940054.770750075</v>
      </c>
      <c r="M93" s="11">
        <f t="shared" si="10"/>
        <v>0</v>
      </c>
      <c r="N93" s="5">
        <f t="shared" si="14"/>
        <v>0</v>
      </c>
      <c r="P93" s="9">
        <f t="shared" si="15"/>
        <v>1.3107088717901411E-2</v>
      </c>
      <c r="Q93"/>
    </row>
    <row r="94" spans="1:17" s="5" customFormat="1" x14ac:dyDescent="0.25">
      <c r="A94" s="1">
        <v>44113</v>
      </c>
      <c r="B94" s="5">
        <v>75.727501000000004</v>
      </c>
      <c r="C94" s="5">
        <v>74.130716163618573</v>
      </c>
      <c r="D94" s="5">
        <v>71.625601882524208</v>
      </c>
      <c r="E94" s="5">
        <v>69.685386319326653</v>
      </c>
      <c r="F94" s="5" t="s">
        <v>7</v>
      </c>
      <c r="G94" s="5" t="s">
        <v>7</v>
      </c>
      <c r="H94" s="7" t="str">
        <f t="shared" si="8"/>
        <v>hold</v>
      </c>
      <c r="I94" s="7" t="str">
        <f t="shared" si="9"/>
        <v>True</v>
      </c>
      <c r="J94" s="5">
        <f t="shared" si="11"/>
        <v>71.035004000000001</v>
      </c>
      <c r="K94" s="5">
        <f t="shared" si="12"/>
        <v>69.230002999999996</v>
      </c>
      <c r="L94" s="5">
        <f t="shared" si="13"/>
        <v>940054.770750075</v>
      </c>
      <c r="M94" s="11">
        <f t="shared" si="10"/>
        <v>0</v>
      </c>
      <c r="N94" s="5">
        <f t="shared" si="14"/>
        <v>0</v>
      </c>
      <c r="P94" s="9">
        <f t="shared" si="15"/>
        <v>6.1925720298587755E-3</v>
      </c>
      <c r="Q94"/>
    </row>
    <row r="95" spans="1:17" s="5" customFormat="1" x14ac:dyDescent="0.25">
      <c r="A95" s="1">
        <v>44116</v>
      </c>
      <c r="B95" s="5">
        <v>76.417502999999996</v>
      </c>
      <c r="C95" s="5">
        <v>74.892978442412385</v>
      </c>
      <c r="D95" s="5">
        <v>72.061229256840178</v>
      </c>
      <c r="E95" s="5">
        <v>69.895764965597706</v>
      </c>
      <c r="F95" s="5" t="s">
        <v>7</v>
      </c>
      <c r="G95" s="5" t="s">
        <v>7</v>
      </c>
      <c r="H95" s="7" t="str">
        <f t="shared" si="8"/>
        <v>hold</v>
      </c>
      <c r="I95" s="7" t="str">
        <f t="shared" si="9"/>
        <v>True</v>
      </c>
      <c r="J95" s="5">
        <f t="shared" si="11"/>
        <v>71.035004000000001</v>
      </c>
      <c r="K95" s="5">
        <f t="shared" si="12"/>
        <v>69.230002999999996</v>
      </c>
      <c r="L95" s="5">
        <f t="shared" si="13"/>
        <v>940054.770750075</v>
      </c>
      <c r="M95" s="11">
        <f t="shared" si="10"/>
        <v>0</v>
      </c>
      <c r="N95" s="5">
        <f t="shared" si="14"/>
        <v>0</v>
      </c>
      <c r="P95" s="9">
        <f t="shared" si="15"/>
        <v>9.0703830227443546E-3</v>
      </c>
      <c r="Q95"/>
    </row>
    <row r="96" spans="1:17" s="5" customFormat="1" x14ac:dyDescent="0.25">
      <c r="A96" s="1">
        <v>44117</v>
      </c>
      <c r="B96" s="5">
        <v>75.367500000000007</v>
      </c>
      <c r="C96" s="5">
        <v>75.051152294941602</v>
      </c>
      <c r="D96" s="5">
        <v>72.361799324400167</v>
      </c>
      <c r="E96" s="5">
        <v>70.066756685422774</v>
      </c>
      <c r="F96" s="5" t="s">
        <v>7</v>
      </c>
      <c r="G96" s="5" t="s">
        <v>7</v>
      </c>
      <c r="H96" s="7" t="str">
        <f t="shared" si="8"/>
        <v>hold</v>
      </c>
      <c r="I96" s="7" t="str">
        <f t="shared" si="9"/>
        <v>True</v>
      </c>
      <c r="J96" s="5">
        <f t="shared" si="11"/>
        <v>71.035004000000001</v>
      </c>
      <c r="K96" s="5">
        <f t="shared" si="12"/>
        <v>69.230002999999996</v>
      </c>
      <c r="L96" s="5">
        <f t="shared" si="13"/>
        <v>940054.770750075</v>
      </c>
      <c r="M96" s="11">
        <f t="shared" si="10"/>
        <v>0</v>
      </c>
      <c r="N96" s="5">
        <f t="shared" si="14"/>
        <v>0</v>
      </c>
      <c r="P96" s="9">
        <f t="shared" si="15"/>
        <v>-1.3835619183349118E-2</v>
      </c>
      <c r="Q96"/>
    </row>
    <row r="97" spans="1:17" s="5" customFormat="1" x14ac:dyDescent="0.25">
      <c r="A97" s="1">
        <v>44118</v>
      </c>
      <c r="B97" s="5">
        <v>75.160004000000001</v>
      </c>
      <c r="C97" s="5">
        <v>75.087436196627735</v>
      </c>
      <c r="D97" s="5">
        <v>72.616181567636517</v>
      </c>
      <c r="E97" s="5">
        <v>70.225920664003311</v>
      </c>
      <c r="F97" s="5" t="s">
        <v>7</v>
      </c>
      <c r="G97" s="5" t="s">
        <v>7</v>
      </c>
      <c r="H97" s="7" t="str">
        <f t="shared" si="8"/>
        <v>hold</v>
      </c>
      <c r="I97" s="7" t="str">
        <f t="shared" si="9"/>
        <v>True</v>
      </c>
      <c r="J97" s="5">
        <f t="shared" si="11"/>
        <v>71.035004000000001</v>
      </c>
      <c r="K97" s="5">
        <f t="shared" si="12"/>
        <v>69.230002999999996</v>
      </c>
      <c r="L97" s="5">
        <f t="shared" si="13"/>
        <v>940054.770750075</v>
      </c>
      <c r="M97" s="11">
        <f t="shared" si="10"/>
        <v>0</v>
      </c>
      <c r="N97" s="5">
        <f t="shared" si="14"/>
        <v>0</v>
      </c>
      <c r="P97" s="9">
        <f t="shared" si="15"/>
        <v>-2.7569198440255539E-3</v>
      </c>
      <c r="Q97"/>
    </row>
    <row r="98" spans="1:17" s="5" customFormat="1" x14ac:dyDescent="0.25">
      <c r="A98" s="1">
        <v>44119</v>
      </c>
      <c r="B98" s="5">
        <v>74.614998</v>
      </c>
      <c r="C98" s="5">
        <v>74.929956797751828</v>
      </c>
      <c r="D98" s="5">
        <v>72.797892152396827</v>
      </c>
      <c r="E98" s="5">
        <v>70.363079330753209</v>
      </c>
      <c r="F98" s="5" t="s">
        <v>7</v>
      </c>
      <c r="G98" s="5" t="s">
        <v>7</v>
      </c>
      <c r="H98" s="7" t="str">
        <f t="shared" si="8"/>
        <v>hold</v>
      </c>
      <c r="I98" s="7" t="str">
        <f t="shared" si="9"/>
        <v>True</v>
      </c>
      <c r="J98" s="5">
        <f t="shared" si="11"/>
        <v>71.035004000000001</v>
      </c>
      <c r="K98" s="5">
        <f t="shared" si="12"/>
        <v>69.230002999999996</v>
      </c>
      <c r="L98" s="5">
        <f t="shared" si="13"/>
        <v>940054.770750075</v>
      </c>
      <c r="M98" s="11">
        <f t="shared" si="10"/>
        <v>0</v>
      </c>
      <c r="N98" s="5">
        <f t="shared" si="14"/>
        <v>0</v>
      </c>
      <c r="P98" s="9">
        <f t="shared" si="15"/>
        <v>-7.2776951858918538E-3</v>
      </c>
      <c r="Q98"/>
    </row>
    <row r="99" spans="1:17" s="5" customFormat="1" x14ac:dyDescent="0.25">
      <c r="A99" s="1">
        <v>44120</v>
      </c>
      <c r="B99" s="5">
        <v>76.400002000000001</v>
      </c>
      <c r="C99" s="5">
        <v>75.419971865167895</v>
      </c>
      <c r="D99" s="5">
        <v>73.125356683997111</v>
      </c>
      <c r="E99" s="5">
        <v>70.55173316416716</v>
      </c>
      <c r="F99" s="5" t="s">
        <v>7</v>
      </c>
      <c r="G99" s="5" t="s">
        <v>7</v>
      </c>
      <c r="H99" s="7" t="str">
        <f t="shared" si="8"/>
        <v>hold</v>
      </c>
      <c r="I99" s="7" t="str">
        <f t="shared" si="9"/>
        <v>True</v>
      </c>
      <c r="J99" s="5">
        <f t="shared" si="11"/>
        <v>71.035004000000001</v>
      </c>
      <c r="K99" s="5">
        <f t="shared" si="12"/>
        <v>69.230002999999996</v>
      </c>
      <c r="L99" s="5">
        <f t="shared" si="13"/>
        <v>940054.770750075</v>
      </c>
      <c r="M99" s="11">
        <f t="shared" si="10"/>
        <v>0</v>
      </c>
      <c r="N99" s="5">
        <f t="shared" si="14"/>
        <v>0</v>
      </c>
      <c r="P99" s="9">
        <f t="shared" si="15"/>
        <v>2.3641189771315976E-2</v>
      </c>
      <c r="Q99"/>
    </row>
    <row r="100" spans="1:17" s="5" customFormat="1" x14ac:dyDescent="0.25">
      <c r="A100" s="1">
        <v>44123</v>
      </c>
      <c r="B100" s="5">
        <v>74.887496999999996</v>
      </c>
      <c r="C100" s="5">
        <v>75.242480243445272</v>
      </c>
      <c r="D100" s="5">
        <v>73.285551258179183</v>
      </c>
      <c r="E100" s="5">
        <v>70.68722578403694</v>
      </c>
      <c r="F100" s="5" t="s">
        <v>7</v>
      </c>
      <c r="G100" s="5" t="s">
        <v>7</v>
      </c>
      <c r="H100" s="7" t="str">
        <f t="shared" si="8"/>
        <v>hold</v>
      </c>
      <c r="I100" s="7" t="str">
        <f t="shared" si="9"/>
        <v>True</v>
      </c>
      <c r="J100" s="5">
        <f t="shared" si="11"/>
        <v>71.035004000000001</v>
      </c>
      <c r="K100" s="5">
        <f t="shared" si="12"/>
        <v>69.230002999999996</v>
      </c>
      <c r="L100" s="5">
        <f t="shared" si="13"/>
        <v>940054.770750075</v>
      </c>
      <c r="M100" s="11">
        <f t="shared" si="10"/>
        <v>0</v>
      </c>
      <c r="N100" s="5">
        <f t="shared" si="14"/>
        <v>0</v>
      </c>
      <c r="P100" s="9">
        <f t="shared" si="15"/>
        <v>-1.999577500053263E-2</v>
      </c>
      <c r="Q100"/>
    </row>
    <row r="101" spans="1:17" s="5" customFormat="1" x14ac:dyDescent="0.25">
      <c r="A101" s="1">
        <v>44124</v>
      </c>
      <c r="B101" s="5">
        <v>75.247497999999993</v>
      </c>
      <c r="C101" s="5">
        <v>75.244152828963507</v>
      </c>
      <c r="D101" s="5">
        <v>73.463910052890171</v>
      </c>
      <c r="E101" s="5">
        <v>70.829734290785794</v>
      </c>
      <c r="F101" s="5" t="s">
        <v>7</v>
      </c>
      <c r="G101" s="5" t="s">
        <v>7</v>
      </c>
      <c r="H101" s="7" t="str">
        <f t="shared" si="8"/>
        <v>hold</v>
      </c>
      <c r="I101" s="7" t="str">
        <f t="shared" si="9"/>
        <v>True</v>
      </c>
      <c r="J101" s="5">
        <f t="shared" si="11"/>
        <v>71.035004000000001</v>
      </c>
      <c r="K101" s="5">
        <f t="shared" si="12"/>
        <v>69.230002999999996</v>
      </c>
      <c r="L101" s="5">
        <f t="shared" si="13"/>
        <v>940054.770750075</v>
      </c>
      <c r="M101" s="11">
        <f t="shared" si="10"/>
        <v>0</v>
      </c>
      <c r="N101" s="5">
        <f t="shared" si="14"/>
        <v>0</v>
      </c>
      <c r="P101" s="9">
        <f t="shared" si="15"/>
        <v>4.7957065568316123E-3</v>
      </c>
      <c r="Q101"/>
    </row>
    <row r="102" spans="1:17" s="5" customFormat="1" x14ac:dyDescent="0.25">
      <c r="A102" s="1">
        <v>44125</v>
      </c>
      <c r="B102" s="5">
        <v>74.419997999999993</v>
      </c>
      <c r="C102" s="5">
        <v>74.96943455264234</v>
      </c>
      <c r="D102" s="5">
        <v>73.550827138991067</v>
      </c>
      <c r="E102" s="5">
        <v>70.941930031698732</v>
      </c>
      <c r="F102" s="5" t="s">
        <v>7</v>
      </c>
      <c r="G102" s="5" t="s">
        <v>7</v>
      </c>
      <c r="H102" s="7" t="str">
        <f t="shared" si="8"/>
        <v>hold</v>
      </c>
      <c r="I102" s="7" t="str">
        <f t="shared" si="9"/>
        <v>True</v>
      </c>
      <c r="J102" s="5">
        <f t="shared" si="11"/>
        <v>71.035004000000001</v>
      </c>
      <c r="K102" s="5">
        <f t="shared" si="12"/>
        <v>69.230002999999996</v>
      </c>
      <c r="L102" s="5">
        <f t="shared" si="13"/>
        <v>940054.770750075</v>
      </c>
      <c r="M102" s="11">
        <f t="shared" si="10"/>
        <v>0</v>
      </c>
      <c r="N102" s="5">
        <f t="shared" si="14"/>
        <v>0</v>
      </c>
      <c r="P102" s="9">
        <f t="shared" si="15"/>
        <v>-1.1057957862804059E-2</v>
      </c>
      <c r="Q102"/>
    </row>
    <row r="103" spans="1:17" s="5" customFormat="1" x14ac:dyDescent="0.25">
      <c r="A103" s="1">
        <v>44126</v>
      </c>
      <c r="B103" s="5">
        <v>75.567497000000003</v>
      </c>
      <c r="C103" s="5">
        <v>75.168788701761571</v>
      </c>
      <c r="D103" s="5">
        <v>73.734160762719156</v>
      </c>
      <c r="E103" s="5">
        <v>71.086478999458151</v>
      </c>
      <c r="F103" s="5" t="s">
        <v>7</v>
      </c>
      <c r="G103" s="5" t="s">
        <v>7</v>
      </c>
      <c r="H103" s="7" t="str">
        <f t="shared" si="8"/>
        <v>hold</v>
      </c>
      <c r="I103" s="7" t="str">
        <f t="shared" si="9"/>
        <v>True</v>
      </c>
      <c r="J103" s="5">
        <f t="shared" si="11"/>
        <v>71.035004000000001</v>
      </c>
      <c r="K103" s="5">
        <f t="shared" si="12"/>
        <v>69.230002999999996</v>
      </c>
      <c r="L103" s="5">
        <f t="shared" si="13"/>
        <v>940054.770750075</v>
      </c>
      <c r="M103" s="11">
        <f t="shared" si="10"/>
        <v>0</v>
      </c>
      <c r="N103" s="5">
        <f t="shared" si="14"/>
        <v>0</v>
      </c>
      <c r="P103" s="9">
        <f t="shared" si="15"/>
        <v>1.5301560831011907E-2</v>
      </c>
      <c r="Q103"/>
    </row>
    <row r="104" spans="1:17" s="5" customFormat="1" x14ac:dyDescent="0.25">
      <c r="A104" s="1">
        <v>44127</v>
      </c>
      <c r="B104" s="5">
        <v>75.767502000000007</v>
      </c>
      <c r="C104" s="5">
        <v>75.368359801174392</v>
      </c>
      <c r="D104" s="5">
        <v>73.91900996610832</v>
      </c>
      <c r="E104" s="5">
        <v>71.232760968225094</v>
      </c>
      <c r="F104" s="5" t="s">
        <v>7</v>
      </c>
      <c r="G104" s="5" t="s">
        <v>7</v>
      </c>
      <c r="H104" s="7" t="str">
        <f t="shared" si="8"/>
        <v>hold</v>
      </c>
      <c r="I104" s="7" t="str">
        <f t="shared" si="9"/>
        <v>True</v>
      </c>
      <c r="J104" s="5">
        <f t="shared" si="11"/>
        <v>71.035004000000001</v>
      </c>
      <c r="K104" s="5">
        <f t="shared" si="12"/>
        <v>69.230002999999996</v>
      </c>
      <c r="L104" s="5">
        <f t="shared" si="13"/>
        <v>940054.770750075</v>
      </c>
      <c r="M104" s="11">
        <f t="shared" si="10"/>
        <v>0</v>
      </c>
      <c r="N104" s="5">
        <f t="shared" si="14"/>
        <v>0</v>
      </c>
      <c r="P104" s="9">
        <f t="shared" si="15"/>
        <v>2.64321033161114E-3</v>
      </c>
      <c r="Q104"/>
    </row>
    <row r="105" spans="1:17" s="5" customFormat="1" x14ac:dyDescent="0.25">
      <c r="A105" s="1">
        <v>44130</v>
      </c>
      <c r="B105" s="5">
        <v>75.662497999999999</v>
      </c>
      <c r="C105" s="5">
        <v>75.466405867449595</v>
      </c>
      <c r="D105" s="5">
        <v>74.077508878280284</v>
      </c>
      <c r="E105" s="5">
        <v>71.371190250468061</v>
      </c>
      <c r="F105" s="5" t="s">
        <v>7</v>
      </c>
      <c r="G105" s="5" t="s">
        <v>7</v>
      </c>
      <c r="H105" s="7" t="str">
        <f t="shared" si="8"/>
        <v>hold</v>
      </c>
      <c r="I105" s="7" t="str">
        <f t="shared" si="9"/>
        <v>True</v>
      </c>
      <c r="J105" s="5">
        <f t="shared" si="11"/>
        <v>71.035004000000001</v>
      </c>
      <c r="K105" s="5">
        <f t="shared" si="12"/>
        <v>69.230002999999996</v>
      </c>
      <c r="L105" s="5">
        <f t="shared" si="13"/>
        <v>940054.770750075</v>
      </c>
      <c r="M105" s="11">
        <f t="shared" si="10"/>
        <v>0</v>
      </c>
      <c r="N105" s="5">
        <f t="shared" si="14"/>
        <v>0</v>
      </c>
      <c r="P105" s="9">
        <f t="shared" si="15"/>
        <v>-1.3868324219713237E-3</v>
      </c>
      <c r="Q105"/>
    </row>
    <row r="106" spans="1:17" s="5" customFormat="1" x14ac:dyDescent="0.25">
      <c r="A106" s="1">
        <v>44131</v>
      </c>
      <c r="B106" s="5">
        <v>75.779999000000004</v>
      </c>
      <c r="C106" s="5">
        <v>75.570936911633069</v>
      </c>
      <c r="D106" s="5">
        <v>74.232280707527522</v>
      </c>
      <c r="E106" s="5">
        <v>71.508965523890936</v>
      </c>
      <c r="F106" s="5" t="s">
        <v>7</v>
      </c>
      <c r="G106" s="5" t="s">
        <v>7</v>
      </c>
      <c r="H106" s="7" t="str">
        <f t="shared" si="8"/>
        <v>hold</v>
      </c>
      <c r="I106" s="7" t="str">
        <f t="shared" si="9"/>
        <v>True</v>
      </c>
      <c r="J106" s="5">
        <f t="shared" si="11"/>
        <v>71.035004000000001</v>
      </c>
      <c r="K106" s="5">
        <f t="shared" si="12"/>
        <v>69.230002999999996</v>
      </c>
      <c r="L106" s="5">
        <f t="shared" si="13"/>
        <v>940054.770750075</v>
      </c>
      <c r="M106" s="11">
        <f t="shared" si="10"/>
        <v>0</v>
      </c>
      <c r="N106" s="5">
        <f t="shared" si="14"/>
        <v>0</v>
      </c>
      <c r="P106" s="9">
        <f t="shared" si="15"/>
        <v>1.5517576097290292E-3</v>
      </c>
      <c r="Q106"/>
    </row>
    <row r="107" spans="1:17" s="5" customFormat="1" x14ac:dyDescent="0.25">
      <c r="A107" s="1">
        <v>44132</v>
      </c>
      <c r="B107" s="5">
        <v>74.459998999999996</v>
      </c>
      <c r="C107" s="5">
        <v>75.200624274422054</v>
      </c>
      <c r="D107" s="5">
        <v>74.252982370479572</v>
      </c>
      <c r="E107" s="5">
        <v>71.601185320019354</v>
      </c>
      <c r="F107" s="5" t="s">
        <v>7</v>
      </c>
      <c r="G107" s="5" t="s">
        <v>7</v>
      </c>
      <c r="H107" s="7" t="str">
        <f t="shared" si="8"/>
        <v>hold</v>
      </c>
      <c r="I107" s="7" t="str">
        <f t="shared" si="9"/>
        <v>True</v>
      </c>
      <c r="J107" s="5">
        <f t="shared" si="11"/>
        <v>71.035004000000001</v>
      </c>
      <c r="K107" s="5">
        <f t="shared" si="12"/>
        <v>69.230002999999996</v>
      </c>
      <c r="L107" s="5">
        <f t="shared" si="13"/>
        <v>940054.770750075</v>
      </c>
      <c r="M107" s="11">
        <f t="shared" si="10"/>
        <v>0</v>
      </c>
      <c r="N107" s="5">
        <f t="shared" si="14"/>
        <v>0</v>
      </c>
      <c r="P107" s="9">
        <f t="shared" si="15"/>
        <v>-1.7572337379819569E-2</v>
      </c>
      <c r="Q107"/>
    </row>
    <row r="108" spans="1:17" s="5" customFormat="1" x14ac:dyDescent="0.25">
      <c r="A108" s="1">
        <v>44133</v>
      </c>
      <c r="B108" s="5">
        <v>74.010002</v>
      </c>
      <c r="C108" s="5">
        <v>74.80375018294805</v>
      </c>
      <c r="D108" s="5">
        <v>74.230893245890528</v>
      </c>
      <c r="E108" s="5">
        <v>71.676460841268749</v>
      </c>
      <c r="F108" s="5" t="s">
        <v>7</v>
      </c>
      <c r="G108" s="5" t="s">
        <v>7</v>
      </c>
      <c r="H108" s="7" t="str">
        <f t="shared" si="8"/>
        <v>hold</v>
      </c>
      <c r="I108" s="7" t="str">
        <f t="shared" si="9"/>
        <v>True</v>
      </c>
      <c r="J108" s="5">
        <f t="shared" si="11"/>
        <v>71.035004000000001</v>
      </c>
      <c r="K108" s="5">
        <f t="shared" si="12"/>
        <v>69.230002999999996</v>
      </c>
      <c r="L108" s="5">
        <f t="shared" si="13"/>
        <v>940054.770750075</v>
      </c>
      <c r="M108" s="11">
        <f t="shared" si="10"/>
        <v>0</v>
      </c>
      <c r="N108" s="5">
        <f t="shared" si="14"/>
        <v>0</v>
      </c>
      <c r="P108" s="9">
        <f t="shared" si="15"/>
        <v>-6.0618087817912239E-3</v>
      </c>
      <c r="Q108"/>
    </row>
    <row r="109" spans="1:17" s="5" customFormat="1" x14ac:dyDescent="0.25">
      <c r="A109" s="1">
        <v>44134</v>
      </c>
      <c r="B109" s="5">
        <v>73.209998999999996</v>
      </c>
      <c r="C109" s="5">
        <v>74.272499788632032</v>
      </c>
      <c r="D109" s="5">
        <v>74.138084678082294</v>
      </c>
      <c r="E109" s="5">
        <v>71.724383908729109</v>
      </c>
      <c r="F109" s="5" t="s">
        <v>7</v>
      </c>
      <c r="G109" s="5" t="s">
        <v>7</v>
      </c>
      <c r="H109" s="7" t="str">
        <f t="shared" si="8"/>
        <v>hold</v>
      </c>
      <c r="I109" s="7" t="str">
        <f t="shared" si="9"/>
        <v>True</v>
      </c>
      <c r="J109" s="5">
        <f t="shared" si="11"/>
        <v>71.035004000000001</v>
      </c>
      <c r="K109" s="5">
        <f t="shared" si="12"/>
        <v>69.230002999999996</v>
      </c>
      <c r="L109" s="5">
        <f t="shared" si="13"/>
        <v>940054.770750075</v>
      </c>
      <c r="M109" s="11">
        <f t="shared" si="10"/>
        <v>0</v>
      </c>
      <c r="N109" s="5">
        <f t="shared" si="14"/>
        <v>0</v>
      </c>
      <c r="P109" s="9">
        <f t="shared" si="15"/>
        <v>-1.0868236233534882E-2</v>
      </c>
      <c r="Q109"/>
    </row>
    <row r="110" spans="1:17" s="5" customFormat="1" x14ac:dyDescent="0.25">
      <c r="A110" s="1">
        <v>44137</v>
      </c>
      <c r="B110" s="5">
        <v>75.129997000000003</v>
      </c>
      <c r="C110" s="5">
        <v>74.558332192421361</v>
      </c>
      <c r="D110" s="5">
        <v>74.228258525529355</v>
      </c>
      <c r="E110" s="5">
        <v>71.830809317831324</v>
      </c>
      <c r="F110" s="5" t="s">
        <v>7</v>
      </c>
      <c r="G110" s="5" t="s">
        <v>7</v>
      </c>
      <c r="H110" s="7" t="str">
        <f t="shared" si="8"/>
        <v>hold</v>
      </c>
      <c r="I110" s="7" t="str">
        <f t="shared" si="9"/>
        <v>True</v>
      </c>
      <c r="J110" s="5">
        <f t="shared" si="11"/>
        <v>71.035004000000001</v>
      </c>
      <c r="K110" s="5">
        <f t="shared" si="12"/>
        <v>69.230002999999996</v>
      </c>
      <c r="L110" s="5">
        <f t="shared" si="13"/>
        <v>940054.770750075</v>
      </c>
      <c r="M110" s="11">
        <f t="shared" si="10"/>
        <v>0</v>
      </c>
      <c r="N110" s="5">
        <f t="shared" si="14"/>
        <v>0</v>
      </c>
      <c r="P110" s="9">
        <f t="shared" si="15"/>
        <v>2.5887896451066785E-2</v>
      </c>
      <c r="Q110"/>
    </row>
    <row r="111" spans="1:17" s="5" customFormat="1" x14ac:dyDescent="0.25">
      <c r="A111" s="1">
        <v>44138</v>
      </c>
      <c r="B111" s="5">
        <v>76.019997000000004</v>
      </c>
      <c r="C111" s="5">
        <v>75.04555379494758</v>
      </c>
      <c r="D111" s="5">
        <v>74.391143841390331</v>
      </c>
      <c r="E111" s="5">
        <v>71.961721432899097</v>
      </c>
      <c r="F111" s="5" t="s">
        <v>7</v>
      </c>
      <c r="G111" s="5" t="s">
        <v>7</v>
      </c>
      <c r="H111" s="7" t="str">
        <f t="shared" si="8"/>
        <v>hold</v>
      </c>
      <c r="I111" s="7" t="str">
        <f t="shared" si="9"/>
        <v>True</v>
      </c>
      <c r="J111" s="5">
        <f t="shared" si="11"/>
        <v>71.035004000000001</v>
      </c>
      <c r="K111" s="5">
        <f t="shared" si="12"/>
        <v>69.230002999999996</v>
      </c>
      <c r="L111" s="5">
        <f t="shared" si="13"/>
        <v>940054.770750075</v>
      </c>
      <c r="M111" s="11">
        <f t="shared" si="10"/>
        <v>0</v>
      </c>
      <c r="N111" s="5">
        <f t="shared" si="14"/>
        <v>0</v>
      </c>
      <c r="P111" s="9">
        <f t="shared" si="15"/>
        <v>1.1776517647520897E-2</v>
      </c>
      <c r="Q111"/>
    </row>
    <row r="112" spans="1:17" s="5" customFormat="1" x14ac:dyDescent="0.25">
      <c r="A112" s="1">
        <v>44139</v>
      </c>
      <c r="B112" s="5">
        <v>73.319999999999993</v>
      </c>
      <c r="C112" s="5">
        <v>74.470369196631722</v>
      </c>
      <c r="D112" s="5">
        <v>74.293767128536672</v>
      </c>
      <c r="E112" s="5">
        <v>72.004167638121004</v>
      </c>
      <c r="F112" s="5" t="s">
        <v>7</v>
      </c>
      <c r="G112" s="5" t="s">
        <v>7</v>
      </c>
      <c r="H112" s="7" t="str">
        <f t="shared" si="8"/>
        <v>hold</v>
      </c>
      <c r="I112" s="7" t="str">
        <f t="shared" si="9"/>
        <v>True</v>
      </c>
      <c r="J112" s="5">
        <f t="shared" si="11"/>
        <v>71.035004000000001</v>
      </c>
      <c r="K112" s="5">
        <f t="shared" si="12"/>
        <v>69.230002999999996</v>
      </c>
      <c r="L112" s="5">
        <f t="shared" si="13"/>
        <v>940054.770750075</v>
      </c>
      <c r="M112" s="11">
        <f t="shared" si="10"/>
        <v>0</v>
      </c>
      <c r="N112" s="5">
        <f t="shared" si="14"/>
        <v>0</v>
      </c>
      <c r="P112" s="9">
        <f t="shared" si="15"/>
        <v>-3.616300112629868E-2</v>
      </c>
      <c r="Q112"/>
    </row>
    <row r="113" spans="1:17" s="5" customFormat="1" x14ac:dyDescent="0.25">
      <c r="A113" s="1">
        <v>44140</v>
      </c>
      <c r="B113" s="5">
        <v>74.75</v>
      </c>
      <c r="C113" s="5">
        <v>74.563579464421153</v>
      </c>
      <c r="D113" s="5">
        <v>74.335242844124252</v>
      </c>
      <c r="E113" s="5">
        <v>72.08997489942972</v>
      </c>
      <c r="F113" s="5" t="s">
        <v>7</v>
      </c>
      <c r="G113" s="5" t="s">
        <v>7</v>
      </c>
      <c r="H113" s="7" t="str">
        <f t="shared" si="8"/>
        <v>hold</v>
      </c>
      <c r="I113" s="7" t="str">
        <f t="shared" si="9"/>
        <v>True</v>
      </c>
      <c r="J113" s="5">
        <f t="shared" si="11"/>
        <v>71.035004000000001</v>
      </c>
      <c r="K113" s="5">
        <f t="shared" si="12"/>
        <v>69.230002999999996</v>
      </c>
      <c r="L113" s="5">
        <f t="shared" si="13"/>
        <v>940054.770750075</v>
      </c>
      <c r="M113" s="11">
        <f t="shared" si="10"/>
        <v>0</v>
      </c>
      <c r="N113" s="5">
        <f t="shared" si="14"/>
        <v>0</v>
      </c>
      <c r="P113" s="9">
        <f t="shared" si="15"/>
        <v>1.9315789299291706E-2</v>
      </c>
      <c r="Q113"/>
    </row>
    <row r="114" spans="1:17" s="5" customFormat="1" x14ac:dyDescent="0.25">
      <c r="A114" s="1">
        <v>44141</v>
      </c>
      <c r="B114" s="5">
        <v>75.720000999999996</v>
      </c>
      <c r="C114" s="5">
        <v>74.949053309614101</v>
      </c>
      <c r="D114" s="5">
        <v>74.461129949203865</v>
      </c>
      <c r="E114" s="5">
        <v>72.203413215072544</v>
      </c>
      <c r="F114" s="5" t="s">
        <v>7</v>
      </c>
      <c r="G114" s="5" t="s">
        <v>7</v>
      </c>
      <c r="H114" s="7" t="str">
        <f t="shared" si="8"/>
        <v>hold</v>
      </c>
      <c r="I114" s="7" t="str">
        <f t="shared" si="9"/>
        <v>True</v>
      </c>
      <c r="J114" s="5">
        <f t="shared" si="11"/>
        <v>71.035004000000001</v>
      </c>
      <c r="K114" s="5">
        <f t="shared" si="12"/>
        <v>69.230002999999996</v>
      </c>
      <c r="L114" s="5">
        <f t="shared" si="13"/>
        <v>940054.770750075</v>
      </c>
      <c r="M114" s="11">
        <f t="shared" si="10"/>
        <v>0</v>
      </c>
      <c r="N114" s="5">
        <f t="shared" si="14"/>
        <v>0</v>
      </c>
      <c r="P114" s="9">
        <f t="shared" si="15"/>
        <v>1.2893127276876512E-2</v>
      </c>
      <c r="Q114"/>
    </row>
    <row r="115" spans="1:17" s="5" customFormat="1" x14ac:dyDescent="0.25">
      <c r="A115" s="1">
        <v>44144</v>
      </c>
      <c r="B115" s="5">
        <v>75.510002</v>
      </c>
      <c r="C115" s="5">
        <v>75.136036206409415</v>
      </c>
      <c r="D115" s="5">
        <v>74.556481953821688</v>
      </c>
      <c r="E115" s="5">
        <v>72.306744114601528</v>
      </c>
      <c r="F115" s="5" t="s">
        <v>7</v>
      </c>
      <c r="G115" s="5" t="s">
        <v>7</v>
      </c>
      <c r="H115" s="7" t="str">
        <f t="shared" si="8"/>
        <v>hold</v>
      </c>
      <c r="I115" s="7" t="str">
        <f t="shared" si="9"/>
        <v>True</v>
      </c>
      <c r="J115" s="5">
        <f t="shared" si="11"/>
        <v>71.035004000000001</v>
      </c>
      <c r="K115" s="5">
        <f t="shared" si="12"/>
        <v>69.230002999999996</v>
      </c>
      <c r="L115" s="5">
        <f t="shared" si="13"/>
        <v>940054.770750075</v>
      </c>
      <c r="M115" s="11">
        <f t="shared" si="10"/>
        <v>0</v>
      </c>
      <c r="N115" s="5">
        <f t="shared" si="14"/>
        <v>0</v>
      </c>
      <c r="P115" s="9">
        <f t="shared" si="15"/>
        <v>-2.7772152457804684E-3</v>
      </c>
      <c r="Q115"/>
    </row>
    <row r="116" spans="1:17" s="5" customFormat="1" x14ac:dyDescent="0.25">
      <c r="A116" s="1">
        <v>44145</v>
      </c>
      <c r="B116" s="5">
        <v>75.989998</v>
      </c>
      <c r="C116" s="5">
        <v>75.420690137606272</v>
      </c>
      <c r="D116" s="5">
        <v>74.686801594383354</v>
      </c>
      <c r="E116" s="5">
        <v>72.421845798520238</v>
      </c>
      <c r="F116" s="5" t="s">
        <v>7</v>
      </c>
      <c r="G116" s="5" t="s">
        <v>7</v>
      </c>
      <c r="H116" s="7" t="str">
        <f t="shared" si="8"/>
        <v>hold</v>
      </c>
      <c r="I116" s="7" t="str">
        <f t="shared" si="9"/>
        <v>True</v>
      </c>
      <c r="J116" s="5">
        <f t="shared" si="11"/>
        <v>71.035004000000001</v>
      </c>
      <c r="K116" s="5">
        <f t="shared" si="12"/>
        <v>69.230002999999996</v>
      </c>
      <c r="L116" s="5">
        <f t="shared" si="13"/>
        <v>940054.770750075</v>
      </c>
      <c r="M116" s="11">
        <f t="shared" si="10"/>
        <v>0</v>
      </c>
      <c r="N116" s="5">
        <f t="shared" si="14"/>
        <v>0</v>
      </c>
      <c r="P116" s="9">
        <f t="shared" si="15"/>
        <v>6.3366020605488127E-3</v>
      </c>
      <c r="Q116"/>
    </row>
    <row r="117" spans="1:17" s="5" customFormat="1" x14ac:dyDescent="0.25">
      <c r="A117" s="1">
        <v>44146</v>
      </c>
      <c r="B117" s="5">
        <v>77.540001000000004</v>
      </c>
      <c r="C117" s="5">
        <v>76.12712709173752</v>
      </c>
      <c r="D117" s="5">
        <v>74.94618335853032</v>
      </c>
      <c r="E117" s="5">
        <v>72.581788148566474</v>
      </c>
      <c r="F117" s="5" t="s">
        <v>7</v>
      </c>
      <c r="G117" s="5" t="s">
        <v>7</v>
      </c>
      <c r="H117" s="7" t="str">
        <f t="shared" si="8"/>
        <v>hold</v>
      </c>
      <c r="I117" s="7" t="str">
        <f t="shared" si="9"/>
        <v>True</v>
      </c>
      <c r="J117" s="5">
        <f t="shared" si="11"/>
        <v>71.035004000000001</v>
      </c>
      <c r="K117" s="5">
        <f t="shared" si="12"/>
        <v>69.230002999999996</v>
      </c>
      <c r="L117" s="5">
        <f t="shared" si="13"/>
        <v>940054.770750075</v>
      </c>
      <c r="M117" s="11">
        <f t="shared" si="10"/>
        <v>0</v>
      </c>
      <c r="N117" s="5">
        <f t="shared" si="14"/>
        <v>0</v>
      </c>
      <c r="P117" s="9">
        <f t="shared" si="15"/>
        <v>2.0192218776911894E-2</v>
      </c>
      <c r="Q117"/>
    </row>
    <row r="118" spans="1:17" s="5" customFormat="1" x14ac:dyDescent="0.25">
      <c r="A118" s="1">
        <v>44147</v>
      </c>
      <c r="B118" s="5">
        <v>76.669997999999993</v>
      </c>
      <c r="C118" s="5">
        <v>76.308084061158354</v>
      </c>
      <c r="D118" s="5">
        <v>75.102893780482106</v>
      </c>
      <c r="E118" s="5">
        <v>72.70954470642377</v>
      </c>
      <c r="F118" s="5" t="s">
        <v>7</v>
      </c>
      <c r="G118" s="5" t="s">
        <v>7</v>
      </c>
      <c r="H118" s="7" t="str">
        <f t="shared" si="8"/>
        <v>hold</v>
      </c>
      <c r="I118" s="7" t="str">
        <f t="shared" si="9"/>
        <v>True</v>
      </c>
      <c r="J118" s="5">
        <f t="shared" si="11"/>
        <v>71.035004000000001</v>
      </c>
      <c r="K118" s="5">
        <f t="shared" si="12"/>
        <v>69.230002999999996</v>
      </c>
      <c r="L118" s="5">
        <f t="shared" si="13"/>
        <v>940054.770750075</v>
      </c>
      <c r="M118" s="11">
        <f t="shared" si="10"/>
        <v>0</v>
      </c>
      <c r="N118" s="5">
        <f t="shared" si="14"/>
        <v>0</v>
      </c>
      <c r="P118" s="9">
        <f t="shared" si="15"/>
        <v>-1.1283473654372267E-2</v>
      </c>
      <c r="Q118"/>
    </row>
    <row r="119" spans="1:17" s="5" customFormat="1" x14ac:dyDescent="0.25">
      <c r="A119" s="1">
        <v>44148</v>
      </c>
      <c r="B119" s="5">
        <v>77.190002000000007</v>
      </c>
      <c r="C119" s="5">
        <v>76.602056707438919</v>
      </c>
      <c r="D119" s="5">
        <v>75.292630891347358</v>
      </c>
      <c r="E119" s="5">
        <v>72.849558996848018</v>
      </c>
      <c r="F119" s="5" t="s">
        <v>7</v>
      </c>
      <c r="G119" s="5" t="s">
        <v>7</v>
      </c>
      <c r="H119" s="7" t="str">
        <f t="shared" si="8"/>
        <v>hold</v>
      </c>
      <c r="I119" s="7" t="str">
        <f t="shared" si="9"/>
        <v>True</v>
      </c>
      <c r="J119" s="5">
        <f t="shared" si="11"/>
        <v>71.035004000000001</v>
      </c>
      <c r="K119" s="5">
        <f t="shared" si="12"/>
        <v>69.230002999999996</v>
      </c>
      <c r="L119" s="5">
        <f t="shared" si="13"/>
        <v>940054.770750075</v>
      </c>
      <c r="M119" s="11">
        <f t="shared" si="10"/>
        <v>0</v>
      </c>
      <c r="N119" s="5">
        <f t="shared" si="14"/>
        <v>0</v>
      </c>
      <c r="P119" s="9">
        <f t="shared" si="15"/>
        <v>6.7594693868738807E-3</v>
      </c>
      <c r="Q119"/>
    </row>
    <row r="120" spans="1:17" s="5" customFormat="1" x14ac:dyDescent="0.25">
      <c r="A120" s="1">
        <v>44151</v>
      </c>
      <c r="B120" s="5">
        <v>77.75</v>
      </c>
      <c r="C120" s="5">
        <v>76.984704471625946</v>
      </c>
      <c r="D120" s="5">
        <v>75.516028083043039</v>
      </c>
      <c r="E120" s="5">
        <v>73.00269777819652</v>
      </c>
      <c r="F120" s="5" t="s">
        <v>7</v>
      </c>
      <c r="G120" s="5" t="s">
        <v>7</v>
      </c>
      <c r="H120" s="7" t="str">
        <f t="shared" si="8"/>
        <v>hold</v>
      </c>
      <c r="I120" s="7" t="str">
        <f t="shared" si="9"/>
        <v>True</v>
      </c>
      <c r="J120" s="5">
        <f t="shared" si="11"/>
        <v>71.035004000000001</v>
      </c>
      <c r="K120" s="5">
        <f t="shared" si="12"/>
        <v>69.230002999999996</v>
      </c>
      <c r="L120" s="5">
        <f t="shared" si="13"/>
        <v>940054.770750075</v>
      </c>
      <c r="M120" s="11">
        <f t="shared" si="10"/>
        <v>0</v>
      </c>
      <c r="N120" s="5">
        <f t="shared" si="14"/>
        <v>0</v>
      </c>
      <c r="P120" s="9">
        <f t="shared" si="15"/>
        <v>7.2286101874892913E-3</v>
      </c>
      <c r="Q120"/>
    </row>
    <row r="121" spans="1:17" s="5" customFormat="1" x14ac:dyDescent="0.25">
      <c r="A121" s="1">
        <v>44152</v>
      </c>
      <c r="B121" s="5">
        <v>76.610000999999997</v>
      </c>
      <c r="C121" s="5">
        <v>76.859803314417306</v>
      </c>
      <c r="D121" s="5">
        <v>75.615480166402762</v>
      </c>
      <c r="E121" s="5">
        <v>73.115426003877886</v>
      </c>
      <c r="F121" s="5" t="s">
        <v>7</v>
      </c>
      <c r="G121" s="5" t="s">
        <v>7</v>
      </c>
      <c r="H121" s="7" t="str">
        <f t="shared" si="8"/>
        <v>hold</v>
      </c>
      <c r="I121" s="7" t="str">
        <f t="shared" si="9"/>
        <v>True</v>
      </c>
      <c r="J121" s="5">
        <f t="shared" si="11"/>
        <v>71.035004000000001</v>
      </c>
      <c r="K121" s="5">
        <f t="shared" si="12"/>
        <v>69.230002999999996</v>
      </c>
      <c r="L121" s="5">
        <f t="shared" si="13"/>
        <v>940054.770750075</v>
      </c>
      <c r="M121" s="11">
        <f t="shared" si="10"/>
        <v>0</v>
      </c>
      <c r="N121" s="5">
        <f t="shared" si="14"/>
        <v>0</v>
      </c>
      <c r="P121" s="9">
        <f t="shared" si="15"/>
        <v>-1.4770921477487901E-2</v>
      </c>
      <c r="Q121"/>
    </row>
    <row r="122" spans="1:17" s="5" customFormat="1" x14ac:dyDescent="0.25">
      <c r="A122" s="1">
        <v>44153</v>
      </c>
      <c r="B122" s="5">
        <v>75.790001000000004</v>
      </c>
      <c r="C122" s="5">
        <v>76.503202542944877</v>
      </c>
      <c r="D122" s="5">
        <v>75.631345696729781</v>
      </c>
      <c r="E122" s="5">
        <v>73.199006472506696</v>
      </c>
      <c r="F122" s="5" t="s">
        <v>7</v>
      </c>
      <c r="G122" s="5" t="s">
        <v>7</v>
      </c>
      <c r="H122" s="7" t="str">
        <f t="shared" si="8"/>
        <v>hold</v>
      </c>
      <c r="I122" s="7" t="str">
        <f t="shared" si="9"/>
        <v>True</v>
      </c>
      <c r="J122" s="5">
        <f t="shared" si="11"/>
        <v>71.035004000000001</v>
      </c>
      <c r="K122" s="5">
        <f t="shared" si="12"/>
        <v>69.230002999999996</v>
      </c>
      <c r="L122" s="5">
        <f t="shared" si="13"/>
        <v>940054.770750075</v>
      </c>
      <c r="M122" s="11">
        <f t="shared" si="10"/>
        <v>0</v>
      </c>
      <c r="N122" s="5">
        <f t="shared" si="14"/>
        <v>0</v>
      </c>
      <c r="P122" s="9">
        <f t="shared" si="15"/>
        <v>-1.0761258563565105E-2</v>
      </c>
      <c r="Q122"/>
    </row>
    <row r="123" spans="1:17" s="5" customFormat="1" x14ac:dyDescent="0.25">
      <c r="A123" s="1">
        <v>44154</v>
      </c>
      <c r="B123" s="5">
        <v>75.129997000000003</v>
      </c>
      <c r="C123" s="5">
        <v>76.045467361963262</v>
      </c>
      <c r="D123" s="5">
        <v>75.585768542481617</v>
      </c>
      <c r="E123" s="5">
        <v>73.259349926490856</v>
      </c>
      <c r="F123" s="5" t="s">
        <v>7</v>
      </c>
      <c r="G123" s="5" t="s">
        <v>7</v>
      </c>
      <c r="H123" s="7" t="str">
        <f t="shared" si="8"/>
        <v>hold</v>
      </c>
      <c r="I123" s="7" t="str">
        <f t="shared" si="9"/>
        <v>True</v>
      </c>
      <c r="J123" s="5">
        <f t="shared" si="11"/>
        <v>71.035004000000001</v>
      </c>
      <c r="K123" s="5">
        <f t="shared" si="12"/>
        <v>69.230002999999996</v>
      </c>
      <c r="L123" s="5">
        <f t="shared" si="13"/>
        <v>940054.770750075</v>
      </c>
      <c r="M123" s="11">
        <f t="shared" si="10"/>
        <v>0</v>
      </c>
      <c r="N123" s="5">
        <f t="shared" si="14"/>
        <v>0</v>
      </c>
      <c r="P123" s="9">
        <f t="shared" si="15"/>
        <v>-8.7464645680087119E-3</v>
      </c>
      <c r="Q123"/>
    </row>
    <row r="124" spans="1:17" s="5" customFormat="1" x14ac:dyDescent="0.25">
      <c r="A124" s="1">
        <v>44155</v>
      </c>
      <c r="B124" s="5">
        <v>75.550003000000004</v>
      </c>
      <c r="C124" s="5">
        <v>75.880312574642176</v>
      </c>
      <c r="D124" s="5">
        <v>75.582517129528739</v>
      </c>
      <c r="E124" s="5">
        <v>73.330932835038013</v>
      </c>
      <c r="F124" s="5" t="s">
        <v>7</v>
      </c>
      <c r="G124" s="5" t="s">
        <v>7</v>
      </c>
      <c r="H124" s="7" t="str">
        <f t="shared" si="8"/>
        <v>hold</v>
      </c>
      <c r="I124" s="7" t="str">
        <f t="shared" si="9"/>
        <v>True</v>
      </c>
      <c r="J124" s="5">
        <f t="shared" si="11"/>
        <v>71.035004000000001</v>
      </c>
      <c r="K124" s="5">
        <f t="shared" si="12"/>
        <v>69.230002999999996</v>
      </c>
      <c r="L124" s="5">
        <f t="shared" si="13"/>
        <v>940054.770750075</v>
      </c>
      <c r="M124" s="11">
        <f t="shared" si="10"/>
        <v>0</v>
      </c>
      <c r="N124" s="5">
        <f t="shared" si="14"/>
        <v>0</v>
      </c>
      <c r="P124" s="9">
        <f t="shared" si="15"/>
        <v>5.5748219772682149E-3</v>
      </c>
      <c r="Q124"/>
    </row>
    <row r="125" spans="1:17" s="5" customFormat="1" x14ac:dyDescent="0.25">
      <c r="A125" s="1">
        <v>44158</v>
      </c>
      <c r="B125" s="5">
        <v>74.569999999999993</v>
      </c>
      <c r="C125" s="5">
        <v>75.443541716428115</v>
      </c>
      <c r="D125" s="5">
        <v>75.490470117753404</v>
      </c>
      <c r="E125" s="5">
        <v>73.369653683943085</v>
      </c>
      <c r="F125" s="5" t="s">
        <v>7</v>
      </c>
      <c r="G125" s="5">
        <v>74.569999999999993</v>
      </c>
      <c r="H125" s="7" t="str">
        <f t="shared" si="8"/>
        <v>sell</v>
      </c>
      <c r="I125" s="7" t="str">
        <f t="shared" si="9"/>
        <v>False</v>
      </c>
      <c r="J125" s="5">
        <f t="shared" si="11"/>
        <v>71.035004000000001</v>
      </c>
      <c r="K125" s="5">
        <f t="shared" si="12"/>
        <v>74.569999999999993</v>
      </c>
      <c r="L125" s="5">
        <f t="shared" si="13"/>
        <v>985895.73473428166</v>
      </c>
      <c r="M125" s="11">
        <f t="shared" si="10"/>
        <v>1E-3</v>
      </c>
      <c r="N125" s="5">
        <f t="shared" si="14"/>
        <v>45840.963984206639</v>
      </c>
      <c r="P125" s="9">
        <f t="shared" si="15"/>
        <v>-1.3056446871846594E-2</v>
      </c>
      <c r="Q125"/>
    </row>
    <row r="126" spans="1:17" s="5" customFormat="1" x14ac:dyDescent="0.25">
      <c r="A126" s="1">
        <v>44159</v>
      </c>
      <c r="B126" s="5">
        <v>74.980002999999996</v>
      </c>
      <c r="C126" s="5">
        <v>75.289028810952075</v>
      </c>
      <c r="D126" s="5">
        <v>75.44406401613945</v>
      </c>
      <c r="E126" s="5">
        <v>73.419977100069872</v>
      </c>
      <c r="F126" s="5" t="s">
        <v>7</v>
      </c>
      <c r="G126" s="5" t="s">
        <v>7</v>
      </c>
      <c r="H126" s="7" t="str">
        <f t="shared" si="8"/>
        <v>hold</v>
      </c>
      <c r="I126" s="7" t="str">
        <f t="shared" si="9"/>
        <v>True</v>
      </c>
      <c r="J126" s="5">
        <f t="shared" si="11"/>
        <v>71.035004000000001</v>
      </c>
      <c r="K126" s="5">
        <f t="shared" si="12"/>
        <v>74.569999999999993</v>
      </c>
      <c r="L126" s="5">
        <f t="shared" si="13"/>
        <v>985895.73473428166</v>
      </c>
      <c r="M126" s="11">
        <f t="shared" si="10"/>
        <v>0</v>
      </c>
      <c r="N126" s="5">
        <f t="shared" si="14"/>
        <v>0</v>
      </c>
      <c r="P126" s="9">
        <f t="shared" si="15"/>
        <v>5.4831697627312145E-3</v>
      </c>
      <c r="Q126"/>
    </row>
    <row r="127" spans="1:17" s="5" customFormat="1" x14ac:dyDescent="0.25">
      <c r="A127" s="1">
        <v>44160</v>
      </c>
      <c r="B127" s="5">
        <v>75.970000999999996</v>
      </c>
      <c r="C127" s="5">
        <v>75.516019540634716</v>
      </c>
      <c r="D127" s="5">
        <v>75.491876469217686</v>
      </c>
      <c r="E127" s="5">
        <v>73.499665346942692</v>
      </c>
      <c r="F127" s="5">
        <v>75.970000999999996</v>
      </c>
      <c r="G127" s="5" t="s">
        <v>7</v>
      </c>
      <c r="H127" s="7" t="str">
        <f t="shared" si="8"/>
        <v>buy</v>
      </c>
      <c r="I127" s="7" t="str">
        <f t="shared" si="9"/>
        <v>False</v>
      </c>
      <c r="J127" s="5">
        <f t="shared" si="11"/>
        <v>75.970000999999996</v>
      </c>
      <c r="K127" s="5">
        <f t="shared" si="12"/>
        <v>74.569999999999993</v>
      </c>
      <c r="L127" s="5">
        <f t="shared" si="13"/>
        <v>984909.83899954741</v>
      </c>
      <c r="M127" s="11">
        <f t="shared" si="10"/>
        <v>1E-3</v>
      </c>
      <c r="N127" s="5">
        <f t="shared" si="14"/>
        <v>-985.89573473428163</v>
      </c>
      <c r="P127" s="9">
        <f t="shared" si="15"/>
        <v>1.3117087359786218E-2</v>
      </c>
      <c r="Q127"/>
    </row>
    <row r="128" spans="1:17" s="5" customFormat="1" x14ac:dyDescent="0.25">
      <c r="A128" s="1">
        <v>44162</v>
      </c>
      <c r="B128" s="5">
        <v>75.129997000000003</v>
      </c>
      <c r="C128" s="5">
        <v>75.387345360423154</v>
      </c>
      <c r="D128" s="5">
        <v>75.458978335652432</v>
      </c>
      <c r="E128" s="5">
        <v>73.550613211100739</v>
      </c>
      <c r="F128" s="5" t="s">
        <v>7</v>
      </c>
      <c r="G128" s="5">
        <v>75.129997000000003</v>
      </c>
      <c r="H128" s="7" t="str">
        <f t="shared" si="8"/>
        <v>sell</v>
      </c>
      <c r="I128" s="7" t="str">
        <f t="shared" si="9"/>
        <v>False</v>
      </c>
      <c r="J128" s="5">
        <f t="shared" si="11"/>
        <v>75.970000999999996</v>
      </c>
      <c r="K128" s="5">
        <f t="shared" si="12"/>
        <v>75.129997000000003</v>
      </c>
      <c r="L128" s="5">
        <f t="shared" si="13"/>
        <v>973034.73311594117</v>
      </c>
      <c r="M128" s="11">
        <f t="shared" si="10"/>
        <v>1E-3</v>
      </c>
      <c r="N128" s="5">
        <f t="shared" si="14"/>
        <v>-11875.105883606277</v>
      </c>
      <c r="P128" s="9">
        <f t="shared" si="15"/>
        <v>-1.1118632227938886E-2</v>
      </c>
      <c r="Q128"/>
    </row>
    <row r="129" spans="1:17" s="5" customFormat="1" x14ac:dyDescent="0.25">
      <c r="A129" s="1">
        <v>44165</v>
      </c>
      <c r="B129" s="5">
        <v>73.589995999999999</v>
      </c>
      <c r="C129" s="5">
        <v>74.788228906948774</v>
      </c>
      <c r="D129" s="5">
        <v>75.28907085059312</v>
      </c>
      <c r="E129" s="5">
        <v>73.551843923253841</v>
      </c>
      <c r="F129" s="5" t="s">
        <v>7</v>
      </c>
      <c r="G129" s="5" t="s">
        <v>7</v>
      </c>
      <c r="H129" s="7" t="str">
        <f t="shared" si="8"/>
        <v>hold</v>
      </c>
      <c r="I129" s="7" t="str">
        <f t="shared" si="9"/>
        <v>True</v>
      </c>
      <c r="J129" s="5">
        <f t="shared" si="11"/>
        <v>75.970000999999996</v>
      </c>
      <c r="K129" s="5">
        <f t="shared" si="12"/>
        <v>75.129997000000003</v>
      </c>
      <c r="L129" s="5">
        <f t="shared" si="13"/>
        <v>973034.73311594117</v>
      </c>
      <c r="M129" s="11">
        <f t="shared" si="10"/>
        <v>0</v>
      </c>
      <c r="N129" s="5">
        <f t="shared" si="14"/>
        <v>0</v>
      </c>
      <c r="P129" s="9">
        <f t="shared" si="15"/>
        <v>-2.0710813866986977E-2</v>
      </c>
      <c r="Q129"/>
    </row>
    <row r="130" spans="1:17" s="5" customFormat="1" x14ac:dyDescent="0.25">
      <c r="A130" s="1">
        <v>44166</v>
      </c>
      <c r="B130" s="5">
        <v>74.150002000000001</v>
      </c>
      <c r="C130" s="5">
        <v>74.575486604632516</v>
      </c>
      <c r="D130" s="5">
        <v>75.18551913690284</v>
      </c>
      <c r="E130" s="5">
        <v>73.570536363152158</v>
      </c>
      <c r="F130" s="5" t="s">
        <v>7</v>
      </c>
      <c r="G130" s="5" t="s">
        <v>7</v>
      </c>
      <c r="H130" s="7" t="str">
        <f t="shared" si="8"/>
        <v>hold</v>
      </c>
      <c r="I130" s="7" t="str">
        <f t="shared" si="9"/>
        <v>True</v>
      </c>
      <c r="J130" s="5">
        <f t="shared" si="11"/>
        <v>75.970000999999996</v>
      </c>
      <c r="K130" s="5">
        <f t="shared" si="12"/>
        <v>75.129997000000003</v>
      </c>
      <c r="L130" s="5">
        <f t="shared" si="13"/>
        <v>973034.73311594117</v>
      </c>
      <c r="M130" s="11">
        <f t="shared" si="10"/>
        <v>0</v>
      </c>
      <c r="N130" s="5">
        <f t="shared" si="14"/>
        <v>0</v>
      </c>
      <c r="P130" s="9">
        <f t="shared" si="15"/>
        <v>7.5810029729991438E-3</v>
      </c>
      <c r="Q130"/>
    </row>
    <row r="131" spans="1:17" s="5" customFormat="1" x14ac:dyDescent="0.25">
      <c r="A131" s="1">
        <v>44167</v>
      </c>
      <c r="B131" s="5">
        <v>74.309997999999993</v>
      </c>
      <c r="C131" s="5">
        <v>74.486990403088356</v>
      </c>
      <c r="D131" s="5">
        <v>75.105926306275308</v>
      </c>
      <c r="E131" s="5">
        <v>73.593644539303654</v>
      </c>
      <c r="F131" s="5" t="s">
        <v>7</v>
      </c>
      <c r="G131" s="5" t="s">
        <v>7</v>
      </c>
      <c r="H131" s="7" t="str">
        <f t="shared" ref="H131:H194" si="16">IF((AND(F131="nan",G131="nan")),"hold",IF(F131&lt;&gt;"nan","buy","sell"))</f>
        <v>hold</v>
      </c>
      <c r="I131" s="7" t="str">
        <f t="shared" ref="I131:I194" si="17">IF(H131="hold","True","False")</f>
        <v>True</v>
      </c>
      <c r="J131" s="5">
        <f t="shared" si="11"/>
        <v>75.970000999999996</v>
      </c>
      <c r="K131" s="5">
        <f t="shared" si="12"/>
        <v>75.129997000000003</v>
      </c>
      <c r="L131" s="5">
        <f t="shared" si="13"/>
        <v>973034.73311594117</v>
      </c>
      <c r="M131" s="11">
        <f t="shared" ref="M131:M194" si="18">IF((AND(F131="nan",G131="nan")), 0, 0.001)</f>
        <v>0</v>
      </c>
      <c r="N131" s="5">
        <f t="shared" si="14"/>
        <v>0</v>
      </c>
      <c r="P131" s="9">
        <f t="shared" si="15"/>
        <v>2.1554096988053262E-3</v>
      </c>
      <c r="Q131"/>
    </row>
    <row r="132" spans="1:17" s="5" customFormat="1" x14ac:dyDescent="0.25">
      <c r="A132" s="1">
        <v>44168</v>
      </c>
      <c r="B132" s="5">
        <v>73.349997999999999</v>
      </c>
      <c r="C132" s="5">
        <v>74.107992935392247</v>
      </c>
      <c r="D132" s="5">
        <v>74.946296460250281</v>
      </c>
      <c r="E132" s="5">
        <v>73.586030584950421</v>
      </c>
      <c r="F132" s="5" t="s">
        <v>7</v>
      </c>
      <c r="G132" s="5" t="s">
        <v>7</v>
      </c>
      <c r="H132" s="7" t="str">
        <f t="shared" si="16"/>
        <v>hold</v>
      </c>
      <c r="I132" s="7" t="str">
        <f t="shared" si="17"/>
        <v>True</v>
      </c>
      <c r="J132" s="5">
        <f t="shared" ref="J132:J195" si="19">IF(F132="nan",J131,F132)</f>
        <v>75.970000999999996</v>
      </c>
      <c r="K132" s="5">
        <f t="shared" ref="K132:K195" si="20">IF(G132="nan",K131,G132)</f>
        <v>75.129997000000003</v>
      </c>
      <c r="L132" s="5">
        <f t="shared" ref="L132:L195" si="21">L131+N132</f>
        <v>973034.73311594117</v>
      </c>
      <c r="M132" s="11">
        <f t="shared" si="18"/>
        <v>0</v>
      </c>
      <c r="N132" s="5">
        <f t="shared" ref="N132:N195" si="22">IF(I132="True",0,IF(H132="buy",-L131*M132,L131*((K132-J132)/J132)-(L131*M132)))</f>
        <v>0</v>
      </c>
      <c r="P132" s="9">
        <f t="shared" ref="P132:P195" si="23">LN(B132/B131)</f>
        <v>-1.3003027932639371E-2</v>
      </c>
      <c r="Q132"/>
    </row>
    <row r="133" spans="1:17" s="5" customFormat="1" x14ac:dyDescent="0.25">
      <c r="A133" s="1">
        <v>44169</v>
      </c>
      <c r="B133" s="5">
        <v>72.519997000000004</v>
      </c>
      <c r="C133" s="5">
        <v>73.578660956928161</v>
      </c>
      <c r="D133" s="5">
        <v>74.725723782045705</v>
      </c>
      <c r="E133" s="5">
        <v>73.552717035420713</v>
      </c>
      <c r="F133" s="5" t="s">
        <v>7</v>
      </c>
      <c r="G133" s="5" t="s">
        <v>7</v>
      </c>
      <c r="H133" s="7" t="str">
        <f t="shared" si="16"/>
        <v>hold</v>
      </c>
      <c r="I133" s="7" t="str">
        <f t="shared" si="17"/>
        <v>True</v>
      </c>
      <c r="J133" s="5">
        <f t="shared" si="19"/>
        <v>75.970000999999996</v>
      </c>
      <c r="K133" s="5">
        <f t="shared" si="20"/>
        <v>75.129997000000003</v>
      </c>
      <c r="L133" s="5">
        <f t="shared" si="21"/>
        <v>973034.73311594117</v>
      </c>
      <c r="M133" s="11">
        <f t="shared" si="18"/>
        <v>0</v>
      </c>
      <c r="N133" s="5">
        <f t="shared" si="22"/>
        <v>0</v>
      </c>
      <c r="P133" s="9">
        <f t="shared" si="23"/>
        <v>-1.1380132803709073E-2</v>
      </c>
      <c r="Q133"/>
    </row>
    <row r="134" spans="1:17" s="5" customFormat="1" x14ac:dyDescent="0.25">
      <c r="A134" s="1">
        <v>44172</v>
      </c>
      <c r="B134" s="5">
        <v>73.269997000000004</v>
      </c>
      <c r="C134" s="5">
        <v>73.475772971285437</v>
      </c>
      <c r="D134" s="5">
        <v>74.593384983677922</v>
      </c>
      <c r="E134" s="5">
        <v>73.54388203431381</v>
      </c>
      <c r="F134" s="5" t="s">
        <v>7</v>
      </c>
      <c r="G134" s="5" t="s">
        <v>7</v>
      </c>
      <c r="H134" s="7" t="str">
        <f t="shared" si="16"/>
        <v>hold</v>
      </c>
      <c r="I134" s="7" t="str">
        <f t="shared" si="17"/>
        <v>True</v>
      </c>
      <c r="J134" s="5">
        <f t="shared" si="19"/>
        <v>75.970000999999996</v>
      </c>
      <c r="K134" s="5">
        <f t="shared" si="20"/>
        <v>75.129997000000003</v>
      </c>
      <c r="L134" s="5">
        <f t="shared" si="21"/>
        <v>973034.73311594117</v>
      </c>
      <c r="M134" s="11">
        <f t="shared" si="18"/>
        <v>0</v>
      </c>
      <c r="N134" s="5">
        <f t="shared" si="22"/>
        <v>0</v>
      </c>
      <c r="P134" s="9">
        <f t="shared" si="23"/>
        <v>1.0288862708668715E-2</v>
      </c>
      <c r="Q134"/>
    </row>
    <row r="135" spans="1:17" s="5" customFormat="1" x14ac:dyDescent="0.25">
      <c r="A135" s="1">
        <v>44173</v>
      </c>
      <c r="B135" s="5">
        <v>73.680000000000007</v>
      </c>
      <c r="C135" s="5">
        <v>73.543848647523632</v>
      </c>
      <c r="D135" s="5">
        <v>74.510349985161753</v>
      </c>
      <c r="E135" s="5">
        <v>73.548135720741499</v>
      </c>
      <c r="F135" s="5" t="s">
        <v>7</v>
      </c>
      <c r="G135" s="5" t="s">
        <v>7</v>
      </c>
      <c r="H135" s="7" t="str">
        <f t="shared" si="16"/>
        <v>hold</v>
      </c>
      <c r="I135" s="7" t="str">
        <f t="shared" si="17"/>
        <v>True</v>
      </c>
      <c r="J135" s="5">
        <f t="shared" si="19"/>
        <v>75.970000999999996</v>
      </c>
      <c r="K135" s="5">
        <f t="shared" si="20"/>
        <v>75.129997000000003</v>
      </c>
      <c r="L135" s="5">
        <f t="shared" si="21"/>
        <v>973034.73311594117</v>
      </c>
      <c r="M135" s="11">
        <f t="shared" si="18"/>
        <v>0</v>
      </c>
      <c r="N135" s="5">
        <f t="shared" si="22"/>
        <v>0</v>
      </c>
      <c r="P135" s="9">
        <f t="shared" si="23"/>
        <v>5.5801847196317745E-3</v>
      </c>
      <c r="Q135"/>
    </row>
    <row r="136" spans="1:17" s="5" customFormat="1" x14ac:dyDescent="0.25">
      <c r="A136" s="1">
        <v>44174</v>
      </c>
      <c r="B136" s="5">
        <v>73.669997999999993</v>
      </c>
      <c r="C136" s="5">
        <v>73.585898431682423</v>
      </c>
      <c r="D136" s="5">
        <v>74.433954350147033</v>
      </c>
      <c r="E136" s="5">
        <v>73.551943916968327</v>
      </c>
      <c r="F136" s="5" t="s">
        <v>7</v>
      </c>
      <c r="G136" s="5" t="s">
        <v>7</v>
      </c>
      <c r="H136" s="7" t="str">
        <f t="shared" si="16"/>
        <v>hold</v>
      </c>
      <c r="I136" s="7" t="str">
        <f t="shared" si="17"/>
        <v>True</v>
      </c>
      <c r="J136" s="5">
        <f t="shared" si="19"/>
        <v>75.970000999999996</v>
      </c>
      <c r="K136" s="5">
        <f t="shared" si="20"/>
        <v>75.129997000000003</v>
      </c>
      <c r="L136" s="5">
        <f t="shared" si="21"/>
        <v>973034.73311594117</v>
      </c>
      <c r="M136" s="11">
        <f t="shared" si="18"/>
        <v>0</v>
      </c>
      <c r="N136" s="5">
        <f t="shared" si="22"/>
        <v>0</v>
      </c>
      <c r="P136" s="9">
        <f t="shared" si="23"/>
        <v>-1.357584004225883E-4</v>
      </c>
      <c r="Q136"/>
    </row>
    <row r="137" spans="1:17" s="5" customFormat="1" x14ac:dyDescent="0.25">
      <c r="A137" s="1">
        <v>44175</v>
      </c>
      <c r="B137" s="5">
        <v>73.279999000000004</v>
      </c>
      <c r="C137" s="5">
        <v>73.48393195445496</v>
      </c>
      <c r="D137" s="5">
        <v>74.329049318315484</v>
      </c>
      <c r="E137" s="5">
        <v>73.543445638313059</v>
      </c>
      <c r="F137" s="5" t="s">
        <v>7</v>
      </c>
      <c r="G137" s="5" t="s">
        <v>7</v>
      </c>
      <c r="H137" s="7" t="str">
        <f t="shared" si="16"/>
        <v>hold</v>
      </c>
      <c r="I137" s="7" t="str">
        <f t="shared" si="17"/>
        <v>True</v>
      </c>
      <c r="J137" s="5">
        <f t="shared" si="19"/>
        <v>75.970000999999996</v>
      </c>
      <c r="K137" s="5">
        <f t="shared" si="20"/>
        <v>75.129997000000003</v>
      </c>
      <c r="L137" s="5">
        <f t="shared" si="21"/>
        <v>973034.73311594117</v>
      </c>
      <c r="M137" s="11">
        <f t="shared" si="18"/>
        <v>0</v>
      </c>
      <c r="N137" s="5">
        <f t="shared" si="22"/>
        <v>0</v>
      </c>
      <c r="P137" s="9">
        <f t="shared" si="23"/>
        <v>-5.3079268270423731E-3</v>
      </c>
      <c r="Q137"/>
    </row>
    <row r="138" spans="1:17" s="5" customFormat="1" x14ac:dyDescent="0.25">
      <c r="A138" s="1">
        <v>44176</v>
      </c>
      <c r="B138" s="5">
        <v>73.800003000000004</v>
      </c>
      <c r="C138" s="5">
        <v>73.589288969636641</v>
      </c>
      <c r="D138" s="5">
        <v>74.280954198468621</v>
      </c>
      <c r="E138" s="5">
        <v>73.551463055865767</v>
      </c>
      <c r="F138" s="5" t="s">
        <v>7</v>
      </c>
      <c r="G138" s="5" t="s">
        <v>7</v>
      </c>
      <c r="H138" s="7" t="str">
        <f t="shared" si="16"/>
        <v>hold</v>
      </c>
      <c r="I138" s="7" t="str">
        <f t="shared" si="17"/>
        <v>True</v>
      </c>
      <c r="J138" s="5">
        <f t="shared" si="19"/>
        <v>75.970000999999996</v>
      </c>
      <c r="K138" s="5">
        <f t="shared" si="20"/>
        <v>75.129997000000003</v>
      </c>
      <c r="L138" s="5">
        <f t="shared" si="21"/>
        <v>973034.73311594117</v>
      </c>
      <c r="M138" s="11">
        <f t="shared" si="18"/>
        <v>0</v>
      </c>
      <c r="N138" s="5">
        <f t="shared" si="22"/>
        <v>0</v>
      </c>
      <c r="P138" s="9">
        <f t="shared" si="23"/>
        <v>7.0710655372459175E-3</v>
      </c>
      <c r="Q138"/>
    </row>
    <row r="139" spans="1:17" s="5" customFormat="1" x14ac:dyDescent="0.25">
      <c r="A139" s="1">
        <v>44179</v>
      </c>
      <c r="B139" s="5">
        <v>73.550003000000004</v>
      </c>
      <c r="C139" s="5">
        <v>73.576193646424429</v>
      </c>
      <c r="D139" s="5">
        <v>74.214504089516936</v>
      </c>
      <c r="E139" s="5">
        <v>73.551417429119951</v>
      </c>
      <c r="F139" s="5" t="s">
        <v>7</v>
      </c>
      <c r="G139" s="5" t="s">
        <v>7</v>
      </c>
      <c r="H139" s="7" t="str">
        <f t="shared" si="16"/>
        <v>hold</v>
      </c>
      <c r="I139" s="7" t="str">
        <f t="shared" si="17"/>
        <v>True</v>
      </c>
      <c r="J139" s="5">
        <f t="shared" si="19"/>
        <v>75.970000999999996</v>
      </c>
      <c r="K139" s="5">
        <f t="shared" si="20"/>
        <v>75.129997000000003</v>
      </c>
      <c r="L139" s="5">
        <f t="shared" si="21"/>
        <v>973034.73311594117</v>
      </c>
      <c r="M139" s="11">
        <f t="shared" si="18"/>
        <v>0</v>
      </c>
      <c r="N139" s="5">
        <f t="shared" si="22"/>
        <v>0</v>
      </c>
      <c r="P139" s="9">
        <f t="shared" si="23"/>
        <v>-3.3932844208075879E-3</v>
      </c>
      <c r="Q139"/>
    </row>
    <row r="140" spans="1:17" s="5" customFormat="1" x14ac:dyDescent="0.25">
      <c r="A140" s="1">
        <v>44180</v>
      </c>
      <c r="B140" s="5">
        <v>74.910004000000001</v>
      </c>
      <c r="C140" s="5">
        <v>74.020797097616295</v>
      </c>
      <c r="D140" s="5">
        <v>74.277731354106308</v>
      </c>
      <c r="E140" s="5">
        <v>73.593873259459954</v>
      </c>
      <c r="F140" s="5" t="s">
        <v>7</v>
      </c>
      <c r="G140" s="5" t="s">
        <v>7</v>
      </c>
      <c r="H140" s="7" t="str">
        <f t="shared" si="16"/>
        <v>hold</v>
      </c>
      <c r="I140" s="7" t="str">
        <f t="shared" si="17"/>
        <v>True</v>
      </c>
      <c r="J140" s="5">
        <f t="shared" si="19"/>
        <v>75.970000999999996</v>
      </c>
      <c r="K140" s="5">
        <f t="shared" si="20"/>
        <v>75.129997000000003</v>
      </c>
      <c r="L140" s="5">
        <f t="shared" si="21"/>
        <v>973034.73311594117</v>
      </c>
      <c r="M140" s="11">
        <f t="shared" si="18"/>
        <v>0</v>
      </c>
      <c r="N140" s="5">
        <f t="shared" si="22"/>
        <v>0</v>
      </c>
      <c r="P140" s="9">
        <f t="shared" si="23"/>
        <v>1.8321958521175435E-2</v>
      </c>
      <c r="Q140"/>
    </row>
    <row r="141" spans="1:17" s="5" customFormat="1" x14ac:dyDescent="0.25">
      <c r="A141" s="1">
        <v>44181</v>
      </c>
      <c r="B141" s="5">
        <v>74.440002000000007</v>
      </c>
      <c r="C141" s="5">
        <v>74.160532065077533</v>
      </c>
      <c r="D141" s="5">
        <v>74.292483231005733</v>
      </c>
      <c r="E141" s="5">
        <v>73.620314782601824</v>
      </c>
      <c r="F141" s="5" t="s">
        <v>7</v>
      </c>
      <c r="G141" s="5" t="s">
        <v>7</v>
      </c>
      <c r="H141" s="7" t="str">
        <f t="shared" si="16"/>
        <v>hold</v>
      </c>
      <c r="I141" s="7" t="str">
        <f t="shared" si="17"/>
        <v>True</v>
      </c>
      <c r="J141" s="5">
        <f t="shared" si="19"/>
        <v>75.970000999999996</v>
      </c>
      <c r="K141" s="5">
        <f t="shared" si="20"/>
        <v>75.129997000000003</v>
      </c>
      <c r="L141" s="5">
        <f t="shared" si="21"/>
        <v>973034.73311594117</v>
      </c>
      <c r="M141" s="11">
        <f t="shared" si="18"/>
        <v>0</v>
      </c>
      <c r="N141" s="5">
        <f t="shared" si="22"/>
        <v>0</v>
      </c>
      <c r="P141" s="9">
        <f t="shared" si="23"/>
        <v>-6.2939877158750086E-3</v>
      </c>
      <c r="Q141"/>
    </row>
    <row r="142" spans="1:17" s="5" customFormat="1" x14ac:dyDescent="0.25">
      <c r="A142" s="1">
        <v>44182</v>
      </c>
      <c r="B142" s="5">
        <v>75.059997999999993</v>
      </c>
      <c r="C142" s="5">
        <v>74.460354043385024</v>
      </c>
      <c r="D142" s="5">
        <v>74.362257300914308</v>
      </c>
      <c r="E142" s="5">
        <v>73.665304883145524</v>
      </c>
      <c r="F142" s="5">
        <v>75.059997999999993</v>
      </c>
      <c r="G142" s="5" t="s">
        <v>7</v>
      </c>
      <c r="H142" s="7" t="str">
        <f t="shared" si="16"/>
        <v>buy</v>
      </c>
      <c r="I142" s="7" t="str">
        <f t="shared" si="17"/>
        <v>False</v>
      </c>
      <c r="J142" s="5">
        <f t="shared" si="19"/>
        <v>75.059997999999993</v>
      </c>
      <c r="K142" s="5">
        <f t="shared" si="20"/>
        <v>75.129997000000003</v>
      </c>
      <c r="L142" s="5">
        <f t="shared" si="21"/>
        <v>972061.69838282524</v>
      </c>
      <c r="M142" s="11">
        <f t="shared" si="18"/>
        <v>1E-3</v>
      </c>
      <c r="N142" s="5">
        <f t="shared" si="22"/>
        <v>-973.03473311594121</v>
      </c>
      <c r="P142" s="9">
        <f t="shared" si="23"/>
        <v>8.2943084201985203E-3</v>
      </c>
      <c r="Q142"/>
    </row>
    <row r="143" spans="1:17" s="5" customFormat="1" x14ac:dyDescent="0.25">
      <c r="A143" s="1">
        <v>44183</v>
      </c>
      <c r="B143" s="5">
        <v>74.510002</v>
      </c>
      <c r="C143" s="5">
        <v>74.476903362256678</v>
      </c>
      <c r="D143" s="5">
        <v>74.375688637194827</v>
      </c>
      <c r="E143" s="5">
        <v>73.69170166804723</v>
      </c>
      <c r="F143" s="5" t="s">
        <v>7</v>
      </c>
      <c r="G143" s="5" t="s">
        <v>7</v>
      </c>
      <c r="H143" s="7" t="str">
        <f t="shared" si="16"/>
        <v>hold</v>
      </c>
      <c r="I143" s="7" t="str">
        <f t="shared" si="17"/>
        <v>True</v>
      </c>
      <c r="J143" s="5">
        <f t="shared" si="19"/>
        <v>75.059997999999993</v>
      </c>
      <c r="K143" s="5">
        <f t="shared" si="20"/>
        <v>75.129997000000003</v>
      </c>
      <c r="L143" s="5">
        <f t="shared" si="21"/>
        <v>972061.69838282524</v>
      </c>
      <c r="M143" s="11">
        <f t="shared" si="18"/>
        <v>0</v>
      </c>
      <c r="N143" s="5">
        <f t="shared" si="22"/>
        <v>0</v>
      </c>
      <c r="P143" s="9">
        <f t="shared" si="23"/>
        <v>-7.3543956538535266E-3</v>
      </c>
      <c r="Q143"/>
    </row>
    <row r="144" spans="1:17" s="5" customFormat="1" x14ac:dyDescent="0.25">
      <c r="A144" s="1">
        <v>44186</v>
      </c>
      <c r="B144" s="5">
        <v>74.400002000000001</v>
      </c>
      <c r="C144" s="5">
        <v>74.451269574837795</v>
      </c>
      <c r="D144" s="5">
        <v>74.37789894290438</v>
      </c>
      <c r="E144" s="5">
        <v>73.713836053420749</v>
      </c>
      <c r="F144" s="5" t="s">
        <v>7</v>
      </c>
      <c r="G144" s="5" t="s">
        <v>7</v>
      </c>
      <c r="H144" s="7" t="str">
        <f t="shared" si="16"/>
        <v>hold</v>
      </c>
      <c r="I144" s="7" t="str">
        <f t="shared" si="17"/>
        <v>True</v>
      </c>
      <c r="J144" s="5">
        <f t="shared" si="19"/>
        <v>75.059997999999993</v>
      </c>
      <c r="K144" s="5">
        <f t="shared" si="20"/>
        <v>75.129997000000003</v>
      </c>
      <c r="L144" s="5">
        <f t="shared" si="21"/>
        <v>972061.69838282524</v>
      </c>
      <c r="M144" s="11">
        <f t="shared" si="18"/>
        <v>0</v>
      </c>
      <c r="N144" s="5">
        <f t="shared" si="22"/>
        <v>0</v>
      </c>
      <c r="P144" s="9">
        <f t="shared" si="23"/>
        <v>-1.4774026869041259E-3</v>
      </c>
      <c r="Q144"/>
    </row>
    <row r="145" spans="1:17" s="5" customFormat="1" x14ac:dyDescent="0.25">
      <c r="A145" s="1">
        <v>44187</v>
      </c>
      <c r="B145" s="5">
        <v>74.709998999999996</v>
      </c>
      <c r="C145" s="5">
        <v>74.537512716558524</v>
      </c>
      <c r="D145" s="5">
        <v>74.4080898571858</v>
      </c>
      <c r="E145" s="5">
        <v>73.744966145501351</v>
      </c>
      <c r="F145" s="5" t="s">
        <v>7</v>
      </c>
      <c r="G145" s="5" t="s">
        <v>7</v>
      </c>
      <c r="H145" s="7" t="str">
        <f t="shared" si="16"/>
        <v>hold</v>
      </c>
      <c r="I145" s="7" t="str">
        <f t="shared" si="17"/>
        <v>True</v>
      </c>
      <c r="J145" s="5">
        <f t="shared" si="19"/>
        <v>75.059997999999993</v>
      </c>
      <c r="K145" s="5">
        <f t="shared" si="20"/>
        <v>75.129997000000003</v>
      </c>
      <c r="L145" s="5">
        <f t="shared" si="21"/>
        <v>972061.69838282524</v>
      </c>
      <c r="M145" s="11">
        <f t="shared" si="18"/>
        <v>0</v>
      </c>
      <c r="N145" s="5">
        <f t="shared" si="22"/>
        <v>0</v>
      </c>
      <c r="P145" s="9">
        <f t="shared" si="23"/>
        <v>4.1579698818544446E-3</v>
      </c>
      <c r="Q145"/>
    </row>
    <row r="146" spans="1:17" s="5" customFormat="1" x14ac:dyDescent="0.25">
      <c r="A146" s="1">
        <v>44188</v>
      </c>
      <c r="B146" s="5">
        <v>74.330002000000007</v>
      </c>
      <c r="C146" s="5">
        <v>74.46834247770569</v>
      </c>
      <c r="D146" s="5">
        <v>74.400990961078008</v>
      </c>
      <c r="E146" s="5">
        <v>73.763248515954444</v>
      </c>
      <c r="F146" s="5" t="s">
        <v>7</v>
      </c>
      <c r="G146" s="5" t="s">
        <v>7</v>
      </c>
      <c r="H146" s="7" t="str">
        <f t="shared" si="16"/>
        <v>hold</v>
      </c>
      <c r="I146" s="7" t="str">
        <f t="shared" si="17"/>
        <v>True</v>
      </c>
      <c r="J146" s="5">
        <f t="shared" si="19"/>
        <v>75.059997999999993</v>
      </c>
      <c r="K146" s="5">
        <f t="shared" si="20"/>
        <v>75.129997000000003</v>
      </c>
      <c r="L146" s="5">
        <f t="shared" si="21"/>
        <v>972061.69838282524</v>
      </c>
      <c r="M146" s="11">
        <f t="shared" si="18"/>
        <v>0</v>
      </c>
      <c r="N146" s="5">
        <f t="shared" si="22"/>
        <v>0</v>
      </c>
      <c r="P146" s="9">
        <f t="shared" si="23"/>
        <v>-5.0992729583826911E-3</v>
      </c>
      <c r="Q146"/>
    </row>
    <row r="147" spans="1:17" s="5" customFormat="1" x14ac:dyDescent="0.25">
      <c r="A147" s="1">
        <v>44189</v>
      </c>
      <c r="B147" s="5">
        <v>74.980002999999996</v>
      </c>
      <c r="C147" s="5">
        <v>74.638895985137125</v>
      </c>
      <c r="D147" s="5">
        <v>74.453628419161831</v>
      </c>
      <c r="E147" s="5">
        <v>73.801272093580877</v>
      </c>
      <c r="F147" s="5" t="s">
        <v>7</v>
      </c>
      <c r="G147" s="5" t="s">
        <v>7</v>
      </c>
      <c r="H147" s="7" t="str">
        <f t="shared" si="16"/>
        <v>hold</v>
      </c>
      <c r="I147" s="7" t="str">
        <f t="shared" si="17"/>
        <v>True</v>
      </c>
      <c r="J147" s="5">
        <f t="shared" si="19"/>
        <v>75.059997999999993</v>
      </c>
      <c r="K147" s="5">
        <f t="shared" si="20"/>
        <v>75.129997000000003</v>
      </c>
      <c r="L147" s="5">
        <f t="shared" si="21"/>
        <v>972061.69838282524</v>
      </c>
      <c r="M147" s="11">
        <f t="shared" si="18"/>
        <v>0</v>
      </c>
      <c r="N147" s="5">
        <f t="shared" si="22"/>
        <v>0</v>
      </c>
      <c r="P147" s="9">
        <f t="shared" si="23"/>
        <v>8.7067856741965665E-3</v>
      </c>
      <c r="Q147"/>
    </row>
    <row r="148" spans="1:17" s="5" customFormat="1" x14ac:dyDescent="0.25">
      <c r="A148" s="1">
        <v>44193</v>
      </c>
      <c r="B148" s="5">
        <v>75.489998</v>
      </c>
      <c r="C148" s="5">
        <v>74.922596656758088</v>
      </c>
      <c r="D148" s="5">
        <v>74.547843835601654</v>
      </c>
      <c r="E148" s="5">
        <v>73.854044778156478</v>
      </c>
      <c r="F148" s="5" t="s">
        <v>7</v>
      </c>
      <c r="G148" s="5" t="s">
        <v>7</v>
      </c>
      <c r="H148" s="7" t="str">
        <f t="shared" si="16"/>
        <v>hold</v>
      </c>
      <c r="I148" s="7" t="str">
        <f t="shared" si="17"/>
        <v>True</v>
      </c>
      <c r="J148" s="5">
        <f t="shared" si="19"/>
        <v>75.059997999999993</v>
      </c>
      <c r="K148" s="5">
        <f t="shared" si="20"/>
        <v>75.129997000000003</v>
      </c>
      <c r="L148" s="5">
        <f t="shared" si="21"/>
        <v>972061.69838282524</v>
      </c>
      <c r="M148" s="11">
        <f t="shared" si="18"/>
        <v>0</v>
      </c>
      <c r="N148" s="5">
        <f t="shared" si="22"/>
        <v>0</v>
      </c>
      <c r="P148" s="9">
        <f t="shared" si="23"/>
        <v>6.7787193395231291E-3</v>
      </c>
      <c r="Q148"/>
    </row>
    <row r="149" spans="1:17" s="5" customFormat="1" x14ac:dyDescent="0.25">
      <c r="A149" s="1">
        <v>44194</v>
      </c>
      <c r="B149" s="5">
        <v>75.330002000000007</v>
      </c>
      <c r="C149" s="5">
        <v>75.058398437838733</v>
      </c>
      <c r="D149" s="5">
        <v>74.61894912327422</v>
      </c>
      <c r="E149" s="5">
        <v>73.90016844133909</v>
      </c>
      <c r="F149" s="5" t="s">
        <v>7</v>
      </c>
      <c r="G149" s="5" t="s">
        <v>7</v>
      </c>
      <c r="H149" s="7" t="str">
        <f t="shared" si="16"/>
        <v>hold</v>
      </c>
      <c r="I149" s="7" t="str">
        <f t="shared" si="17"/>
        <v>True</v>
      </c>
      <c r="J149" s="5">
        <f t="shared" si="19"/>
        <v>75.059997999999993</v>
      </c>
      <c r="K149" s="5">
        <f t="shared" si="20"/>
        <v>75.129997000000003</v>
      </c>
      <c r="L149" s="5">
        <f t="shared" si="21"/>
        <v>972061.69838282524</v>
      </c>
      <c r="M149" s="11">
        <f t="shared" si="18"/>
        <v>0</v>
      </c>
      <c r="N149" s="5">
        <f t="shared" si="22"/>
        <v>0</v>
      </c>
      <c r="P149" s="9">
        <f t="shared" si="23"/>
        <v>-2.1216822705074395E-3</v>
      </c>
      <c r="Q149"/>
    </row>
    <row r="150" spans="1:17" s="5" customFormat="1" x14ac:dyDescent="0.25">
      <c r="A150" s="1">
        <v>44195</v>
      </c>
      <c r="B150" s="5">
        <v>75.910004000000001</v>
      </c>
      <c r="C150" s="5">
        <v>75.342266958559151</v>
      </c>
      <c r="D150" s="5">
        <v>74.736317748431105</v>
      </c>
      <c r="E150" s="5">
        <v>73.962975802547234</v>
      </c>
      <c r="F150" s="5" t="s">
        <v>7</v>
      </c>
      <c r="G150" s="5" t="s">
        <v>7</v>
      </c>
      <c r="H150" s="7" t="str">
        <f t="shared" si="16"/>
        <v>hold</v>
      </c>
      <c r="I150" s="7" t="str">
        <f t="shared" si="17"/>
        <v>True</v>
      </c>
      <c r="J150" s="5">
        <f t="shared" si="19"/>
        <v>75.059997999999993</v>
      </c>
      <c r="K150" s="5">
        <f t="shared" si="20"/>
        <v>75.129997000000003</v>
      </c>
      <c r="L150" s="5">
        <f t="shared" si="21"/>
        <v>972061.69838282524</v>
      </c>
      <c r="M150" s="11">
        <f t="shared" si="18"/>
        <v>0</v>
      </c>
      <c r="N150" s="5">
        <f t="shared" si="22"/>
        <v>0</v>
      </c>
      <c r="P150" s="9">
        <f t="shared" si="23"/>
        <v>7.6699923352047681E-3</v>
      </c>
      <c r="Q150"/>
    </row>
    <row r="151" spans="1:17" s="5" customFormat="1" x14ac:dyDescent="0.25">
      <c r="A151" s="1">
        <v>44196</v>
      </c>
      <c r="B151" s="5">
        <v>77.150002000000001</v>
      </c>
      <c r="C151" s="5">
        <v>75.94484530570611</v>
      </c>
      <c r="D151" s="5">
        <v>74.955743589482822</v>
      </c>
      <c r="E151" s="5">
        <v>74.062570371217632</v>
      </c>
      <c r="F151" s="5" t="s">
        <v>7</v>
      </c>
      <c r="G151" s="5" t="s">
        <v>7</v>
      </c>
      <c r="H151" s="7" t="str">
        <f t="shared" si="16"/>
        <v>hold</v>
      </c>
      <c r="I151" s="7" t="str">
        <f t="shared" si="17"/>
        <v>True</v>
      </c>
      <c r="J151" s="5">
        <f t="shared" si="19"/>
        <v>75.059997999999993</v>
      </c>
      <c r="K151" s="5">
        <f t="shared" si="20"/>
        <v>75.129997000000003</v>
      </c>
      <c r="L151" s="5">
        <f t="shared" si="21"/>
        <v>972061.69838282524</v>
      </c>
      <c r="M151" s="11">
        <f t="shared" si="18"/>
        <v>0</v>
      </c>
      <c r="N151" s="5">
        <f t="shared" si="22"/>
        <v>0</v>
      </c>
      <c r="P151" s="9">
        <f t="shared" si="23"/>
        <v>1.6203124010039836E-2</v>
      </c>
      <c r="Q151"/>
    </row>
    <row r="152" spans="1:17" s="5" customFormat="1" x14ac:dyDescent="0.25">
      <c r="A152" s="1">
        <v>44200</v>
      </c>
      <c r="B152" s="5">
        <v>74.220000999999996</v>
      </c>
      <c r="C152" s="5">
        <v>75.369897203804072</v>
      </c>
      <c r="D152" s="5">
        <v>74.888857899529825</v>
      </c>
      <c r="E152" s="5">
        <v>74.067490078367086</v>
      </c>
      <c r="F152" s="5" t="s">
        <v>7</v>
      </c>
      <c r="G152" s="5" t="s">
        <v>7</v>
      </c>
      <c r="H152" s="7" t="str">
        <f t="shared" si="16"/>
        <v>hold</v>
      </c>
      <c r="I152" s="7" t="str">
        <f t="shared" si="17"/>
        <v>True</v>
      </c>
      <c r="J152" s="5">
        <f t="shared" si="19"/>
        <v>75.059997999999993</v>
      </c>
      <c r="K152" s="5">
        <f t="shared" si="20"/>
        <v>75.129997000000003</v>
      </c>
      <c r="L152" s="5">
        <f t="shared" si="21"/>
        <v>972061.69838282524</v>
      </c>
      <c r="M152" s="11">
        <f t="shared" si="18"/>
        <v>0</v>
      </c>
      <c r="N152" s="5">
        <f t="shared" si="22"/>
        <v>0</v>
      </c>
      <c r="P152" s="9">
        <f t="shared" si="23"/>
        <v>-3.8717935626786423E-2</v>
      </c>
      <c r="Q152"/>
    </row>
    <row r="153" spans="1:17" s="5" customFormat="1" x14ac:dyDescent="0.25">
      <c r="A153" s="1">
        <v>44201</v>
      </c>
      <c r="B153" s="5">
        <v>74.769997000000004</v>
      </c>
      <c r="C153" s="5">
        <v>75.169930469202711</v>
      </c>
      <c r="D153" s="5">
        <v>74.878052363208923</v>
      </c>
      <c r="E153" s="5">
        <v>74.089443419668115</v>
      </c>
      <c r="F153" s="5" t="s">
        <v>7</v>
      </c>
      <c r="G153" s="5" t="s">
        <v>7</v>
      </c>
      <c r="H153" s="7" t="str">
        <f t="shared" si="16"/>
        <v>hold</v>
      </c>
      <c r="I153" s="7" t="str">
        <f t="shared" si="17"/>
        <v>True</v>
      </c>
      <c r="J153" s="5">
        <f t="shared" si="19"/>
        <v>75.059997999999993</v>
      </c>
      <c r="K153" s="5">
        <f t="shared" si="20"/>
        <v>75.129997000000003</v>
      </c>
      <c r="L153" s="5">
        <f t="shared" si="21"/>
        <v>972061.69838282524</v>
      </c>
      <c r="M153" s="11">
        <f t="shared" si="18"/>
        <v>0</v>
      </c>
      <c r="N153" s="5">
        <f t="shared" si="22"/>
        <v>0</v>
      </c>
      <c r="P153" s="9">
        <f t="shared" si="23"/>
        <v>7.3830257828706542E-3</v>
      </c>
      <c r="Q153"/>
    </row>
    <row r="154" spans="1:17" s="5" customFormat="1" x14ac:dyDescent="0.25">
      <c r="A154" s="1">
        <v>44202</v>
      </c>
      <c r="B154" s="5">
        <v>78.430000000000007</v>
      </c>
      <c r="C154" s="5">
        <v>76.256620312801815</v>
      </c>
      <c r="D154" s="5">
        <v>75.200956693826285</v>
      </c>
      <c r="E154" s="5">
        <v>74.225085812803485</v>
      </c>
      <c r="F154" s="5" t="s">
        <v>7</v>
      </c>
      <c r="G154" s="5" t="s">
        <v>7</v>
      </c>
      <c r="H154" s="7" t="str">
        <f t="shared" si="16"/>
        <v>hold</v>
      </c>
      <c r="I154" s="7" t="str">
        <f t="shared" si="17"/>
        <v>True</v>
      </c>
      <c r="J154" s="5">
        <f t="shared" si="19"/>
        <v>75.059997999999993</v>
      </c>
      <c r="K154" s="5">
        <f t="shared" si="20"/>
        <v>75.129997000000003</v>
      </c>
      <c r="L154" s="5">
        <f t="shared" si="21"/>
        <v>972061.69838282524</v>
      </c>
      <c r="M154" s="11">
        <f t="shared" si="18"/>
        <v>0</v>
      </c>
      <c r="N154" s="5">
        <f t="shared" si="22"/>
        <v>0</v>
      </c>
      <c r="P154" s="9">
        <f t="shared" si="23"/>
        <v>4.778981233579576E-2</v>
      </c>
      <c r="Q154"/>
    </row>
    <row r="155" spans="1:17" s="5" customFormat="1" x14ac:dyDescent="0.25">
      <c r="A155" s="1">
        <v>44203</v>
      </c>
      <c r="B155" s="5">
        <v>79.290001000000004</v>
      </c>
      <c r="C155" s="5">
        <v>77.267747208534544</v>
      </c>
      <c r="D155" s="5">
        <v>75.572687994387536</v>
      </c>
      <c r="E155" s="5">
        <v>74.383364412403367</v>
      </c>
      <c r="F155" s="5" t="s">
        <v>7</v>
      </c>
      <c r="G155" s="5" t="s">
        <v>7</v>
      </c>
      <c r="H155" s="7" t="str">
        <f t="shared" si="16"/>
        <v>hold</v>
      </c>
      <c r="I155" s="7" t="str">
        <f t="shared" si="17"/>
        <v>True</v>
      </c>
      <c r="J155" s="5">
        <f t="shared" si="19"/>
        <v>75.059997999999993</v>
      </c>
      <c r="K155" s="5">
        <f t="shared" si="20"/>
        <v>75.129997000000003</v>
      </c>
      <c r="L155" s="5">
        <f t="shared" si="21"/>
        <v>972061.69838282524</v>
      </c>
      <c r="M155" s="11">
        <f t="shared" si="18"/>
        <v>0</v>
      </c>
      <c r="N155" s="5">
        <f t="shared" si="22"/>
        <v>0</v>
      </c>
      <c r="P155" s="9">
        <f t="shared" si="23"/>
        <v>1.0905522671663084E-2</v>
      </c>
      <c r="Q155"/>
    </row>
    <row r="156" spans="1:17" s="5" customFormat="1" x14ac:dyDescent="0.25">
      <c r="A156" s="1">
        <v>44204</v>
      </c>
      <c r="B156" s="5">
        <v>81.129997000000003</v>
      </c>
      <c r="C156" s="5">
        <v>78.555163805689702</v>
      </c>
      <c r="D156" s="5">
        <v>76.077897903988656</v>
      </c>
      <c r="E156" s="5">
        <v>74.594196680765762</v>
      </c>
      <c r="F156" s="5" t="s">
        <v>7</v>
      </c>
      <c r="G156" s="5" t="s">
        <v>7</v>
      </c>
      <c r="H156" s="7" t="str">
        <f t="shared" si="16"/>
        <v>hold</v>
      </c>
      <c r="I156" s="7" t="str">
        <f t="shared" si="17"/>
        <v>True</v>
      </c>
      <c r="J156" s="5">
        <f t="shared" si="19"/>
        <v>75.059997999999993</v>
      </c>
      <c r="K156" s="5">
        <f t="shared" si="20"/>
        <v>75.129997000000003</v>
      </c>
      <c r="L156" s="5">
        <f t="shared" si="21"/>
        <v>972061.69838282524</v>
      </c>
      <c r="M156" s="11">
        <f t="shared" si="18"/>
        <v>0</v>
      </c>
      <c r="N156" s="5">
        <f t="shared" si="22"/>
        <v>0</v>
      </c>
      <c r="P156" s="9">
        <f t="shared" si="23"/>
        <v>2.2940739533044412E-2</v>
      </c>
      <c r="Q156"/>
    </row>
    <row r="157" spans="1:17" s="5" customFormat="1" x14ac:dyDescent="0.25">
      <c r="A157" s="1">
        <v>44207</v>
      </c>
      <c r="B157" s="5">
        <v>79.690002000000007</v>
      </c>
      <c r="C157" s="5">
        <v>78.933443203793146</v>
      </c>
      <c r="D157" s="5">
        <v>76.406271003626046</v>
      </c>
      <c r="E157" s="5">
        <v>74.753440596991823</v>
      </c>
      <c r="F157" s="5" t="s">
        <v>7</v>
      </c>
      <c r="G157" s="5" t="s">
        <v>7</v>
      </c>
      <c r="H157" s="7" t="str">
        <f t="shared" si="16"/>
        <v>hold</v>
      </c>
      <c r="I157" s="7" t="str">
        <f t="shared" si="17"/>
        <v>True</v>
      </c>
      <c r="J157" s="5">
        <f t="shared" si="19"/>
        <v>75.059997999999993</v>
      </c>
      <c r="K157" s="5">
        <f t="shared" si="20"/>
        <v>75.129997000000003</v>
      </c>
      <c r="L157" s="5">
        <f t="shared" si="21"/>
        <v>972061.69838282524</v>
      </c>
      <c r="M157" s="11">
        <f t="shared" si="18"/>
        <v>0</v>
      </c>
      <c r="N157" s="5">
        <f t="shared" si="22"/>
        <v>0</v>
      </c>
      <c r="P157" s="9">
        <f t="shared" si="23"/>
        <v>-1.7908636922374498E-2</v>
      </c>
      <c r="Q157"/>
    </row>
    <row r="158" spans="1:17" s="5" customFormat="1" x14ac:dyDescent="0.25">
      <c r="A158" s="1">
        <v>44208</v>
      </c>
      <c r="B158" s="5">
        <v>79.75</v>
      </c>
      <c r="C158" s="5">
        <v>79.205628802528764</v>
      </c>
      <c r="D158" s="5">
        <v>76.710246366932765</v>
      </c>
      <c r="E158" s="5">
        <v>74.909583078335828</v>
      </c>
      <c r="F158" s="5" t="s">
        <v>7</v>
      </c>
      <c r="G158" s="5" t="s">
        <v>7</v>
      </c>
      <c r="H158" s="7" t="str">
        <f t="shared" si="16"/>
        <v>hold</v>
      </c>
      <c r="I158" s="7" t="str">
        <f t="shared" si="17"/>
        <v>True</v>
      </c>
      <c r="J158" s="5">
        <f t="shared" si="19"/>
        <v>75.059997999999993</v>
      </c>
      <c r="K158" s="5">
        <f t="shared" si="20"/>
        <v>75.129997000000003</v>
      </c>
      <c r="L158" s="5">
        <f t="shared" si="21"/>
        <v>972061.69838282524</v>
      </c>
      <c r="M158" s="11">
        <f t="shared" si="18"/>
        <v>0</v>
      </c>
      <c r="N158" s="5">
        <f t="shared" si="22"/>
        <v>0</v>
      </c>
      <c r="P158" s="9">
        <f t="shared" si="23"/>
        <v>7.5260915804562076E-4</v>
      </c>
      <c r="Q158"/>
    </row>
    <row r="159" spans="1:17" s="5" customFormat="1" x14ac:dyDescent="0.25">
      <c r="A159" s="1">
        <v>44209</v>
      </c>
      <c r="B159" s="5">
        <v>81.839995999999999</v>
      </c>
      <c r="C159" s="5">
        <v>80.083751201685843</v>
      </c>
      <c r="D159" s="5">
        <v>77.176587242666145</v>
      </c>
      <c r="E159" s="5">
        <v>75.126158482137839</v>
      </c>
      <c r="F159" s="5" t="s">
        <v>7</v>
      </c>
      <c r="G159" s="5" t="s">
        <v>7</v>
      </c>
      <c r="H159" s="7" t="str">
        <f t="shared" si="16"/>
        <v>hold</v>
      </c>
      <c r="I159" s="7" t="str">
        <f t="shared" si="17"/>
        <v>True</v>
      </c>
      <c r="J159" s="5">
        <f t="shared" si="19"/>
        <v>75.059997999999993</v>
      </c>
      <c r="K159" s="5">
        <f t="shared" si="20"/>
        <v>75.129997000000003</v>
      </c>
      <c r="L159" s="5">
        <f t="shared" si="21"/>
        <v>972061.69838282524</v>
      </c>
      <c r="M159" s="11">
        <f t="shared" si="18"/>
        <v>0</v>
      </c>
      <c r="N159" s="5">
        <f t="shared" si="22"/>
        <v>0</v>
      </c>
      <c r="P159" s="9">
        <f t="shared" si="23"/>
        <v>2.5869331102560515E-2</v>
      </c>
      <c r="Q159"/>
    </row>
    <row r="160" spans="1:17" s="5" customFormat="1" x14ac:dyDescent="0.25">
      <c r="A160" s="1">
        <v>44210</v>
      </c>
      <c r="B160" s="5">
        <v>82.529999000000004</v>
      </c>
      <c r="C160" s="5">
        <v>80.89916713445723</v>
      </c>
      <c r="D160" s="5">
        <v>77.663261038787411</v>
      </c>
      <c r="E160" s="5">
        <v>75.357528498321031</v>
      </c>
      <c r="F160" s="5" t="s">
        <v>7</v>
      </c>
      <c r="G160" s="5" t="s">
        <v>7</v>
      </c>
      <c r="H160" s="7" t="str">
        <f t="shared" si="16"/>
        <v>hold</v>
      </c>
      <c r="I160" s="7" t="str">
        <f t="shared" si="17"/>
        <v>True</v>
      </c>
      <c r="J160" s="5">
        <f t="shared" si="19"/>
        <v>75.059997999999993</v>
      </c>
      <c r="K160" s="5">
        <f t="shared" si="20"/>
        <v>75.129997000000003</v>
      </c>
      <c r="L160" s="5">
        <f t="shared" si="21"/>
        <v>972061.69838282524</v>
      </c>
      <c r="M160" s="11">
        <f t="shared" si="18"/>
        <v>0</v>
      </c>
      <c r="N160" s="5">
        <f t="shared" si="22"/>
        <v>0</v>
      </c>
      <c r="P160" s="9">
        <f t="shared" si="23"/>
        <v>8.3957787202722355E-3</v>
      </c>
      <c r="Q160"/>
    </row>
    <row r="161" spans="1:17" s="5" customFormat="1" x14ac:dyDescent="0.25">
      <c r="A161" s="1">
        <v>44211</v>
      </c>
      <c r="B161" s="5">
        <v>82.040001000000004</v>
      </c>
      <c r="C161" s="5">
        <v>81.279445089638159</v>
      </c>
      <c r="D161" s="5">
        <v>78.061146489806731</v>
      </c>
      <c r="E161" s="5">
        <v>75.566355763998487</v>
      </c>
      <c r="F161" s="5" t="s">
        <v>7</v>
      </c>
      <c r="G161" s="5" t="s">
        <v>7</v>
      </c>
      <c r="H161" s="7" t="str">
        <f t="shared" si="16"/>
        <v>hold</v>
      </c>
      <c r="I161" s="7" t="str">
        <f t="shared" si="17"/>
        <v>True</v>
      </c>
      <c r="J161" s="5">
        <f t="shared" si="19"/>
        <v>75.059997999999993</v>
      </c>
      <c r="K161" s="5">
        <f t="shared" si="20"/>
        <v>75.129997000000003</v>
      </c>
      <c r="L161" s="5">
        <f t="shared" si="21"/>
        <v>972061.69838282524</v>
      </c>
      <c r="M161" s="11">
        <f t="shared" si="18"/>
        <v>0</v>
      </c>
      <c r="N161" s="5">
        <f t="shared" si="22"/>
        <v>0</v>
      </c>
      <c r="P161" s="9">
        <f t="shared" si="23"/>
        <v>-5.9549060944309711E-3</v>
      </c>
      <c r="Q161"/>
    </row>
    <row r="162" spans="1:17" s="5" customFormat="1" x14ac:dyDescent="0.25">
      <c r="A162" s="1">
        <v>44215</v>
      </c>
      <c r="B162" s="5">
        <v>82.809997999999993</v>
      </c>
      <c r="C162" s="5">
        <v>81.789629393092113</v>
      </c>
      <c r="D162" s="5">
        <v>78.49286026346067</v>
      </c>
      <c r="E162" s="5">
        <v>75.792719583873534</v>
      </c>
      <c r="F162" s="5" t="s">
        <v>7</v>
      </c>
      <c r="G162" s="5" t="s">
        <v>7</v>
      </c>
      <c r="H162" s="7" t="str">
        <f t="shared" si="16"/>
        <v>hold</v>
      </c>
      <c r="I162" s="7" t="str">
        <f t="shared" si="17"/>
        <v>True</v>
      </c>
      <c r="J162" s="5">
        <f t="shared" si="19"/>
        <v>75.059997999999993</v>
      </c>
      <c r="K162" s="5">
        <f t="shared" si="20"/>
        <v>75.129997000000003</v>
      </c>
      <c r="L162" s="5">
        <f t="shared" si="21"/>
        <v>972061.69838282524</v>
      </c>
      <c r="M162" s="11">
        <f t="shared" si="18"/>
        <v>0</v>
      </c>
      <c r="N162" s="5">
        <f t="shared" si="22"/>
        <v>0</v>
      </c>
      <c r="P162" s="9">
        <f t="shared" si="23"/>
        <v>9.3418575005800517E-3</v>
      </c>
      <c r="Q162"/>
    </row>
    <row r="163" spans="1:17" s="5" customFormat="1" x14ac:dyDescent="0.25">
      <c r="A163" s="1">
        <v>44216</v>
      </c>
      <c r="B163" s="5">
        <v>84.050003000000004</v>
      </c>
      <c r="C163" s="5">
        <v>82.54308726206142</v>
      </c>
      <c r="D163" s="5">
        <v>78.998055057691516</v>
      </c>
      <c r="E163" s="5">
        <v>76.050759690627487</v>
      </c>
      <c r="F163" s="5" t="s">
        <v>7</v>
      </c>
      <c r="G163" s="5" t="s">
        <v>7</v>
      </c>
      <c r="H163" s="7" t="str">
        <f t="shared" si="16"/>
        <v>hold</v>
      </c>
      <c r="I163" s="7" t="str">
        <f t="shared" si="17"/>
        <v>True</v>
      </c>
      <c r="J163" s="5">
        <f t="shared" si="19"/>
        <v>75.059997999999993</v>
      </c>
      <c r="K163" s="5">
        <f t="shared" si="20"/>
        <v>75.129997000000003</v>
      </c>
      <c r="L163" s="5">
        <f t="shared" si="21"/>
        <v>972061.69838282524</v>
      </c>
      <c r="M163" s="11">
        <f t="shared" si="18"/>
        <v>0</v>
      </c>
      <c r="N163" s="5">
        <f t="shared" si="22"/>
        <v>0</v>
      </c>
      <c r="P163" s="9">
        <f t="shared" si="23"/>
        <v>1.4863092653728042E-2</v>
      </c>
      <c r="Q163"/>
    </row>
    <row r="164" spans="1:17" s="5" customFormat="1" x14ac:dyDescent="0.25">
      <c r="A164" s="1">
        <v>44217</v>
      </c>
      <c r="B164" s="5">
        <v>83.709998999999996</v>
      </c>
      <c r="C164" s="5">
        <v>82.932057841374274</v>
      </c>
      <c r="D164" s="5">
        <v>79.426413597901387</v>
      </c>
      <c r="E164" s="5">
        <v>76.290110919045389</v>
      </c>
      <c r="F164" s="5" t="s">
        <v>7</v>
      </c>
      <c r="G164" s="5" t="s">
        <v>7</v>
      </c>
      <c r="H164" s="7" t="str">
        <f t="shared" si="16"/>
        <v>hold</v>
      </c>
      <c r="I164" s="7" t="str">
        <f t="shared" si="17"/>
        <v>True</v>
      </c>
      <c r="J164" s="5">
        <f t="shared" si="19"/>
        <v>75.059997999999993</v>
      </c>
      <c r="K164" s="5">
        <f t="shared" si="20"/>
        <v>75.129997000000003</v>
      </c>
      <c r="L164" s="5">
        <f t="shared" si="21"/>
        <v>972061.69838282524</v>
      </c>
      <c r="M164" s="11">
        <f t="shared" si="18"/>
        <v>0</v>
      </c>
      <c r="N164" s="5">
        <f t="shared" si="22"/>
        <v>0</v>
      </c>
      <c r="P164" s="9">
        <f t="shared" si="23"/>
        <v>-4.053462821703051E-3</v>
      </c>
      <c r="Q164"/>
    </row>
    <row r="165" spans="1:17" s="5" customFormat="1" x14ac:dyDescent="0.25">
      <c r="A165" s="1">
        <v>44218</v>
      </c>
      <c r="B165" s="5">
        <v>84.209998999999996</v>
      </c>
      <c r="C165" s="5">
        <v>83.358038227582853</v>
      </c>
      <c r="D165" s="5">
        <v>79.86128499809216</v>
      </c>
      <c r="E165" s="5">
        <v>76.537607421575231</v>
      </c>
      <c r="F165" s="5" t="s">
        <v>7</v>
      </c>
      <c r="G165" s="5" t="s">
        <v>7</v>
      </c>
      <c r="H165" s="7" t="str">
        <f t="shared" si="16"/>
        <v>hold</v>
      </c>
      <c r="I165" s="7" t="str">
        <f t="shared" si="17"/>
        <v>True</v>
      </c>
      <c r="J165" s="5">
        <f t="shared" si="19"/>
        <v>75.059997999999993</v>
      </c>
      <c r="K165" s="5">
        <f t="shared" si="20"/>
        <v>75.129997000000003</v>
      </c>
      <c r="L165" s="5">
        <f t="shared" si="21"/>
        <v>972061.69838282524</v>
      </c>
      <c r="M165" s="11">
        <f t="shared" si="18"/>
        <v>0</v>
      </c>
      <c r="N165" s="5">
        <f t="shared" si="22"/>
        <v>0</v>
      </c>
      <c r="P165" s="9">
        <f t="shared" si="23"/>
        <v>5.9552344408656654E-3</v>
      </c>
      <c r="Q165"/>
    </row>
    <row r="166" spans="1:17" s="5" customFormat="1" x14ac:dyDescent="0.25">
      <c r="A166" s="1">
        <v>44221</v>
      </c>
      <c r="B166" s="5">
        <v>86.870002999999997</v>
      </c>
      <c r="C166" s="5">
        <v>84.52869315172191</v>
      </c>
      <c r="D166" s="5">
        <v>80.498441180083773</v>
      </c>
      <c r="E166" s="5">
        <v>76.860494783401009</v>
      </c>
      <c r="F166" s="5" t="s">
        <v>7</v>
      </c>
      <c r="G166" s="5" t="s">
        <v>7</v>
      </c>
      <c r="H166" s="7" t="str">
        <f t="shared" si="16"/>
        <v>hold</v>
      </c>
      <c r="I166" s="7" t="str">
        <f t="shared" si="17"/>
        <v>True</v>
      </c>
      <c r="J166" s="5">
        <f t="shared" si="19"/>
        <v>75.059997999999993</v>
      </c>
      <c r="K166" s="5">
        <f t="shared" si="20"/>
        <v>75.129997000000003</v>
      </c>
      <c r="L166" s="5">
        <f t="shared" si="21"/>
        <v>972061.69838282524</v>
      </c>
      <c r="M166" s="11">
        <f t="shared" si="18"/>
        <v>0</v>
      </c>
      <c r="N166" s="5">
        <f t="shared" si="22"/>
        <v>0</v>
      </c>
      <c r="P166" s="9">
        <f t="shared" si="23"/>
        <v>3.1099115639363621E-2</v>
      </c>
      <c r="Q166"/>
    </row>
    <row r="167" spans="1:17" s="5" customFormat="1" x14ac:dyDescent="0.25">
      <c r="A167" s="1">
        <v>44222</v>
      </c>
      <c r="B167" s="5">
        <v>85.230002999999996</v>
      </c>
      <c r="C167" s="5">
        <v>84.762463101147944</v>
      </c>
      <c r="D167" s="5">
        <v>80.928583163712531</v>
      </c>
      <c r="E167" s="5">
        <v>77.122041915169731</v>
      </c>
      <c r="F167" s="5" t="s">
        <v>7</v>
      </c>
      <c r="G167" s="5" t="s">
        <v>7</v>
      </c>
      <c r="H167" s="7" t="str">
        <f t="shared" si="16"/>
        <v>hold</v>
      </c>
      <c r="I167" s="7" t="str">
        <f t="shared" si="17"/>
        <v>True</v>
      </c>
      <c r="J167" s="5">
        <f t="shared" si="19"/>
        <v>75.059997999999993</v>
      </c>
      <c r="K167" s="5">
        <f t="shared" si="20"/>
        <v>75.129997000000003</v>
      </c>
      <c r="L167" s="5">
        <f t="shared" si="21"/>
        <v>972061.69838282524</v>
      </c>
      <c r="M167" s="11">
        <f t="shared" si="18"/>
        <v>0</v>
      </c>
      <c r="N167" s="5">
        <f t="shared" si="22"/>
        <v>0</v>
      </c>
      <c r="P167" s="9">
        <f t="shared" si="23"/>
        <v>-1.9059263073111021E-2</v>
      </c>
      <c r="Q167"/>
    </row>
    <row r="168" spans="1:17" s="5" customFormat="1" x14ac:dyDescent="0.25">
      <c r="A168" s="1">
        <v>44223</v>
      </c>
      <c r="B168" s="5">
        <v>80.190002000000007</v>
      </c>
      <c r="C168" s="5">
        <v>83.238309400765303</v>
      </c>
      <c r="D168" s="5">
        <v>80.861439421556852</v>
      </c>
      <c r="E168" s="5">
        <v>77.217915667820677</v>
      </c>
      <c r="F168" s="5" t="s">
        <v>7</v>
      </c>
      <c r="G168" s="5" t="s">
        <v>7</v>
      </c>
      <c r="H168" s="7" t="str">
        <f t="shared" si="16"/>
        <v>hold</v>
      </c>
      <c r="I168" s="7" t="str">
        <f t="shared" si="17"/>
        <v>True</v>
      </c>
      <c r="J168" s="5">
        <f t="shared" si="19"/>
        <v>75.059997999999993</v>
      </c>
      <c r="K168" s="5">
        <f t="shared" si="20"/>
        <v>75.129997000000003</v>
      </c>
      <c r="L168" s="5">
        <f t="shared" si="21"/>
        <v>972061.69838282524</v>
      </c>
      <c r="M168" s="11">
        <f t="shared" si="18"/>
        <v>0</v>
      </c>
      <c r="N168" s="5">
        <f t="shared" si="22"/>
        <v>0</v>
      </c>
      <c r="P168" s="9">
        <f t="shared" si="23"/>
        <v>-6.0954675973376497E-2</v>
      </c>
      <c r="Q168"/>
    </row>
    <row r="169" spans="1:17" s="5" customFormat="1" x14ac:dyDescent="0.25">
      <c r="A169" s="1">
        <v>44224</v>
      </c>
      <c r="B169" s="5">
        <v>82.459998999999996</v>
      </c>
      <c r="C169" s="5">
        <v>82.978872600510215</v>
      </c>
      <c r="D169" s="5">
        <v>81.00676301959713</v>
      </c>
      <c r="E169" s="5">
        <v>77.381730771951283</v>
      </c>
      <c r="F169" s="5" t="s">
        <v>7</v>
      </c>
      <c r="G169" s="5" t="s">
        <v>7</v>
      </c>
      <c r="H169" s="7" t="str">
        <f t="shared" si="16"/>
        <v>hold</v>
      </c>
      <c r="I169" s="7" t="str">
        <f t="shared" si="17"/>
        <v>True</v>
      </c>
      <c r="J169" s="5">
        <f t="shared" si="19"/>
        <v>75.059997999999993</v>
      </c>
      <c r="K169" s="5">
        <f t="shared" si="20"/>
        <v>75.129997000000003</v>
      </c>
      <c r="L169" s="5">
        <f t="shared" si="21"/>
        <v>972061.69838282524</v>
      </c>
      <c r="M169" s="11">
        <f t="shared" si="18"/>
        <v>0</v>
      </c>
      <c r="N169" s="5">
        <f t="shared" si="22"/>
        <v>0</v>
      </c>
      <c r="P169" s="9">
        <f t="shared" si="23"/>
        <v>2.7914471391959125E-2</v>
      </c>
      <c r="Q169"/>
    </row>
    <row r="170" spans="1:17" s="5" customFormat="1" x14ac:dyDescent="0.25">
      <c r="A170" s="1">
        <v>44225</v>
      </c>
      <c r="B170" s="5">
        <v>80.870002999999997</v>
      </c>
      <c r="C170" s="5">
        <v>82.275916067006818</v>
      </c>
      <c r="D170" s="5">
        <v>80.994330290542834</v>
      </c>
      <c r="E170" s="5">
        <v>77.4907392790778</v>
      </c>
      <c r="F170" s="5" t="s">
        <v>7</v>
      </c>
      <c r="G170" s="5" t="s">
        <v>7</v>
      </c>
      <c r="H170" s="7" t="str">
        <f t="shared" si="16"/>
        <v>hold</v>
      </c>
      <c r="I170" s="7" t="str">
        <f t="shared" si="17"/>
        <v>True</v>
      </c>
      <c r="J170" s="5">
        <f t="shared" si="19"/>
        <v>75.059997999999993</v>
      </c>
      <c r="K170" s="5">
        <f t="shared" si="20"/>
        <v>75.129997000000003</v>
      </c>
      <c r="L170" s="5">
        <f t="shared" si="21"/>
        <v>972061.69838282524</v>
      </c>
      <c r="M170" s="11">
        <f t="shared" si="18"/>
        <v>0</v>
      </c>
      <c r="N170" s="5">
        <f t="shared" si="22"/>
        <v>0</v>
      </c>
      <c r="P170" s="9">
        <f t="shared" si="23"/>
        <v>-1.9470350947357166E-2</v>
      </c>
      <c r="Q170"/>
    </row>
    <row r="171" spans="1:17" s="5" customFormat="1" x14ac:dyDescent="0.25">
      <c r="A171" s="1">
        <v>44228</v>
      </c>
      <c r="B171" s="5">
        <v>81.699996999999996</v>
      </c>
      <c r="C171" s="5">
        <v>82.083943044671216</v>
      </c>
      <c r="D171" s="5">
        <v>81.058481809584393</v>
      </c>
      <c r="E171" s="5">
        <v>77.622278582856623</v>
      </c>
      <c r="F171" s="5" t="s">
        <v>7</v>
      </c>
      <c r="G171" s="5" t="s">
        <v>7</v>
      </c>
      <c r="H171" s="7" t="str">
        <f t="shared" si="16"/>
        <v>hold</v>
      </c>
      <c r="I171" s="7" t="str">
        <f t="shared" si="17"/>
        <v>True</v>
      </c>
      <c r="J171" s="5">
        <f t="shared" si="19"/>
        <v>75.059997999999993</v>
      </c>
      <c r="K171" s="5">
        <f t="shared" si="20"/>
        <v>75.129997000000003</v>
      </c>
      <c r="L171" s="5">
        <f t="shared" si="21"/>
        <v>972061.69838282524</v>
      </c>
      <c r="M171" s="11">
        <f t="shared" si="18"/>
        <v>0</v>
      </c>
      <c r="N171" s="5">
        <f t="shared" si="22"/>
        <v>0</v>
      </c>
      <c r="P171" s="9">
        <f t="shared" si="23"/>
        <v>1.0211000941945355E-2</v>
      </c>
      <c r="Q171"/>
    </row>
    <row r="172" spans="1:17" s="5" customFormat="1" x14ac:dyDescent="0.25">
      <c r="A172" s="1">
        <v>44229</v>
      </c>
      <c r="B172" s="5">
        <v>82.93</v>
      </c>
      <c r="C172" s="5">
        <v>82.365962029780817</v>
      </c>
      <c r="D172" s="5">
        <v>81.228619826894914</v>
      </c>
      <c r="E172" s="5">
        <v>77.788144877142344</v>
      </c>
      <c r="F172" s="5" t="s">
        <v>7</v>
      </c>
      <c r="G172" s="5" t="s">
        <v>7</v>
      </c>
      <c r="H172" s="7" t="str">
        <f t="shared" si="16"/>
        <v>hold</v>
      </c>
      <c r="I172" s="7" t="str">
        <f t="shared" si="17"/>
        <v>True</v>
      </c>
      <c r="J172" s="5">
        <f t="shared" si="19"/>
        <v>75.059997999999993</v>
      </c>
      <c r="K172" s="5">
        <f t="shared" si="20"/>
        <v>75.129997000000003</v>
      </c>
      <c r="L172" s="5">
        <f t="shared" si="21"/>
        <v>972061.69838282524</v>
      </c>
      <c r="M172" s="11">
        <f t="shared" si="18"/>
        <v>0</v>
      </c>
      <c r="N172" s="5">
        <f t="shared" si="22"/>
        <v>0</v>
      </c>
      <c r="P172" s="9">
        <f t="shared" si="23"/>
        <v>1.4942913316862171E-2</v>
      </c>
      <c r="Q172"/>
    </row>
    <row r="173" spans="1:17" s="5" customFormat="1" x14ac:dyDescent="0.25">
      <c r="A173" s="1">
        <v>44230</v>
      </c>
      <c r="B173" s="5">
        <v>83.050003000000004</v>
      </c>
      <c r="C173" s="5">
        <v>82.593975686520551</v>
      </c>
      <c r="D173" s="5">
        <v>81.394200115359013</v>
      </c>
      <c r="E173" s="5">
        <v>77.952577943481643</v>
      </c>
      <c r="F173" s="5" t="s">
        <v>7</v>
      </c>
      <c r="G173" s="5" t="s">
        <v>7</v>
      </c>
      <c r="H173" s="7" t="str">
        <f t="shared" si="16"/>
        <v>hold</v>
      </c>
      <c r="I173" s="7" t="str">
        <f t="shared" si="17"/>
        <v>True</v>
      </c>
      <c r="J173" s="5">
        <f t="shared" si="19"/>
        <v>75.059997999999993</v>
      </c>
      <c r="K173" s="5">
        <f t="shared" si="20"/>
        <v>75.129997000000003</v>
      </c>
      <c r="L173" s="5">
        <f t="shared" si="21"/>
        <v>972061.69838282524</v>
      </c>
      <c r="M173" s="11">
        <f t="shared" si="18"/>
        <v>0</v>
      </c>
      <c r="N173" s="5">
        <f t="shared" si="22"/>
        <v>0</v>
      </c>
      <c r="P173" s="9">
        <f t="shared" si="23"/>
        <v>1.4459937190084314E-3</v>
      </c>
      <c r="Q173"/>
    </row>
    <row r="174" spans="1:17" s="5" customFormat="1" x14ac:dyDescent="0.25">
      <c r="A174" s="1">
        <v>44231</v>
      </c>
      <c r="B174" s="5">
        <v>83</v>
      </c>
      <c r="C174" s="5">
        <v>82.729317124347034</v>
      </c>
      <c r="D174" s="5">
        <v>81.540181923053652</v>
      </c>
      <c r="E174" s="5">
        <v>78.110309882747842</v>
      </c>
      <c r="F174" s="5" t="s">
        <v>7</v>
      </c>
      <c r="G174" s="5" t="s">
        <v>7</v>
      </c>
      <c r="H174" s="7" t="str">
        <f t="shared" si="16"/>
        <v>hold</v>
      </c>
      <c r="I174" s="7" t="str">
        <f t="shared" si="17"/>
        <v>True</v>
      </c>
      <c r="J174" s="5">
        <f t="shared" si="19"/>
        <v>75.059997999999993</v>
      </c>
      <c r="K174" s="5">
        <f t="shared" si="20"/>
        <v>75.129997000000003</v>
      </c>
      <c r="L174" s="5">
        <f t="shared" si="21"/>
        <v>972061.69838282524</v>
      </c>
      <c r="M174" s="11">
        <f t="shared" si="18"/>
        <v>0</v>
      </c>
      <c r="N174" s="5">
        <f t="shared" si="22"/>
        <v>0</v>
      </c>
      <c r="P174" s="9">
        <f t="shared" si="23"/>
        <v>-6.0226438552289283E-4</v>
      </c>
      <c r="Q174"/>
    </row>
    <row r="175" spans="1:17" s="5" customFormat="1" x14ac:dyDescent="0.25">
      <c r="A175" s="1">
        <v>44232</v>
      </c>
      <c r="B175" s="5">
        <v>83.599997999999999</v>
      </c>
      <c r="C175" s="5">
        <v>83.019544082898022</v>
      </c>
      <c r="D175" s="5">
        <v>81.727437930048765</v>
      </c>
      <c r="E175" s="5">
        <v>78.281862636411972</v>
      </c>
      <c r="F175" s="5" t="s">
        <v>7</v>
      </c>
      <c r="G175" s="5" t="s">
        <v>7</v>
      </c>
      <c r="H175" s="7" t="str">
        <f t="shared" si="16"/>
        <v>hold</v>
      </c>
      <c r="I175" s="7" t="str">
        <f t="shared" si="17"/>
        <v>True</v>
      </c>
      <c r="J175" s="5">
        <f t="shared" si="19"/>
        <v>75.059997999999993</v>
      </c>
      <c r="K175" s="5">
        <f t="shared" si="20"/>
        <v>75.129997000000003</v>
      </c>
      <c r="L175" s="5">
        <f t="shared" si="21"/>
        <v>972061.69838282524</v>
      </c>
      <c r="M175" s="11">
        <f t="shared" si="18"/>
        <v>0</v>
      </c>
      <c r="N175" s="5">
        <f t="shared" si="22"/>
        <v>0</v>
      </c>
      <c r="P175" s="9">
        <f t="shared" si="23"/>
        <v>7.2028883706127429E-3</v>
      </c>
      <c r="Q175"/>
    </row>
    <row r="176" spans="1:17" s="5" customFormat="1" x14ac:dyDescent="0.25">
      <c r="A176" s="1">
        <v>44235</v>
      </c>
      <c r="B176" s="5">
        <v>83.400002000000001</v>
      </c>
      <c r="C176" s="5">
        <v>83.146363388598687</v>
      </c>
      <c r="D176" s="5">
        <v>81.87948920913523</v>
      </c>
      <c r="E176" s="5">
        <v>78.441804491524096</v>
      </c>
      <c r="F176" s="5" t="s">
        <v>7</v>
      </c>
      <c r="G176" s="5" t="s">
        <v>7</v>
      </c>
      <c r="H176" s="7" t="str">
        <f t="shared" si="16"/>
        <v>hold</v>
      </c>
      <c r="I176" s="7" t="str">
        <f t="shared" si="17"/>
        <v>True</v>
      </c>
      <c r="J176" s="5">
        <f t="shared" si="19"/>
        <v>75.059997999999993</v>
      </c>
      <c r="K176" s="5">
        <f t="shared" si="20"/>
        <v>75.129997000000003</v>
      </c>
      <c r="L176" s="5">
        <f t="shared" si="21"/>
        <v>972061.69838282524</v>
      </c>
      <c r="M176" s="11">
        <f t="shared" si="18"/>
        <v>0</v>
      </c>
      <c r="N176" s="5">
        <f t="shared" si="22"/>
        <v>0</v>
      </c>
      <c r="P176" s="9">
        <f t="shared" si="23"/>
        <v>-2.3951628216945754E-3</v>
      </c>
      <c r="Q176"/>
    </row>
    <row r="177" spans="1:17" s="5" customFormat="1" x14ac:dyDescent="0.25">
      <c r="A177" s="1">
        <v>44236</v>
      </c>
      <c r="B177" s="5">
        <v>83.830002000000007</v>
      </c>
      <c r="C177" s="5">
        <v>83.37424292573246</v>
      </c>
      <c r="D177" s="5">
        <v>82.056808553759296</v>
      </c>
      <c r="E177" s="5">
        <v>78.61018566366397</v>
      </c>
      <c r="F177" s="5" t="s">
        <v>7</v>
      </c>
      <c r="G177" s="5" t="s">
        <v>7</v>
      </c>
      <c r="H177" s="7" t="str">
        <f t="shared" si="16"/>
        <v>hold</v>
      </c>
      <c r="I177" s="7" t="str">
        <f t="shared" si="17"/>
        <v>True</v>
      </c>
      <c r="J177" s="5">
        <f t="shared" si="19"/>
        <v>75.059997999999993</v>
      </c>
      <c r="K177" s="5">
        <f t="shared" si="20"/>
        <v>75.129997000000003</v>
      </c>
      <c r="L177" s="5">
        <f t="shared" si="21"/>
        <v>972061.69838282524</v>
      </c>
      <c r="M177" s="11">
        <f t="shared" si="18"/>
        <v>0</v>
      </c>
      <c r="N177" s="5">
        <f t="shared" si="22"/>
        <v>0</v>
      </c>
      <c r="P177" s="9">
        <f t="shared" si="23"/>
        <v>5.1426291620572159E-3</v>
      </c>
      <c r="Q177"/>
    </row>
    <row r="178" spans="1:17" s="5" customFormat="1" x14ac:dyDescent="0.25">
      <c r="A178" s="1">
        <v>44237</v>
      </c>
      <c r="B178" s="5">
        <v>83.910004000000001</v>
      </c>
      <c r="C178" s="5">
        <v>83.552829950488317</v>
      </c>
      <c r="D178" s="5">
        <v>82.225280867053897</v>
      </c>
      <c r="E178" s="5">
        <v>78.775804986674459</v>
      </c>
      <c r="F178" s="5" t="s">
        <v>7</v>
      </c>
      <c r="G178" s="5" t="s">
        <v>7</v>
      </c>
      <c r="H178" s="7" t="str">
        <f t="shared" si="16"/>
        <v>hold</v>
      </c>
      <c r="I178" s="7" t="str">
        <f t="shared" si="17"/>
        <v>True</v>
      </c>
      <c r="J178" s="5">
        <f t="shared" si="19"/>
        <v>75.059997999999993</v>
      </c>
      <c r="K178" s="5">
        <f t="shared" si="20"/>
        <v>75.129997000000003</v>
      </c>
      <c r="L178" s="5">
        <f t="shared" si="21"/>
        <v>972061.69838282524</v>
      </c>
      <c r="M178" s="11">
        <f t="shared" si="18"/>
        <v>0</v>
      </c>
      <c r="N178" s="5">
        <f t="shared" si="22"/>
        <v>0</v>
      </c>
      <c r="P178" s="9">
        <f t="shared" si="23"/>
        <v>9.5388104452636758E-4</v>
      </c>
      <c r="Q178"/>
    </row>
    <row r="179" spans="1:17" s="5" customFormat="1" x14ac:dyDescent="0.25">
      <c r="A179" s="1">
        <v>44238</v>
      </c>
      <c r="B179" s="5">
        <v>83.949996999999996</v>
      </c>
      <c r="C179" s="5">
        <v>83.68521896699221</v>
      </c>
      <c r="D179" s="5">
        <v>82.382073242776272</v>
      </c>
      <c r="E179" s="5">
        <v>78.937498487090892</v>
      </c>
      <c r="F179" s="5" t="s">
        <v>7</v>
      </c>
      <c r="G179" s="5" t="s">
        <v>7</v>
      </c>
      <c r="H179" s="7" t="str">
        <f t="shared" si="16"/>
        <v>hold</v>
      </c>
      <c r="I179" s="7" t="str">
        <f t="shared" si="17"/>
        <v>True</v>
      </c>
      <c r="J179" s="5">
        <f t="shared" si="19"/>
        <v>75.059997999999993</v>
      </c>
      <c r="K179" s="5">
        <f t="shared" si="20"/>
        <v>75.129997000000003</v>
      </c>
      <c r="L179" s="5">
        <f t="shared" si="21"/>
        <v>972061.69838282524</v>
      </c>
      <c r="M179" s="11">
        <f t="shared" si="18"/>
        <v>0</v>
      </c>
      <c r="N179" s="5">
        <f t="shared" si="22"/>
        <v>0</v>
      </c>
      <c r="P179" s="9">
        <f t="shared" si="23"/>
        <v>4.7650423589253607E-4</v>
      </c>
      <c r="Q179"/>
    </row>
    <row r="180" spans="1:17" s="5" customFormat="1" x14ac:dyDescent="0.25">
      <c r="A180" s="1">
        <v>44239</v>
      </c>
      <c r="B180" s="5">
        <v>83.129997000000003</v>
      </c>
      <c r="C180" s="5">
        <v>83.500144977994808</v>
      </c>
      <c r="D180" s="5">
        <v>82.45006631161479</v>
      </c>
      <c r="E180" s="5">
        <v>79.068514065619297</v>
      </c>
      <c r="F180" s="5" t="s">
        <v>7</v>
      </c>
      <c r="G180" s="5" t="s">
        <v>7</v>
      </c>
      <c r="H180" s="7" t="str">
        <f t="shared" si="16"/>
        <v>hold</v>
      </c>
      <c r="I180" s="7" t="str">
        <f t="shared" si="17"/>
        <v>True</v>
      </c>
      <c r="J180" s="5">
        <f t="shared" si="19"/>
        <v>75.059997999999993</v>
      </c>
      <c r="K180" s="5">
        <f t="shared" si="20"/>
        <v>75.129997000000003</v>
      </c>
      <c r="L180" s="5">
        <f t="shared" si="21"/>
        <v>972061.69838282524</v>
      </c>
      <c r="M180" s="11">
        <f t="shared" si="18"/>
        <v>0</v>
      </c>
      <c r="N180" s="5">
        <f t="shared" si="22"/>
        <v>0</v>
      </c>
      <c r="P180" s="9">
        <f t="shared" si="23"/>
        <v>-9.8157363330510262E-3</v>
      </c>
      <c r="Q180"/>
    </row>
    <row r="181" spans="1:17" s="5" customFormat="1" x14ac:dyDescent="0.25">
      <c r="A181" s="1">
        <v>44243</v>
      </c>
      <c r="B181" s="5">
        <v>81.190002000000007</v>
      </c>
      <c r="C181" s="5">
        <v>82.730097318663212</v>
      </c>
      <c r="D181" s="5">
        <v>82.335515010558908</v>
      </c>
      <c r="E181" s="5">
        <v>79.134810563568692</v>
      </c>
      <c r="F181" s="5" t="s">
        <v>7</v>
      </c>
      <c r="G181" s="5" t="s">
        <v>7</v>
      </c>
      <c r="H181" s="7" t="str">
        <f t="shared" si="16"/>
        <v>hold</v>
      </c>
      <c r="I181" s="7" t="str">
        <f t="shared" si="17"/>
        <v>True</v>
      </c>
      <c r="J181" s="5">
        <f t="shared" si="19"/>
        <v>75.059997999999993</v>
      </c>
      <c r="K181" s="5">
        <f t="shared" si="20"/>
        <v>75.129997000000003</v>
      </c>
      <c r="L181" s="5">
        <f t="shared" si="21"/>
        <v>972061.69838282524</v>
      </c>
      <c r="M181" s="11">
        <f t="shared" si="18"/>
        <v>0</v>
      </c>
      <c r="N181" s="5">
        <f t="shared" si="22"/>
        <v>0</v>
      </c>
      <c r="P181" s="9">
        <f t="shared" si="23"/>
        <v>-2.3613499947010834E-2</v>
      </c>
      <c r="Q181"/>
    </row>
    <row r="182" spans="1:17" s="5" customFormat="1" x14ac:dyDescent="0.25">
      <c r="A182" s="1">
        <v>44244</v>
      </c>
      <c r="B182" s="5">
        <v>80.680000000000007</v>
      </c>
      <c r="C182" s="5">
        <v>82.046731545775486</v>
      </c>
      <c r="D182" s="5">
        <v>82.185013645962641</v>
      </c>
      <c r="E182" s="5">
        <v>79.18309773345716</v>
      </c>
      <c r="F182" s="5" t="s">
        <v>7</v>
      </c>
      <c r="G182" s="5">
        <v>80.680000000000007</v>
      </c>
      <c r="H182" s="7" t="str">
        <f t="shared" si="16"/>
        <v>sell</v>
      </c>
      <c r="I182" s="7" t="str">
        <f t="shared" si="17"/>
        <v>False</v>
      </c>
      <c r="J182" s="5">
        <f t="shared" si="19"/>
        <v>75.059997999999993</v>
      </c>
      <c r="K182" s="5">
        <f t="shared" si="20"/>
        <v>80.680000000000007</v>
      </c>
      <c r="L182" s="5">
        <f t="shared" si="21"/>
        <v>1043871.2625117558</v>
      </c>
      <c r="M182" s="11">
        <f t="shared" si="18"/>
        <v>1E-3</v>
      </c>
      <c r="N182" s="5">
        <f t="shared" si="22"/>
        <v>71809.564128930535</v>
      </c>
      <c r="P182" s="9">
        <f t="shared" si="23"/>
        <v>-6.3013984219193603E-3</v>
      </c>
      <c r="Q182"/>
    </row>
    <row r="183" spans="1:17" s="5" customFormat="1" x14ac:dyDescent="0.25">
      <c r="A183" s="1">
        <v>44245</v>
      </c>
      <c r="B183" s="5">
        <v>80.730002999999996</v>
      </c>
      <c r="C183" s="5">
        <v>81.607822030516999</v>
      </c>
      <c r="D183" s="5">
        <v>82.052739950875122</v>
      </c>
      <c r="E183" s="5">
        <v>79.23143852303663</v>
      </c>
      <c r="F183" s="5" t="s">
        <v>7</v>
      </c>
      <c r="G183" s="5" t="s">
        <v>7</v>
      </c>
      <c r="H183" s="7" t="str">
        <f t="shared" si="16"/>
        <v>hold</v>
      </c>
      <c r="I183" s="7" t="str">
        <f t="shared" si="17"/>
        <v>True</v>
      </c>
      <c r="J183" s="5">
        <f t="shared" si="19"/>
        <v>75.059997999999993</v>
      </c>
      <c r="K183" s="5">
        <f t="shared" si="20"/>
        <v>80.680000000000007</v>
      </c>
      <c r="L183" s="5">
        <f t="shared" si="21"/>
        <v>1043871.2625117558</v>
      </c>
      <c r="M183" s="11">
        <f t="shared" si="18"/>
        <v>0</v>
      </c>
      <c r="N183" s="5">
        <f t="shared" si="22"/>
        <v>0</v>
      </c>
      <c r="P183" s="9">
        <f t="shared" si="23"/>
        <v>6.1957748181899004E-4</v>
      </c>
      <c r="Q183"/>
    </row>
    <row r="184" spans="1:17" s="5" customFormat="1" x14ac:dyDescent="0.25">
      <c r="A184" s="1">
        <v>44246</v>
      </c>
      <c r="B184" s="5">
        <v>78.099997999999999</v>
      </c>
      <c r="C184" s="5">
        <v>80.438547353678004</v>
      </c>
      <c r="D184" s="5">
        <v>81.693399773522827</v>
      </c>
      <c r="E184" s="5">
        <v>79.196081006691742</v>
      </c>
      <c r="F184" s="5" t="s">
        <v>7</v>
      </c>
      <c r="G184" s="5" t="s">
        <v>7</v>
      </c>
      <c r="H184" s="7" t="str">
        <f t="shared" si="16"/>
        <v>hold</v>
      </c>
      <c r="I184" s="7" t="str">
        <f t="shared" si="17"/>
        <v>True</v>
      </c>
      <c r="J184" s="5">
        <f t="shared" si="19"/>
        <v>75.059997999999993</v>
      </c>
      <c r="K184" s="5">
        <f t="shared" si="20"/>
        <v>80.680000000000007</v>
      </c>
      <c r="L184" s="5">
        <f t="shared" si="21"/>
        <v>1043871.2625117558</v>
      </c>
      <c r="M184" s="11">
        <f t="shared" si="18"/>
        <v>0</v>
      </c>
      <c r="N184" s="5">
        <f t="shared" si="22"/>
        <v>0</v>
      </c>
      <c r="P184" s="9">
        <f t="shared" si="23"/>
        <v>-3.3120259330384767E-2</v>
      </c>
      <c r="Q184"/>
    </row>
    <row r="185" spans="1:17" s="5" customFormat="1" x14ac:dyDescent="0.25">
      <c r="A185" s="1">
        <v>44249</v>
      </c>
      <c r="B185" s="5">
        <v>75.099997999999999</v>
      </c>
      <c r="C185" s="5">
        <v>78.659030902452002</v>
      </c>
      <c r="D185" s="5">
        <v>81.093999612293473</v>
      </c>
      <c r="E185" s="5">
        <v>79.068078412732632</v>
      </c>
      <c r="F185" s="5" t="s">
        <v>7</v>
      </c>
      <c r="G185" s="5" t="s">
        <v>7</v>
      </c>
      <c r="H185" s="7" t="str">
        <f t="shared" si="16"/>
        <v>hold</v>
      </c>
      <c r="I185" s="7" t="str">
        <f t="shared" si="17"/>
        <v>True</v>
      </c>
      <c r="J185" s="5">
        <f t="shared" si="19"/>
        <v>75.059997999999993</v>
      </c>
      <c r="K185" s="5">
        <f t="shared" si="20"/>
        <v>80.680000000000007</v>
      </c>
      <c r="L185" s="5">
        <f t="shared" si="21"/>
        <v>1043871.2625117558</v>
      </c>
      <c r="M185" s="11">
        <f t="shared" si="18"/>
        <v>0</v>
      </c>
      <c r="N185" s="5">
        <f t="shared" si="22"/>
        <v>0</v>
      </c>
      <c r="P185" s="9">
        <f t="shared" si="23"/>
        <v>-3.9169499098515054E-2</v>
      </c>
      <c r="Q185"/>
    </row>
    <row r="186" spans="1:17" s="5" customFormat="1" x14ac:dyDescent="0.25">
      <c r="A186" s="1">
        <v>44250</v>
      </c>
      <c r="B186" s="5">
        <v>74.709998999999996</v>
      </c>
      <c r="C186" s="5">
        <v>77.342686934968</v>
      </c>
      <c r="D186" s="5">
        <v>80.513635920266793</v>
      </c>
      <c r="E186" s="5">
        <v>78.931888431084744</v>
      </c>
      <c r="F186" s="5" t="s">
        <v>7</v>
      </c>
      <c r="G186" s="5" t="s">
        <v>7</v>
      </c>
      <c r="H186" s="7" t="str">
        <f t="shared" si="16"/>
        <v>hold</v>
      </c>
      <c r="I186" s="7" t="str">
        <f t="shared" si="17"/>
        <v>True</v>
      </c>
      <c r="J186" s="5">
        <f t="shared" si="19"/>
        <v>75.059997999999993</v>
      </c>
      <c r="K186" s="5">
        <f t="shared" si="20"/>
        <v>80.680000000000007</v>
      </c>
      <c r="L186" s="5">
        <f t="shared" si="21"/>
        <v>1043871.2625117558</v>
      </c>
      <c r="M186" s="11">
        <f t="shared" si="18"/>
        <v>0</v>
      </c>
      <c r="N186" s="5">
        <f t="shared" si="22"/>
        <v>0</v>
      </c>
      <c r="P186" s="9">
        <f t="shared" si="23"/>
        <v>-5.2065935363094784E-3</v>
      </c>
      <c r="Q186"/>
    </row>
    <row r="187" spans="1:17" s="5" customFormat="1" x14ac:dyDescent="0.25">
      <c r="A187" s="1">
        <v>44251</v>
      </c>
      <c r="B187" s="5">
        <v>73.760002</v>
      </c>
      <c r="C187" s="5">
        <v>76.148458623311996</v>
      </c>
      <c r="D187" s="5">
        <v>79.899669200242528</v>
      </c>
      <c r="E187" s="5">
        <v>78.770266980113348</v>
      </c>
      <c r="F187" s="5" t="s">
        <v>7</v>
      </c>
      <c r="G187" s="5" t="s">
        <v>7</v>
      </c>
      <c r="H187" s="7" t="str">
        <f t="shared" si="16"/>
        <v>hold</v>
      </c>
      <c r="I187" s="7" t="str">
        <f t="shared" si="17"/>
        <v>True</v>
      </c>
      <c r="J187" s="5">
        <f t="shared" si="19"/>
        <v>75.059997999999993</v>
      </c>
      <c r="K187" s="5">
        <f t="shared" si="20"/>
        <v>80.680000000000007</v>
      </c>
      <c r="L187" s="5">
        <f t="shared" si="21"/>
        <v>1043871.2625117558</v>
      </c>
      <c r="M187" s="11">
        <f t="shared" si="18"/>
        <v>0</v>
      </c>
      <c r="N187" s="5">
        <f t="shared" si="22"/>
        <v>0</v>
      </c>
      <c r="P187" s="9">
        <f t="shared" si="23"/>
        <v>-1.2797332239315205E-2</v>
      </c>
      <c r="Q187"/>
    </row>
    <row r="188" spans="1:17" s="5" customFormat="1" x14ac:dyDescent="0.25">
      <c r="A188" s="1">
        <v>44252</v>
      </c>
      <c r="B188" s="5">
        <v>74.059997999999993</v>
      </c>
      <c r="C188" s="5">
        <v>75.452305082207999</v>
      </c>
      <c r="D188" s="5">
        <v>79.368790000220486</v>
      </c>
      <c r="E188" s="5">
        <v>78.623071074484812</v>
      </c>
      <c r="F188" s="5" t="s">
        <v>7</v>
      </c>
      <c r="G188" s="5" t="s">
        <v>7</v>
      </c>
      <c r="H188" s="7" t="str">
        <f t="shared" si="16"/>
        <v>hold</v>
      </c>
      <c r="I188" s="7" t="str">
        <f t="shared" si="17"/>
        <v>True</v>
      </c>
      <c r="J188" s="5">
        <f t="shared" si="19"/>
        <v>75.059997999999993</v>
      </c>
      <c r="K188" s="5">
        <f t="shared" si="20"/>
        <v>80.680000000000007</v>
      </c>
      <c r="L188" s="5">
        <f t="shared" si="21"/>
        <v>1043871.2625117558</v>
      </c>
      <c r="M188" s="11">
        <f t="shared" si="18"/>
        <v>0</v>
      </c>
      <c r="N188" s="5">
        <f t="shared" si="22"/>
        <v>0</v>
      </c>
      <c r="P188" s="9">
        <f t="shared" si="23"/>
        <v>4.0589421170296337E-3</v>
      </c>
      <c r="Q188"/>
    </row>
    <row r="189" spans="1:17" s="5" customFormat="1" x14ac:dyDescent="0.25">
      <c r="A189" s="1">
        <v>44253</v>
      </c>
      <c r="B189" s="5">
        <v>73.480002999999996</v>
      </c>
      <c r="C189" s="5">
        <v>74.794871054805327</v>
      </c>
      <c r="D189" s="5">
        <v>78.833445727473162</v>
      </c>
      <c r="E189" s="5">
        <v>78.462350197157164</v>
      </c>
      <c r="F189" s="5" t="s">
        <v>7</v>
      </c>
      <c r="G189" s="5" t="s">
        <v>7</v>
      </c>
      <c r="H189" s="7" t="str">
        <f t="shared" si="16"/>
        <v>hold</v>
      </c>
      <c r="I189" s="7" t="str">
        <f t="shared" si="17"/>
        <v>True</v>
      </c>
      <c r="J189" s="5">
        <f t="shared" si="19"/>
        <v>75.059997999999993</v>
      </c>
      <c r="K189" s="5">
        <f t="shared" si="20"/>
        <v>80.680000000000007</v>
      </c>
      <c r="L189" s="5">
        <f t="shared" si="21"/>
        <v>1043871.2625117558</v>
      </c>
      <c r="M189" s="11">
        <f t="shared" si="18"/>
        <v>0</v>
      </c>
      <c r="N189" s="5">
        <f t="shared" si="22"/>
        <v>0</v>
      </c>
      <c r="P189" s="9">
        <f t="shared" si="23"/>
        <v>-7.8622473059751282E-3</v>
      </c>
      <c r="Q189"/>
    </row>
    <row r="190" spans="1:17" s="5" customFormat="1" x14ac:dyDescent="0.25">
      <c r="A190" s="1">
        <v>44256</v>
      </c>
      <c r="B190" s="5">
        <v>75.910004000000001</v>
      </c>
      <c r="C190" s="5">
        <v>75.16658203653688</v>
      </c>
      <c r="D190" s="5">
        <v>78.567678297702869</v>
      </c>
      <c r="E190" s="5">
        <v>78.382589378495993</v>
      </c>
      <c r="F190" s="5" t="s">
        <v>7</v>
      </c>
      <c r="G190" s="5" t="s">
        <v>7</v>
      </c>
      <c r="H190" s="7" t="str">
        <f t="shared" si="16"/>
        <v>hold</v>
      </c>
      <c r="I190" s="7" t="str">
        <f t="shared" si="17"/>
        <v>True</v>
      </c>
      <c r="J190" s="5">
        <f t="shared" si="19"/>
        <v>75.059997999999993</v>
      </c>
      <c r="K190" s="5">
        <f t="shared" si="20"/>
        <v>80.680000000000007</v>
      </c>
      <c r="L190" s="5">
        <f t="shared" si="21"/>
        <v>1043871.2625117558</v>
      </c>
      <c r="M190" s="11">
        <f t="shared" si="18"/>
        <v>0</v>
      </c>
      <c r="N190" s="5">
        <f t="shared" si="22"/>
        <v>0</v>
      </c>
      <c r="P190" s="9">
        <f t="shared" si="23"/>
        <v>3.2535179548295011E-2</v>
      </c>
      <c r="Q190"/>
    </row>
    <row r="191" spans="1:17" s="5" customFormat="1" x14ac:dyDescent="0.25">
      <c r="A191" s="1">
        <v>44257</v>
      </c>
      <c r="B191" s="5">
        <v>75.540001000000004</v>
      </c>
      <c r="C191" s="5">
        <v>75.291055024357917</v>
      </c>
      <c r="D191" s="5">
        <v>78.292434907002601</v>
      </c>
      <c r="E191" s="5">
        <v>78.293758491667987</v>
      </c>
      <c r="F191" s="5">
        <v>75.540001000000004</v>
      </c>
      <c r="G191" s="5" t="s">
        <v>7</v>
      </c>
      <c r="H191" s="7" t="str">
        <f t="shared" si="16"/>
        <v>buy</v>
      </c>
      <c r="I191" s="7" t="str">
        <f t="shared" si="17"/>
        <v>False</v>
      </c>
      <c r="J191" s="5">
        <f t="shared" si="19"/>
        <v>75.540001000000004</v>
      </c>
      <c r="K191" s="5">
        <f t="shared" si="20"/>
        <v>80.680000000000007</v>
      </c>
      <c r="L191" s="5">
        <f t="shared" si="21"/>
        <v>1042827.3912492441</v>
      </c>
      <c r="M191" s="11">
        <f t="shared" si="18"/>
        <v>1E-3</v>
      </c>
      <c r="N191" s="5">
        <f t="shared" si="22"/>
        <v>-1043.8712625117557</v>
      </c>
      <c r="P191" s="9">
        <f t="shared" si="23"/>
        <v>-4.8861502003248684E-3</v>
      </c>
      <c r="Q191"/>
    </row>
    <row r="192" spans="1:17" s="5" customFormat="1" x14ac:dyDescent="0.25">
      <c r="A192" s="1">
        <v>44258</v>
      </c>
      <c r="B192" s="5">
        <v>72.519997000000004</v>
      </c>
      <c r="C192" s="5">
        <v>74.367369016238627</v>
      </c>
      <c r="D192" s="5">
        <v>77.767667824547814</v>
      </c>
      <c r="E192" s="5">
        <v>78.113328445053355</v>
      </c>
      <c r="F192" s="5" t="s">
        <v>7</v>
      </c>
      <c r="G192" s="5" t="s">
        <v>7</v>
      </c>
      <c r="H192" s="7" t="str">
        <f t="shared" si="16"/>
        <v>hold</v>
      </c>
      <c r="I192" s="7" t="str">
        <f t="shared" si="17"/>
        <v>True</v>
      </c>
      <c r="J192" s="5">
        <f t="shared" si="19"/>
        <v>75.540001000000004</v>
      </c>
      <c r="K192" s="5">
        <f t="shared" si="20"/>
        <v>80.680000000000007</v>
      </c>
      <c r="L192" s="5">
        <f t="shared" si="21"/>
        <v>1042827.3912492441</v>
      </c>
      <c r="M192" s="11">
        <f t="shared" si="18"/>
        <v>0</v>
      </c>
      <c r="N192" s="5">
        <f t="shared" si="22"/>
        <v>0</v>
      </c>
      <c r="P192" s="9">
        <f t="shared" si="23"/>
        <v>-4.0799986003579314E-2</v>
      </c>
      <c r="Q192"/>
    </row>
    <row r="193" spans="1:17" s="5" customFormat="1" x14ac:dyDescent="0.25">
      <c r="A193" s="1">
        <v>44259</v>
      </c>
      <c r="B193" s="5">
        <v>71.290001000000004</v>
      </c>
      <c r="C193" s="5">
        <v>73.341579677492433</v>
      </c>
      <c r="D193" s="5">
        <v>77.178789022316181</v>
      </c>
      <c r="E193" s="5">
        <v>77.900099462395431</v>
      </c>
      <c r="F193" s="5" t="s">
        <v>7</v>
      </c>
      <c r="G193" s="5" t="s">
        <v>7</v>
      </c>
      <c r="H193" s="7" t="str">
        <f t="shared" si="16"/>
        <v>hold</v>
      </c>
      <c r="I193" s="7" t="str">
        <f t="shared" si="17"/>
        <v>True</v>
      </c>
      <c r="J193" s="5">
        <f t="shared" si="19"/>
        <v>75.540001000000004</v>
      </c>
      <c r="K193" s="5">
        <f t="shared" si="20"/>
        <v>80.680000000000007</v>
      </c>
      <c r="L193" s="5">
        <f t="shared" si="21"/>
        <v>1042827.3912492441</v>
      </c>
      <c r="M193" s="11">
        <f t="shared" si="18"/>
        <v>0</v>
      </c>
      <c r="N193" s="5">
        <f t="shared" si="22"/>
        <v>0</v>
      </c>
      <c r="P193" s="9">
        <f t="shared" si="23"/>
        <v>-1.7106265362001175E-2</v>
      </c>
      <c r="Q193"/>
    </row>
    <row r="194" spans="1:17" s="5" customFormat="1" x14ac:dyDescent="0.25">
      <c r="A194" s="1">
        <v>44260</v>
      </c>
      <c r="B194" s="5">
        <v>70.699996999999996</v>
      </c>
      <c r="C194" s="5">
        <v>72.461052118328297</v>
      </c>
      <c r="D194" s="5">
        <v>76.589807929378352</v>
      </c>
      <c r="E194" s="5">
        <v>77.675096260445585</v>
      </c>
      <c r="F194" s="5" t="s">
        <v>7</v>
      </c>
      <c r="G194" s="5" t="s">
        <v>7</v>
      </c>
      <c r="H194" s="7" t="str">
        <f t="shared" si="16"/>
        <v>hold</v>
      </c>
      <c r="I194" s="7" t="str">
        <f t="shared" si="17"/>
        <v>True</v>
      </c>
      <c r="J194" s="5">
        <f t="shared" si="19"/>
        <v>75.540001000000004</v>
      </c>
      <c r="K194" s="5">
        <f t="shared" si="20"/>
        <v>80.680000000000007</v>
      </c>
      <c r="L194" s="5">
        <f t="shared" si="21"/>
        <v>1042827.3912492441</v>
      </c>
      <c r="M194" s="11">
        <f t="shared" si="18"/>
        <v>0</v>
      </c>
      <c r="N194" s="5">
        <f t="shared" si="22"/>
        <v>0</v>
      </c>
      <c r="P194" s="9">
        <f t="shared" si="23"/>
        <v>-8.3105486870384878E-3</v>
      </c>
      <c r="Q194"/>
    </row>
    <row r="195" spans="1:17" s="5" customFormat="1" x14ac:dyDescent="0.25">
      <c r="A195" s="1">
        <v>44263</v>
      </c>
      <c r="B195" s="5">
        <v>70.860000999999997</v>
      </c>
      <c r="C195" s="5">
        <v>71.927368412218868</v>
      </c>
      <c r="D195" s="5">
        <v>76.068916390343958</v>
      </c>
      <c r="E195" s="5">
        <v>77.462124533556661</v>
      </c>
      <c r="F195" s="5" t="s">
        <v>7</v>
      </c>
      <c r="G195" s="5" t="s">
        <v>7</v>
      </c>
      <c r="H195" s="7" t="str">
        <f t="shared" ref="H195:H253" si="24">IF((AND(F195="nan",G195="nan")),"hold",IF(F195&lt;&gt;"nan","buy","sell"))</f>
        <v>hold</v>
      </c>
      <c r="I195" s="7" t="str">
        <f t="shared" ref="I195:I253" si="25">IF(H195="hold","True","False")</f>
        <v>True</v>
      </c>
      <c r="J195" s="5">
        <f t="shared" si="19"/>
        <v>75.540001000000004</v>
      </c>
      <c r="K195" s="5">
        <f t="shared" si="20"/>
        <v>80.680000000000007</v>
      </c>
      <c r="L195" s="5">
        <f t="shared" si="21"/>
        <v>1042827.3912492441</v>
      </c>
      <c r="M195" s="11">
        <f t="shared" ref="M195:M253" si="26">IF((AND(F195="nan",G195="nan")), 0, 0.001)</f>
        <v>0</v>
      </c>
      <c r="N195" s="5">
        <f t="shared" si="22"/>
        <v>0</v>
      </c>
      <c r="P195" s="9">
        <f t="shared" si="23"/>
        <v>2.2605830799486588E-3</v>
      </c>
      <c r="Q195"/>
    </row>
    <row r="196" spans="1:17" s="5" customFormat="1" x14ac:dyDescent="0.25">
      <c r="A196" s="1">
        <v>44264</v>
      </c>
      <c r="B196" s="5">
        <v>74.019997000000004</v>
      </c>
      <c r="C196" s="5">
        <v>72.624911274812575</v>
      </c>
      <c r="D196" s="5">
        <v>75.88265099122178</v>
      </c>
      <c r="E196" s="5">
        <v>77.354558048133015</v>
      </c>
      <c r="F196" s="5" t="s">
        <v>7</v>
      </c>
      <c r="G196" s="5" t="s">
        <v>7</v>
      </c>
      <c r="H196" s="7" t="str">
        <f t="shared" si="24"/>
        <v>hold</v>
      </c>
      <c r="I196" s="7" t="str">
        <f t="shared" si="25"/>
        <v>True</v>
      </c>
      <c r="J196" s="5">
        <f t="shared" ref="J196:J253" si="27">IF(F196="nan",J195,F196)</f>
        <v>75.540001000000004</v>
      </c>
      <c r="K196" s="5">
        <f t="shared" ref="K196:K253" si="28">IF(G196="nan",K195,G196)</f>
        <v>80.680000000000007</v>
      </c>
      <c r="L196" s="5">
        <f t="shared" ref="L196:L253" si="29">L195+N196</f>
        <v>1042827.3912492441</v>
      </c>
      <c r="M196" s="11">
        <f t="shared" si="26"/>
        <v>0</v>
      </c>
      <c r="N196" s="5">
        <f t="shared" ref="N196:N253" si="30">IF(I196="True",0,IF(H196="buy",-L195*M196,L195*((K196-J196)/J196)-(L195*M196)))</f>
        <v>0</v>
      </c>
      <c r="P196" s="9">
        <f t="shared" ref="P196:P253" si="31">LN(B196/B195)</f>
        <v>4.362917287876264E-2</v>
      </c>
      <c r="Q196"/>
    </row>
    <row r="197" spans="1:17" s="5" customFormat="1" x14ac:dyDescent="0.25">
      <c r="A197" s="1">
        <v>44265</v>
      </c>
      <c r="B197" s="5">
        <v>74.459998999999996</v>
      </c>
      <c r="C197" s="5">
        <v>73.236607183208392</v>
      </c>
      <c r="D197" s="5">
        <v>75.7533189920198</v>
      </c>
      <c r="E197" s="5">
        <v>77.264103077878858</v>
      </c>
      <c r="F197" s="5" t="s">
        <v>7</v>
      </c>
      <c r="G197" s="5" t="s">
        <v>7</v>
      </c>
      <c r="H197" s="7" t="str">
        <f t="shared" si="24"/>
        <v>hold</v>
      </c>
      <c r="I197" s="7" t="str">
        <f t="shared" si="25"/>
        <v>True</v>
      </c>
      <c r="J197" s="5">
        <f t="shared" si="27"/>
        <v>75.540001000000004</v>
      </c>
      <c r="K197" s="5">
        <f t="shared" si="28"/>
        <v>80.680000000000007</v>
      </c>
      <c r="L197" s="5">
        <f t="shared" si="29"/>
        <v>1042827.3912492441</v>
      </c>
      <c r="M197" s="11">
        <f t="shared" si="26"/>
        <v>0</v>
      </c>
      <c r="N197" s="5">
        <f t="shared" si="30"/>
        <v>0</v>
      </c>
      <c r="P197" s="9">
        <f t="shared" si="31"/>
        <v>5.9267685861185181E-3</v>
      </c>
      <c r="Q197"/>
    </row>
    <row r="198" spans="1:17" s="5" customFormat="1" x14ac:dyDescent="0.25">
      <c r="A198" s="1">
        <v>44266</v>
      </c>
      <c r="B198" s="5">
        <v>74.860000999999997</v>
      </c>
      <c r="C198" s="5">
        <v>73.777738455472274</v>
      </c>
      <c r="D198" s="5">
        <v>75.672108265472545</v>
      </c>
      <c r="E198" s="5">
        <v>77.18897488794515</v>
      </c>
      <c r="F198" s="5" t="s">
        <v>7</v>
      </c>
      <c r="G198" s="5" t="s">
        <v>7</v>
      </c>
      <c r="H198" s="7" t="str">
        <f t="shared" si="24"/>
        <v>hold</v>
      </c>
      <c r="I198" s="7" t="str">
        <f t="shared" si="25"/>
        <v>True</v>
      </c>
      <c r="J198" s="5">
        <f t="shared" si="27"/>
        <v>75.540001000000004</v>
      </c>
      <c r="K198" s="5">
        <f t="shared" si="28"/>
        <v>80.680000000000007</v>
      </c>
      <c r="L198" s="5">
        <f t="shared" si="29"/>
        <v>1042827.3912492441</v>
      </c>
      <c r="M198" s="11">
        <f t="shared" si="26"/>
        <v>0</v>
      </c>
      <c r="N198" s="5">
        <f t="shared" si="30"/>
        <v>0</v>
      </c>
      <c r="P198" s="9">
        <f t="shared" si="31"/>
        <v>5.3576608200103966E-3</v>
      </c>
      <c r="Q198"/>
    </row>
    <row r="199" spans="1:17" s="5" customFormat="1" x14ac:dyDescent="0.25">
      <c r="A199" s="1">
        <v>44267</v>
      </c>
      <c r="B199" s="5">
        <v>75.669997999999993</v>
      </c>
      <c r="C199" s="5">
        <v>74.408491636981523</v>
      </c>
      <c r="D199" s="5">
        <v>75.671916423156858</v>
      </c>
      <c r="E199" s="5">
        <v>77.141506860196856</v>
      </c>
      <c r="F199" s="5" t="s">
        <v>7</v>
      </c>
      <c r="G199" s="5" t="s">
        <v>7</v>
      </c>
      <c r="H199" s="7" t="str">
        <f t="shared" si="24"/>
        <v>hold</v>
      </c>
      <c r="I199" s="7" t="str">
        <f t="shared" si="25"/>
        <v>True</v>
      </c>
      <c r="J199" s="5">
        <f t="shared" si="27"/>
        <v>75.540001000000004</v>
      </c>
      <c r="K199" s="5">
        <f t="shared" si="28"/>
        <v>80.680000000000007</v>
      </c>
      <c r="L199" s="5">
        <f t="shared" si="29"/>
        <v>1042827.3912492441</v>
      </c>
      <c r="M199" s="11">
        <f t="shared" si="26"/>
        <v>0</v>
      </c>
      <c r="N199" s="5">
        <f t="shared" si="30"/>
        <v>0</v>
      </c>
      <c r="P199" s="9">
        <f t="shared" si="31"/>
        <v>1.0762038441324551E-2</v>
      </c>
      <c r="Q199"/>
    </row>
    <row r="200" spans="1:17" s="5" customFormat="1" x14ac:dyDescent="0.25">
      <c r="A200" s="1">
        <v>44270</v>
      </c>
      <c r="B200" s="5">
        <v>75.519997000000004</v>
      </c>
      <c r="C200" s="5">
        <v>74.778993424654345</v>
      </c>
      <c r="D200" s="5">
        <v>75.658105566506237</v>
      </c>
      <c r="E200" s="5">
        <v>77.0908346770657</v>
      </c>
      <c r="F200" s="5" t="s">
        <v>7</v>
      </c>
      <c r="G200" s="5" t="s">
        <v>7</v>
      </c>
      <c r="H200" s="7" t="str">
        <f t="shared" si="24"/>
        <v>hold</v>
      </c>
      <c r="I200" s="7" t="str">
        <f t="shared" si="25"/>
        <v>True</v>
      </c>
      <c r="J200" s="5">
        <f t="shared" si="27"/>
        <v>75.540001000000004</v>
      </c>
      <c r="K200" s="5">
        <f t="shared" si="28"/>
        <v>80.680000000000007</v>
      </c>
      <c r="L200" s="5">
        <f t="shared" si="29"/>
        <v>1042827.3912492441</v>
      </c>
      <c r="M200" s="11">
        <f t="shared" si="26"/>
        <v>0</v>
      </c>
      <c r="N200" s="5">
        <f t="shared" si="30"/>
        <v>0</v>
      </c>
      <c r="P200" s="9">
        <f t="shared" si="31"/>
        <v>-1.9842721632078648E-3</v>
      </c>
      <c r="Q200"/>
    </row>
    <row r="201" spans="1:17" s="5" customFormat="1" x14ac:dyDescent="0.25">
      <c r="A201" s="1">
        <v>44271</v>
      </c>
      <c r="B201" s="5">
        <v>75.379997000000003</v>
      </c>
      <c r="C201" s="5">
        <v>74.979327949769569</v>
      </c>
      <c r="D201" s="5">
        <v>75.632822969551128</v>
      </c>
      <c r="E201" s="5">
        <v>77.037370999657398</v>
      </c>
      <c r="F201" s="5" t="s">
        <v>7</v>
      </c>
      <c r="G201" s="5" t="s">
        <v>7</v>
      </c>
      <c r="H201" s="7" t="str">
        <f t="shared" si="24"/>
        <v>hold</v>
      </c>
      <c r="I201" s="7" t="str">
        <f t="shared" si="25"/>
        <v>True</v>
      </c>
      <c r="J201" s="5">
        <f t="shared" si="27"/>
        <v>75.540001000000004</v>
      </c>
      <c r="K201" s="5">
        <f t="shared" si="28"/>
        <v>80.680000000000007</v>
      </c>
      <c r="L201" s="5">
        <f t="shared" si="29"/>
        <v>1042827.3912492441</v>
      </c>
      <c r="M201" s="11">
        <f t="shared" si="26"/>
        <v>0</v>
      </c>
      <c r="N201" s="5">
        <f t="shared" si="30"/>
        <v>0</v>
      </c>
      <c r="P201" s="9">
        <f t="shared" si="31"/>
        <v>-1.8555340720346116E-3</v>
      </c>
      <c r="Q201"/>
    </row>
    <row r="202" spans="1:17" s="5" customFormat="1" x14ac:dyDescent="0.25">
      <c r="A202" s="1">
        <v>44272</v>
      </c>
      <c r="B202" s="5">
        <v>72.959998999999996</v>
      </c>
      <c r="C202" s="5">
        <v>74.306218299846378</v>
      </c>
      <c r="D202" s="5">
        <v>75.389838972319211</v>
      </c>
      <c r="E202" s="5">
        <v>76.909953124668107</v>
      </c>
      <c r="F202" s="5" t="s">
        <v>7</v>
      </c>
      <c r="G202" s="5" t="s">
        <v>7</v>
      </c>
      <c r="H202" s="7" t="str">
        <f t="shared" si="24"/>
        <v>hold</v>
      </c>
      <c r="I202" s="7" t="str">
        <f t="shared" si="25"/>
        <v>True</v>
      </c>
      <c r="J202" s="5">
        <f t="shared" si="27"/>
        <v>75.540001000000004</v>
      </c>
      <c r="K202" s="5">
        <f t="shared" si="28"/>
        <v>80.680000000000007</v>
      </c>
      <c r="L202" s="5">
        <f t="shared" si="29"/>
        <v>1042827.3912492441</v>
      </c>
      <c r="M202" s="11">
        <f t="shared" si="26"/>
        <v>0</v>
      </c>
      <c r="N202" s="5">
        <f t="shared" si="30"/>
        <v>0</v>
      </c>
      <c r="P202" s="9">
        <f t="shared" si="31"/>
        <v>-3.2630615980698219E-2</v>
      </c>
      <c r="Q202"/>
    </row>
    <row r="203" spans="1:17" s="5" customFormat="1" x14ac:dyDescent="0.25">
      <c r="A203" s="1">
        <v>44273</v>
      </c>
      <c r="B203" s="5">
        <v>71.129997000000003</v>
      </c>
      <c r="C203" s="5">
        <v>73.247477866564253</v>
      </c>
      <c r="D203" s="5">
        <v>75.002580611199278</v>
      </c>
      <c r="E203" s="5">
        <v>76.729329495772234</v>
      </c>
      <c r="F203" s="5" t="s">
        <v>7</v>
      </c>
      <c r="G203" s="5" t="s">
        <v>7</v>
      </c>
      <c r="H203" s="7" t="str">
        <f t="shared" si="24"/>
        <v>hold</v>
      </c>
      <c r="I203" s="7" t="str">
        <f t="shared" si="25"/>
        <v>True</v>
      </c>
      <c r="J203" s="5">
        <f t="shared" si="27"/>
        <v>75.540001000000004</v>
      </c>
      <c r="K203" s="5">
        <f t="shared" si="28"/>
        <v>80.680000000000007</v>
      </c>
      <c r="L203" s="5">
        <f t="shared" si="29"/>
        <v>1042827.3912492441</v>
      </c>
      <c r="M203" s="11">
        <f t="shared" si="26"/>
        <v>0</v>
      </c>
      <c r="N203" s="5">
        <f t="shared" si="30"/>
        <v>0</v>
      </c>
      <c r="P203" s="9">
        <f t="shared" si="31"/>
        <v>-2.5402185490809373E-2</v>
      </c>
      <c r="Q203"/>
    </row>
    <row r="204" spans="1:17" s="5" customFormat="1" x14ac:dyDescent="0.25">
      <c r="A204" s="1">
        <v>44274</v>
      </c>
      <c r="B204" s="5">
        <v>70.839995999999999</v>
      </c>
      <c r="C204" s="5">
        <v>72.44498391104284</v>
      </c>
      <c r="D204" s="5">
        <v>74.624163828362981</v>
      </c>
      <c r="E204" s="5">
        <v>76.545287824029359</v>
      </c>
      <c r="F204" s="5" t="s">
        <v>7</v>
      </c>
      <c r="G204" s="5" t="s">
        <v>7</v>
      </c>
      <c r="H204" s="7" t="str">
        <f t="shared" si="24"/>
        <v>hold</v>
      </c>
      <c r="I204" s="7" t="str">
        <f t="shared" si="25"/>
        <v>True</v>
      </c>
      <c r="J204" s="5">
        <f t="shared" si="27"/>
        <v>75.540001000000004</v>
      </c>
      <c r="K204" s="5">
        <f t="shared" si="28"/>
        <v>80.680000000000007</v>
      </c>
      <c r="L204" s="5">
        <f t="shared" si="29"/>
        <v>1042827.3912492441</v>
      </c>
      <c r="M204" s="11">
        <f t="shared" si="26"/>
        <v>0</v>
      </c>
      <c r="N204" s="5">
        <f t="shared" si="30"/>
        <v>0</v>
      </c>
      <c r="P204" s="9">
        <f t="shared" si="31"/>
        <v>-4.0853901197686806E-3</v>
      </c>
      <c r="Q204"/>
    </row>
    <row r="205" spans="1:17" s="5" customFormat="1" x14ac:dyDescent="0.25">
      <c r="A205" s="1">
        <v>44277</v>
      </c>
      <c r="B205" s="5">
        <v>71.690002000000007</v>
      </c>
      <c r="C205" s="5">
        <v>72.193323274028558</v>
      </c>
      <c r="D205" s="5">
        <v>74.357421843966335</v>
      </c>
      <c r="E205" s="5">
        <v>76.393560142028434</v>
      </c>
      <c r="F205" s="5" t="s">
        <v>7</v>
      </c>
      <c r="G205" s="5" t="s">
        <v>7</v>
      </c>
      <c r="H205" s="7" t="str">
        <f t="shared" si="24"/>
        <v>hold</v>
      </c>
      <c r="I205" s="7" t="str">
        <f t="shared" si="25"/>
        <v>True</v>
      </c>
      <c r="J205" s="5">
        <f t="shared" si="27"/>
        <v>75.540001000000004</v>
      </c>
      <c r="K205" s="5">
        <f t="shared" si="28"/>
        <v>80.680000000000007</v>
      </c>
      <c r="L205" s="5">
        <f t="shared" si="29"/>
        <v>1042827.3912492441</v>
      </c>
      <c r="M205" s="11">
        <f t="shared" si="26"/>
        <v>0</v>
      </c>
      <c r="N205" s="5">
        <f t="shared" si="30"/>
        <v>0</v>
      </c>
      <c r="P205" s="9">
        <f t="shared" si="31"/>
        <v>1.1927539313316894E-2</v>
      </c>
      <c r="Q205"/>
    </row>
    <row r="206" spans="1:17" s="5" customFormat="1" x14ac:dyDescent="0.25">
      <c r="A206" s="1">
        <v>44278</v>
      </c>
      <c r="B206" s="5">
        <v>74.019997000000004</v>
      </c>
      <c r="C206" s="5">
        <v>72.802214516019035</v>
      </c>
      <c r="D206" s="5">
        <v>74.326746858151211</v>
      </c>
      <c r="E206" s="5">
        <v>76.31938629384004</v>
      </c>
      <c r="F206" s="5" t="s">
        <v>7</v>
      </c>
      <c r="G206" s="5" t="s">
        <v>7</v>
      </c>
      <c r="H206" s="7" t="str">
        <f t="shared" si="24"/>
        <v>hold</v>
      </c>
      <c r="I206" s="7" t="str">
        <f t="shared" si="25"/>
        <v>True</v>
      </c>
      <c r="J206" s="5">
        <f t="shared" si="27"/>
        <v>75.540001000000004</v>
      </c>
      <c r="K206" s="5">
        <f t="shared" si="28"/>
        <v>80.680000000000007</v>
      </c>
      <c r="L206" s="5">
        <f t="shared" si="29"/>
        <v>1042827.3912492441</v>
      </c>
      <c r="M206" s="11">
        <f t="shared" si="26"/>
        <v>0</v>
      </c>
      <c r="N206" s="5">
        <f t="shared" si="30"/>
        <v>0</v>
      </c>
      <c r="P206" s="9">
        <f t="shared" si="31"/>
        <v>3.1983990665748349E-2</v>
      </c>
      <c r="Q206"/>
    </row>
    <row r="207" spans="1:17" s="5" customFormat="1" x14ac:dyDescent="0.25">
      <c r="A207" s="1">
        <v>44279</v>
      </c>
      <c r="B207" s="5">
        <v>72.830002000000007</v>
      </c>
      <c r="C207" s="5">
        <v>72.811477010679369</v>
      </c>
      <c r="D207" s="5">
        <v>74.190679143773821</v>
      </c>
      <c r="E207" s="5">
        <v>76.210343034657541</v>
      </c>
      <c r="F207" s="5" t="s">
        <v>7</v>
      </c>
      <c r="G207" s="5" t="s">
        <v>7</v>
      </c>
      <c r="H207" s="7" t="str">
        <f t="shared" si="24"/>
        <v>hold</v>
      </c>
      <c r="I207" s="7" t="str">
        <f t="shared" si="25"/>
        <v>True</v>
      </c>
      <c r="J207" s="5">
        <f t="shared" si="27"/>
        <v>75.540001000000004</v>
      </c>
      <c r="K207" s="5">
        <f t="shared" si="28"/>
        <v>80.680000000000007</v>
      </c>
      <c r="L207" s="5">
        <f t="shared" si="29"/>
        <v>1042827.3912492441</v>
      </c>
      <c r="M207" s="11">
        <f t="shared" si="26"/>
        <v>0</v>
      </c>
      <c r="N207" s="5">
        <f t="shared" si="30"/>
        <v>0</v>
      </c>
      <c r="P207" s="9">
        <f t="shared" si="31"/>
        <v>-1.6207300737387964E-2</v>
      </c>
      <c r="Q207"/>
    </row>
    <row r="208" spans="1:17" s="5" customFormat="1" x14ac:dyDescent="0.25">
      <c r="A208" s="1">
        <v>44280</v>
      </c>
      <c r="B208" s="5">
        <v>73.449996999999996</v>
      </c>
      <c r="C208" s="5">
        <v>73.024317007119578</v>
      </c>
      <c r="D208" s="5">
        <v>74.12334440343075</v>
      </c>
      <c r="E208" s="5">
        <v>76.124082221074502</v>
      </c>
      <c r="F208" s="5" t="s">
        <v>7</v>
      </c>
      <c r="G208" s="5" t="s">
        <v>7</v>
      </c>
      <c r="H208" s="7" t="str">
        <f t="shared" si="24"/>
        <v>hold</v>
      </c>
      <c r="I208" s="7" t="str">
        <f t="shared" si="25"/>
        <v>True</v>
      </c>
      <c r="J208" s="5">
        <f t="shared" si="27"/>
        <v>75.540001000000004</v>
      </c>
      <c r="K208" s="5">
        <f t="shared" si="28"/>
        <v>80.680000000000007</v>
      </c>
      <c r="L208" s="5">
        <f t="shared" si="29"/>
        <v>1042827.3912492441</v>
      </c>
      <c r="M208" s="11">
        <f t="shared" si="26"/>
        <v>0</v>
      </c>
      <c r="N208" s="5">
        <f t="shared" si="30"/>
        <v>0</v>
      </c>
      <c r="P208" s="9">
        <f t="shared" si="31"/>
        <v>8.476876084739295E-3</v>
      </c>
      <c r="Q208"/>
    </row>
    <row r="209" spans="1:17" s="5" customFormat="1" x14ac:dyDescent="0.25">
      <c r="A209" s="1">
        <v>44281</v>
      </c>
      <c r="B209" s="5">
        <v>74.059997999999993</v>
      </c>
      <c r="C209" s="5">
        <v>73.369544004746388</v>
      </c>
      <c r="D209" s="5">
        <v>74.117585639482499</v>
      </c>
      <c r="E209" s="5">
        <v>76.059579589165935</v>
      </c>
      <c r="F209" s="5" t="s">
        <v>7</v>
      </c>
      <c r="G209" s="5" t="s">
        <v>7</v>
      </c>
      <c r="H209" s="7" t="str">
        <f t="shared" si="24"/>
        <v>hold</v>
      </c>
      <c r="I209" s="7" t="str">
        <f t="shared" si="25"/>
        <v>True</v>
      </c>
      <c r="J209" s="5">
        <f t="shared" si="27"/>
        <v>75.540001000000004</v>
      </c>
      <c r="K209" s="5">
        <f t="shared" si="28"/>
        <v>80.680000000000007</v>
      </c>
      <c r="L209" s="5">
        <f t="shared" si="29"/>
        <v>1042827.3912492441</v>
      </c>
      <c r="M209" s="11">
        <f t="shared" si="26"/>
        <v>0</v>
      </c>
      <c r="N209" s="5">
        <f t="shared" si="30"/>
        <v>0</v>
      </c>
      <c r="P209" s="9">
        <f t="shared" si="31"/>
        <v>8.2706867045613773E-3</v>
      </c>
      <c r="Q209"/>
    </row>
    <row r="210" spans="1:17" s="5" customFormat="1" x14ac:dyDescent="0.25">
      <c r="A210" s="1">
        <v>44284</v>
      </c>
      <c r="B210" s="5">
        <v>74.800003000000004</v>
      </c>
      <c r="C210" s="5">
        <v>73.846363669830936</v>
      </c>
      <c r="D210" s="5">
        <v>74.179623581347727</v>
      </c>
      <c r="E210" s="5">
        <v>76.020217820754496</v>
      </c>
      <c r="F210" s="5" t="s">
        <v>7</v>
      </c>
      <c r="G210" s="5" t="s">
        <v>7</v>
      </c>
      <c r="H210" s="7" t="str">
        <f t="shared" si="24"/>
        <v>hold</v>
      </c>
      <c r="I210" s="7" t="str">
        <f t="shared" si="25"/>
        <v>True</v>
      </c>
      <c r="J210" s="5">
        <f t="shared" si="27"/>
        <v>75.540001000000004</v>
      </c>
      <c r="K210" s="5">
        <f t="shared" si="28"/>
        <v>80.680000000000007</v>
      </c>
      <c r="L210" s="5">
        <f t="shared" si="29"/>
        <v>1042827.3912492441</v>
      </c>
      <c r="M210" s="11">
        <f t="shared" si="26"/>
        <v>0</v>
      </c>
      <c r="N210" s="5">
        <f t="shared" si="30"/>
        <v>0</v>
      </c>
      <c r="P210" s="9">
        <f t="shared" si="31"/>
        <v>9.9423766070474082E-3</v>
      </c>
      <c r="Q210"/>
    </row>
    <row r="211" spans="1:17" s="5" customFormat="1" x14ac:dyDescent="0.25">
      <c r="A211" s="1">
        <v>44285</v>
      </c>
      <c r="B211" s="5">
        <v>74.220000999999996</v>
      </c>
      <c r="C211" s="5">
        <v>73.970909446553961</v>
      </c>
      <c r="D211" s="5">
        <v>74.183294255770647</v>
      </c>
      <c r="E211" s="5">
        <v>75.963961045105918</v>
      </c>
      <c r="F211" s="5" t="s">
        <v>7</v>
      </c>
      <c r="G211" s="5" t="s">
        <v>7</v>
      </c>
      <c r="H211" s="7" t="str">
        <f t="shared" si="24"/>
        <v>hold</v>
      </c>
      <c r="I211" s="7" t="str">
        <f t="shared" si="25"/>
        <v>True</v>
      </c>
      <c r="J211" s="5">
        <f t="shared" si="27"/>
        <v>75.540001000000004</v>
      </c>
      <c r="K211" s="5">
        <f t="shared" si="28"/>
        <v>80.680000000000007</v>
      </c>
      <c r="L211" s="5">
        <f t="shared" si="29"/>
        <v>1042827.3912492441</v>
      </c>
      <c r="M211" s="11">
        <f t="shared" si="26"/>
        <v>0</v>
      </c>
      <c r="N211" s="5">
        <f t="shared" si="30"/>
        <v>0</v>
      </c>
      <c r="P211" s="9">
        <f t="shared" si="31"/>
        <v>-7.784255981473991E-3</v>
      </c>
      <c r="Q211"/>
    </row>
    <row r="212" spans="1:17" s="5" customFormat="1" x14ac:dyDescent="0.25">
      <c r="A212" s="1">
        <v>44286</v>
      </c>
      <c r="B212" s="5">
        <v>75.610000999999997</v>
      </c>
      <c r="C212" s="5">
        <v>74.517273297702644</v>
      </c>
      <c r="D212" s="5">
        <v>74.312994868882399</v>
      </c>
      <c r="E212" s="5">
        <v>75.952899793696361</v>
      </c>
      <c r="F212" s="5" t="s">
        <v>7</v>
      </c>
      <c r="G212" s="5">
        <v>75.610000999999997</v>
      </c>
      <c r="H212" s="7" t="str">
        <f t="shared" si="24"/>
        <v>sell</v>
      </c>
      <c r="I212" s="7" t="str">
        <f t="shared" si="25"/>
        <v>False</v>
      </c>
      <c r="J212" s="5">
        <f t="shared" si="27"/>
        <v>75.540001000000004</v>
      </c>
      <c r="K212" s="5">
        <f t="shared" si="28"/>
        <v>75.610000999999997</v>
      </c>
      <c r="L212" s="5">
        <f t="shared" si="29"/>
        <v>1042750.911705772</v>
      </c>
      <c r="M212" s="11">
        <f t="shared" si="26"/>
        <v>1E-3</v>
      </c>
      <c r="N212" s="5">
        <f t="shared" si="30"/>
        <v>-76.479543472011869</v>
      </c>
      <c r="P212" s="9">
        <f t="shared" si="31"/>
        <v>1.8554893690033592E-2</v>
      </c>
      <c r="Q212"/>
    </row>
    <row r="213" spans="1:17" s="5" customFormat="1" x14ac:dyDescent="0.25">
      <c r="A213" s="1">
        <v>44287</v>
      </c>
      <c r="B213" s="5">
        <v>75.769997000000004</v>
      </c>
      <c r="C213" s="5">
        <v>74.934847865135097</v>
      </c>
      <c r="D213" s="5">
        <v>74.44544960807491</v>
      </c>
      <c r="E213" s="5">
        <v>75.947184081393345</v>
      </c>
      <c r="F213" s="5" t="s">
        <v>7</v>
      </c>
      <c r="G213" s="5" t="s">
        <v>7</v>
      </c>
      <c r="H213" s="7" t="str">
        <f t="shared" si="24"/>
        <v>hold</v>
      </c>
      <c r="I213" s="7" t="str">
        <f t="shared" si="25"/>
        <v>True</v>
      </c>
      <c r="J213" s="5">
        <f t="shared" si="27"/>
        <v>75.540001000000004</v>
      </c>
      <c r="K213" s="5">
        <f t="shared" si="28"/>
        <v>75.610000999999997</v>
      </c>
      <c r="L213" s="5">
        <f t="shared" si="29"/>
        <v>1042750.911705772</v>
      </c>
      <c r="M213" s="11">
        <f t="shared" si="26"/>
        <v>0</v>
      </c>
      <c r="N213" s="5">
        <f t="shared" si="30"/>
        <v>0</v>
      </c>
      <c r="P213" s="9">
        <f t="shared" si="31"/>
        <v>2.1138335538324602E-3</v>
      </c>
      <c r="Q213"/>
    </row>
    <row r="214" spans="1:17" s="5" customFormat="1" x14ac:dyDescent="0.25">
      <c r="A214" s="1">
        <v>44291</v>
      </c>
      <c r="B214" s="5">
        <v>76.779999000000004</v>
      </c>
      <c r="C214" s="5">
        <v>75.549898243423399</v>
      </c>
      <c r="D214" s="5">
        <v>74.657681370977187</v>
      </c>
      <c r="E214" s="5">
        <v>75.973209547599794</v>
      </c>
      <c r="F214" s="5" t="s">
        <v>7</v>
      </c>
      <c r="G214" s="5" t="s">
        <v>7</v>
      </c>
      <c r="H214" s="7" t="str">
        <f t="shared" si="24"/>
        <v>hold</v>
      </c>
      <c r="I214" s="7" t="str">
        <f t="shared" si="25"/>
        <v>True</v>
      </c>
      <c r="J214" s="5">
        <f t="shared" si="27"/>
        <v>75.540001000000004</v>
      </c>
      <c r="K214" s="5">
        <f t="shared" si="28"/>
        <v>75.610000999999997</v>
      </c>
      <c r="L214" s="5">
        <f t="shared" si="29"/>
        <v>1042750.911705772</v>
      </c>
      <c r="M214" s="11">
        <f t="shared" si="26"/>
        <v>0</v>
      </c>
      <c r="N214" s="5">
        <f t="shared" si="30"/>
        <v>0</v>
      </c>
      <c r="P214" s="9">
        <f t="shared" si="31"/>
        <v>1.3241780198651836E-2</v>
      </c>
      <c r="Q214"/>
    </row>
    <row r="215" spans="1:17" s="5" customFormat="1" x14ac:dyDescent="0.25">
      <c r="A215" s="1">
        <v>44292</v>
      </c>
      <c r="B215" s="5">
        <v>77.559997999999993</v>
      </c>
      <c r="C215" s="5">
        <v>76.219931495615597</v>
      </c>
      <c r="D215" s="5">
        <v>74.921528337251985</v>
      </c>
      <c r="E215" s="5">
        <v>76.022796686737308</v>
      </c>
      <c r="F215" s="5" t="s">
        <v>7</v>
      </c>
      <c r="G215" s="5" t="s">
        <v>7</v>
      </c>
      <c r="H215" s="7" t="str">
        <f t="shared" si="24"/>
        <v>hold</v>
      </c>
      <c r="I215" s="7" t="str">
        <f t="shared" si="25"/>
        <v>True</v>
      </c>
      <c r="J215" s="5">
        <f t="shared" si="27"/>
        <v>75.540001000000004</v>
      </c>
      <c r="K215" s="5">
        <f t="shared" si="28"/>
        <v>75.610000999999997</v>
      </c>
      <c r="L215" s="5">
        <f t="shared" si="29"/>
        <v>1042750.911705772</v>
      </c>
      <c r="M215" s="11">
        <f t="shared" si="26"/>
        <v>0</v>
      </c>
      <c r="N215" s="5">
        <f t="shared" si="30"/>
        <v>0</v>
      </c>
      <c r="P215" s="9">
        <f t="shared" si="31"/>
        <v>1.0107628039536286E-2</v>
      </c>
      <c r="Q215"/>
    </row>
    <row r="216" spans="1:17" s="5" customFormat="1" x14ac:dyDescent="0.25">
      <c r="A216" s="1">
        <v>44293</v>
      </c>
      <c r="B216" s="5">
        <v>77.410004000000001</v>
      </c>
      <c r="C216" s="5">
        <v>76.616622330410394</v>
      </c>
      <c r="D216" s="5">
        <v>75.147753397501802</v>
      </c>
      <c r="E216" s="5">
        <v>76.066146915276761</v>
      </c>
      <c r="F216" s="5" t="s">
        <v>7</v>
      </c>
      <c r="G216" s="5" t="s">
        <v>7</v>
      </c>
      <c r="H216" s="7" t="str">
        <f t="shared" si="24"/>
        <v>hold</v>
      </c>
      <c r="I216" s="7" t="str">
        <f t="shared" si="25"/>
        <v>True</v>
      </c>
      <c r="J216" s="5">
        <f t="shared" si="27"/>
        <v>75.540001000000004</v>
      </c>
      <c r="K216" s="5">
        <f t="shared" si="28"/>
        <v>75.610000999999997</v>
      </c>
      <c r="L216" s="5">
        <f t="shared" si="29"/>
        <v>1042750.911705772</v>
      </c>
      <c r="M216" s="11">
        <f t="shared" si="26"/>
        <v>0</v>
      </c>
      <c r="N216" s="5">
        <f t="shared" si="30"/>
        <v>0</v>
      </c>
      <c r="P216" s="9">
        <f t="shared" si="31"/>
        <v>-1.9357816984315965E-3</v>
      </c>
      <c r="Q216"/>
    </row>
    <row r="217" spans="1:17" s="5" customFormat="1" x14ac:dyDescent="0.25">
      <c r="A217" s="1">
        <v>44294</v>
      </c>
      <c r="B217" s="5">
        <v>77.760002</v>
      </c>
      <c r="C217" s="5">
        <v>76.997748886940258</v>
      </c>
      <c r="D217" s="5">
        <v>75.385230543183454</v>
      </c>
      <c r="E217" s="5">
        <v>76.119079886674356</v>
      </c>
      <c r="F217" s="5" t="s">
        <v>7</v>
      </c>
      <c r="G217" s="5" t="s">
        <v>7</v>
      </c>
      <c r="H217" s="7" t="str">
        <f t="shared" si="24"/>
        <v>hold</v>
      </c>
      <c r="I217" s="7" t="str">
        <f t="shared" si="25"/>
        <v>True</v>
      </c>
      <c r="J217" s="5">
        <f t="shared" si="27"/>
        <v>75.540001000000004</v>
      </c>
      <c r="K217" s="5">
        <f t="shared" si="28"/>
        <v>75.610000999999997</v>
      </c>
      <c r="L217" s="5">
        <f t="shared" si="29"/>
        <v>1042750.911705772</v>
      </c>
      <c r="M217" s="11">
        <f t="shared" si="26"/>
        <v>0</v>
      </c>
      <c r="N217" s="5">
        <f t="shared" si="30"/>
        <v>0</v>
      </c>
      <c r="P217" s="9">
        <f t="shared" si="31"/>
        <v>4.5111629828168236E-3</v>
      </c>
      <c r="Q217"/>
    </row>
    <row r="218" spans="1:17" s="5" customFormat="1" x14ac:dyDescent="0.25">
      <c r="A218" s="1">
        <v>44295</v>
      </c>
      <c r="B218" s="5">
        <v>77.940002000000007</v>
      </c>
      <c r="C218" s="5">
        <v>77.311833257960188</v>
      </c>
      <c r="D218" s="5">
        <v>75.617482493803138</v>
      </c>
      <c r="E218" s="5">
        <v>76.175983702715783</v>
      </c>
      <c r="F218" s="5" t="s">
        <v>7</v>
      </c>
      <c r="G218" s="5" t="s">
        <v>7</v>
      </c>
      <c r="H218" s="7" t="str">
        <f t="shared" si="24"/>
        <v>hold</v>
      </c>
      <c r="I218" s="7" t="str">
        <f t="shared" si="25"/>
        <v>True</v>
      </c>
      <c r="J218" s="5">
        <f t="shared" si="27"/>
        <v>75.540001000000004</v>
      </c>
      <c r="K218" s="5">
        <f t="shared" si="28"/>
        <v>75.610000999999997</v>
      </c>
      <c r="L218" s="5">
        <f t="shared" si="29"/>
        <v>1042750.911705772</v>
      </c>
      <c r="M218" s="11">
        <f t="shared" si="26"/>
        <v>0</v>
      </c>
      <c r="N218" s="5">
        <f t="shared" si="30"/>
        <v>0</v>
      </c>
      <c r="P218" s="9">
        <f t="shared" si="31"/>
        <v>2.3121396989796146E-3</v>
      </c>
      <c r="Q218"/>
    </row>
    <row r="219" spans="1:17" s="5" customFormat="1" x14ac:dyDescent="0.25">
      <c r="A219" s="1">
        <v>44298</v>
      </c>
      <c r="B219" s="5">
        <v>77.639999000000003</v>
      </c>
      <c r="C219" s="5">
        <v>77.421221838640136</v>
      </c>
      <c r="D219" s="5">
        <v>75.80134763073012</v>
      </c>
      <c r="E219" s="5">
        <v>76.221734180755917</v>
      </c>
      <c r="F219" s="5" t="s">
        <v>7</v>
      </c>
      <c r="G219" s="5" t="s">
        <v>7</v>
      </c>
      <c r="H219" s="7" t="str">
        <f t="shared" si="24"/>
        <v>hold</v>
      </c>
      <c r="I219" s="7" t="str">
        <f t="shared" si="25"/>
        <v>True</v>
      </c>
      <c r="J219" s="5">
        <f t="shared" si="27"/>
        <v>75.540001000000004</v>
      </c>
      <c r="K219" s="5">
        <f t="shared" si="28"/>
        <v>75.610000999999997</v>
      </c>
      <c r="L219" s="5">
        <f t="shared" si="29"/>
        <v>1042750.911705772</v>
      </c>
      <c r="M219" s="11">
        <f t="shared" si="26"/>
        <v>0</v>
      </c>
      <c r="N219" s="5">
        <f t="shared" si="30"/>
        <v>0</v>
      </c>
      <c r="P219" s="9">
        <f t="shared" si="31"/>
        <v>-3.8565801504768858E-3</v>
      </c>
      <c r="Q219"/>
    </row>
    <row r="220" spans="1:17" s="5" customFormat="1" x14ac:dyDescent="0.25">
      <c r="A220" s="1">
        <v>44299</v>
      </c>
      <c r="B220" s="5">
        <v>79.040001000000004</v>
      </c>
      <c r="C220" s="5">
        <v>77.960814892426768</v>
      </c>
      <c r="D220" s="5">
        <v>76.095770664300105</v>
      </c>
      <c r="E220" s="5">
        <v>76.30980501885729</v>
      </c>
      <c r="F220" s="5" t="s">
        <v>7</v>
      </c>
      <c r="G220" s="5" t="s">
        <v>7</v>
      </c>
      <c r="H220" s="7" t="str">
        <f t="shared" si="24"/>
        <v>hold</v>
      </c>
      <c r="I220" s="7" t="str">
        <f t="shared" si="25"/>
        <v>True</v>
      </c>
      <c r="J220" s="5">
        <f t="shared" si="27"/>
        <v>75.540001000000004</v>
      </c>
      <c r="K220" s="5">
        <f t="shared" si="28"/>
        <v>75.610000999999997</v>
      </c>
      <c r="L220" s="5">
        <f t="shared" si="29"/>
        <v>1042750.911705772</v>
      </c>
      <c r="M220" s="11">
        <f t="shared" si="26"/>
        <v>0</v>
      </c>
      <c r="N220" s="5">
        <f t="shared" si="30"/>
        <v>0</v>
      </c>
      <c r="P220" s="9">
        <f t="shared" si="31"/>
        <v>1.7871320670583533E-2</v>
      </c>
      <c r="Q220"/>
    </row>
    <row r="221" spans="1:17" s="5" customFormat="1" x14ac:dyDescent="0.25">
      <c r="A221" s="1">
        <v>44300</v>
      </c>
      <c r="B221" s="5">
        <v>79.129997000000003</v>
      </c>
      <c r="C221" s="5">
        <v>78.350542261617846</v>
      </c>
      <c r="D221" s="5">
        <v>76.371609422091012</v>
      </c>
      <c r="E221" s="5">
        <v>76.397936018267998</v>
      </c>
      <c r="F221" s="5" t="s">
        <v>7</v>
      </c>
      <c r="G221" s="5" t="s">
        <v>7</v>
      </c>
      <c r="H221" s="7" t="str">
        <f t="shared" si="24"/>
        <v>hold</v>
      </c>
      <c r="I221" s="7" t="str">
        <f t="shared" si="25"/>
        <v>True</v>
      </c>
      <c r="J221" s="5">
        <f t="shared" si="27"/>
        <v>75.540001000000004</v>
      </c>
      <c r="K221" s="5">
        <f t="shared" si="28"/>
        <v>75.610000999999997</v>
      </c>
      <c r="L221" s="5">
        <f t="shared" si="29"/>
        <v>1042750.911705772</v>
      </c>
      <c r="M221" s="11">
        <f t="shared" si="26"/>
        <v>0</v>
      </c>
      <c r="N221" s="5">
        <f t="shared" si="30"/>
        <v>0</v>
      </c>
      <c r="P221" s="9">
        <f t="shared" si="31"/>
        <v>1.1379656173708967E-3</v>
      </c>
      <c r="Q221"/>
    </row>
    <row r="222" spans="1:17" s="5" customFormat="1" x14ac:dyDescent="0.25">
      <c r="A222" s="1">
        <v>44301</v>
      </c>
      <c r="B222" s="5">
        <v>80.180000000000007</v>
      </c>
      <c r="C222" s="5">
        <v>78.960361507745233</v>
      </c>
      <c r="D222" s="5">
        <v>76.717826747355474</v>
      </c>
      <c r="E222" s="5">
        <v>76.51612551769712</v>
      </c>
      <c r="F222" s="5">
        <v>80.180000000000007</v>
      </c>
      <c r="G222" s="5" t="s">
        <v>7</v>
      </c>
      <c r="H222" s="7" t="str">
        <f t="shared" si="24"/>
        <v>buy</v>
      </c>
      <c r="I222" s="7" t="str">
        <f t="shared" si="25"/>
        <v>False</v>
      </c>
      <c r="J222" s="5">
        <f t="shared" si="27"/>
        <v>80.180000000000007</v>
      </c>
      <c r="K222" s="5">
        <f t="shared" si="28"/>
        <v>75.610000999999997</v>
      </c>
      <c r="L222" s="5">
        <f t="shared" si="29"/>
        <v>1041708.1607940663</v>
      </c>
      <c r="M222" s="11">
        <f t="shared" si="26"/>
        <v>1E-3</v>
      </c>
      <c r="N222" s="5">
        <f t="shared" si="30"/>
        <v>-1042.7509117057721</v>
      </c>
      <c r="P222" s="9">
        <f t="shared" si="31"/>
        <v>1.3182075505555902E-2</v>
      </c>
      <c r="Q222"/>
    </row>
    <row r="223" spans="1:17" s="5" customFormat="1" x14ac:dyDescent="0.25">
      <c r="A223" s="1">
        <v>44302</v>
      </c>
      <c r="B223" s="5">
        <v>80.940002000000007</v>
      </c>
      <c r="C223" s="5">
        <v>79.620241671830172</v>
      </c>
      <c r="D223" s="5">
        <v>77.101660861232247</v>
      </c>
      <c r="E223" s="5">
        <v>76.654371657769076</v>
      </c>
      <c r="F223" s="5" t="s">
        <v>7</v>
      </c>
      <c r="G223" s="5" t="s">
        <v>7</v>
      </c>
      <c r="H223" s="7" t="str">
        <f t="shared" si="24"/>
        <v>hold</v>
      </c>
      <c r="I223" s="7" t="str">
        <f t="shared" si="25"/>
        <v>True</v>
      </c>
      <c r="J223" s="5">
        <f t="shared" si="27"/>
        <v>80.180000000000007</v>
      </c>
      <c r="K223" s="5">
        <f t="shared" si="28"/>
        <v>75.610000999999997</v>
      </c>
      <c r="L223" s="5">
        <f t="shared" si="29"/>
        <v>1041708.1607940663</v>
      </c>
      <c r="M223" s="11">
        <f t="shared" si="26"/>
        <v>0</v>
      </c>
      <c r="N223" s="5">
        <f t="shared" si="30"/>
        <v>0</v>
      </c>
      <c r="P223" s="9">
        <f t="shared" si="31"/>
        <v>9.4340569430196863E-3</v>
      </c>
      <c r="Q223"/>
    </row>
    <row r="224" spans="1:17" s="5" customFormat="1" x14ac:dyDescent="0.25">
      <c r="A224" s="1">
        <v>44305</v>
      </c>
      <c r="B224" s="5">
        <v>79.790001000000004</v>
      </c>
      <c r="C224" s="5">
        <v>79.676828114553459</v>
      </c>
      <c r="D224" s="5">
        <v>77.346055419302047</v>
      </c>
      <c r="E224" s="5">
        <v>76.752360074713792</v>
      </c>
      <c r="F224" s="5" t="s">
        <v>7</v>
      </c>
      <c r="G224" s="5" t="s">
        <v>7</v>
      </c>
      <c r="H224" s="7" t="str">
        <f t="shared" si="24"/>
        <v>hold</v>
      </c>
      <c r="I224" s="7" t="str">
        <f t="shared" si="25"/>
        <v>True</v>
      </c>
      <c r="J224" s="5">
        <f t="shared" si="27"/>
        <v>80.180000000000007</v>
      </c>
      <c r="K224" s="5">
        <f t="shared" si="28"/>
        <v>75.610000999999997</v>
      </c>
      <c r="L224" s="5">
        <f t="shared" si="29"/>
        <v>1041708.1607940663</v>
      </c>
      <c r="M224" s="11">
        <f t="shared" si="26"/>
        <v>0</v>
      </c>
      <c r="N224" s="5">
        <f t="shared" si="30"/>
        <v>0</v>
      </c>
      <c r="P224" s="9">
        <f t="shared" si="31"/>
        <v>-1.4309968304292386E-2</v>
      </c>
      <c r="Q224"/>
    </row>
    <row r="225" spans="1:17" s="5" customFormat="1" x14ac:dyDescent="0.25">
      <c r="A225" s="1">
        <v>44306</v>
      </c>
      <c r="B225" s="5">
        <v>80.529999000000004</v>
      </c>
      <c r="C225" s="5">
        <v>79.961218409702312</v>
      </c>
      <c r="D225" s="5">
        <v>77.635504835729137</v>
      </c>
      <c r="E225" s="5">
        <v>76.870411291128988</v>
      </c>
      <c r="F225" s="5" t="s">
        <v>7</v>
      </c>
      <c r="G225" s="5" t="s">
        <v>7</v>
      </c>
      <c r="H225" s="7" t="str">
        <f t="shared" si="24"/>
        <v>hold</v>
      </c>
      <c r="I225" s="7" t="str">
        <f t="shared" si="25"/>
        <v>True</v>
      </c>
      <c r="J225" s="5">
        <f t="shared" si="27"/>
        <v>80.180000000000007</v>
      </c>
      <c r="K225" s="5">
        <f t="shared" si="28"/>
        <v>75.610000999999997</v>
      </c>
      <c r="L225" s="5">
        <f t="shared" si="29"/>
        <v>1041708.1607940663</v>
      </c>
      <c r="M225" s="11">
        <f t="shared" si="26"/>
        <v>0</v>
      </c>
      <c r="N225" s="5">
        <f t="shared" si="30"/>
        <v>0</v>
      </c>
      <c r="P225" s="9">
        <f t="shared" si="31"/>
        <v>9.2315775366326683E-3</v>
      </c>
      <c r="Q225"/>
    </row>
    <row r="226" spans="1:17" s="5" customFormat="1" x14ac:dyDescent="0.25">
      <c r="A226" s="1">
        <v>44307</v>
      </c>
      <c r="B226" s="5">
        <v>77.970000999999996</v>
      </c>
      <c r="C226" s="5">
        <v>79.297479273134883</v>
      </c>
      <c r="D226" s="5">
        <v>77.665913577935569</v>
      </c>
      <c r="E226" s="5">
        <v>76.904773469531207</v>
      </c>
      <c r="F226" s="5" t="s">
        <v>7</v>
      </c>
      <c r="G226" s="5" t="s">
        <v>7</v>
      </c>
      <c r="H226" s="7" t="str">
        <f t="shared" si="24"/>
        <v>hold</v>
      </c>
      <c r="I226" s="7" t="str">
        <f t="shared" si="25"/>
        <v>True</v>
      </c>
      <c r="J226" s="5">
        <f t="shared" si="27"/>
        <v>80.180000000000007</v>
      </c>
      <c r="K226" s="5">
        <f t="shared" si="28"/>
        <v>75.610000999999997</v>
      </c>
      <c r="L226" s="5">
        <f t="shared" si="29"/>
        <v>1041708.1607940663</v>
      </c>
      <c r="M226" s="11">
        <f t="shared" si="26"/>
        <v>0</v>
      </c>
      <c r="N226" s="5">
        <f t="shared" si="30"/>
        <v>0</v>
      </c>
      <c r="P226" s="9">
        <f t="shared" si="31"/>
        <v>-3.2305623242766805E-2</v>
      </c>
      <c r="Q226"/>
    </row>
    <row r="227" spans="1:17" s="5" customFormat="1" x14ac:dyDescent="0.25">
      <c r="A227" s="1">
        <v>44308</v>
      </c>
      <c r="B227" s="5">
        <v>78.319999999999993</v>
      </c>
      <c r="C227" s="5">
        <v>78.971652848756591</v>
      </c>
      <c r="D227" s="5">
        <v>77.725375979941433</v>
      </c>
      <c r="E227" s="5">
        <v>76.948999298608356</v>
      </c>
      <c r="F227" s="5" t="s">
        <v>7</v>
      </c>
      <c r="G227" s="5" t="s">
        <v>7</v>
      </c>
      <c r="H227" s="7" t="str">
        <f t="shared" si="24"/>
        <v>hold</v>
      </c>
      <c r="I227" s="7" t="str">
        <f t="shared" si="25"/>
        <v>True</v>
      </c>
      <c r="J227" s="5">
        <f t="shared" si="27"/>
        <v>80.180000000000007</v>
      </c>
      <c r="K227" s="5">
        <f t="shared" si="28"/>
        <v>75.610000999999997</v>
      </c>
      <c r="L227" s="5">
        <f t="shared" si="29"/>
        <v>1041708.1607940663</v>
      </c>
      <c r="M227" s="11">
        <f t="shared" si="26"/>
        <v>0</v>
      </c>
      <c r="N227" s="5">
        <f t="shared" si="30"/>
        <v>0</v>
      </c>
      <c r="P227" s="9">
        <f t="shared" si="31"/>
        <v>4.4788480753006378E-3</v>
      </c>
      <c r="Q227"/>
    </row>
    <row r="228" spans="1:17" s="5" customFormat="1" x14ac:dyDescent="0.25">
      <c r="A228" s="1">
        <v>44309</v>
      </c>
      <c r="B228" s="5">
        <v>78.239998</v>
      </c>
      <c r="C228" s="5">
        <v>78.727767899171056</v>
      </c>
      <c r="D228" s="5">
        <v>77.772159799946749</v>
      </c>
      <c r="E228" s="5">
        <v>76.98934300802685</v>
      </c>
      <c r="F228" s="5" t="s">
        <v>7</v>
      </c>
      <c r="G228" s="5" t="s">
        <v>7</v>
      </c>
      <c r="H228" s="7" t="str">
        <f t="shared" si="24"/>
        <v>hold</v>
      </c>
      <c r="I228" s="7" t="str">
        <f t="shared" si="25"/>
        <v>True</v>
      </c>
      <c r="J228" s="5">
        <f t="shared" si="27"/>
        <v>80.180000000000007</v>
      </c>
      <c r="K228" s="5">
        <f t="shared" si="28"/>
        <v>75.610000999999997</v>
      </c>
      <c r="L228" s="5">
        <f t="shared" si="29"/>
        <v>1041708.1607940663</v>
      </c>
      <c r="M228" s="11">
        <f t="shared" si="26"/>
        <v>0</v>
      </c>
      <c r="N228" s="5">
        <f t="shared" si="30"/>
        <v>0</v>
      </c>
      <c r="P228" s="9">
        <f t="shared" si="31"/>
        <v>-1.0219980580654315E-3</v>
      </c>
      <c r="Q228"/>
    </row>
    <row r="229" spans="1:17" s="5" customFormat="1" x14ac:dyDescent="0.25">
      <c r="A229" s="1">
        <v>44312</v>
      </c>
      <c r="B229" s="5">
        <v>77.930000000000007</v>
      </c>
      <c r="C229" s="5">
        <v>78.46184526611404</v>
      </c>
      <c r="D229" s="5">
        <v>77.786508909042496</v>
      </c>
      <c r="E229" s="5">
        <v>77.018738539026003</v>
      </c>
      <c r="F229" s="5" t="s">
        <v>7</v>
      </c>
      <c r="G229" s="5" t="s">
        <v>7</v>
      </c>
      <c r="H229" s="7" t="str">
        <f t="shared" si="24"/>
        <v>hold</v>
      </c>
      <c r="I229" s="7" t="str">
        <f t="shared" si="25"/>
        <v>True</v>
      </c>
      <c r="J229" s="5">
        <f t="shared" si="27"/>
        <v>80.180000000000007</v>
      </c>
      <c r="K229" s="5">
        <f t="shared" si="28"/>
        <v>75.610000999999997</v>
      </c>
      <c r="L229" s="5">
        <f t="shared" si="29"/>
        <v>1041708.1607940663</v>
      </c>
      <c r="M229" s="11">
        <f t="shared" si="26"/>
        <v>0</v>
      </c>
      <c r="N229" s="5">
        <f t="shared" si="30"/>
        <v>0</v>
      </c>
      <c r="P229" s="9">
        <f t="shared" si="31"/>
        <v>-3.9700123087197002E-3</v>
      </c>
      <c r="Q229"/>
    </row>
    <row r="230" spans="1:17" s="5" customFormat="1" x14ac:dyDescent="0.25">
      <c r="A230" s="1">
        <v>44313</v>
      </c>
      <c r="B230" s="5">
        <v>77.279999000000004</v>
      </c>
      <c r="C230" s="5">
        <v>78.067896510742699</v>
      </c>
      <c r="D230" s="5">
        <v>77.740462553674988</v>
      </c>
      <c r="E230" s="5">
        <v>77.02690292843144</v>
      </c>
      <c r="F230" s="5" t="s">
        <v>7</v>
      </c>
      <c r="G230" s="5" t="s">
        <v>7</v>
      </c>
      <c r="H230" s="7" t="str">
        <f t="shared" si="24"/>
        <v>hold</v>
      </c>
      <c r="I230" s="7" t="str">
        <f t="shared" si="25"/>
        <v>True</v>
      </c>
      <c r="J230" s="5">
        <f t="shared" si="27"/>
        <v>80.180000000000007</v>
      </c>
      <c r="K230" s="5">
        <f t="shared" si="28"/>
        <v>75.610000999999997</v>
      </c>
      <c r="L230" s="5">
        <f t="shared" si="29"/>
        <v>1041708.1607940663</v>
      </c>
      <c r="M230" s="11">
        <f t="shared" si="26"/>
        <v>0</v>
      </c>
      <c r="N230" s="5">
        <f t="shared" si="30"/>
        <v>0</v>
      </c>
      <c r="P230" s="9">
        <f t="shared" si="31"/>
        <v>-8.3758108911657012E-3</v>
      </c>
      <c r="Q230"/>
    </row>
    <row r="231" spans="1:17" s="5" customFormat="1" x14ac:dyDescent="0.25">
      <c r="A231" s="1">
        <v>44314</v>
      </c>
      <c r="B231" s="5">
        <v>77.089995999999999</v>
      </c>
      <c r="C231" s="5">
        <v>77.741929673828466</v>
      </c>
      <c r="D231" s="5">
        <v>77.681329230613613</v>
      </c>
      <c r="E231" s="5">
        <v>77.028874586917965</v>
      </c>
      <c r="F231" s="5" t="s">
        <v>7</v>
      </c>
      <c r="G231" s="5" t="s">
        <v>7</v>
      </c>
      <c r="H231" s="7" t="str">
        <f t="shared" si="24"/>
        <v>hold</v>
      </c>
      <c r="I231" s="7" t="str">
        <f t="shared" si="25"/>
        <v>True</v>
      </c>
      <c r="J231" s="5">
        <f t="shared" si="27"/>
        <v>80.180000000000007</v>
      </c>
      <c r="K231" s="5">
        <f t="shared" si="28"/>
        <v>75.610000999999997</v>
      </c>
      <c r="L231" s="5">
        <f t="shared" si="29"/>
        <v>1041708.1607940663</v>
      </c>
      <c r="M231" s="11">
        <f t="shared" si="26"/>
        <v>0</v>
      </c>
      <c r="N231" s="5">
        <f t="shared" si="30"/>
        <v>0</v>
      </c>
      <c r="P231" s="9">
        <f t="shared" si="31"/>
        <v>-2.4616583805388351E-3</v>
      </c>
      <c r="Q231"/>
    </row>
    <row r="232" spans="1:17" s="5" customFormat="1" x14ac:dyDescent="0.25">
      <c r="A232" s="1">
        <v>44315</v>
      </c>
      <c r="B232" s="5">
        <v>77.220000999999996</v>
      </c>
      <c r="C232" s="5">
        <v>77.567953449218976</v>
      </c>
      <c r="D232" s="5">
        <v>77.639390300557835</v>
      </c>
      <c r="E232" s="5">
        <v>77.034847287326784</v>
      </c>
      <c r="F232" s="5" t="s">
        <v>7</v>
      </c>
      <c r="G232" s="5">
        <v>77.220000999999996</v>
      </c>
      <c r="H232" s="7" t="str">
        <f t="shared" si="24"/>
        <v>sell</v>
      </c>
      <c r="I232" s="7" t="str">
        <f t="shared" si="25"/>
        <v>False</v>
      </c>
      <c r="J232" s="5">
        <f t="shared" si="27"/>
        <v>80.180000000000007</v>
      </c>
      <c r="K232" s="5">
        <f t="shared" si="28"/>
        <v>77.220000999999996</v>
      </c>
      <c r="L232" s="5">
        <f t="shared" si="29"/>
        <v>1002209.7911934832</v>
      </c>
      <c r="M232" s="11">
        <f t="shared" si="26"/>
        <v>1E-3</v>
      </c>
      <c r="N232" s="5">
        <f t="shared" si="30"/>
        <v>-39498.369600583108</v>
      </c>
      <c r="P232" s="9">
        <f t="shared" si="31"/>
        <v>1.6849852023380039E-3</v>
      </c>
      <c r="Q232"/>
    </row>
    <row r="233" spans="1:17" s="5" customFormat="1" x14ac:dyDescent="0.25">
      <c r="A233" s="1">
        <v>44316</v>
      </c>
      <c r="B233" s="5">
        <v>77.510002</v>
      </c>
      <c r="C233" s="5">
        <v>77.548636299479313</v>
      </c>
      <c r="D233" s="5">
        <v>77.627627727779853</v>
      </c>
      <c r="E233" s="5">
        <v>77.049695872097828</v>
      </c>
      <c r="F233" s="5" t="s">
        <v>7</v>
      </c>
      <c r="G233" s="5" t="s">
        <v>7</v>
      </c>
      <c r="H233" s="7" t="str">
        <f t="shared" si="24"/>
        <v>hold</v>
      </c>
      <c r="I233" s="7" t="str">
        <f t="shared" si="25"/>
        <v>True</v>
      </c>
      <c r="J233" s="5">
        <f t="shared" si="27"/>
        <v>80.180000000000007</v>
      </c>
      <c r="K233" s="5">
        <f t="shared" si="28"/>
        <v>77.220000999999996</v>
      </c>
      <c r="L233" s="5">
        <f t="shared" si="29"/>
        <v>1002209.7911934832</v>
      </c>
      <c r="M233" s="11">
        <f t="shared" si="26"/>
        <v>0</v>
      </c>
      <c r="N233" s="5">
        <f t="shared" si="30"/>
        <v>0</v>
      </c>
      <c r="P233" s="9">
        <f t="shared" si="31"/>
        <v>3.7484823104387984E-3</v>
      </c>
      <c r="Q233"/>
    </row>
    <row r="234" spans="1:17" s="5" customFormat="1" x14ac:dyDescent="0.25">
      <c r="A234" s="1">
        <v>44319</v>
      </c>
      <c r="B234" s="5">
        <v>76.699996999999996</v>
      </c>
      <c r="C234" s="5">
        <v>77.265756532986217</v>
      </c>
      <c r="D234" s="5">
        <v>77.543297661618055</v>
      </c>
      <c r="E234" s="5">
        <v>77.038767782344777</v>
      </c>
      <c r="F234" s="5" t="s">
        <v>7</v>
      </c>
      <c r="G234" s="5" t="s">
        <v>7</v>
      </c>
      <c r="H234" s="7" t="str">
        <f t="shared" si="24"/>
        <v>hold</v>
      </c>
      <c r="I234" s="7" t="str">
        <f t="shared" si="25"/>
        <v>True</v>
      </c>
      <c r="J234" s="5">
        <f t="shared" si="27"/>
        <v>80.180000000000007</v>
      </c>
      <c r="K234" s="5">
        <f t="shared" si="28"/>
        <v>77.220000999999996</v>
      </c>
      <c r="L234" s="5">
        <f t="shared" si="29"/>
        <v>1002209.7911934832</v>
      </c>
      <c r="M234" s="11">
        <f t="shared" si="26"/>
        <v>0</v>
      </c>
      <c r="N234" s="5">
        <f t="shared" si="30"/>
        <v>0</v>
      </c>
      <c r="P234" s="9">
        <f t="shared" si="31"/>
        <v>-1.0505316836761161E-2</v>
      </c>
      <c r="Q234"/>
    </row>
    <row r="235" spans="1:17" s="5" customFormat="1" x14ac:dyDescent="0.25">
      <c r="A235" s="1">
        <v>44320</v>
      </c>
      <c r="B235" s="5">
        <v>75.690002000000007</v>
      </c>
      <c r="C235" s="5">
        <v>76.740505021990828</v>
      </c>
      <c r="D235" s="5">
        <v>77.374816237834594</v>
      </c>
      <c r="E235" s="5">
        <v>76.996618851646502</v>
      </c>
      <c r="F235" s="5" t="s">
        <v>7</v>
      </c>
      <c r="G235" s="5" t="s">
        <v>7</v>
      </c>
      <c r="H235" s="7" t="str">
        <f t="shared" si="24"/>
        <v>hold</v>
      </c>
      <c r="I235" s="7" t="str">
        <f t="shared" si="25"/>
        <v>True</v>
      </c>
      <c r="J235" s="5">
        <f t="shared" si="27"/>
        <v>80.180000000000007</v>
      </c>
      <c r="K235" s="5">
        <f t="shared" si="28"/>
        <v>77.220000999999996</v>
      </c>
      <c r="L235" s="5">
        <f t="shared" si="29"/>
        <v>1002209.7911934832</v>
      </c>
      <c r="M235" s="11">
        <f t="shared" si="26"/>
        <v>0</v>
      </c>
      <c r="N235" s="5">
        <f t="shared" si="30"/>
        <v>0</v>
      </c>
      <c r="P235" s="9">
        <f t="shared" si="31"/>
        <v>-1.3255591515135112E-2</v>
      </c>
      <c r="Q235"/>
    </row>
    <row r="236" spans="1:17" s="5" customFormat="1" x14ac:dyDescent="0.25">
      <c r="A236" s="1">
        <v>44321</v>
      </c>
      <c r="B236" s="5">
        <v>73.779999000000004</v>
      </c>
      <c r="C236" s="5">
        <v>75.753669681327224</v>
      </c>
      <c r="D236" s="5">
        <v>77.048014670758718</v>
      </c>
      <c r="E236" s="5">
        <v>76.896099481282548</v>
      </c>
      <c r="F236" s="5" t="s">
        <v>7</v>
      </c>
      <c r="G236" s="5" t="s">
        <v>7</v>
      </c>
      <c r="H236" s="7" t="str">
        <f t="shared" si="24"/>
        <v>hold</v>
      </c>
      <c r="I236" s="7" t="str">
        <f t="shared" si="25"/>
        <v>True</v>
      </c>
      <c r="J236" s="5">
        <f t="shared" si="27"/>
        <v>80.180000000000007</v>
      </c>
      <c r="K236" s="5">
        <f t="shared" si="28"/>
        <v>77.220000999999996</v>
      </c>
      <c r="L236" s="5">
        <f t="shared" si="29"/>
        <v>1002209.7911934832</v>
      </c>
      <c r="M236" s="11">
        <f t="shared" si="26"/>
        <v>0</v>
      </c>
      <c r="N236" s="5">
        <f t="shared" si="30"/>
        <v>0</v>
      </c>
      <c r="P236" s="9">
        <f t="shared" si="31"/>
        <v>-2.5558399129924709E-2</v>
      </c>
      <c r="Q236"/>
    </row>
    <row r="237" spans="1:17" s="5" customFormat="1" x14ac:dyDescent="0.25">
      <c r="A237" s="1">
        <v>44322</v>
      </c>
      <c r="B237" s="5">
        <v>74.010002</v>
      </c>
      <c r="C237" s="5">
        <v>75.172447120884812</v>
      </c>
      <c r="D237" s="5">
        <v>76.771831700689745</v>
      </c>
      <c r="E237" s="5">
        <v>76.805908934992473</v>
      </c>
      <c r="F237" s="5">
        <v>74.010002</v>
      </c>
      <c r="G237" s="5" t="s">
        <v>7</v>
      </c>
      <c r="H237" s="7" t="str">
        <f t="shared" si="24"/>
        <v>buy</v>
      </c>
      <c r="I237" s="7" t="str">
        <f t="shared" si="25"/>
        <v>False</v>
      </c>
      <c r="J237" s="5">
        <f t="shared" si="27"/>
        <v>74.010002</v>
      </c>
      <c r="K237" s="5">
        <f t="shared" si="28"/>
        <v>77.220000999999996</v>
      </c>
      <c r="L237" s="5">
        <f t="shared" si="29"/>
        <v>1001207.5814022897</v>
      </c>
      <c r="M237" s="11">
        <f t="shared" si="26"/>
        <v>1E-3</v>
      </c>
      <c r="N237" s="5">
        <f t="shared" si="30"/>
        <v>-1002.2097911934832</v>
      </c>
      <c r="P237" s="9">
        <f t="shared" si="31"/>
        <v>3.1125676180288608E-3</v>
      </c>
      <c r="Q237"/>
    </row>
    <row r="238" spans="1:17" s="5" customFormat="1" x14ac:dyDescent="0.25">
      <c r="A238" s="1">
        <v>44323</v>
      </c>
      <c r="B238" s="5">
        <v>74.529999000000004</v>
      </c>
      <c r="C238" s="5">
        <v>74.958297747256552</v>
      </c>
      <c r="D238" s="5">
        <v>76.568028727899758</v>
      </c>
      <c r="E238" s="5">
        <v>76.734786749523948</v>
      </c>
      <c r="F238" s="5" t="s">
        <v>7</v>
      </c>
      <c r="G238" s="5" t="s">
        <v>7</v>
      </c>
      <c r="H238" s="7" t="str">
        <f t="shared" si="24"/>
        <v>hold</v>
      </c>
      <c r="I238" s="7" t="str">
        <f t="shared" si="25"/>
        <v>True</v>
      </c>
      <c r="J238" s="5">
        <f t="shared" si="27"/>
        <v>74.010002</v>
      </c>
      <c r="K238" s="5">
        <f t="shared" si="28"/>
        <v>77.220000999999996</v>
      </c>
      <c r="L238" s="5">
        <f t="shared" si="29"/>
        <v>1001207.5814022897</v>
      </c>
      <c r="M238" s="11">
        <f t="shared" si="26"/>
        <v>0</v>
      </c>
      <c r="N238" s="5">
        <f t="shared" si="30"/>
        <v>0</v>
      </c>
      <c r="P238" s="9">
        <f t="shared" si="31"/>
        <v>7.0014692434367211E-3</v>
      </c>
      <c r="Q238"/>
    </row>
    <row r="239" spans="1:17" s="5" customFormat="1" x14ac:dyDescent="0.25">
      <c r="A239" s="1">
        <v>44326</v>
      </c>
      <c r="B239" s="5">
        <v>74.800003000000004</v>
      </c>
      <c r="C239" s="5">
        <v>74.905532831504374</v>
      </c>
      <c r="D239" s="5">
        <v>76.407299116272512</v>
      </c>
      <c r="E239" s="5">
        <v>76.674324757351314</v>
      </c>
      <c r="F239" s="5" t="s">
        <v>7</v>
      </c>
      <c r="G239" s="5" t="s">
        <v>7</v>
      </c>
      <c r="H239" s="7" t="str">
        <f t="shared" si="24"/>
        <v>hold</v>
      </c>
      <c r="I239" s="7" t="str">
        <f t="shared" si="25"/>
        <v>True</v>
      </c>
      <c r="J239" s="5">
        <f t="shared" si="27"/>
        <v>74.010002</v>
      </c>
      <c r="K239" s="5">
        <f t="shared" si="28"/>
        <v>77.220000999999996</v>
      </c>
      <c r="L239" s="5">
        <f t="shared" si="29"/>
        <v>1001207.5814022897</v>
      </c>
      <c r="M239" s="11">
        <f t="shared" si="26"/>
        <v>0</v>
      </c>
      <c r="N239" s="5">
        <f t="shared" si="30"/>
        <v>0</v>
      </c>
      <c r="P239" s="9">
        <f t="shared" si="31"/>
        <v>3.6162096111961766E-3</v>
      </c>
      <c r="Q239"/>
    </row>
    <row r="240" spans="1:17" s="5" customFormat="1" x14ac:dyDescent="0.25">
      <c r="A240" s="1">
        <v>44327</v>
      </c>
      <c r="B240" s="5">
        <v>74.069999999999993</v>
      </c>
      <c r="C240" s="5">
        <v>74.627021887669585</v>
      </c>
      <c r="D240" s="5">
        <v>76.194817378429548</v>
      </c>
      <c r="E240" s="5">
        <v>76.592939608684091</v>
      </c>
      <c r="F240" s="5" t="s">
        <v>7</v>
      </c>
      <c r="G240" s="5" t="s">
        <v>7</v>
      </c>
      <c r="H240" s="7" t="str">
        <f t="shared" si="24"/>
        <v>hold</v>
      </c>
      <c r="I240" s="7" t="str">
        <f t="shared" si="25"/>
        <v>True</v>
      </c>
      <c r="J240" s="5">
        <f t="shared" si="27"/>
        <v>74.010002</v>
      </c>
      <c r="K240" s="5">
        <f t="shared" si="28"/>
        <v>77.220000999999996</v>
      </c>
      <c r="L240" s="5">
        <f t="shared" si="29"/>
        <v>1001207.5814022897</v>
      </c>
      <c r="M240" s="11">
        <f t="shared" si="26"/>
        <v>0</v>
      </c>
      <c r="N240" s="5">
        <f t="shared" si="30"/>
        <v>0</v>
      </c>
      <c r="P240" s="9">
        <f t="shared" si="31"/>
        <v>-9.8073330621849478E-3</v>
      </c>
      <c r="Q240"/>
    </row>
    <row r="241" spans="1:17" s="5" customFormat="1" x14ac:dyDescent="0.25">
      <c r="A241" s="1">
        <v>44328</v>
      </c>
      <c r="B241" s="5">
        <v>71.540001000000004</v>
      </c>
      <c r="C241" s="5">
        <v>73.598014925113063</v>
      </c>
      <c r="D241" s="5">
        <v>75.771652253117765</v>
      </c>
      <c r="E241" s="5">
        <v>76.435035277162712</v>
      </c>
      <c r="F241" s="5" t="s">
        <v>7</v>
      </c>
      <c r="G241" s="5" t="s">
        <v>7</v>
      </c>
      <c r="H241" s="7" t="str">
        <f t="shared" si="24"/>
        <v>hold</v>
      </c>
      <c r="I241" s="7" t="str">
        <f t="shared" si="25"/>
        <v>True</v>
      </c>
      <c r="J241" s="5">
        <f t="shared" si="27"/>
        <v>74.010002</v>
      </c>
      <c r="K241" s="5">
        <f t="shared" si="28"/>
        <v>77.220000999999996</v>
      </c>
      <c r="L241" s="5">
        <f t="shared" si="29"/>
        <v>1001207.5814022897</v>
      </c>
      <c r="M241" s="11">
        <f t="shared" si="26"/>
        <v>0</v>
      </c>
      <c r="N241" s="5">
        <f t="shared" si="30"/>
        <v>0</v>
      </c>
      <c r="P241" s="9">
        <f t="shared" si="31"/>
        <v>-3.4753844216132077E-2</v>
      </c>
      <c r="Q241"/>
    </row>
    <row r="242" spans="1:17" s="5" customFormat="1" x14ac:dyDescent="0.25">
      <c r="A242" s="1">
        <v>44329</v>
      </c>
      <c r="B242" s="5">
        <v>72.629997000000003</v>
      </c>
      <c r="C242" s="5">
        <v>73.275342283408719</v>
      </c>
      <c r="D242" s="5">
        <v>75.486047230107062</v>
      </c>
      <c r="E242" s="5">
        <v>76.316127831001381</v>
      </c>
      <c r="F242" s="5" t="s">
        <v>7</v>
      </c>
      <c r="G242" s="5" t="s">
        <v>7</v>
      </c>
      <c r="H242" s="7" t="str">
        <f t="shared" si="24"/>
        <v>hold</v>
      </c>
      <c r="I242" s="7" t="str">
        <f t="shared" si="25"/>
        <v>True</v>
      </c>
      <c r="J242" s="5">
        <f t="shared" si="27"/>
        <v>74.010002</v>
      </c>
      <c r="K242" s="5">
        <f t="shared" si="28"/>
        <v>77.220000999999996</v>
      </c>
      <c r="L242" s="5">
        <f t="shared" si="29"/>
        <v>1001207.5814022897</v>
      </c>
      <c r="M242" s="11">
        <f t="shared" si="26"/>
        <v>0</v>
      </c>
      <c r="N242" s="5">
        <f t="shared" si="30"/>
        <v>0</v>
      </c>
      <c r="P242" s="9">
        <f t="shared" si="31"/>
        <v>1.5121270503764649E-2</v>
      </c>
      <c r="Q242"/>
    </row>
    <row r="243" spans="1:17" s="5" customFormat="1" x14ac:dyDescent="0.25">
      <c r="A243" s="1">
        <v>44330</v>
      </c>
      <c r="B243" s="5">
        <v>73.120002999999997</v>
      </c>
      <c r="C243" s="5">
        <v>73.223562522272488</v>
      </c>
      <c r="D243" s="5">
        <v>75.270952300097321</v>
      </c>
      <c r="E243" s="5">
        <v>76.216248930032592</v>
      </c>
      <c r="F243" s="5" t="s">
        <v>7</v>
      </c>
      <c r="G243" s="5" t="s">
        <v>7</v>
      </c>
      <c r="H243" s="7" t="str">
        <f t="shared" si="24"/>
        <v>hold</v>
      </c>
      <c r="I243" s="7" t="str">
        <f t="shared" si="25"/>
        <v>True</v>
      </c>
      <c r="J243" s="5">
        <f t="shared" si="27"/>
        <v>74.010002</v>
      </c>
      <c r="K243" s="5">
        <f t="shared" si="28"/>
        <v>77.220000999999996</v>
      </c>
      <c r="L243" s="5">
        <f t="shared" si="29"/>
        <v>1001207.5814022897</v>
      </c>
      <c r="M243" s="11">
        <f t="shared" si="26"/>
        <v>0</v>
      </c>
      <c r="N243" s="5">
        <f t="shared" si="30"/>
        <v>0</v>
      </c>
      <c r="P243" s="9">
        <f t="shared" si="31"/>
        <v>6.7239498615099397E-3</v>
      </c>
      <c r="Q243"/>
    </row>
    <row r="244" spans="1:17" s="5" customFormat="1" x14ac:dyDescent="0.25">
      <c r="A244" s="1">
        <v>44333</v>
      </c>
      <c r="B244" s="5">
        <v>71.900002000000001</v>
      </c>
      <c r="C244" s="5">
        <v>72.782375681514992</v>
      </c>
      <c r="D244" s="5">
        <v>74.964502272815736</v>
      </c>
      <c r="E244" s="5">
        <v>76.081366213469067</v>
      </c>
      <c r="F244" s="5" t="s">
        <v>7</v>
      </c>
      <c r="G244" s="5" t="s">
        <v>7</v>
      </c>
      <c r="H244" s="7" t="str">
        <f t="shared" si="24"/>
        <v>hold</v>
      </c>
      <c r="I244" s="7" t="str">
        <f t="shared" si="25"/>
        <v>True</v>
      </c>
      <c r="J244" s="5">
        <f t="shared" si="27"/>
        <v>74.010002</v>
      </c>
      <c r="K244" s="5">
        <f t="shared" si="28"/>
        <v>77.220000999999996</v>
      </c>
      <c r="L244" s="5">
        <f t="shared" si="29"/>
        <v>1001207.5814022897</v>
      </c>
      <c r="M244" s="11">
        <f t="shared" si="26"/>
        <v>0</v>
      </c>
      <c r="N244" s="5">
        <f t="shared" si="30"/>
        <v>0</v>
      </c>
      <c r="P244" s="9">
        <f t="shared" si="31"/>
        <v>-1.6825675630927801E-2</v>
      </c>
      <c r="Q244"/>
    </row>
    <row r="245" spans="1:17" s="5" customFormat="1" x14ac:dyDescent="0.25">
      <c r="A245" s="1">
        <v>44334</v>
      </c>
      <c r="B245" s="5">
        <v>72.290001000000004</v>
      </c>
      <c r="C245" s="5">
        <v>72.618250787676672</v>
      </c>
      <c r="D245" s="5">
        <v>74.721365793468848</v>
      </c>
      <c r="E245" s="5">
        <v>75.96288605054815</v>
      </c>
      <c r="F245" s="5" t="s">
        <v>7</v>
      </c>
      <c r="G245" s="5" t="s">
        <v>7</v>
      </c>
      <c r="H245" s="7" t="str">
        <f t="shared" si="24"/>
        <v>hold</v>
      </c>
      <c r="I245" s="7" t="str">
        <f t="shared" si="25"/>
        <v>True</v>
      </c>
      <c r="J245" s="5">
        <f t="shared" si="27"/>
        <v>74.010002</v>
      </c>
      <c r="K245" s="5">
        <f t="shared" si="28"/>
        <v>77.220000999999996</v>
      </c>
      <c r="L245" s="5">
        <f t="shared" si="29"/>
        <v>1001207.5814022897</v>
      </c>
      <c r="M245" s="11">
        <f t="shared" si="26"/>
        <v>0</v>
      </c>
      <c r="N245" s="5">
        <f t="shared" si="30"/>
        <v>0</v>
      </c>
      <c r="P245" s="9">
        <f t="shared" si="31"/>
        <v>5.4095283019653618E-3</v>
      </c>
      <c r="Q245"/>
    </row>
    <row r="246" spans="1:17" s="5" customFormat="1" x14ac:dyDescent="0.25">
      <c r="A246" s="1">
        <v>44335</v>
      </c>
      <c r="B246" s="5">
        <v>72.660004000000001</v>
      </c>
      <c r="C246" s="5">
        <v>72.632168525117791</v>
      </c>
      <c r="D246" s="5">
        <v>74.533969266789853</v>
      </c>
      <c r="E246" s="5">
        <v>75.859670986468515</v>
      </c>
      <c r="F246" s="5" t="s">
        <v>7</v>
      </c>
      <c r="G246" s="5" t="s">
        <v>7</v>
      </c>
      <c r="H246" s="7" t="str">
        <f t="shared" si="24"/>
        <v>hold</v>
      </c>
      <c r="I246" s="7" t="str">
        <f t="shared" si="25"/>
        <v>True</v>
      </c>
      <c r="J246" s="5">
        <f t="shared" si="27"/>
        <v>74.010002</v>
      </c>
      <c r="K246" s="5">
        <f t="shared" si="28"/>
        <v>77.220000999999996</v>
      </c>
      <c r="L246" s="5">
        <f t="shared" si="29"/>
        <v>1001207.5814022897</v>
      </c>
      <c r="M246" s="11">
        <f t="shared" si="26"/>
        <v>0</v>
      </c>
      <c r="N246" s="5">
        <f t="shared" si="30"/>
        <v>0</v>
      </c>
      <c r="P246" s="9">
        <f t="shared" si="31"/>
        <v>5.1052609985987414E-3</v>
      </c>
      <c r="Q246"/>
    </row>
    <row r="247" spans="1:17" s="5" customFormat="1" x14ac:dyDescent="0.25">
      <c r="A247" s="1">
        <v>44336</v>
      </c>
      <c r="B247" s="5">
        <v>74.290001000000004</v>
      </c>
      <c r="C247" s="5">
        <v>73.184779350078543</v>
      </c>
      <c r="D247" s="5">
        <v>74.511790333445319</v>
      </c>
      <c r="E247" s="5">
        <v>75.810618799391364</v>
      </c>
      <c r="F247" s="5" t="s">
        <v>7</v>
      </c>
      <c r="G247" s="5" t="s">
        <v>7</v>
      </c>
      <c r="H247" s="7" t="str">
        <f t="shared" si="24"/>
        <v>hold</v>
      </c>
      <c r="I247" s="7" t="str">
        <f t="shared" si="25"/>
        <v>True</v>
      </c>
      <c r="J247" s="5">
        <f t="shared" si="27"/>
        <v>74.010002</v>
      </c>
      <c r="K247" s="5">
        <f t="shared" si="28"/>
        <v>77.220000999999996</v>
      </c>
      <c r="L247" s="5">
        <f t="shared" si="29"/>
        <v>1001207.5814022897</v>
      </c>
      <c r="M247" s="11">
        <f t="shared" si="26"/>
        <v>0</v>
      </c>
      <c r="N247" s="5">
        <f t="shared" si="30"/>
        <v>0</v>
      </c>
      <c r="P247" s="9">
        <f t="shared" si="31"/>
        <v>2.2185284780500289E-2</v>
      </c>
      <c r="Q247"/>
    </row>
    <row r="248" spans="1:17" s="5" customFormat="1" x14ac:dyDescent="0.25">
      <c r="A248" s="1">
        <v>44337</v>
      </c>
      <c r="B248" s="5">
        <v>74.440002000000007</v>
      </c>
      <c r="C248" s="5">
        <v>73.603186900052364</v>
      </c>
      <c r="D248" s="5">
        <v>74.505264121313914</v>
      </c>
      <c r="E248" s="5">
        <v>75.767787024410381</v>
      </c>
      <c r="F248" s="5" t="s">
        <v>7</v>
      </c>
      <c r="G248" s="5" t="s">
        <v>7</v>
      </c>
      <c r="H248" s="7" t="str">
        <f t="shared" si="24"/>
        <v>hold</v>
      </c>
      <c r="I248" s="7" t="str">
        <f t="shared" si="25"/>
        <v>True</v>
      </c>
      <c r="J248" s="5">
        <f t="shared" si="27"/>
        <v>74.010002</v>
      </c>
      <c r="K248" s="5">
        <f t="shared" si="28"/>
        <v>77.220000999999996</v>
      </c>
      <c r="L248" s="5">
        <f t="shared" si="29"/>
        <v>1001207.5814022897</v>
      </c>
      <c r="M248" s="11">
        <f t="shared" si="26"/>
        <v>0</v>
      </c>
      <c r="N248" s="5">
        <f t="shared" si="30"/>
        <v>0</v>
      </c>
      <c r="P248" s="9">
        <f t="shared" si="31"/>
        <v>2.0170920168487367E-3</v>
      </c>
      <c r="Q248"/>
    </row>
    <row r="249" spans="1:17" s="5" customFormat="1" x14ac:dyDescent="0.25">
      <c r="A249" s="1">
        <v>44340</v>
      </c>
      <c r="B249" s="5">
        <v>74.029999000000004</v>
      </c>
      <c r="C249" s="5">
        <v>73.745457600034911</v>
      </c>
      <c r="D249" s="5">
        <v>74.462058201194466</v>
      </c>
      <c r="E249" s="5">
        <v>75.713481148647546</v>
      </c>
      <c r="F249" s="5" t="s">
        <v>7</v>
      </c>
      <c r="G249" s="5" t="s">
        <v>7</v>
      </c>
      <c r="H249" s="7" t="str">
        <f t="shared" si="24"/>
        <v>hold</v>
      </c>
      <c r="I249" s="7" t="str">
        <f t="shared" si="25"/>
        <v>True</v>
      </c>
      <c r="J249" s="5">
        <f t="shared" si="27"/>
        <v>74.010002</v>
      </c>
      <c r="K249" s="5">
        <f t="shared" si="28"/>
        <v>77.220000999999996</v>
      </c>
      <c r="L249" s="5">
        <f t="shared" si="29"/>
        <v>1001207.5814022897</v>
      </c>
      <c r="M249" s="11">
        <f t="shared" si="26"/>
        <v>0</v>
      </c>
      <c r="N249" s="5">
        <f t="shared" si="30"/>
        <v>0</v>
      </c>
      <c r="P249" s="9">
        <f t="shared" si="31"/>
        <v>-5.5230556943556917E-3</v>
      </c>
      <c r="Q249"/>
    </row>
    <row r="250" spans="1:17" s="5" customFormat="1" x14ac:dyDescent="0.25">
      <c r="A250" s="1">
        <v>44341</v>
      </c>
      <c r="B250" s="5">
        <v>73.370002999999997</v>
      </c>
      <c r="C250" s="5">
        <v>73.620306066689949</v>
      </c>
      <c r="D250" s="5">
        <v>74.362780455631338</v>
      </c>
      <c r="E250" s="5">
        <v>75.640247456502308</v>
      </c>
      <c r="F250" s="5" t="s">
        <v>7</v>
      </c>
      <c r="G250" s="5" t="s">
        <v>7</v>
      </c>
      <c r="H250" s="7" t="str">
        <f t="shared" si="24"/>
        <v>hold</v>
      </c>
      <c r="I250" s="7" t="str">
        <f t="shared" si="25"/>
        <v>True</v>
      </c>
      <c r="J250" s="5">
        <f t="shared" si="27"/>
        <v>74.010002</v>
      </c>
      <c r="K250" s="5">
        <f t="shared" si="28"/>
        <v>77.220000999999996</v>
      </c>
      <c r="L250" s="5">
        <f t="shared" si="29"/>
        <v>1001207.5814022897</v>
      </c>
      <c r="M250" s="11">
        <f t="shared" si="26"/>
        <v>0</v>
      </c>
      <c r="N250" s="5">
        <f t="shared" si="30"/>
        <v>0</v>
      </c>
      <c r="P250" s="9">
        <f t="shared" si="31"/>
        <v>-8.9552293324211031E-3</v>
      </c>
      <c r="Q250"/>
    </row>
    <row r="251" spans="1:17" s="5" customFormat="1" x14ac:dyDescent="0.25">
      <c r="A251" s="1">
        <v>44342</v>
      </c>
      <c r="B251" s="5">
        <v>73.470000999999996</v>
      </c>
      <c r="C251" s="5">
        <v>73.570204377793303</v>
      </c>
      <c r="D251" s="5">
        <v>74.281618686937577</v>
      </c>
      <c r="E251" s="5">
        <v>75.57242725473661</v>
      </c>
      <c r="F251" s="5" t="s">
        <v>7</v>
      </c>
      <c r="G251" s="5" t="s">
        <v>7</v>
      </c>
      <c r="H251" s="7" t="str">
        <f t="shared" si="24"/>
        <v>hold</v>
      </c>
      <c r="I251" s="7" t="str">
        <f t="shared" si="25"/>
        <v>True</v>
      </c>
      <c r="J251" s="5">
        <f t="shared" si="27"/>
        <v>74.010002</v>
      </c>
      <c r="K251" s="5">
        <f t="shared" si="28"/>
        <v>77.220000999999996</v>
      </c>
      <c r="L251" s="5">
        <f t="shared" si="29"/>
        <v>1001207.5814022897</v>
      </c>
      <c r="M251" s="11">
        <f t="shared" si="26"/>
        <v>0</v>
      </c>
      <c r="N251" s="5">
        <f t="shared" si="30"/>
        <v>0</v>
      </c>
      <c r="P251" s="9">
        <f t="shared" si="31"/>
        <v>1.3619996286350898E-3</v>
      </c>
      <c r="Q251"/>
    </row>
    <row r="252" spans="1:17" s="5" customFormat="1" x14ac:dyDescent="0.25">
      <c r="A252" s="1">
        <v>44343</v>
      </c>
      <c r="B252" s="5">
        <v>73</v>
      </c>
      <c r="C252" s="5">
        <v>73.380136251862211</v>
      </c>
      <c r="D252" s="5">
        <v>74.165107897215975</v>
      </c>
      <c r="E252" s="5">
        <v>75.492038903026085</v>
      </c>
      <c r="F252" s="5" t="s">
        <v>7</v>
      </c>
      <c r="G252" s="5" t="s">
        <v>7</v>
      </c>
      <c r="H252" s="7" t="str">
        <f t="shared" si="24"/>
        <v>hold</v>
      </c>
      <c r="I252" s="7" t="str">
        <f t="shared" si="25"/>
        <v>True</v>
      </c>
      <c r="J252" s="5">
        <f t="shared" si="27"/>
        <v>74.010002</v>
      </c>
      <c r="K252" s="5">
        <f t="shared" si="28"/>
        <v>77.220000999999996</v>
      </c>
      <c r="L252" s="5">
        <f t="shared" si="29"/>
        <v>1001207.5814022897</v>
      </c>
      <c r="M252" s="11">
        <f t="shared" si="26"/>
        <v>0</v>
      </c>
      <c r="N252" s="5">
        <f t="shared" si="30"/>
        <v>0</v>
      </c>
      <c r="P252" s="9">
        <f t="shared" si="31"/>
        <v>-6.417732094792448E-3</v>
      </c>
      <c r="Q252"/>
    </row>
    <row r="253" spans="1:17" s="5" customFormat="1" x14ac:dyDescent="0.25">
      <c r="A253" s="1">
        <v>44344</v>
      </c>
      <c r="B253" s="5">
        <v>73.220000999999996</v>
      </c>
      <c r="C253" s="5">
        <v>73.326757834574806</v>
      </c>
      <c r="D253" s="5">
        <v>74.079189088378158</v>
      </c>
      <c r="E253" s="5">
        <v>75.421037718556519</v>
      </c>
      <c r="F253" s="5" t="s">
        <v>7</v>
      </c>
      <c r="G253" s="5">
        <f>B253</f>
        <v>73.220000999999996</v>
      </c>
      <c r="H253" s="7" t="str">
        <f t="shared" si="24"/>
        <v>sell</v>
      </c>
      <c r="I253" s="7" t="str">
        <f t="shared" si="25"/>
        <v>False</v>
      </c>
      <c r="J253" s="5">
        <f t="shared" si="27"/>
        <v>74.010002</v>
      </c>
      <c r="K253" s="5">
        <f t="shared" si="28"/>
        <v>73.220000999999996</v>
      </c>
      <c r="L253" s="5">
        <f t="shared" si="29"/>
        <v>989519.23736444744</v>
      </c>
      <c r="M253" s="11">
        <f t="shared" si="26"/>
        <v>1E-3</v>
      </c>
      <c r="N253" s="5">
        <f t="shared" si="30"/>
        <v>-11688.344037842244</v>
      </c>
      <c r="P253" s="9">
        <f t="shared" si="31"/>
        <v>3.0091802011694537E-3</v>
      </c>
      <c r="Q253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2" max="2" width="9.28515625" style="5" bestFit="1" customWidth="1"/>
    <col min="3" max="3" width="12.42578125" style="5" bestFit="1" customWidth="1"/>
    <col min="4" max="4" width="14.28515625" style="5" bestFit="1" customWidth="1"/>
    <col min="5" max="5" width="13.28515625" style="5" bestFit="1" customWidth="1"/>
    <col min="6" max="7" width="9.28515625" style="5" bestFit="1" customWidth="1"/>
    <col min="8" max="11" width="9.140625" style="5"/>
    <col min="12" max="12" width="11.42578125" style="5" bestFit="1" customWidth="1"/>
    <col min="13" max="13" width="9.140625" style="5"/>
    <col min="14" max="14" width="10" style="5" bestFit="1" customWidth="1"/>
    <col min="15" max="15" width="2.7109375" style="5" customWidth="1"/>
    <col min="16" max="16" width="10.85546875" style="5" bestFit="1" customWidth="1"/>
    <col min="17" max="17" width="19.5703125" style="5" bestFit="1" customWidth="1"/>
    <col min="18" max="16384" width="9.140625" style="5"/>
  </cols>
  <sheetData>
    <row r="1" spans="1:17" customForma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17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44</v>
      </c>
      <c r="Q1" s="25" t="s">
        <v>43</v>
      </c>
    </row>
    <row r="2" spans="1:17" x14ac:dyDescent="0.25">
      <c r="A2" s="1">
        <v>43983</v>
      </c>
      <c r="B2" s="5">
        <v>63.912497999999999</v>
      </c>
      <c r="C2" s="5">
        <v>6655600</v>
      </c>
      <c r="D2" s="5">
        <v>0</v>
      </c>
      <c r="E2" s="5">
        <v>0</v>
      </c>
      <c r="F2" s="5" t="s">
        <v>7</v>
      </c>
      <c r="G2" s="5" t="s">
        <v>7</v>
      </c>
      <c r="H2" s="5" t="str">
        <f>IF((AND(F2="nan",G2="nan")),"hold",IF(F2&lt;&gt;"nan","buy","sell"))</f>
        <v>hold</v>
      </c>
      <c r="I2" s="5" t="str">
        <f>IF(H2="hold","True","False")</f>
        <v>True</v>
      </c>
      <c r="J2" s="5" t="s">
        <v>7</v>
      </c>
      <c r="K2" s="5" t="s">
        <v>7</v>
      </c>
      <c r="L2" s="5">
        <f>1000000</f>
        <v>1000000</v>
      </c>
      <c r="M2" s="11">
        <f>IF((AND(F3="nan",G3="nan")), 0, 0.001)</f>
        <v>1E-3</v>
      </c>
      <c r="N2" s="5">
        <v>0</v>
      </c>
      <c r="P2" s="5" t="s">
        <v>7</v>
      </c>
      <c r="Q2" s="23">
        <f>_xlfn.STDEV.S(P2:P253)*SQRT(252)</f>
        <v>5.7701348687290199</v>
      </c>
    </row>
    <row r="3" spans="1:17" x14ac:dyDescent="0.25">
      <c r="A3" s="1">
        <v>43984</v>
      </c>
      <c r="B3" s="5">
        <v>64.150002000000001</v>
      </c>
      <c r="C3" s="5">
        <v>10640000</v>
      </c>
      <c r="D3" s="5">
        <v>10640000</v>
      </c>
      <c r="E3" s="5">
        <v>5586000</v>
      </c>
      <c r="F3" s="5">
        <v>64.150002000000001</v>
      </c>
      <c r="G3" s="5" t="s">
        <v>7</v>
      </c>
      <c r="H3" s="5" t="str">
        <f t="shared" ref="H3:H66" si="0">IF((AND(F3="nan",G3="nan")),"hold",IF(F3&lt;&gt;"nan","buy","sell"))</f>
        <v>buy</v>
      </c>
      <c r="I3" s="5" t="str">
        <f t="shared" ref="I3:I66" si="1">IF(H3="hold","True","False")</f>
        <v>False</v>
      </c>
      <c r="J3" s="5">
        <f>IF(F3="nan",J2,F3)</f>
        <v>64.150002000000001</v>
      </c>
      <c r="K3" s="5" t="str">
        <f>IF(G3="nan",K2,G3)</f>
        <v>nan</v>
      </c>
      <c r="L3" s="5">
        <f>L2+N3</f>
        <v>1000000</v>
      </c>
      <c r="M3" s="11">
        <f t="shared" ref="M3:M66" si="2">IF((AND(F4="nan",G4="nan")), 0, 0.001)</f>
        <v>0</v>
      </c>
      <c r="N3" s="5">
        <f>IF(I3="True",0,IF(H3="buy",-L2*M3,L2*((K3-J3)/J3)-(L2*M3)))</f>
        <v>0</v>
      </c>
      <c r="P3" s="23">
        <f>LN(C3/C2)</f>
        <v>0.46916187835428314</v>
      </c>
    </row>
    <row r="4" spans="1:17" x14ac:dyDescent="0.25">
      <c r="A4" s="1">
        <v>43985</v>
      </c>
      <c r="B4" s="5">
        <v>64.894997000000004</v>
      </c>
      <c r="C4" s="5">
        <v>7303200</v>
      </c>
      <c r="D4" s="5">
        <v>17943200</v>
      </c>
      <c r="E4" s="5">
        <v>10123489.758534551</v>
      </c>
      <c r="F4" s="5" t="s">
        <v>7</v>
      </c>
      <c r="G4" s="5" t="s">
        <v>7</v>
      </c>
      <c r="H4" s="5" t="str">
        <f t="shared" si="0"/>
        <v>hold</v>
      </c>
      <c r="I4" s="5" t="str">
        <f t="shared" si="1"/>
        <v>True</v>
      </c>
      <c r="J4" s="5">
        <f t="shared" ref="J4:K19" si="3">IF(F4="nan",J3,F4)</f>
        <v>64.150002000000001</v>
      </c>
      <c r="K4" s="5" t="str">
        <f t="shared" si="3"/>
        <v>nan</v>
      </c>
      <c r="L4" s="5">
        <f t="shared" ref="L4:L67" si="4">L3+N4</f>
        <v>1000000</v>
      </c>
      <c r="M4" s="11">
        <f t="shared" si="2"/>
        <v>1E-3</v>
      </c>
      <c r="N4" s="5">
        <f t="shared" ref="N4:N67" si="5">IF(I4="True",0,IF(H4="buy",-L3*M4,L3*((K4-J4)/J4)-(L3*M4)))</f>
        <v>0</v>
      </c>
      <c r="P4" s="23">
        <f t="shared" ref="P4:P67" si="6">LN(C4/C3)</f>
        <v>-0.37630787564476442</v>
      </c>
    </row>
    <row r="5" spans="1:17" x14ac:dyDescent="0.25">
      <c r="A5" s="1">
        <v>43986</v>
      </c>
      <c r="B5" s="5">
        <v>62.972499999999997</v>
      </c>
      <c r="C5" s="5">
        <v>12012400</v>
      </c>
      <c r="D5" s="5">
        <v>5930800</v>
      </c>
      <c r="E5" s="5">
        <v>8913125.0498753116</v>
      </c>
      <c r="F5" s="5" t="s">
        <v>7</v>
      </c>
      <c r="G5" s="5">
        <v>62.972499999999997</v>
      </c>
      <c r="H5" s="5" t="str">
        <f t="shared" si="0"/>
        <v>sell</v>
      </c>
      <c r="I5" s="5" t="str">
        <f t="shared" si="1"/>
        <v>False</v>
      </c>
      <c r="J5" s="5">
        <f t="shared" si="3"/>
        <v>64.150002000000001</v>
      </c>
      <c r="K5" s="5">
        <f t="shared" si="3"/>
        <v>62.972499999999997</v>
      </c>
      <c r="L5" s="5">
        <f t="shared" si="4"/>
        <v>980644.55240391102</v>
      </c>
      <c r="M5" s="11">
        <f t="shared" si="2"/>
        <v>1E-3</v>
      </c>
      <c r="N5" s="5">
        <f t="shared" si="5"/>
        <v>-19355.44759608899</v>
      </c>
      <c r="P5" s="23">
        <f t="shared" si="6"/>
        <v>0.49762684133121604</v>
      </c>
    </row>
    <row r="6" spans="1:17" x14ac:dyDescent="0.25">
      <c r="A6" s="1">
        <v>43987</v>
      </c>
      <c r="B6" s="5">
        <v>63.595001000000003</v>
      </c>
      <c r="C6" s="5">
        <v>12370800</v>
      </c>
      <c r="D6" s="5">
        <v>18301600</v>
      </c>
      <c r="E6" s="5">
        <v>11184117.24612283</v>
      </c>
      <c r="F6" s="5">
        <v>63.595001000000003</v>
      </c>
      <c r="G6" s="5" t="s">
        <v>7</v>
      </c>
      <c r="H6" s="5" t="str">
        <f t="shared" si="0"/>
        <v>buy</v>
      </c>
      <c r="I6" s="5" t="str">
        <f t="shared" si="1"/>
        <v>False</v>
      </c>
      <c r="J6" s="5">
        <f t="shared" si="3"/>
        <v>63.595001000000003</v>
      </c>
      <c r="K6" s="5">
        <f t="shared" si="3"/>
        <v>62.972499999999997</v>
      </c>
      <c r="L6" s="5">
        <f t="shared" si="4"/>
        <v>980644.55240391102</v>
      </c>
      <c r="M6" s="11">
        <f t="shared" si="2"/>
        <v>0</v>
      </c>
      <c r="N6" s="5">
        <f t="shared" si="5"/>
        <v>0</v>
      </c>
      <c r="P6" s="23">
        <f t="shared" si="6"/>
        <v>2.9399407308252325E-2</v>
      </c>
    </row>
    <row r="7" spans="1:17" x14ac:dyDescent="0.25">
      <c r="A7" s="1">
        <v>43990</v>
      </c>
      <c r="B7" s="5">
        <v>65.120002999999997</v>
      </c>
      <c r="C7" s="5">
        <v>8149200</v>
      </c>
      <c r="D7" s="5">
        <v>26450800</v>
      </c>
      <c r="E7" s="5">
        <v>14404689.964772951</v>
      </c>
      <c r="F7" s="5" t="s">
        <v>7</v>
      </c>
      <c r="G7" s="5" t="s">
        <v>7</v>
      </c>
      <c r="H7" s="5" t="str">
        <f t="shared" si="0"/>
        <v>hold</v>
      </c>
      <c r="I7" s="5" t="str">
        <f t="shared" si="1"/>
        <v>True</v>
      </c>
      <c r="J7" s="5">
        <f t="shared" si="3"/>
        <v>63.595001000000003</v>
      </c>
      <c r="K7" s="5">
        <f t="shared" si="3"/>
        <v>62.972499999999997</v>
      </c>
      <c r="L7" s="5">
        <f t="shared" si="4"/>
        <v>980644.55240391102</v>
      </c>
      <c r="M7" s="11">
        <f t="shared" si="2"/>
        <v>0</v>
      </c>
      <c r="N7" s="5">
        <f t="shared" si="5"/>
        <v>0</v>
      </c>
      <c r="P7" s="23">
        <f t="shared" si="6"/>
        <v>-0.41741909398259336</v>
      </c>
    </row>
    <row r="8" spans="1:17" x14ac:dyDescent="0.25">
      <c r="A8" s="1">
        <v>43991</v>
      </c>
      <c r="B8" s="5">
        <v>64.667502999999996</v>
      </c>
      <c r="C8" s="5">
        <v>7990400</v>
      </c>
      <c r="D8" s="5">
        <v>18460400</v>
      </c>
      <c r="E8" s="5">
        <v>15171524.34626889</v>
      </c>
      <c r="F8" s="5" t="s">
        <v>7</v>
      </c>
      <c r="G8" s="5" t="s">
        <v>7</v>
      </c>
      <c r="H8" s="5" t="str">
        <f t="shared" si="0"/>
        <v>hold</v>
      </c>
      <c r="I8" s="5" t="str">
        <f t="shared" si="1"/>
        <v>True</v>
      </c>
      <c r="J8" s="5">
        <f t="shared" si="3"/>
        <v>63.595001000000003</v>
      </c>
      <c r="K8" s="5">
        <f t="shared" si="3"/>
        <v>62.972499999999997</v>
      </c>
      <c r="L8" s="5">
        <f t="shared" si="4"/>
        <v>980644.55240391102</v>
      </c>
      <c r="M8" s="11">
        <f t="shared" si="2"/>
        <v>1E-3</v>
      </c>
      <c r="N8" s="5">
        <f t="shared" si="5"/>
        <v>0</v>
      </c>
      <c r="P8" s="23">
        <f t="shared" si="6"/>
        <v>-1.9678941822291917E-2</v>
      </c>
    </row>
    <row r="9" spans="1:17" x14ac:dyDescent="0.25">
      <c r="A9" s="1">
        <v>43992</v>
      </c>
      <c r="B9" s="5">
        <v>64.197502</v>
      </c>
      <c r="C9" s="5">
        <v>6674400</v>
      </c>
      <c r="D9" s="5">
        <v>11786000</v>
      </c>
      <c r="E9" s="5">
        <v>14586319.451467389</v>
      </c>
      <c r="F9" s="5" t="s">
        <v>7</v>
      </c>
      <c r="G9" s="5">
        <v>64.197502</v>
      </c>
      <c r="H9" s="5" t="str">
        <f t="shared" si="0"/>
        <v>sell</v>
      </c>
      <c r="I9" s="5" t="str">
        <f t="shared" si="1"/>
        <v>False</v>
      </c>
      <c r="J9" s="5">
        <f t="shared" si="3"/>
        <v>63.595001000000003</v>
      </c>
      <c r="K9" s="5">
        <f t="shared" si="3"/>
        <v>64.197502</v>
      </c>
      <c r="L9" s="5">
        <f t="shared" si="4"/>
        <v>989935.20912499365</v>
      </c>
      <c r="M9" s="11">
        <f t="shared" si="2"/>
        <v>0</v>
      </c>
      <c r="N9" s="5">
        <f t="shared" si="5"/>
        <v>9290.6567210826124</v>
      </c>
      <c r="P9" s="23">
        <f t="shared" si="6"/>
        <v>-0.1799615084975893</v>
      </c>
    </row>
    <row r="10" spans="1:17" x14ac:dyDescent="0.25">
      <c r="A10" s="1">
        <v>43993</v>
      </c>
      <c r="B10" s="5">
        <v>62.082500000000003</v>
      </c>
      <c r="C10" s="5">
        <v>9718400</v>
      </c>
      <c r="D10" s="5">
        <v>2067600</v>
      </c>
      <c r="E10" s="5">
        <v>12578255.637898341</v>
      </c>
      <c r="F10" s="5" t="s">
        <v>7</v>
      </c>
      <c r="G10" s="5" t="s">
        <v>7</v>
      </c>
      <c r="H10" s="5" t="str">
        <f t="shared" si="0"/>
        <v>hold</v>
      </c>
      <c r="I10" s="5" t="str">
        <f t="shared" si="1"/>
        <v>True</v>
      </c>
      <c r="J10" s="5">
        <f t="shared" si="3"/>
        <v>63.595001000000003</v>
      </c>
      <c r="K10" s="5">
        <f t="shared" si="3"/>
        <v>64.197502</v>
      </c>
      <c r="L10" s="5">
        <f t="shared" si="4"/>
        <v>989935.20912499365</v>
      </c>
      <c r="M10" s="11">
        <f t="shared" si="2"/>
        <v>0</v>
      </c>
      <c r="N10" s="5">
        <f t="shared" si="5"/>
        <v>0</v>
      </c>
      <c r="P10" s="23">
        <f t="shared" si="6"/>
        <v>0.37574168326356489</v>
      </c>
    </row>
    <row r="11" spans="1:17" x14ac:dyDescent="0.25">
      <c r="A11" s="1">
        <v>43994</v>
      </c>
      <c r="B11" s="5">
        <v>61.727500999999997</v>
      </c>
      <c r="C11" s="5">
        <v>8356800</v>
      </c>
      <c r="D11" s="5">
        <v>-6289200</v>
      </c>
      <c r="E11" s="5">
        <v>9736980.3022051565</v>
      </c>
      <c r="F11" s="5" t="s">
        <v>7</v>
      </c>
      <c r="G11" s="5" t="s">
        <v>7</v>
      </c>
      <c r="H11" s="5" t="str">
        <f t="shared" si="0"/>
        <v>hold</v>
      </c>
      <c r="I11" s="5" t="str">
        <f t="shared" si="1"/>
        <v>True</v>
      </c>
      <c r="J11" s="5">
        <f t="shared" si="3"/>
        <v>63.595001000000003</v>
      </c>
      <c r="K11" s="5">
        <f t="shared" si="3"/>
        <v>64.197502</v>
      </c>
      <c r="L11" s="5">
        <f t="shared" si="4"/>
        <v>989935.20912499365</v>
      </c>
      <c r="M11" s="11">
        <f t="shared" si="2"/>
        <v>0</v>
      </c>
      <c r="N11" s="5">
        <f t="shared" si="5"/>
        <v>0</v>
      </c>
      <c r="P11" s="23">
        <f t="shared" si="6"/>
        <v>-0.15094541716939536</v>
      </c>
    </row>
    <row r="12" spans="1:17" x14ac:dyDescent="0.25">
      <c r="A12" s="1">
        <v>43997</v>
      </c>
      <c r="B12" s="5">
        <v>62.142502</v>
      </c>
      <c r="C12" s="5">
        <v>8404400</v>
      </c>
      <c r="D12" s="5">
        <v>2115200</v>
      </c>
      <c r="E12" s="5">
        <v>8649406.9394434206</v>
      </c>
      <c r="F12" s="5" t="s">
        <v>7</v>
      </c>
      <c r="G12" s="5" t="s">
        <v>7</v>
      </c>
      <c r="H12" s="5" t="str">
        <f t="shared" si="0"/>
        <v>hold</v>
      </c>
      <c r="I12" s="5" t="str">
        <f t="shared" si="1"/>
        <v>True</v>
      </c>
      <c r="J12" s="5">
        <f t="shared" si="3"/>
        <v>63.595001000000003</v>
      </c>
      <c r="K12" s="5">
        <f t="shared" si="3"/>
        <v>64.197502</v>
      </c>
      <c r="L12" s="5">
        <f t="shared" si="4"/>
        <v>989935.20912499365</v>
      </c>
      <c r="M12" s="11">
        <f t="shared" si="2"/>
        <v>0</v>
      </c>
      <c r="N12" s="5">
        <f t="shared" si="5"/>
        <v>0</v>
      </c>
      <c r="P12" s="23">
        <f t="shared" si="6"/>
        <v>5.6797995328597382E-3</v>
      </c>
    </row>
    <row r="13" spans="1:17" x14ac:dyDescent="0.25">
      <c r="A13" s="1">
        <v>43998</v>
      </c>
      <c r="B13" s="5">
        <v>62.042499999999997</v>
      </c>
      <c r="C13" s="5">
        <v>8056800</v>
      </c>
      <c r="D13" s="5">
        <v>-5941600</v>
      </c>
      <c r="E13" s="5">
        <v>6661700.9885528944</v>
      </c>
      <c r="F13" s="5" t="s">
        <v>7</v>
      </c>
      <c r="G13" s="5" t="s">
        <v>7</v>
      </c>
      <c r="H13" s="5" t="str">
        <f t="shared" si="0"/>
        <v>hold</v>
      </c>
      <c r="I13" s="5" t="str">
        <f t="shared" si="1"/>
        <v>True</v>
      </c>
      <c r="J13" s="5">
        <f t="shared" si="3"/>
        <v>63.595001000000003</v>
      </c>
      <c r="K13" s="5">
        <f t="shared" si="3"/>
        <v>64.197502</v>
      </c>
      <c r="L13" s="5">
        <f t="shared" si="4"/>
        <v>989935.20912499365</v>
      </c>
      <c r="M13" s="11">
        <f t="shared" si="2"/>
        <v>0</v>
      </c>
      <c r="N13" s="5">
        <f t="shared" si="5"/>
        <v>0</v>
      </c>
      <c r="P13" s="23">
        <f t="shared" si="6"/>
        <v>-4.2238922880959193E-2</v>
      </c>
    </row>
    <row r="14" spans="1:17" x14ac:dyDescent="0.25">
      <c r="A14" s="1">
        <v>43999</v>
      </c>
      <c r="B14" s="5">
        <v>62.25</v>
      </c>
      <c r="C14" s="5">
        <v>6767600</v>
      </c>
      <c r="D14" s="5">
        <v>826000</v>
      </c>
      <c r="E14" s="5">
        <v>5898017.6373669598</v>
      </c>
      <c r="F14" s="5" t="s">
        <v>7</v>
      </c>
      <c r="G14" s="5" t="s">
        <v>7</v>
      </c>
      <c r="H14" s="5" t="str">
        <f t="shared" si="0"/>
        <v>hold</v>
      </c>
      <c r="I14" s="5" t="str">
        <f t="shared" si="1"/>
        <v>True</v>
      </c>
      <c r="J14" s="5">
        <f t="shared" si="3"/>
        <v>63.595001000000003</v>
      </c>
      <c r="K14" s="5">
        <f t="shared" si="3"/>
        <v>64.197502</v>
      </c>
      <c r="L14" s="5">
        <f t="shared" si="4"/>
        <v>989935.20912499365</v>
      </c>
      <c r="M14" s="11">
        <f t="shared" si="2"/>
        <v>0</v>
      </c>
      <c r="N14" s="5">
        <f t="shared" si="5"/>
        <v>0</v>
      </c>
      <c r="P14" s="23">
        <f t="shared" si="6"/>
        <v>-0.17436993644929358</v>
      </c>
    </row>
    <row r="15" spans="1:17" x14ac:dyDescent="0.25">
      <c r="A15" s="1">
        <v>44000</v>
      </c>
      <c r="B15" s="5">
        <v>62.232498</v>
      </c>
      <c r="C15" s="5">
        <v>6386800</v>
      </c>
      <c r="D15" s="5">
        <v>-5560800</v>
      </c>
      <c r="E15" s="5">
        <v>4450055.5807302203</v>
      </c>
      <c r="F15" s="5" t="s">
        <v>7</v>
      </c>
      <c r="G15" s="5" t="s">
        <v>7</v>
      </c>
      <c r="H15" s="5" t="str">
        <f t="shared" si="0"/>
        <v>hold</v>
      </c>
      <c r="I15" s="5" t="str">
        <f t="shared" si="1"/>
        <v>True</v>
      </c>
      <c r="J15" s="5">
        <f t="shared" si="3"/>
        <v>63.595001000000003</v>
      </c>
      <c r="K15" s="5">
        <f t="shared" si="3"/>
        <v>64.197502</v>
      </c>
      <c r="L15" s="5">
        <f t="shared" si="4"/>
        <v>989935.20912499365</v>
      </c>
      <c r="M15" s="11">
        <f t="shared" si="2"/>
        <v>0</v>
      </c>
      <c r="N15" s="5">
        <f t="shared" si="5"/>
        <v>0</v>
      </c>
      <c r="P15" s="23">
        <f t="shared" si="6"/>
        <v>-5.7913158419094946E-2</v>
      </c>
    </row>
    <row r="16" spans="1:17" x14ac:dyDescent="0.25">
      <c r="A16" s="1">
        <v>44001</v>
      </c>
      <c r="B16" s="5">
        <v>60.552501999999997</v>
      </c>
      <c r="C16" s="5">
        <v>14452800</v>
      </c>
      <c r="D16" s="5">
        <v>-20013600</v>
      </c>
      <c r="E16" s="5">
        <v>1452082.2585351481</v>
      </c>
      <c r="F16" s="5" t="s">
        <v>7</v>
      </c>
      <c r="G16" s="5" t="s">
        <v>7</v>
      </c>
      <c r="H16" s="5" t="str">
        <f t="shared" si="0"/>
        <v>hold</v>
      </c>
      <c r="I16" s="5" t="str">
        <f t="shared" si="1"/>
        <v>True</v>
      </c>
      <c r="J16" s="5">
        <f t="shared" si="3"/>
        <v>63.595001000000003</v>
      </c>
      <c r="K16" s="5">
        <f t="shared" si="3"/>
        <v>64.197502</v>
      </c>
      <c r="L16" s="5">
        <f t="shared" si="4"/>
        <v>989935.20912499365</v>
      </c>
      <c r="M16" s="11">
        <f t="shared" si="2"/>
        <v>0</v>
      </c>
      <c r="N16" s="5">
        <f t="shared" si="5"/>
        <v>0</v>
      </c>
      <c r="P16" s="23">
        <f t="shared" si="6"/>
        <v>0.81665480693003289</v>
      </c>
    </row>
    <row r="17" spans="1:16" x14ac:dyDescent="0.25">
      <c r="A17" s="1">
        <v>44004</v>
      </c>
      <c r="B17" s="5">
        <v>61.759998000000003</v>
      </c>
      <c r="C17" s="5">
        <v>7190800</v>
      </c>
      <c r="D17" s="5">
        <v>-12822800</v>
      </c>
      <c r="E17" s="5">
        <v>-250771.87481782201</v>
      </c>
      <c r="F17" s="5" t="s">
        <v>7</v>
      </c>
      <c r="G17" s="5" t="s">
        <v>7</v>
      </c>
      <c r="H17" s="5" t="str">
        <f t="shared" si="0"/>
        <v>hold</v>
      </c>
      <c r="I17" s="5" t="str">
        <f t="shared" si="1"/>
        <v>True</v>
      </c>
      <c r="J17" s="5">
        <f t="shared" si="3"/>
        <v>63.595001000000003</v>
      </c>
      <c r="K17" s="5">
        <f t="shared" si="3"/>
        <v>64.197502</v>
      </c>
      <c r="L17" s="5">
        <f t="shared" si="4"/>
        <v>989935.20912499365</v>
      </c>
      <c r="M17" s="11">
        <f t="shared" si="2"/>
        <v>0</v>
      </c>
      <c r="N17" s="5">
        <f t="shared" si="5"/>
        <v>0</v>
      </c>
      <c r="P17" s="23">
        <f t="shared" si="6"/>
        <v>-0.69808573622331815</v>
      </c>
    </row>
    <row r="18" spans="1:16" x14ac:dyDescent="0.25">
      <c r="A18" s="1">
        <v>44005</v>
      </c>
      <c r="B18" s="5">
        <v>60.802501999999997</v>
      </c>
      <c r="C18" s="5">
        <v>9306000</v>
      </c>
      <c r="D18" s="5">
        <v>-22128800</v>
      </c>
      <c r="E18" s="5">
        <v>-2799309.3129427028</v>
      </c>
      <c r="F18" s="5" t="s">
        <v>7</v>
      </c>
      <c r="G18" s="5" t="s">
        <v>7</v>
      </c>
      <c r="H18" s="5" t="str">
        <f t="shared" si="0"/>
        <v>hold</v>
      </c>
      <c r="I18" s="5" t="str">
        <f t="shared" si="1"/>
        <v>True</v>
      </c>
      <c r="J18" s="5">
        <f t="shared" si="3"/>
        <v>63.595001000000003</v>
      </c>
      <c r="K18" s="5">
        <f t="shared" si="3"/>
        <v>64.197502</v>
      </c>
      <c r="L18" s="5">
        <f t="shared" si="4"/>
        <v>989935.20912499365</v>
      </c>
      <c r="M18" s="11">
        <f t="shared" si="2"/>
        <v>0</v>
      </c>
      <c r="N18" s="5">
        <f t="shared" si="5"/>
        <v>0</v>
      </c>
      <c r="P18" s="23">
        <f t="shared" si="6"/>
        <v>0.25785692223233292</v>
      </c>
    </row>
    <row r="19" spans="1:16" x14ac:dyDescent="0.25">
      <c r="A19" s="1">
        <v>44006</v>
      </c>
      <c r="B19" s="5">
        <v>60.417499999999997</v>
      </c>
      <c r="C19" s="5">
        <v>6901200</v>
      </c>
      <c r="D19" s="5">
        <v>-29030000</v>
      </c>
      <c r="E19" s="5">
        <v>-5791300.777059379</v>
      </c>
      <c r="F19" s="5" t="s">
        <v>7</v>
      </c>
      <c r="G19" s="5" t="s">
        <v>7</v>
      </c>
      <c r="H19" s="5" t="str">
        <f t="shared" si="0"/>
        <v>hold</v>
      </c>
      <c r="I19" s="5" t="str">
        <f t="shared" si="1"/>
        <v>True</v>
      </c>
      <c r="J19" s="5">
        <f t="shared" si="3"/>
        <v>63.595001000000003</v>
      </c>
      <c r="K19" s="5">
        <f t="shared" si="3"/>
        <v>64.197502</v>
      </c>
      <c r="L19" s="5">
        <f t="shared" si="4"/>
        <v>989935.20912499365</v>
      </c>
      <c r="M19" s="11">
        <f t="shared" si="2"/>
        <v>0</v>
      </c>
      <c r="N19" s="5">
        <f t="shared" si="5"/>
        <v>0</v>
      </c>
      <c r="P19" s="23">
        <f t="shared" si="6"/>
        <v>-0.29896404389688497</v>
      </c>
    </row>
    <row r="20" spans="1:16" x14ac:dyDescent="0.25">
      <c r="A20" s="1">
        <v>44007</v>
      </c>
      <c r="B20" s="5">
        <v>59.790000999999997</v>
      </c>
      <c r="C20" s="5">
        <v>7824800</v>
      </c>
      <c r="D20" s="5">
        <v>-36854800</v>
      </c>
      <c r="E20" s="5">
        <v>-9269070.2778426297</v>
      </c>
      <c r="F20" s="5" t="s">
        <v>7</v>
      </c>
      <c r="G20" s="5" t="s">
        <v>7</v>
      </c>
      <c r="H20" s="5" t="str">
        <f t="shared" si="0"/>
        <v>hold</v>
      </c>
      <c r="I20" s="5" t="str">
        <f t="shared" si="1"/>
        <v>True</v>
      </c>
      <c r="J20" s="5">
        <f t="shared" ref="J20:K35" si="7">IF(F20="nan",J19,F20)</f>
        <v>63.595001000000003</v>
      </c>
      <c r="K20" s="5">
        <f t="shared" si="7"/>
        <v>64.197502</v>
      </c>
      <c r="L20" s="5">
        <f t="shared" si="4"/>
        <v>989935.20912499365</v>
      </c>
      <c r="M20" s="11">
        <f t="shared" si="2"/>
        <v>0</v>
      </c>
      <c r="N20" s="5">
        <f t="shared" si="5"/>
        <v>0</v>
      </c>
      <c r="P20" s="23">
        <f t="shared" si="6"/>
        <v>0.12560286746857441</v>
      </c>
    </row>
    <row r="21" spans="1:16" x14ac:dyDescent="0.25">
      <c r="A21" s="1">
        <v>44008</v>
      </c>
      <c r="B21" s="5">
        <v>59.055</v>
      </c>
      <c r="C21" s="5">
        <v>10107200</v>
      </c>
      <c r="D21" s="5">
        <v>-46962000</v>
      </c>
      <c r="E21" s="5">
        <v>-13419657.12955082</v>
      </c>
      <c r="F21" s="5" t="s">
        <v>7</v>
      </c>
      <c r="G21" s="5" t="s">
        <v>7</v>
      </c>
      <c r="H21" s="5" t="str">
        <f t="shared" si="0"/>
        <v>hold</v>
      </c>
      <c r="I21" s="5" t="str">
        <f t="shared" si="1"/>
        <v>True</v>
      </c>
      <c r="J21" s="5">
        <f t="shared" si="7"/>
        <v>63.595001000000003</v>
      </c>
      <c r="K21" s="5">
        <f t="shared" si="7"/>
        <v>64.197502</v>
      </c>
      <c r="L21" s="5">
        <f t="shared" si="4"/>
        <v>989935.20912499365</v>
      </c>
      <c r="M21" s="11">
        <f t="shared" si="2"/>
        <v>0</v>
      </c>
      <c r="N21" s="5">
        <f t="shared" si="5"/>
        <v>0</v>
      </c>
      <c r="P21" s="23">
        <f t="shared" si="6"/>
        <v>0.25594986416815274</v>
      </c>
    </row>
    <row r="22" spans="1:16" x14ac:dyDescent="0.25">
      <c r="A22" s="1">
        <v>44011</v>
      </c>
      <c r="B22" s="5">
        <v>59.560001</v>
      </c>
      <c r="C22" s="5">
        <v>5793200</v>
      </c>
      <c r="D22" s="5">
        <v>-41168800</v>
      </c>
      <c r="E22" s="5">
        <v>-16430481.86456836</v>
      </c>
      <c r="F22" s="5" t="s">
        <v>7</v>
      </c>
      <c r="G22" s="5" t="s">
        <v>7</v>
      </c>
      <c r="H22" s="5" t="str">
        <f t="shared" si="0"/>
        <v>hold</v>
      </c>
      <c r="I22" s="5" t="str">
        <f t="shared" si="1"/>
        <v>True</v>
      </c>
      <c r="J22" s="5">
        <f t="shared" si="7"/>
        <v>63.595001000000003</v>
      </c>
      <c r="K22" s="5">
        <f t="shared" si="7"/>
        <v>64.197502</v>
      </c>
      <c r="L22" s="5">
        <f t="shared" si="4"/>
        <v>989935.20912499365</v>
      </c>
      <c r="M22" s="11">
        <f t="shared" si="2"/>
        <v>0</v>
      </c>
      <c r="N22" s="5">
        <f t="shared" si="5"/>
        <v>0</v>
      </c>
      <c r="P22" s="23">
        <f t="shared" si="6"/>
        <v>-0.55656322521773471</v>
      </c>
    </row>
    <row r="23" spans="1:16" x14ac:dyDescent="0.25">
      <c r="A23" s="1">
        <v>44012</v>
      </c>
      <c r="B23" s="5">
        <v>60.042499999999997</v>
      </c>
      <c r="C23" s="5">
        <v>9532400</v>
      </c>
      <c r="D23" s="5">
        <v>-31636400</v>
      </c>
      <c r="E23" s="5">
        <v>-18058750.94235393</v>
      </c>
      <c r="F23" s="5" t="s">
        <v>7</v>
      </c>
      <c r="G23" s="5" t="s">
        <v>7</v>
      </c>
      <c r="H23" s="5" t="str">
        <f t="shared" si="0"/>
        <v>hold</v>
      </c>
      <c r="I23" s="5" t="str">
        <f t="shared" si="1"/>
        <v>True</v>
      </c>
      <c r="J23" s="5">
        <f t="shared" si="7"/>
        <v>63.595001000000003</v>
      </c>
      <c r="K23" s="5">
        <f t="shared" si="7"/>
        <v>64.197502</v>
      </c>
      <c r="L23" s="5">
        <f t="shared" si="4"/>
        <v>989935.20912499365</v>
      </c>
      <c r="M23" s="11">
        <f t="shared" si="2"/>
        <v>0</v>
      </c>
      <c r="N23" s="5">
        <f t="shared" si="5"/>
        <v>0</v>
      </c>
      <c r="P23" s="23">
        <f t="shared" si="6"/>
        <v>0.49801170632250774</v>
      </c>
    </row>
    <row r="24" spans="1:16" x14ac:dyDescent="0.25">
      <c r="A24" s="1">
        <v>44013</v>
      </c>
      <c r="B24" s="5">
        <v>61.564999</v>
      </c>
      <c r="C24" s="5">
        <v>6024400</v>
      </c>
      <c r="D24" s="5">
        <v>-25612000</v>
      </c>
      <c r="E24" s="5">
        <v>-18858095.687799592</v>
      </c>
      <c r="F24" s="5" t="s">
        <v>7</v>
      </c>
      <c r="G24" s="5" t="s">
        <v>7</v>
      </c>
      <c r="H24" s="5" t="str">
        <f t="shared" si="0"/>
        <v>hold</v>
      </c>
      <c r="I24" s="5" t="str">
        <f t="shared" si="1"/>
        <v>True</v>
      </c>
      <c r="J24" s="5">
        <f t="shared" si="7"/>
        <v>63.595001000000003</v>
      </c>
      <c r="K24" s="5">
        <f t="shared" si="7"/>
        <v>64.197502</v>
      </c>
      <c r="L24" s="5">
        <f t="shared" si="4"/>
        <v>989935.20912499365</v>
      </c>
      <c r="M24" s="11">
        <f t="shared" si="2"/>
        <v>0</v>
      </c>
      <c r="N24" s="5">
        <f t="shared" si="5"/>
        <v>0</v>
      </c>
      <c r="P24" s="23">
        <f t="shared" si="6"/>
        <v>-0.45887863291151543</v>
      </c>
    </row>
    <row r="25" spans="1:16" x14ac:dyDescent="0.25">
      <c r="A25" s="1">
        <v>44014</v>
      </c>
      <c r="B25" s="5">
        <v>61.599997999999999</v>
      </c>
      <c r="C25" s="5">
        <v>5981200</v>
      </c>
      <c r="D25" s="5">
        <v>-19630800</v>
      </c>
      <c r="E25" s="5">
        <v>-18939012.49307777</v>
      </c>
      <c r="F25" s="5" t="s">
        <v>7</v>
      </c>
      <c r="G25" s="5" t="s">
        <v>7</v>
      </c>
      <c r="H25" s="5" t="str">
        <f t="shared" si="0"/>
        <v>hold</v>
      </c>
      <c r="I25" s="5" t="str">
        <f t="shared" si="1"/>
        <v>True</v>
      </c>
      <c r="J25" s="5">
        <f t="shared" si="7"/>
        <v>63.595001000000003</v>
      </c>
      <c r="K25" s="5">
        <f t="shared" si="7"/>
        <v>64.197502</v>
      </c>
      <c r="L25" s="5">
        <f t="shared" si="4"/>
        <v>989935.20912499365</v>
      </c>
      <c r="M25" s="11">
        <f t="shared" si="2"/>
        <v>1E-3</v>
      </c>
      <c r="N25" s="5">
        <f t="shared" si="5"/>
        <v>0</v>
      </c>
      <c r="P25" s="23">
        <f t="shared" si="6"/>
        <v>-7.1966726280049522E-3</v>
      </c>
    </row>
    <row r="26" spans="1:16" x14ac:dyDescent="0.25">
      <c r="A26" s="1">
        <v>44018</v>
      </c>
      <c r="B26" s="5">
        <v>61.740001999999997</v>
      </c>
      <c r="C26" s="5">
        <v>6256800</v>
      </c>
      <c r="D26" s="5">
        <v>-13374000</v>
      </c>
      <c r="E26" s="5">
        <v>-18361723.28734367</v>
      </c>
      <c r="F26" s="5">
        <v>61.740001999999997</v>
      </c>
      <c r="G26" s="5" t="s">
        <v>7</v>
      </c>
      <c r="H26" s="5" t="str">
        <f t="shared" si="0"/>
        <v>buy</v>
      </c>
      <c r="I26" s="5" t="str">
        <f t="shared" si="1"/>
        <v>False</v>
      </c>
      <c r="J26" s="5">
        <f t="shared" si="7"/>
        <v>61.740001999999997</v>
      </c>
      <c r="K26" s="5">
        <f t="shared" si="7"/>
        <v>64.197502</v>
      </c>
      <c r="L26" s="5">
        <f t="shared" si="4"/>
        <v>988945.2739158686</v>
      </c>
      <c r="M26" s="11">
        <f t="shared" si="2"/>
        <v>1E-3</v>
      </c>
      <c r="N26" s="5">
        <f t="shared" si="5"/>
        <v>-989.93520912499366</v>
      </c>
      <c r="P26" s="23">
        <f t="shared" si="6"/>
        <v>4.5047655577713022E-2</v>
      </c>
    </row>
    <row r="27" spans="1:16" x14ac:dyDescent="0.25">
      <c r="A27" s="1">
        <v>44019</v>
      </c>
      <c r="B27" s="5">
        <v>61.68</v>
      </c>
      <c r="C27" s="5">
        <v>6017200</v>
      </c>
      <c r="D27" s="5">
        <v>-19391200</v>
      </c>
      <c r="E27" s="5">
        <v>-18467616.72494892</v>
      </c>
      <c r="F27" s="5" t="s">
        <v>7</v>
      </c>
      <c r="G27" s="5">
        <v>61.68</v>
      </c>
      <c r="H27" s="5" t="str">
        <f t="shared" si="0"/>
        <v>sell</v>
      </c>
      <c r="I27" s="5" t="str">
        <f t="shared" si="1"/>
        <v>False</v>
      </c>
      <c r="J27" s="5">
        <f t="shared" si="7"/>
        <v>61.740001999999997</v>
      </c>
      <c r="K27" s="5">
        <f t="shared" si="7"/>
        <v>61.68</v>
      </c>
      <c r="L27" s="5">
        <f t="shared" si="4"/>
        <v>986995.22251297173</v>
      </c>
      <c r="M27" s="11">
        <f t="shared" si="2"/>
        <v>1E-3</v>
      </c>
      <c r="N27" s="5">
        <f t="shared" si="5"/>
        <v>-1950.0514028968364</v>
      </c>
      <c r="P27" s="23">
        <f t="shared" si="6"/>
        <v>-3.9046837463732921E-2</v>
      </c>
    </row>
    <row r="28" spans="1:16" x14ac:dyDescent="0.25">
      <c r="A28" s="1">
        <v>44020</v>
      </c>
      <c r="B28" s="5">
        <v>63.317501</v>
      </c>
      <c r="C28" s="5">
        <v>9633600</v>
      </c>
      <c r="D28" s="5">
        <v>-9757600</v>
      </c>
      <c r="E28" s="5">
        <v>-17578470.2802669</v>
      </c>
      <c r="F28" s="5">
        <v>63.317501</v>
      </c>
      <c r="G28" s="5" t="s">
        <v>7</v>
      </c>
      <c r="H28" s="5" t="str">
        <f t="shared" si="0"/>
        <v>buy</v>
      </c>
      <c r="I28" s="5" t="str">
        <f t="shared" si="1"/>
        <v>False</v>
      </c>
      <c r="J28" s="5">
        <f t="shared" si="7"/>
        <v>63.317501</v>
      </c>
      <c r="K28" s="5">
        <f t="shared" si="7"/>
        <v>61.68</v>
      </c>
      <c r="L28" s="5">
        <f t="shared" si="4"/>
        <v>986995.22251297173</v>
      </c>
      <c r="M28" s="11">
        <f t="shared" si="2"/>
        <v>0</v>
      </c>
      <c r="N28" s="5">
        <f t="shared" si="5"/>
        <v>0</v>
      </c>
      <c r="P28" s="23">
        <f t="shared" si="6"/>
        <v>0.47063495288651475</v>
      </c>
    </row>
    <row r="29" spans="1:16" x14ac:dyDescent="0.25">
      <c r="A29" s="1">
        <v>44021</v>
      </c>
      <c r="B29" s="5">
        <v>62.997501</v>
      </c>
      <c r="C29" s="5">
        <v>6818800</v>
      </c>
      <c r="D29" s="5">
        <v>-16576400</v>
      </c>
      <c r="E29" s="5">
        <v>-17476871.18909945</v>
      </c>
      <c r="F29" s="5" t="s">
        <v>7</v>
      </c>
      <c r="G29" s="5" t="s">
        <v>7</v>
      </c>
      <c r="H29" s="5" t="str">
        <f t="shared" si="0"/>
        <v>hold</v>
      </c>
      <c r="I29" s="5" t="str">
        <f t="shared" si="1"/>
        <v>True</v>
      </c>
      <c r="J29" s="5">
        <f t="shared" si="7"/>
        <v>63.317501</v>
      </c>
      <c r="K29" s="5">
        <f t="shared" si="7"/>
        <v>61.68</v>
      </c>
      <c r="L29" s="5">
        <f t="shared" si="4"/>
        <v>986995.22251297173</v>
      </c>
      <c r="M29" s="11">
        <f t="shared" si="2"/>
        <v>0</v>
      </c>
      <c r="N29" s="5">
        <f t="shared" si="5"/>
        <v>0</v>
      </c>
      <c r="P29" s="23">
        <f t="shared" si="6"/>
        <v>-0.34557348443341357</v>
      </c>
    </row>
    <row r="30" spans="1:16" x14ac:dyDescent="0.25">
      <c r="A30" s="1">
        <v>44022</v>
      </c>
      <c r="B30" s="5">
        <v>64.900002000000001</v>
      </c>
      <c r="C30" s="5">
        <v>10079200</v>
      </c>
      <c r="D30" s="5">
        <v>-6497200</v>
      </c>
      <c r="E30" s="5">
        <v>-16370456.90815462</v>
      </c>
      <c r="F30" s="5" t="s">
        <v>7</v>
      </c>
      <c r="G30" s="5" t="s">
        <v>7</v>
      </c>
      <c r="H30" s="5" t="str">
        <f t="shared" si="0"/>
        <v>hold</v>
      </c>
      <c r="I30" s="5" t="str">
        <f t="shared" si="1"/>
        <v>True</v>
      </c>
      <c r="J30" s="5">
        <f t="shared" si="7"/>
        <v>63.317501</v>
      </c>
      <c r="K30" s="5">
        <f t="shared" si="7"/>
        <v>61.68</v>
      </c>
      <c r="L30" s="5">
        <f t="shared" si="4"/>
        <v>986995.22251297173</v>
      </c>
      <c r="M30" s="11">
        <f t="shared" si="2"/>
        <v>0</v>
      </c>
      <c r="N30" s="5">
        <f t="shared" si="5"/>
        <v>0</v>
      </c>
      <c r="P30" s="23">
        <f t="shared" si="6"/>
        <v>0.39079039111965019</v>
      </c>
    </row>
    <row r="31" spans="1:16" x14ac:dyDescent="0.25">
      <c r="A31" s="1">
        <v>44025</v>
      </c>
      <c r="B31" s="5">
        <v>64.059997999999993</v>
      </c>
      <c r="C31" s="5">
        <v>9600800</v>
      </c>
      <c r="D31" s="5">
        <v>-16098000</v>
      </c>
      <c r="E31" s="5">
        <v>-16343152.63060371</v>
      </c>
      <c r="F31" s="5" t="s">
        <v>7</v>
      </c>
      <c r="G31" s="5" t="s">
        <v>7</v>
      </c>
      <c r="H31" s="5" t="str">
        <f t="shared" si="0"/>
        <v>hold</v>
      </c>
      <c r="I31" s="5" t="str">
        <f t="shared" si="1"/>
        <v>True</v>
      </c>
      <c r="J31" s="5">
        <f t="shared" si="7"/>
        <v>63.317501</v>
      </c>
      <c r="K31" s="5">
        <f t="shared" si="7"/>
        <v>61.68</v>
      </c>
      <c r="L31" s="5">
        <f t="shared" si="4"/>
        <v>986995.22251297173</v>
      </c>
      <c r="M31" s="11">
        <f t="shared" si="2"/>
        <v>0</v>
      </c>
      <c r="N31" s="5">
        <f t="shared" si="5"/>
        <v>0</v>
      </c>
      <c r="P31" s="23">
        <f t="shared" si="6"/>
        <v>-4.8627466079188365E-2</v>
      </c>
    </row>
    <row r="32" spans="1:16" x14ac:dyDescent="0.25">
      <c r="A32" s="1">
        <v>44026</v>
      </c>
      <c r="B32" s="5">
        <v>65.637496999999996</v>
      </c>
      <c r="C32" s="5">
        <v>12154400</v>
      </c>
      <c r="D32" s="5">
        <v>-3943600</v>
      </c>
      <c r="E32" s="5">
        <v>-15106684.89760655</v>
      </c>
      <c r="F32" s="5" t="s">
        <v>7</v>
      </c>
      <c r="G32" s="5" t="s">
        <v>7</v>
      </c>
      <c r="H32" s="5" t="str">
        <f t="shared" si="0"/>
        <v>hold</v>
      </c>
      <c r="I32" s="5" t="str">
        <f t="shared" si="1"/>
        <v>True</v>
      </c>
      <c r="J32" s="5">
        <f t="shared" si="7"/>
        <v>63.317501</v>
      </c>
      <c r="K32" s="5">
        <f t="shared" si="7"/>
        <v>61.68</v>
      </c>
      <c r="L32" s="5">
        <f t="shared" si="4"/>
        <v>986995.22251297173</v>
      </c>
      <c r="M32" s="11">
        <f t="shared" si="2"/>
        <v>0</v>
      </c>
      <c r="N32" s="5">
        <f t="shared" si="5"/>
        <v>0</v>
      </c>
      <c r="P32" s="23">
        <f t="shared" si="6"/>
        <v>0.23584481581232508</v>
      </c>
    </row>
    <row r="33" spans="1:16" x14ac:dyDescent="0.25">
      <c r="A33" s="1">
        <v>44027</v>
      </c>
      <c r="B33" s="5">
        <v>64.75</v>
      </c>
      <c r="C33" s="5">
        <v>8444800</v>
      </c>
      <c r="D33" s="5">
        <v>-12388400</v>
      </c>
      <c r="E33" s="5">
        <v>-14836830.082517</v>
      </c>
      <c r="F33" s="5" t="s">
        <v>7</v>
      </c>
      <c r="G33" s="5" t="s">
        <v>7</v>
      </c>
      <c r="H33" s="5" t="str">
        <f t="shared" si="0"/>
        <v>hold</v>
      </c>
      <c r="I33" s="5" t="str">
        <f t="shared" si="1"/>
        <v>True</v>
      </c>
      <c r="J33" s="5">
        <f t="shared" si="7"/>
        <v>63.317501</v>
      </c>
      <c r="K33" s="5">
        <f t="shared" si="7"/>
        <v>61.68</v>
      </c>
      <c r="L33" s="5">
        <f t="shared" si="4"/>
        <v>986995.22251297173</v>
      </c>
      <c r="M33" s="11">
        <f t="shared" si="2"/>
        <v>0</v>
      </c>
      <c r="N33" s="5">
        <f t="shared" si="5"/>
        <v>0</v>
      </c>
      <c r="P33" s="23">
        <f t="shared" si="6"/>
        <v>-0.36414037682055178</v>
      </c>
    </row>
    <row r="34" spans="1:16" x14ac:dyDescent="0.25">
      <c r="A34" s="1">
        <v>44028</v>
      </c>
      <c r="B34" s="5">
        <v>67.095000999999996</v>
      </c>
      <c r="C34" s="5">
        <v>10142000</v>
      </c>
      <c r="D34" s="5">
        <v>-2246400</v>
      </c>
      <c r="E34" s="5">
        <v>-13591952.76686281</v>
      </c>
      <c r="F34" s="5" t="s">
        <v>7</v>
      </c>
      <c r="G34" s="5" t="s">
        <v>7</v>
      </c>
      <c r="H34" s="5" t="str">
        <f t="shared" si="0"/>
        <v>hold</v>
      </c>
      <c r="I34" s="5" t="str">
        <f t="shared" si="1"/>
        <v>True</v>
      </c>
      <c r="J34" s="5">
        <f t="shared" si="7"/>
        <v>63.317501</v>
      </c>
      <c r="K34" s="5">
        <f t="shared" si="7"/>
        <v>61.68</v>
      </c>
      <c r="L34" s="5">
        <f t="shared" si="4"/>
        <v>986995.22251297173</v>
      </c>
      <c r="M34" s="11">
        <f t="shared" si="2"/>
        <v>0</v>
      </c>
      <c r="N34" s="5">
        <f t="shared" si="5"/>
        <v>0</v>
      </c>
      <c r="P34" s="23">
        <f t="shared" si="6"/>
        <v>0.18313435004595952</v>
      </c>
    </row>
    <row r="35" spans="1:16" x14ac:dyDescent="0.25">
      <c r="A35" s="1">
        <v>44029</v>
      </c>
      <c r="B35" s="5">
        <v>68.845000999999996</v>
      </c>
      <c r="C35" s="5">
        <v>12461600</v>
      </c>
      <c r="D35" s="5">
        <v>10215200</v>
      </c>
      <c r="E35" s="5">
        <v>-11246553.019155741</v>
      </c>
      <c r="F35" s="5" t="s">
        <v>7</v>
      </c>
      <c r="G35" s="5" t="s">
        <v>7</v>
      </c>
      <c r="H35" s="5" t="str">
        <f t="shared" si="0"/>
        <v>hold</v>
      </c>
      <c r="I35" s="5" t="str">
        <f t="shared" si="1"/>
        <v>True</v>
      </c>
      <c r="J35" s="5">
        <f t="shared" si="7"/>
        <v>63.317501</v>
      </c>
      <c r="K35" s="5">
        <f t="shared" si="7"/>
        <v>61.68</v>
      </c>
      <c r="L35" s="5">
        <f t="shared" si="4"/>
        <v>986995.22251297173</v>
      </c>
      <c r="M35" s="11">
        <f t="shared" si="2"/>
        <v>0</v>
      </c>
      <c r="N35" s="5">
        <f t="shared" si="5"/>
        <v>0</v>
      </c>
      <c r="P35" s="23">
        <f t="shared" si="6"/>
        <v>0.20596669865743164</v>
      </c>
    </row>
    <row r="36" spans="1:16" x14ac:dyDescent="0.25">
      <c r="A36" s="1">
        <v>44032</v>
      </c>
      <c r="B36" s="5">
        <v>68.582497000000004</v>
      </c>
      <c r="C36" s="5">
        <v>6368800</v>
      </c>
      <c r="D36" s="5">
        <v>3846400</v>
      </c>
      <c r="E36" s="5">
        <v>-9764505.502768131</v>
      </c>
      <c r="F36" s="5" t="s">
        <v>7</v>
      </c>
      <c r="G36" s="5" t="s">
        <v>7</v>
      </c>
      <c r="H36" s="5" t="str">
        <f t="shared" si="0"/>
        <v>hold</v>
      </c>
      <c r="I36" s="5" t="str">
        <f t="shared" si="1"/>
        <v>True</v>
      </c>
      <c r="J36" s="5">
        <f t="shared" ref="J36:K51" si="8">IF(F36="nan",J35,F36)</f>
        <v>63.317501</v>
      </c>
      <c r="K36" s="5">
        <f t="shared" si="8"/>
        <v>61.68</v>
      </c>
      <c r="L36" s="5">
        <f t="shared" si="4"/>
        <v>986995.22251297173</v>
      </c>
      <c r="M36" s="11">
        <f t="shared" si="2"/>
        <v>0</v>
      </c>
      <c r="N36" s="5">
        <f t="shared" si="5"/>
        <v>0</v>
      </c>
      <c r="P36" s="23">
        <f t="shared" si="6"/>
        <v>-0.67124084723802768</v>
      </c>
    </row>
    <row r="37" spans="1:16" x14ac:dyDescent="0.25">
      <c r="A37" s="1">
        <v>44033</v>
      </c>
      <c r="B37" s="5">
        <v>69.082497000000004</v>
      </c>
      <c r="C37" s="5">
        <v>5958400</v>
      </c>
      <c r="D37" s="5">
        <v>9804800</v>
      </c>
      <c r="E37" s="5">
        <v>-7848568.6461864589</v>
      </c>
      <c r="F37" s="5" t="s">
        <v>7</v>
      </c>
      <c r="G37" s="5" t="s">
        <v>7</v>
      </c>
      <c r="H37" s="5" t="str">
        <f t="shared" si="0"/>
        <v>hold</v>
      </c>
      <c r="I37" s="5" t="str">
        <f t="shared" si="1"/>
        <v>True</v>
      </c>
      <c r="J37" s="5">
        <f t="shared" si="8"/>
        <v>63.317501</v>
      </c>
      <c r="K37" s="5">
        <f t="shared" si="8"/>
        <v>61.68</v>
      </c>
      <c r="L37" s="5">
        <f t="shared" si="4"/>
        <v>986995.22251297173</v>
      </c>
      <c r="M37" s="11">
        <f t="shared" si="2"/>
        <v>0</v>
      </c>
      <c r="N37" s="5">
        <f t="shared" si="5"/>
        <v>0</v>
      </c>
      <c r="P37" s="23">
        <f t="shared" si="6"/>
        <v>-6.66090801316752E-2</v>
      </c>
    </row>
    <row r="38" spans="1:16" x14ac:dyDescent="0.25">
      <c r="A38" s="1">
        <v>44034</v>
      </c>
      <c r="B38" s="5">
        <v>70.105002999999996</v>
      </c>
      <c r="C38" s="5">
        <v>6368000</v>
      </c>
      <c r="D38" s="5">
        <v>16172800</v>
      </c>
      <c r="E38" s="5">
        <v>-5503007.5050089909</v>
      </c>
      <c r="F38" s="5" t="s">
        <v>7</v>
      </c>
      <c r="G38" s="5" t="s">
        <v>7</v>
      </c>
      <c r="H38" s="5" t="str">
        <f t="shared" si="0"/>
        <v>hold</v>
      </c>
      <c r="I38" s="5" t="str">
        <f t="shared" si="1"/>
        <v>True</v>
      </c>
      <c r="J38" s="5">
        <f t="shared" si="8"/>
        <v>63.317501</v>
      </c>
      <c r="K38" s="5">
        <f t="shared" si="8"/>
        <v>61.68</v>
      </c>
      <c r="L38" s="5">
        <f t="shared" si="4"/>
        <v>986995.22251297173</v>
      </c>
      <c r="M38" s="11">
        <f t="shared" si="2"/>
        <v>0</v>
      </c>
      <c r="N38" s="5">
        <f t="shared" si="5"/>
        <v>0</v>
      </c>
      <c r="P38" s="23">
        <f t="shared" si="6"/>
        <v>6.6483459881525611E-2</v>
      </c>
    </row>
    <row r="39" spans="1:16" x14ac:dyDescent="0.25">
      <c r="A39" s="1">
        <v>44035</v>
      </c>
      <c r="B39" s="5">
        <v>70.242500000000007</v>
      </c>
      <c r="C39" s="5">
        <v>8150000</v>
      </c>
      <c r="D39" s="5">
        <v>24322800</v>
      </c>
      <c r="E39" s="5">
        <v>-2597665.4648035709</v>
      </c>
      <c r="F39" s="5" t="s">
        <v>7</v>
      </c>
      <c r="G39" s="5" t="s">
        <v>7</v>
      </c>
      <c r="H39" s="5" t="str">
        <f t="shared" si="0"/>
        <v>hold</v>
      </c>
      <c r="I39" s="5" t="str">
        <f t="shared" si="1"/>
        <v>True</v>
      </c>
      <c r="J39" s="5">
        <f t="shared" si="8"/>
        <v>63.317501</v>
      </c>
      <c r="K39" s="5">
        <f t="shared" si="8"/>
        <v>61.68</v>
      </c>
      <c r="L39" s="5">
        <f t="shared" si="4"/>
        <v>986995.22251297173</v>
      </c>
      <c r="M39" s="11">
        <f t="shared" si="2"/>
        <v>0</v>
      </c>
      <c r="N39" s="5">
        <f t="shared" si="5"/>
        <v>0</v>
      </c>
      <c r="P39" s="23">
        <f t="shared" si="6"/>
        <v>0.24673247871068937</v>
      </c>
    </row>
    <row r="40" spans="1:16" x14ac:dyDescent="0.25">
      <c r="A40" s="1">
        <v>44036</v>
      </c>
      <c r="B40" s="5">
        <v>70.0625</v>
      </c>
      <c r="C40" s="5">
        <v>7716000</v>
      </c>
      <c r="D40" s="5">
        <v>16606800</v>
      </c>
      <c r="E40" s="5">
        <v>-731006.79946597782</v>
      </c>
      <c r="F40" s="5" t="s">
        <v>7</v>
      </c>
      <c r="G40" s="5" t="s">
        <v>7</v>
      </c>
      <c r="H40" s="5" t="str">
        <f t="shared" si="0"/>
        <v>hold</v>
      </c>
      <c r="I40" s="5" t="str">
        <f t="shared" si="1"/>
        <v>True</v>
      </c>
      <c r="J40" s="5">
        <f t="shared" si="8"/>
        <v>63.317501</v>
      </c>
      <c r="K40" s="5">
        <f t="shared" si="8"/>
        <v>61.68</v>
      </c>
      <c r="L40" s="5">
        <f t="shared" si="4"/>
        <v>986995.22251297173</v>
      </c>
      <c r="M40" s="11">
        <f t="shared" si="2"/>
        <v>0</v>
      </c>
      <c r="N40" s="5">
        <f t="shared" si="5"/>
        <v>0</v>
      </c>
      <c r="P40" s="23">
        <f t="shared" si="6"/>
        <v>-5.4721832209288675E-2</v>
      </c>
    </row>
    <row r="41" spans="1:16" x14ac:dyDescent="0.25">
      <c r="A41" s="1">
        <v>44039</v>
      </c>
      <c r="B41" s="5">
        <v>69.407500999999996</v>
      </c>
      <c r="C41" s="5">
        <v>8909200</v>
      </c>
      <c r="D41" s="5">
        <v>7697600</v>
      </c>
      <c r="E41" s="5">
        <v>86643.534937354183</v>
      </c>
      <c r="F41" s="5" t="s">
        <v>7</v>
      </c>
      <c r="G41" s="5" t="s">
        <v>7</v>
      </c>
      <c r="H41" s="5" t="str">
        <f t="shared" si="0"/>
        <v>hold</v>
      </c>
      <c r="I41" s="5" t="str">
        <f t="shared" si="1"/>
        <v>True</v>
      </c>
      <c r="J41" s="5">
        <f t="shared" si="8"/>
        <v>63.317501</v>
      </c>
      <c r="K41" s="5">
        <f t="shared" si="8"/>
        <v>61.68</v>
      </c>
      <c r="L41" s="5">
        <f t="shared" si="4"/>
        <v>986995.22251297173</v>
      </c>
      <c r="M41" s="11">
        <f t="shared" si="2"/>
        <v>0</v>
      </c>
      <c r="N41" s="5">
        <f t="shared" si="5"/>
        <v>0</v>
      </c>
      <c r="P41" s="23">
        <f t="shared" si="6"/>
        <v>0.1437883556517098</v>
      </c>
    </row>
    <row r="42" spans="1:16" x14ac:dyDescent="0.25">
      <c r="A42" s="1">
        <v>44040</v>
      </c>
      <c r="B42" s="5">
        <v>70.010002</v>
      </c>
      <c r="C42" s="5">
        <v>6547600</v>
      </c>
      <c r="D42" s="5">
        <v>14245200</v>
      </c>
      <c r="E42" s="5">
        <v>1457722.308655737</v>
      </c>
      <c r="F42" s="5" t="s">
        <v>7</v>
      </c>
      <c r="G42" s="5" t="s">
        <v>7</v>
      </c>
      <c r="H42" s="5" t="str">
        <f t="shared" si="0"/>
        <v>hold</v>
      </c>
      <c r="I42" s="5" t="str">
        <f t="shared" si="1"/>
        <v>True</v>
      </c>
      <c r="J42" s="5">
        <f t="shared" si="8"/>
        <v>63.317501</v>
      </c>
      <c r="K42" s="5">
        <f t="shared" si="8"/>
        <v>61.68</v>
      </c>
      <c r="L42" s="5">
        <f t="shared" si="4"/>
        <v>986995.22251297173</v>
      </c>
      <c r="M42" s="11">
        <f t="shared" si="2"/>
        <v>0</v>
      </c>
      <c r="N42" s="5">
        <f t="shared" si="5"/>
        <v>0</v>
      </c>
      <c r="P42" s="23">
        <f t="shared" si="6"/>
        <v>-0.30798588040712993</v>
      </c>
    </row>
    <row r="43" spans="1:16" x14ac:dyDescent="0.25">
      <c r="A43" s="1">
        <v>44041</v>
      </c>
      <c r="B43" s="5">
        <v>70.360000999999997</v>
      </c>
      <c r="C43" s="5">
        <v>5381600</v>
      </c>
      <c r="D43" s="5">
        <v>19626800</v>
      </c>
      <c r="E43" s="5">
        <v>3214360.2867575982</v>
      </c>
      <c r="F43" s="5" t="s">
        <v>7</v>
      </c>
      <c r="G43" s="5" t="s">
        <v>7</v>
      </c>
      <c r="H43" s="5" t="str">
        <f t="shared" si="0"/>
        <v>hold</v>
      </c>
      <c r="I43" s="5" t="str">
        <f t="shared" si="1"/>
        <v>True</v>
      </c>
      <c r="J43" s="5">
        <f t="shared" si="8"/>
        <v>63.317501</v>
      </c>
      <c r="K43" s="5">
        <f t="shared" si="8"/>
        <v>61.68</v>
      </c>
      <c r="L43" s="5">
        <f t="shared" si="4"/>
        <v>986995.22251297173</v>
      </c>
      <c r="M43" s="11">
        <f t="shared" si="2"/>
        <v>0</v>
      </c>
      <c r="N43" s="5">
        <f t="shared" si="5"/>
        <v>0</v>
      </c>
      <c r="P43" s="23">
        <f t="shared" si="6"/>
        <v>-0.19611284255880357</v>
      </c>
    </row>
    <row r="44" spans="1:16" x14ac:dyDescent="0.25">
      <c r="A44" s="1">
        <v>44042</v>
      </c>
      <c r="B44" s="5">
        <v>70.584998999999996</v>
      </c>
      <c r="C44" s="5">
        <v>4235200</v>
      </c>
      <c r="D44" s="5">
        <v>23862000</v>
      </c>
      <c r="E44" s="5">
        <v>5207752.7355312426</v>
      </c>
      <c r="F44" s="5" t="s">
        <v>7</v>
      </c>
      <c r="G44" s="5" t="s">
        <v>7</v>
      </c>
      <c r="H44" s="5" t="str">
        <f t="shared" si="0"/>
        <v>hold</v>
      </c>
      <c r="I44" s="5" t="str">
        <f t="shared" si="1"/>
        <v>True</v>
      </c>
      <c r="J44" s="5">
        <f t="shared" si="8"/>
        <v>63.317501</v>
      </c>
      <c r="K44" s="5">
        <f t="shared" si="8"/>
        <v>61.68</v>
      </c>
      <c r="L44" s="5">
        <f t="shared" si="4"/>
        <v>986995.22251297173</v>
      </c>
      <c r="M44" s="11">
        <f t="shared" si="2"/>
        <v>0</v>
      </c>
      <c r="N44" s="5">
        <f t="shared" si="5"/>
        <v>0</v>
      </c>
      <c r="P44" s="23">
        <f t="shared" si="6"/>
        <v>-0.23955517523855924</v>
      </c>
    </row>
    <row r="45" spans="1:16" x14ac:dyDescent="0.25">
      <c r="A45" s="1">
        <v>44043</v>
      </c>
      <c r="B45" s="5">
        <v>70.175003000000004</v>
      </c>
      <c r="C45" s="5">
        <v>8030400</v>
      </c>
      <c r="D45" s="5">
        <v>15831600</v>
      </c>
      <c r="E45" s="5">
        <v>6232077.6010995666</v>
      </c>
      <c r="F45" s="5" t="s">
        <v>7</v>
      </c>
      <c r="G45" s="5" t="s">
        <v>7</v>
      </c>
      <c r="H45" s="5" t="str">
        <f t="shared" si="0"/>
        <v>hold</v>
      </c>
      <c r="I45" s="5" t="str">
        <f t="shared" si="1"/>
        <v>True</v>
      </c>
      <c r="J45" s="5">
        <f t="shared" si="8"/>
        <v>63.317501</v>
      </c>
      <c r="K45" s="5">
        <f t="shared" si="8"/>
        <v>61.68</v>
      </c>
      <c r="L45" s="5">
        <f t="shared" si="4"/>
        <v>986995.22251297173</v>
      </c>
      <c r="M45" s="11">
        <f t="shared" si="2"/>
        <v>0</v>
      </c>
      <c r="N45" s="5">
        <f t="shared" si="5"/>
        <v>0</v>
      </c>
      <c r="P45" s="23">
        <f t="shared" si="6"/>
        <v>0.63980378742783239</v>
      </c>
    </row>
    <row r="46" spans="1:16" x14ac:dyDescent="0.25">
      <c r="A46" s="1">
        <v>44046</v>
      </c>
      <c r="B46" s="5">
        <v>69.397498999999996</v>
      </c>
      <c r="C46" s="5">
        <v>8624400</v>
      </c>
      <c r="D46" s="5">
        <v>7207200</v>
      </c>
      <c r="E46" s="5">
        <v>6325985.7152862214</v>
      </c>
      <c r="F46" s="5" t="s">
        <v>7</v>
      </c>
      <c r="G46" s="5" t="s">
        <v>7</v>
      </c>
      <c r="H46" s="5" t="str">
        <f t="shared" si="0"/>
        <v>hold</v>
      </c>
      <c r="I46" s="5" t="str">
        <f t="shared" si="1"/>
        <v>True</v>
      </c>
      <c r="J46" s="5">
        <f t="shared" si="8"/>
        <v>63.317501</v>
      </c>
      <c r="K46" s="5">
        <f t="shared" si="8"/>
        <v>61.68</v>
      </c>
      <c r="L46" s="5">
        <f t="shared" si="4"/>
        <v>986995.22251297173</v>
      </c>
      <c r="M46" s="11">
        <f t="shared" si="2"/>
        <v>0</v>
      </c>
      <c r="N46" s="5">
        <f t="shared" si="5"/>
        <v>0</v>
      </c>
      <c r="P46" s="23">
        <f t="shared" si="6"/>
        <v>7.1361055361728057E-2</v>
      </c>
    </row>
    <row r="47" spans="1:16" x14ac:dyDescent="0.25">
      <c r="A47" s="1">
        <v>44047</v>
      </c>
      <c r="B47" s="5">
        <v>71.262496999999996</v>
      </c>
      <c r="C47" s="5">
        <v>9142400</v>
      </c>
      <c r="D47" s="5">
        <v>16349600</v>
      </c>
      <c r="E47" s="5">
        <v>7290271.347565393</v>
      </c>
      <c r="F47" s="5" t="s">
        <v>7</v>
      </c>
      <c r="G47" s="5" t="s">
        <v>7</v>
      </c>
      <c r="H47" s="5" t="str">
        <f t="shared" si="0"/>
        <v>hold</v>
      </c>
      <c r="I47" s="5" t="str">
        <f t="shared" si="1"/>
        <v>True</v>
      </c>
      <c r="J47" s="5">
        <f t="shared" si="8"/>
        <v>63.317501</v>
      </c>
      <c r="K47" s="5">
        <f t="shared" si="8"/>
        <v>61.68</v>
      </c>
      <c r="L47" s="5">
        <f t="shared" si="4"/>
        <v>986995.22251297173</v>
      </c>
      <c r="M47" s="11">
        <f t="shared" si="2"/>
        <v>0</v>
      </c>
      <c r="N47" s="5">
        <f t="shared" si="5"/>
        <v>0</v>
      </c>
      <c r="P47" s="23">
        <f t="shared" si="6"/>
        <v>5.8327537774056623E-2</v>
      </c>
    </row>
    <row r="48" spans="1:16" x14ac:dyDescent="0.25">
      <c r="A48" s="1">
        <v>44048</v>
      </c>
      <c r="B48" s="5">
        <v>70.944999999999993</v>
      </c>
      <c r="C48" s="5">
        <v>6381600</v>
      </c>
      <c r="D48" s="5">
        <v>9968000</v>
      </c>
      <c r="E48" s="5">
        <v>7547624.6601459906</v>
      </c>
      <c r="F48" s="5" t="s">
        <v>7</v>
      </c>
      <c r="G48" s="5" t="s">
        <v>7</v>
      </c>
      <c r="H48" s="5" t="str">
        <f t="shared" si="0"/>
        <v>hold</v>
      </c>
      <c r="I48" s="5" t="str">
        <f t="shared" si="1"/>
        <v>True</v>
      </c>
      <c r="J48" s="5">
        <f t="shared" si="8"/>
        <v>63.317501</v>
      </c>
      <c r="K48" s="5">
        <f t="shared" si="8"/>
        <v>61.68</v>
      </c>
      <c r="L48" s="5">
        <f t="shared" si="4"/>
        <v>986995.22251297173</v>
      </c>
      <c r="M48" s="11">
        <f t="shared" si="2"/>
        <v>1E-3</v>
      </c>
      <c r="N48" s="5">
        <f t="shared" si="5"/>
        <v>0</v>
      </c>
      <c r="P48" s="23">
        <f t="shared" si="6"/>
        <v>-0.35950408343953422</v>
      </c>
    </row>
    <row r="49" spans="1:16" x14ac:dyDescent="0.25">
      <c r="A49" s="1">
        <v>44049</v>
      </c>
      <c r="B49" s="5">
        <v>70.702499000000003</v>
      </c>
      <c r="C49" s="5">
        <v>4588000</v>
      </c>
      <c r="D49" s="5">
        <v>5380000</v>
      </c>
      <c r="E49" s="5">
        <v>7339478.0710901478</v>
      </c>
      <c r="F49" s="5" t="s">
        <v>7</v>
      </c>
      <c r="G49" s="5">
        <v>70.702499000000003</v>
      </c>
      <c r="H49" s="5" t="str">
        <f t="shared" si="0"/>
        <v>sell</v>
      </c>
      <c r="I49" s="5" t="str">
        <f t="shared" si="1"/>
        <v>False</v>
      </c>
      <c r="J49" s="5">
        <f t="shared" si="8"/>
        <v>63.317501</v>
      </c>
      <c r="K49" s="5">
        <f t="shared" si="8"/>
        <v>70.702499000000003</v>
      </c>
      <c r="L49" s="5">
        <f t="shared" si="4"/>
        <v>1101125.8113572693</v>
      </c>
      <c r="M49" s="11">
        <f t="shared" si="2"/>
        <v>1E-3</v>
      </c>
      <c r="N49" s="5">
        <f t="shared" si="5"/>
        <v>114130.58884429747</v>
      </c>
      <c r="P49" s="23">
        <f t="shared" si="6"/>
        <v>-0.32997465034765838</v>
      </c>
    </row>
    <row r="50" spans="1:16" x14ac:dyDescent="0.25">
      <c r="A50" s="1">
        <v>44050</v>
      </c>
      <c r="B50" s="5">
        <v>71.944999999999993</v>
      </c>
      <c r="C50" s="5">
        <v>4368800</v>
      </c>
      <c r="D50" s="5">
        <v>9748800</v>
      </c>
      <c r="E50" s="5">
        <v>7570651.7308181552</v>
      </c>
      <c r="F50" s="5">
        <v>71.944999999999993</v>
      </c>
      <c r="G50" s="5" t="s">
        <v>7</v>
      </c>
      <c r="H50" s="5" t="str">
        <f t="shared" si="0"/>
        <v>buy</v>
      </c>
      <c r="I50" s="5" t="str">
        <f t="shared" si="1"/>
        <v>False</v>
      </c>
      <c r="J50" s="5">
        <f t="shared" si="8"/>
        <v>71.944999999999993</v>
      </c>
      <c r="K50" s="5">
        <f t="shared" si="8"/>
        <v>70.702499000000003</v>
      </c>
      <c r="L50" s="5">
        <f t="shared" si="4"/>
        <v>1100024.685545912</v>
      </c>
      <c r="M50" s="11">
        <f t="shared" si="2"/>
        <v>1E-3</v>
      </c>
      <c r="N50" s="5">
        <f t="shared" si="5"/>
        <v>-1101.1258113572694</v>
      </c>
      <c r="P50" s="23">
        <f t="shared" si="6"/>
        <v>-4.8955827411317383E-2</v>
      </c>
    </row>
    <row r="51" spans="1:16" x14ac:dyDescent="0.25">
      <c r="A51" s="1">
        <v>44053</v>
      </c>
      <c r="B51" s="5">
        <v>70.910004000000001</v>
      </c>
      <c r="C51" s="5">
        <v>7240000</v>
      </c>
      <c r="D51" s="5">
        <v>2508800</v>
      </c>
      <c r="E51" s="5">
        <v>7085314.0518302582</v>
      </c>
      <c r="F51" s="5" t="s">
        <v>7</v>
      </c>
      <c r="G51" s="5">
        <v>70.910004000000001</v>
      </c>
      <c r="H51" s="5" t="str">
        <f t="shared" si="0"/>
        <v>sell</v>
      </c>
      <c r="I51" s="5" t="str">
        <f t="shared" si="1"/>
        <v>False</v>
      </c>
      <c r="J51" s="5">
        <f t="shared" si="8"/>
        <v>71.944999999999993</v>
      </c>
      <c r="K51" s="5">
        <f t="shared" si="8"/>
        <v>70.910004000000001</v>
      </c>
      <c r="L51" s="5">
        <f t="shared" si="4"/>
        <v>1084199.8033519962</v>
      </c>
      <c r="M51" s="11">
        <f t="shared" si="2"/>
        <v>0</v>
      </c>
      <c r="N51" s="5">
        <f t="shared" si="5"/>
        <v>-15824.88219391575</v>
      </c>
      <c r="P51" s="23">
        <f t="shared" si="6"/>
        <v>0.50513283454181812</v>
      </c>
    </row>
    <row r="52" spans="1:16" x14ac:dyDescent="0.25">
      <c r="A52" s="1">
        <v>44054</v>
      </c>
      <c r="B52" s="5">
        <v>69.447502</v>
      </c>
      <c r="C52" s="5">
        <v>6825200</v>
      </c>
      <c r="D52" s="5">
        <v>-4316400</v>
      </c>
      <c r="E52" s="5">
        <v>5992804.0570292268</v>
      </c>
      <c r="F52" s="5" t="s">
        <v>7</v>
      </c>
      <c r="G52" s="5" t="s">
        <v>7</v>
      </c>
      <c r="H52" s="5" t="str">
        <f t="shared" si="0"/>
        <v>hold</v>
      </c>
      <c r="I52" s="5" t="str">
        <f t="shared" si="1"/>
        <v>True</v>
      </c>
      <c r="J52" s="5">
        <f t="shared" ref="J52:K67" si="9">IF(F52="nan",J51,F52)</f>
        <v>71.944999999999993</v>
      </c>
      <c r="K52" s="5">
        <f t="shared" si="9"/>
        <v>70.910004000000001</v>
      </c>
      <c r="L52" s="5">
        <f t="shared" si="4"/>
        <v>1084199.8033519962</v>
      </c>
      <c r="M52" s="11">
        <f t="shared" si="2"/>
        <v>0</v>
      </c>
      <c r="N52" s="5">
        <f t="shared" si="5"/>
        <v>0</v>
      </c>
      <c r="P52" s="23">
        <f t="shared" si="6"/>
        <v>-5.8999561726652168E-2</v>
      </c>
    </row>
    <row r="53" spans="1:16" x14ac:dyDescent="0.25">
      <c r="A53" s="1">
        <v>44055</v>
      </c>
      <c r="B53" s="5">
        <v>71.147498999999996</v>
      </c>
      <c r="C53" s="5">
        <v>6124400</v>
      </c>
      <c r="D53" s="5">
        <v>1808000</v>
      </c>
      <c r="E53" s="5">
        <v>5592050.0782277742</v>
      </c>
      <c r="F53" s="5" t="s">
        <v>7</v>
      </c>
      <c r="G53" s="5" t="s">
        <v>7</v>
      </c>
      <c r="H53" s="5" t="str">
        <f t="shared" si="0"/>
        <v>hold</v>
      </c>
      <c r="I53" s="5" t="str">
        <f t="shared" si="1"/>
        <v>True</v>
      </c>
      <c r="J53" s="5">
        <f t="shared" si="9"/>
        <v>71.944999999999993</v>
      </c>
      <c r="K53" s="5">
        <f t="shared" si="9"/>
        <v>70.910004000000001</v>
      </c>
      <c r="L53" s="5">
        <f t="shared" si="4"/>
        <v>1084199.8033519962</v>
      </c>
      <c r="M53" s="11">
        <f t="shared" si="2"/>
        <v>0</v>
      </c>
      <c r="N53" s="5">
        <f t="shared" si="5"/>
        <v>0</v>
      </c>
      <c r="P53" s="23">
        <f t="shared" si="6"/>
        <v>-0.1083408522221698</v>
      </c>
    </row>
    <row r="54" spans="1:16" x14ac:dyDescent="0.25">
      <c r="A54" s="1">
        <v>44056</v>
      </c>
      <c r="B54" s="5">
        <v>71.099997999999999</v>
      </c>
      <c r="C54" s="5">
        <v>3680000</v>
      </c>
      <c r="D54" s="5">
        <v>-1872000</v>
      </c>
      <c r="E54" s="5">
        <v>4877637.8491983674</v>
      </c>
      <c r="F54" s="5" t="s">
        <v>7</v>
      </c>
      <c r="G54" s="5" t="s">
        <v>7</v>
      </c>
      <c r="H54" s="5" t="str">
        <f t="shared" si="0"/>
        <v>hold</v>
      </c>
      <c r="I54" s="5" t="str">
        <f t="shared" si="1"/>
        <v>True</v>
      </c>
      <c r="J54" s="5">
        <f t="shared" si="9"/>
        <v>71.944999999999993</v>
      </c>
      <c r="K54" s="5">
        <f t="shared" si="9"/>
        <v>70.910004000000001</v>
      </c>
      <c r="L54" s="5">
        <f t="shared" si="4"/>
        <v>1084199.8033519962</v>
      </c>
      <c r="M54" s="11">
        <f t="shared" si="2"/>
        <v>0</v>
      </c>
      <c r="N54" s="5">
        <f t="shared" si="5"/>
        <v>0</v>
      </c>
      <c r="P54" s="23">
        <f t="shared" si="6"/>
        <v>-0.50936804026796356</v>
      </c>
    </row>
    <row r="55" spans="1:16" x14ac:dyDescent="0.25">
      <c r="A55" s="1">
        <v>44057</v>
      </c>
      <c r="B55" s="5">
        <v>70.125</v>
      </c>
      <c r="C55" s="5">
        <v>4912800</v>
      </c>
      <c r="D55" s="5">
        <v>-6784800</v>
      </c>
      <c r="E55" s="5">
        <v>3761912.8801318449</v>
      </c>
      <c r="F55" s="5" t="s">
        <v>7</v>
      </c>
      <c r="G55" s="5" t="s">
        <v>7</v>
      </c>
      <c r="H55" s="5" t="str">
        <f t="shared" si="0"/>
        <v>hold</v>
      </c>
      <c r="I55" s="5" t="str">
        <f t="shared" si="1"/>
        <v>True</v>
      </c>
      <c r="J55" s="5">
        <f t="shared" si="9"/>
        <v>71.944999999999993</v>
      </c>
      <c r="K55" s="5">
        <f t="shared" si="9"/>
        <v>70.910004000000001</v>
      </c>
      <c r="L55" s="5">
        <f t="shared" si="4"/>
        <v>1084199.8033519962</v>
      </c>
      <c r="M55" s="11">
        <f t="shared" si="2"/>
        <v>0</v>
      </c>
      <c r="N55" s="5">
        <f t="shared" si="5"/>
        <v>0</v>
      </c>
      <c r="P55" s="23">
        <f t="shared" si="6"/>
        <v>0.28893129185221283</v>
      </c>
    </row>
    <row r="56" spans="1:16" x14ac:dyDescent="0.25">
      <c r="A56" s="1">
        <v>44060</v>
      </c>
      <c r="B56" s="5">
        <v>70.747497999999993</v>
      </c>
      <c r="C56" s="5">
        <v>4801200</v>
      </c>
      <c r="D56" s="5">
        <v>-1983600</v>
      </c>
      <c r="E56" s="5">
        <v>3212486.0786810489</v>
      </c>
      <c r="F56" s="5" t="s">
        <v>7</v>
      </c>
      <c r="G56" s="5" t="s">
        <v>7</v>
      </c>
      <c r="H56" s="5" t="str">
        <f t="shared" si="0"/>
        <v>hold</v>
      </c>
      <c r="I56" s="5" t="str">
        <f t="shared" si="1"/>
        <v>True</v>
      </c>
      <c r="J56" s="5">
        <f t="shared" si="9"/>
        <v>71.944999999999993</v>
      </c>
      <c r="K56" s="5">
        <f t="shared" si="9"/>
        <v>70.910004000000001</v>
      </c>
      <c r="L56" s="5">
        <f t="shared" si="4"/>
        <v>1084199.8033519962</v>
      </c>
      <c r="M56" s="11">
        <f t="shared" si="2"/>
        <v>0</v>
      </c>
      <c r="N56" s="5">
        <f t="shared" si="5"/>
        <v>0</v>
      </c>
      <c r="P56" s="23">
        <f t="shared" si="6"/>
        <v>-2.2978157363999854E-2</v>
      </c>
    </row>
    <row r="57" spans="1:16" x14ac:dyDescent="0.25">
      <c r="A57" s="1">
        <v>44061</v>
      </c>
      <c r="B57" s="5">
        <v>70.762496999999996</v>
      </c>
      <c r="C57" s="5">
        <v>4764800</v>
      </c>
      <c r="D57" s="5">
        <v>2781200</v>
      </c>
      <c r="E57" s="5">
        <v>3171259.4745227639</v>
      </c>
      <c r="F57" s="5" t="s">
        <v>7</v>
      </c>
      <c r="G57" s="5" t="s">
        <v>7</v>
      </c>
      <c r="H57" s="5" t="str">
        <f t="shared" si="0"/>
        <v>hold</v>
      </c>
      <c r="I57" s="5" t="str">
        <f t="shared" si="1"/>
        <v>True</v>
      </c>
      <c r="J57" s="5">
        <f t="shared" si="9"/>
        <v>71.944999999999993</v>
      </c>
      <c r="K57" s="5">
        <f t="shared" si="9"/>
        <v>70.910004000000001</v>
      </c>
      <c r="L57" s="5">
        <f t="shared" si="4"/>
        <v>1084199.8033519962</v>
      </c>
      <c r="M57" s="11">
        <f t="shared" si="2"/>
        <v>0</v>
      </c>
      <c r="N57" s="5">
        <f t="shared" si="5"/>
        <v>0</v>
      </c>
      <c r="P57" s="23">
        <f t="shared" si="6"/>
        <v>-7.6103231614998547E-3</v>
      </c>
    </row>
    <row r="58" spans="1:16" x14ac:dyDescent="0.25">
      <c r="A58" s="1">
        <v>44062</v>
      </c>
      <c r="B58" s="5">
        <v>70.584998999999996</v>
      </c>
      <c r="C58" s="5">
        <v>5481600</v>
      </c>
      <c r="D58" s="5">
        <v>-2700400</v>
      </c>
      <c r="E58" s="5">
        <v>2610185.3852910339</v>
      </c>
      <c r="F58" s="5" t="s">
        <v>7</v>
      </c>
      <c r="G58" s="5" t="s">
        <v>7</v>
      </c>
      <c r="H58" s="5" t="str">
        <f t="shared" si="0"/>
        <v>hold</v>
      </c>
      <c r="I58" s="5" t="str">
        <f t="shared" si="1"/>
        <v>True</v>
      </c>
      <c r="J58" s="5">
        <f t="shared" si="9"/>
        <v>71.944999999999993</v>
      </c>
      <c r="K58" s="5">
        <f t="shared" si="9"/>
        <v>70.910004000000001</v>
      </c>
      <c r="L58" s="5">
        <f t="shared" si="4"/>
        <v>1084199.8033519962</v>
      </c>
      <c r="M58" s="11">
        <f t="shared" si="2"/>
        <v>0</v>
      </c>
      <c r="N58" s="5">
        <f t="shared" si="5"/>
        <v>0</v>
      </c>
      <c r="P58" s="23">
        <f t="shared" si="6"/>
        <v>0.14014146564011096</v>
      </c>
    </row>
    <row r="59" spans="1:16" x14ac:dyDescent="0.25">
      <c r="A59" s="1">
        <v>44063</v>
      </c>
      <c r="B59" s="5">
        <v>70.527495999999999</v>
      </c>
      <c r="C59" s="5">
        <v>3631200</v>
      </c>
      <c r="D59" s="5">
        <v>-6331600</v>
      </c>
      <c r="E59" s="5">
        <v>1756013.211941405</v>
      </c>
      <c r="F59" s="5" t="s">
        <v>7</v>
      </c>
      <c r="G59" s="5" t="s">
        <v>7</v>
      </c>
      <c r="H59" s="5" t="str">
        <f t="shared" si="0"/>
        <v>hold</v>
      </c>
      <c r="I59" s="5" t="str">
        <f t="shared" si="1"/>
        <v>True</v>
      </c>
      <c r="J59" s="5">
        <f t="shared" si="9"/>
        <v>71.944999999999993</v>
      </c>
      <c r="K59" s="5">
        <f t="shared" si="9"/>
        <v>70.910004000000001</v>
      </c>
      <c r="L59" s="5">
        <f t="shared" si="4"/>
        <v>1084199.8033519962</v>
      </c>
      <c r="M59" s="11">
        <f t="shared" si="2"/>
        <v>0</v>
      </c>
      <c r="N59" s="5">
        <f t="shared" si="5"/>
        <v>0</v>
      </c>
      <c r="P59" s="23">
        <f t="shared" si="6"/>
        <v>-0.41183385698754488</v>
      </c>
    </row>
    <row r="60" spans="1:16" x14ac:dyDescent="0.25">
      <c r="A60" s="1">
        <v>44064</v>
      </c>
      <c r="B60" s="5">
        <v>70.602501000000004</v>
      </c>
      <c r="C60" s="5">
        <v>5685600</v>
      </c>
      <c r="D60" s="5">
        <v>-646000</v>
      </c>
      <c r="E60" s="5">
        <v>1526624.7384902399</v>
      </c>
      <c r="F60" s="5" t="s">
        <v>7</v>
      </c>
      <c r="G60" s="5" t="s">
        <v>7</v>
      </c>
      <c r="H60" s="5" t="str">
        <f t="shared" si="0"/>
        <v>hold</v>
      </c>
      <c r="I60" s="5" t="str">
        <f t="shared" si="1"/>
        <v>True</v>
      </c>
      <c r="J60" s="5">
        <f t="shared" si="9"/>
        <v>71.944999999999993</v>
      </c>
      <c r="K60" s="5">
        <f t="shared" si="9"/>
        <v>70.910004000000001</v>
      </c>
      <c r="L60" s="5">
        <f t="shared" si="4"/>
        <v>1084199.8033519962</v>
      </c>
      <c r="M60" s="11">
        <f t="shared" si="2"/>
        <v>1E-3</v>
      </c>
      <c r="N60" s="5">
        <f t="shared" si="5"/>
        <v>0</v>
      </c>
      <c r="P60" s="23">
        <f t="shared" si="6"/>
        <v>0.44837349037042962</v>
      </c>
    </row>
    <row r="61" spans="1:16" x14ac:dyDescent="0.25">
      <c r="A61" s="1">
        <v>44067</v>
      </c>
      <c r="B61" s="5">
        <v>70.657500999999996</v>
      </c>
      <c r="C61" s="5">
        <v>3548800</v>
      </c>
      <c r="D61" s="5">
        <v>2902800</v>
      </c>
      <c r="E61" s="5">
        <v>1658013.1015346111</v>
      </c>
      <c r="F61" s="5">
        <v>70.657500999999996</v>
      </c>
      <c r="G61" s="5" t="s">
        <v>7</v>
      </c>
      <c r="H61" s="5" t="str">
        <f t="shared" si="0"/>
        <v>buy</v>
      </c>
      <c r="I61" s="5" t="str">
        <f t="shared" si="1"/>
        <v>False</v>
      </c>
      <c r="J61" s="5">
        <f t="shared" si="9"/>
        <v>70.657500999999996</v>
      </c>
      <c r="K61" s="5">
        <f t="shared" si="9"/>
        <v>70.910004000000001</v>
      </c>
      <c r="L61" s="5">
        <f t="shared" si="4"/>
        <v>1083115.6035486443</v>
      </c>
      <c r="M61" s="11">
        <f t="shared" si="2"/>
        <v>1E-3</v>
      </c>
      <c r="N61" s="5">
        <f t="shared" si="5"/>
        <v>-1084.1998033519963</v>
      </c>
      <c r="P61" s="23">
        <f t="shared" si="6"/>
        <v>-0.47132714435663747</v>
      </c>
    </row>
    <row r="62" spans="1:16" x14ac:dyDescent="0.25">
      <c r="A62" s="1">
        <v>44068</v>
      </c>
      <c r="B62" s="5">
        <v>70.327499000000003</v>
      </c>
      <c r="C62" s="5">
        <v>4051600</v>
      </c>
      <c r="D62" s="5">
        <v>-1148800</v>
      </c>
      <c r="E62" s="5">
        <v>1390099.7251536869</v>
      </c>
      <c r="F62" s="5" t="s">
        <v>7</v>
      </c>
      <c r="G62" s="5">
        <v>70.327499000000003</v>
      </c>
      <c r="H62" s="5" t="str">
        <f t="shared" si="0"/>
        <v>sell</v>
      </c>
      <c r="I62" s="5" t="str">
        <f t="shared" si="1"/>
        <v>False</v>
      </c>
      <c r="J62" s="5">
        <f t="shared" si="9"/>
        <v>70.657500999999996</v>
      </c>
      <c r="K62" s="5">
        <f t="shared" si="9"/>
        <v>70.327499000000003</v>
      </c>
      <c r="L62" s="5">
        <f t="shared" si="4"/>
        <v>1078056.9712683682</v>
      </c>
      <c r="M62" s="11">
        <f t="shared" si="2"/>
        <v>0</v>
      </c>
      <c r="N62" s="5">
        <f t="shared" si="5"/>
        <v>-5058.6322802762643</v>
      </c>
      <c r="P62" s="23">
        <f t="shared" si="6"/>
        <v>0.13250234665659413</v>
      </c>
    </row>
    <row r="63" spans="1:16" x14ac:dyDescent="0.25">
      <c r="A63" s="1">
        <v>44069</v>
      </c>
      <c r="B63" s="5">
        <v>69.75</v>
      </c>
      <c r="C63" s="5">
        <v>5238800</v>
      </c>
      <c r="D63" s="5">
        <v>-6387600</v>
      </c>
      <c r="E63" s="5">
        <v>647867.88411429455</v>
      </c>
      <c r="F63" s="5" t="s">
        <v>7</v>
      </c>
      <c r="G63" s="5" t="s">
        <v>7</v>
      </c>
      <c r="H63" s="5" t="str">
        <f t="shared" si="0"/>
        <v>hold</v>
      </c>
      <c r="I63" s="5" t="str">
        <f t="shared" si="1"/>
        <v>True</v>
      </c>
      <c r="J63" s="5">
        <f t="shared" si="9"/>
        <v>70.657500999999996</v>
      </c>
      <c r="K63" s="5">
        <f t="shared" si="9"/>
        <v>70.327499000000003</v>
      </c>
      <c r="L63" s="5">
        <f t="shared" si="4"/>
        <v>1078056.9712683682</v>
      </c>
      <c r="M63" s="11">
        <f t="shared" si="2"/>
        <v>0</v>
      </c>
      <c r="N63" s="5">
        <f t="shared" si="5"/>
        <v>0</v>
      </c>
      <c r="P63" s="23">
        <f t="shared" si="6"/>
        <v>0.25698059964260583</v>
      </c>
    </row>
    <row r="64" spans="1:16" x14ac:dyDescent="0.25">
      <c r="A64" s="1">
        <v>44070</v>
      </c>
      <c r="B64" s="5">
        <v>69.720000999999996</v>
      </c>
      <c r="C64" s="5">
        <v>4555600</v>
      </c>
      <c r="D64" s="5">
        <v>-10943200</v>
      </c>
      <c r="E64" s="5">
        <v>-458063.52022367681</v>
      </c>
      <c r="F64" s="5" t="s">
        <v>7</v>
      </c>
      <c r="G64" s="5" t="s">
        <v>7</v>
      </c>
      <c r="H64" s="5" t="str">
        <f t="shared" si="0"/>
        <v>hold</v>
      </c>
      <c r="I64" s="5" t="str">
        <f t="shared" si="1"/>
        <v>True</v>
      </c>
      <c r="J64" s="5">
        <f t="shared" si="9"/>
        <v>70.657500999999996</v>
      </c>
      <c r="K64" s="5">
        <f t="shared" si="9"/>
        <v>70.327499000000003</v>
      </c>
      <c r="L64" s="5">
        <f t="shared" si="4"/>
        <v>1078056.9712683682</v>
      </c>
      <c r="M64" s="11">
        <f t="shared" si="2"/>
        <v>0</v>
      </c>
      <c r="N64" s="5">
        <f t="shared" si="5"/>
        <v>0</v>
      </c>
      <c r="P64" s="23">
        <f t="shared" si="6"/>
        <v>-0.13973521905505182</v>
      </c>
    </row>
    <row r="65" spans="1:16" x14ac:dyDescent="0.25">
      <c r="A65" s="1">
        <v>44071</v>
      </c>
      <c r="B65" s="5">
        <v>69.887496999999996</v>
      </c>
      <c r="C65" s="5">
        <v>4618400</v>
      </c>
      <c r="D65" s="5">
        <v>-6324800</v>
      </c>
      <c r="E65" s="5">
        <v>-1017725.284164405</v>
      </c>
      <c r="F65" s="5" t="s">
        <v>7</v>
      </c>
      <c r="G65" s="5" t="s">
        <v>7</v>
      </c>
      <c r="H65" s="5" t="str">
        <f t="shared" si="0"/>
        <v>hold</v>
      </c>
      <c r="I65" s="5" t="str">
        <f t="shared" si="1"/>
        <v>True</v>
      </c>
      <c r="J65" s="5">
        <f t="shared" si="9"/>
        <v>70.657500999999996</v>
      </c>
      <c r="K65" s="5">
        <f t="shared" si="9"/>
        <v>70.327499000000003</v>
      </c>
      <c r="L65" s="5">
        <f t="shared" si="4"/>
        <v>1078056.9712683682</v>
      </c>
      <c r="M65" s="11">
        <f t="shared" si="2"/>
        <v>0</v>
      </c>
      <c r="N65" s="5">
        <f t="shared" si="5"/>
        <v>0</v>
      </c>
      <c r="P65" s="23">
        <f t="shared" si="6"/>
        <v>1.369107934652777E-2</v>
      </c>
    </row>
    <row r="66" spans="1:16" x14ac:dyDescent="0.25">
      <c r="A66" s="1">
        <v>44074</v>
      </c>
      <c r="B66" s="5">
        <v>69.792502999999996</v>
      </c>
      <c r="C66" s="5">
        <v>6013600</v>
      </c>
      <c r="D66" s="5">
        <v>-12338400</v>
      </c>
      <c r="E66" s="5">
        <v>-2097499.3729458521</v>
      </c>
      <c r="F66" s="5" t="s">
        <v>7</v>
      </c>
      <c r="G66" s="5" t="s">
        <v>7</v>
      </c>
      <c r="H66" s="5" t="str">
        <f t="shared" si="0"/>
        <v>hold</v>
      </c>
      <c r="I66" s="5" t="str">
        <f t="shared" si="1"/>
        <v>True</v>
      </c>
      <c r="J66" s="5">
        <f t="shared" si="9"/>
        <v>70.657500999999996</v>
      </c>
      <c r="K66" s="5">
        <f t="shared" si="9"/>
        <v>70.327499000000003</v>
      </c>
      <c r="L66" s="5">
        <f t="shared" si="4"/>
        <v>1078056.9712683682</v>
      </c>
      <c r="M66" s="11">
        <f t="shared" si="2"/>
        <v>0</v>
      </c>
      <c r="N66" s="5">
        <f t="shared" si="5"/>
        <v>0</v>
      </c>
      <c r="P66" s="23">
        <f t="shared" si="6"/>
        <v>0.26397524611653528</v>
      </c>
    </row>
    <row r="67" spans="1:16" x14ac:dyDescent="0.25">
      <c r="A67" s="1">
        <v>44075</v>
      </c>
      <c r="B67" s="5">
        <v>69.282500999999996</v>
      </c>
      <c r="C67" s="5">
        <v>5729600</v>
      </c>
      <c r="D67" s="5">
        <v>-18068000</v>
      </c>
      <c r="E67" s="5">
        <v>-3620559.9743008451</v>
      </c>
      <c r="F67" s="5" t="s">
        <v>7</v>
      </c>
      <c r="G67" s="5" t="s">
        <v>7</v>
      </c>
      <c r="H67" s="5" t="str">
        <f t="shared" ref="H67:H130" si="10">IF((AND(F67="nan",G67="nan")),"hold",IF(F67&lt;&gt;"nan","buy","sell"))</f>
        <v>hold</v>
      </c>
      <c r="I67" s="5" t="str">
        <f t="shared" ref="I67:I130" si="11">IF(H67="hold","True","False")</f>
        <v>True</v>
      </c>
      <c r="J67" s="5">
        <f t="shared" si="9"/>
        <v>70.657500999999996</v>
      </c>
      <c r="K67" s="5">
        <f t="shared" si="9"/>
        <v>70.327499000000003</v>
      </c>
      <c r="L67" s="5">
        <f t="shared" si="4"/>
        <v>1078056.9712683682</v>
      </c>
      <c r="M67" s="11">
        <f t="shared" ref="M67:M130" si="12">IF((AND(F68="nan",G68="nan")), 0, 0.001)</f>
        <v>0</v>
      </c>
      <c r="N67" s="5">
        <f t="shared" si="5"/>
        <v>0</v>
      </c>
      <c r="P67" s="23">
        <f t="shared" si="6"/>
        <v>-4.8377850619090911E-2</v>
      </c>
    </row>
    <row r="68" spans="1:16" x14ac:dyDescent="0.25">
      <c r="A68" s="1">
        <v>44076</v>
      </c>
      <c r="B68" s="5">
        <v>72.065002000000007</v>
      </c>
      <c r="C68" s="5">
        <v>9754400</v>
      </c>
      <c r="D68" s="5">
        <v>-8313600</v>
      </c>
      <c r="E68" s="5">
        <v>-4068063.9336368032</v>
      </c>
      <c r="F68" s="5" t="s">
        <v>7</v>
      </c>
      <c r="G68" s="5" t="s">
        <v>7</v>
      </c>
      <c r="H68" s="5" t="str">
        <f t="shared" si="10"/>
        <v>hold</v>
      </c>
      <c r="I68" s="5" t="str">
        <f t="shared" si="11"/>
        <v>True</v>
      </c>
      <c r="J68" s="5">
        <f t="shared" ref="J68:K83" si="13">IF(F68="nan",J67,F68)</f>
        <v>70.657500999999996</v>
      </c>
      <c r="K68" s="5">
        <f t="shared" si="13"/>
        <v>70.327499000000003</v>
      </c>
      <c r="L68" s="5">
        <f t="shared" ref="L68:L131" si="14">L67+N68</f>
        <v>1078056.9712683682</v>
      </c>
      <c r="M68" s="11">
        <f t="shared" si="12"/>
        <v>0</v>
      </c>
      <c r="N68" s="5">
        <f t="shared" ref="N68:N131" si="15">IF(I68="True",0,IF(H68="buy",-L67*M68,L67*((K68-J68)/J68)-(L67*M68)))</f>
        <v>0</v>
      </c>
      <c r="P68" s="23">
        <f t="shared" ref="P68:P131" si="16">LN(C68/C67)</f>
        <v>0.53207274500188673</v>
      </c>
    </row>
    <row r="69" spans="1:16" x14ac:dyDescent="0.25">
      <c r="A69" s="1">
        <v>44077</v>
      </c>
      <c r="B69" s="5">
        <v>70.147498999999996</v>
      </c>
      <c r="C69" s="5">
        <v>7855200</v>
      </c>
      <c r="D69" s="5">
        <v>-16168800</v>
      </c>
      <c r="E69" s="5">
        <v>-5221792.7100918368</v>
      </c>
      <c r="F69" s="5" t="s">
        <v>7</v>
      </c>
      <c r="G69" s="5" t="s">
        <v>7</v>
      </c>
      <c r="H69" s="5" t="str">
        <f t="shared" si="10"/>
        <v>hold</v>
      </c>
      <c r="I69" s="5" t="str">
        <f t="shared" si="11"/>
        <v>True</v>
      </c>
      <c r="J69" s="5">
        <f t="shared" si="13"/>
        <v>70.657500999999996</v>
      </c>
      <c r="K69" s="5">
        <f t="shared" si="13"/>
        <v>70.327499000000003</v>
      </c>
      <c r="L69" s="5">
        <f t="shared" si="14"/>
        <v>1078056.9712683682</v>
      </c>
      <c r="M69" s="11">
        <f t="shared" si="12"/>
        <v>0</v>
      </c>
      <c r="N69" s="5">
        <f t="shared" si="15"/>
        <v>0</v>
      </c>
      <c r="P69" s="23">
        <f t="shared" si="16"/>
        <v>-0.21654273239097457</v>
      </c>
    </row>
    <row r="70" spans="1:16" x14ac:dyDescent="0.25">
      <c r="A70" s="1">
        <v>44078</v>
      </c>
      <c r="B70" s="5">
        <v>69.330002000000007</v>
      </c>
      <c r="C70" s="5">
        <v>7247600</v>
      </c>
      <c r="D70" s="5">
        <v>-23416400</v>
      </c>
      <c r="E70" s="5">
        <v>-6956350.4764989298</v>
      </c>
      <c r="F70" s="5" t="s">
        <v>7</v>
      </c>
      <c r="G70" s="5" t="s">
        <v>7</v>
      </c>
      <c r="H70" s="5" t="str">
        <f t="shared" si="10"/>
        <v>hold</v>
      </c>
      <c r="I70" s="5" t="str">
        <f t="shared" si="11"/>
        <v>True</v>
      </c>
      <c r="J70" s="5">
        <f t="shared" si="13"/>
        <v>70.657500999999996</v>
      </c>
      <c r="K70" s="5">
        <f t="shared" si="13"/>
        <v>70.327499000000003</v>
      </c>
      <c r="L70" s="5">
        <f t="shared" si="14"/>
        <v>1078056.9712683682</v>
      </c>
      <c r="M70" s="11">
        <f t="shared" si="12"/>
        <v>0</v>
      </c>
      <c r="N70" s="5">
        <f t="shared" si="15"/>
        <v>0</v>
      </c>
      <c r="P70" s="23">
        <f t="shared" si="16"/>
        <v>-8.0505353293128024E-2</v>
      </c>
    </row>
    <row r="71" spans="1:16" x14ac:dyDescent="0.25">
      <c r="A71" s="1">
        <v>44082</v>
      </c>
      <c r="B71" s="5">
        <v>69.477501000000004</v>
      </c>
      <c r="C71" s="5">
        <v>7158000</v>
      </c>
      <c r="D71" s="5">
        <v>-16258400</v>
      </c>
      <c r="E71" s="5">
        <v>-7843063.82281614</v>
      </c>
      <c r="F71" s="5" t="s">
        <v>7</v>
      </c>
      <c r="G71" s="5" t="s">
        <v>7</v>
      </c>
      <c r="H71" s="5" t="str">
        <f t="shared" si="10"/>
        <v>hold</v>
      </c>
      <c r="I71" s="5" t="str">
        <f t="shared" si="11"/>
        <v>True</v>
      </c>
      <c r="J71" s="5">
        <f t="shared" si="13"/>
        <v>70.657500999999996</v>
      </c>
      <c r="K71" s="5">
        <f t="shared" si="13"/>
        <v>70.327499000000003</v>
      </c>
      <c r="L71" s="5">
        <f t="shared" si="14"/>
        <v>1078056.9712683682</v>
      </c>
      <c r="M71" s="11">
        <f t="shared" si="12"/>
        <v>0</v>
      </c>
      <c r="N71" s="5">
        <f t="shared" si="15"/>
        <v>0</v>
      </c>
      <c r="P71" s="23">
        <f t="shared" si="16"/>
        <v>-1.2439767235981372E-2</v>
      </c>
    </row>
    <row r="72" spans="1:16" x14ac:dyDescent="0.25">
      <c r="A72" s="1">
        <v>44083</v>
      </c>
      <c r="B72" s="5">
        <v>70.592499000000004</v>
      </c>
      <c r="C72" s="5">
        <v>4781600</v>
      </c>
      <c r="D72" s="5">
        <v>-11476800</v>
      </c>
      <c r="E72" s="5">
        <v>-8189418.0250963625</v>
      </c>
      <c r="F72" s="5" t="s">
        <v>7</v>
      </c>
      <c r="G72" s="5" t="s">
        <v>7</v>
      </c>
      <c r="H72" s="5" t="str">
        <f t="shared" si="10"/>
        <v>hold</v>
      </c>
      <c r="I72" s="5" t="str">
        <f t="shared" si="11"/>
        <v>True</v>
      </c>
      <c r="J72" s="5">
        <f t="shared" si="13"/>
        <v>70.657500999999996</v>
      </c>
      <c r="K72" s="5">
        <f t="shared" si="13"/>
        <v>70.327499000000003</v>
      </c>
      <c r="L72" s="5">
        <f t="shared" si="14"/>
        <v>1078056.9712683682</v>
      </c>
      <c r="M72" s="11">
        <f t="shared" si="12"/>
        <v>0</v>
      </c>
      <c r="N72" s="5">
        <f t="shared" si="15"/>
        <v>0</v>
      </c>
      <c r="P72" s="23">
        <f t="shared" si="16"/>
        <v>-0.4034553938159266</v>
      </c>
    </row>
    <row r="73" spans="1:16" x14ac:dyDescent="0.25">
      <c r="A73" s="1">
        <v>44084</v>
      </c>
      <c r="B73" s="5">
        <v>69.227501000000004</v>
      </c>
      <c r="C73" s="5">
        <v>4362800</v>
      </c>
      <c r="D73" s="5">
        <v>-15839600</v>
      </c>
      <c r="E73" s="5">
        <v>-8918547.8813664</v>
      </c>
      <c r="F73" s="5" t="s">
        <v>7</v>
      </c>
      <c r="G73" s="5" t="s">
        <v>7</v>
      </c>
      <c r="H73" s="5" t="str">
        <f t="shared" si="10"/>
        <v>hold</v>
      </c>
      <c r="I73" s="5" t="str">
        <f t="shared" si="11"/>
        <v>True</v>
      </c>
      <c r="J73" s="5">
        <f t="shared" si="13"/>
        <v>70.657500999999996</v>
      </c>
      <c r="K73" s="5">
        <f t="shared" si="13"/>
        <v>70.327499000000003</v>
      </c>
      <c r="L73" s="5">
        <f t="shared" si="14"/>
        <v>1078056.9712683682</v>
      </c>
      <c r="M73" s="11">
        <f t="shared" si="12"/>
        <v>0</v>
      </c>
      <c r="N73" s="5">
        <f t="shared" si="15"/>
        <v>0</v>
      </c>
      <c r="P73" s="23">
        <f t="shared" si="16"/>
        <v>-9.166116545545662E-2</v>
      </c>
    </row>
    <row r="74" spans="1:16" x14ac:dyDescent="0.25">
      <c r="A74" s="1">
        <v>44085</v>
      </c>
      <c r="B74" s="5">
        <v>69.537497999999999</v>
      </c>
      <c r="C74" s="5">
        <v>3932800</v>
      </c>
      <c r="D74" s="5">
        <v>-11906800</v>
      </c>
      <c r="E74" s="5">
        <v>-9203334.537130883</v>
      </c>
      <c r="F74" s="5" t="s">
        <v>7</v>
      </c>
      <c r="G74" s="5" t="s">
        <v>7</v>
      </c>
      <c r="H74" s="5" t="str">
        <f t="shared" si="10"/>
        <v>hold</v>
      </c>
      <c r="I74" s="5" t="str">
        <f t="shared" si="11"/>
        <v>True</v>
      </c>
      <c r="J74" s="5">
        <f t="shared" si="13"/>
        <v>70.657500999999996</v>
      </c>
      <c r="K74" s="5">
        <f t="shared" si="13"/>
        <v>70.327499000000003</v>
      </c>
      <c r="L74" s="5">
        <f t="shared" si="14"/>
        <v>1078056.9712683682</v>
      </c>
      <c r="M74" s="11">
        <f t="shared" si="12"/>
        <v>1E-3</v>
      </c>
      <c r="N74" s="5">
        <f t="shared" si="15"/>
        <v>0</v>
      </c>
      <c r="P74" s="23">
        <f t="shared" si="16"/>
        <v>-0.10376241268287213</v>
      </c>
    </row>
    <row r="75" spans="1:16" x14ac:dyDescent="0.25">
      <c r="A75" s="1">
        <v>44088</v>
      </c>
      <c r="B75" s="5">
        <v>70.480002999999996</v>
      </c>
      <c r="C75" s="5">
        <v>3916400</v>
      </c>
      <c r="D75" s="5">
        <v>-7990400</v>
      </c>
      <c r="E75" s="5">
        <v>-9087746.7438139729</v>
      </c>
      <c r="F75" s="5">
        <v>70.480002999999996</v>
      </c>
      <c r="G75" s="5" t="s">
        <v>7</v>
      </c>
      <c r="H75" s="5" t="str">
        <f t="shared" si="10"/>
        <v>buy</v>
      </c>
      <c r="I75" s="5" t="str">
        <f t="shared" si="11"/>
        <v>False</v>
      </c>
      <c r="J75" s="5">
        <f t="shared" si="13"/>
        <v>70.480002999999996</v>
      </c>
      <c r="K75" s="5">
        <f t="shared" si="13"/>
        <v>70.327499000000003</v>
      </c>
      <c r="L75" s="5">
        <f t="shared" si="14"/>
        <v>1078056.9712683682</v>
      </c>
      <c r="M75" s="11">
        <f t="shared" si="12"/>
        <v>0</v>
      </c>
      <c r="N75" s="5">
        <f t="shared" si="15"/>
        <v>0</v>
      </c>
      <c r="P75" s="23">
        <f t="shared" si="16"/>
        <v>-4.1787758917994477E-3</v>
      </c>
    </row>
    <row r="76" spans="1:16" x14ac:dyDescent="0.25">
      <c r="A76" s="1">
        <v>44089</v>
      </c>
      <c r="B76" s="5">
        <v>73.925003000000004</v>
      </c>
      <c r="C76" s="5">
        <v>10827600</v>
      </c>
      <c r="D76" s="5">
        <v>2837200</v>
      </c>
      <c r="E76" s="5">
        <v>-7951412.9633331681</v>
      </c>
      <c r="F76" s="5" t="s">
        <v>7</v>
      </c>
      <c r="G76" s="5" t="s">
        <v>7</v>
      </c>
      <c r="H76" s="5" t="str">
        <f t="shared" si="10"/>
        <v>hold</v>
      </c>
      <c r="I76" s="5" t="str">
        <f t="shared" si="11"/>
        <v>True</v>
      </c>
      <c r="J76" s="5">
        <f t="shared" si="13"/>
        <v>70.480002999999996</v>
      </c>
      <c r="K76" s="5">
        <f t="shared" si="13"/>
        <v>70.327499000000003</v>
      </c>
      <c r="L76" s="5">
        <f t="shared" si="14"/>
        <v>1078056.9712683682</v>
      </c>
      <c r="M76" s="11">
        <f t="shared" si="12"/>
        <v>1E-3</v>
      </c>
      <c r="N76" s="5">
        <f t="shared" si="15"/>
        <v>0</v>
      </c>
      <c r="P76" s="23">
        <f t="shared" si="16"/>
        <v>1.0169255653085389</v>
      </c>
    </row>
    <row r="77" spans="1:16" x14ac:dyDescent="0.25">
      <c r="A77" s="1">
        <v>44090</v>
      </c>
      <c r="B77" s="5">
        <v>70.087502000000001</v>
      </c>
      <c r="C77" s="5">
        <v>19501600</v>
      </c>
      <c r="D77" s="5">
        <v>-16664400</v>
      </c>
      <c r="E77" s="5">
        <v>-8781634.1108816303</v>
      </c>
      <c r="F77" s="5" t="s">
        <v>7</v>
      </c>
      <c r="G77" s="5">
        <v>70.087502000000001</v>
      </c>
      <c r="H77" s="5" t="str">
        <f t="shared" si="10"/>
        <v>sell</v>
      </c>
      <c r="I77" s="5" t="str">
        <f t="shared" si="11"/>
        <v>False</v>
      </c>
      <c r="J77" s="5">
        <f t="shared" si="13"/>
        <v>70.480002999999996</v>
      </c>
      <c r="K77" s="5">
        <f t="shared" si="13"/>
        <v>70.087502000000001</v>
      </c>
      <c r="L77" s="5">
        <f t="shared" si="14"/>
        <v>1072053.3046782888</v>
      </c>
      <c r="M77" s="11">
        <f t="shared" si="12"/>
        <v>0</v>
      </c>
      <c r="N77" s="5">
        <f t="shared" si="15"/>
        <v>-6003.666590079476</v>
      </c>
      <c r="P77" s="23">
        <f t="shared" si="16"/>
        <v>0.58839808367941182</v>
      </c>
    </row>
    <row r="78" spans="1:16" x14ac:dyDescent="0.25">
      <c r="A78" s="1">
        <v>44091</v>
      </c>
      <c r="B78" s="5">
        <v>69.879997000000003</v>
      </c>
      <c r="C78" s="5">
        <v>9385600</v>
      </c>
      <c r="D78" s="5">
        <v>-26050000</v>
      </c>
      <c r="E78" s="5">
        <v>-10426980.671064479</v>
      </c>
      <c r="F78" s="5" t="s">
        <v>7</v>
      </c>
      <c r="G78" s="5" t="s">
        <v>7</v>
      </c>
      <c r="H78" s="5" t="str">
        <f t="shared" si="10"/>
        <v>hold</v>
      </c>
      <c r="I78" s="5" t="str">
        <f t="shared" si="11"/>
        <v>True</v>
      </c>
      <c r="J78" s="5">
        <f t="shared" si="13"/>
        <v>70.480002999999996</v>
      </c>
      <c r="K78" s="5">
        <f t="shared" si="13"/>
        <v>70.087502000000001</v>
      </c>
      <c r="L78" s="5">
        <f t="shared" si="14"/>
        <v>1072053.3046782888</v>
      </c>
      <c r="M78" s="11">
        <f t="shared" si="12"/>
        <v>0</v>
      </c>
      <c r="N78" s="5">
        <f t="shared" si="15"/>
        <v>0</v>
      </c>
      <c r="P78" s="23">
        <f t="shared" si="16"/>
        <v>-0.73131991368473526</v>
      </c>
    </row>
    <row r="79" spans="1:16" x14ac:dyDescent="0.25">
      <c r="A79" s="1">
        <v>44092</v>
      </c>
      <c r="B79" s="5">
        <v>69.230002999999996</v>
      </c>
      <c r="C79" s="5">
        <v>14386000</v>
      </c>
      <c r="D79" s="5">
        <v>-40436000</v>
      </c>
      <c r="E79" s="5">
        <v>-13286146.410704359</v>
      </c>
      <c r="F79" s="5" t="s">
        <v>7</v>
      </c>
      <c r="G79" s="5" t="s">
        <v>7</v>
      </c>
      <c r="H79" s="5" t="str">
        <f t="shared" si="10"/>
        <v>hold</v>
      </c>
      <c r="I79" s="5" t="str">
        <f t="shared" si="11"/>
        <v>True</v>
      </c>
      <c r="J79" s="5">
        <f t="shared" si="13"/>
        <v>70.480002999999996</v>
      </c>
      <c r="K79" s="5">
        <f t="shared" si="13"/>
        <v>70.087502000000001</v>
      </c>
      <c r="L79" s="5">
        <f t="shared" si="14"/>
        <v>1072053.3046782888</v>
      </c>
      <c r="M79" s="11">
        <f t="shared" si="12"/>
        <v>0</v>
      </c>
      <c r="N79" s="5">
        <f t="shared" si="15"/>
        <v>0</v>
      </c>
      <c r="P79" s="23">
        <f t="shared" si="16"/>
        <v>0.42707891164416961</v>
      </c>
    </row>
    <row r="80" spans="1:16" x14ac:dyDescent="0.25">
      <c r="A80" s="1">
        <v>44095</v>
      </c>
      <c r="B80" s="5">
        <v>69.050003000000004</v>
      </c>
      <c r="C80" s="5">
        <v>7558800</v>
      </c>
      <c r="D80" s="5">
        <v>-47994800</v>
      </c>
      <c r="E80" s="5">
        <v>-16592950.3864916</v>
      </c>
      <c r="F80" s="5" t="s">
        <v>7</v>
      </c>
      <c r="G80" s="5" t="s">
        <v>7</v>
      </c>
      <c r="H80" s="5" t="str">
        <f t="shared" si="10"/>
        <v>hold</v>
      </c>
      <c r="I80" s="5" t="str">
        <f t="shared" si="11"/>
        <v>True</v>
      </c>
      <c r="J80" s="5">
        <f t="shared" si="13"/>
        <v>70.480002999999996</v>
      </c>
      <c r="K80" s="5">
        <f t="shared" si="13"/>
        <v>70.087502000000001</v>
      </c>
      <c r="L80" s="5">
        <f t="shared" si="14"/>
        <v>1072053.3046782888</v>
      </c>
      <c r="M80" s="11">
        <f t="shared" si="12"/>
        <v>0</v>
      </c>
      <c r="N80" s="5">
        <f t="shared" si="15"/>
        <v>0</v>
      </c>
      <c r="P80" s="23">
        <f t="shared" si="16"/>
        <v>-0.64354306401141781</v>
      </c>
    </row>
    <row r="81" spans="1:16" x14ac:dyDescent="0.25">
      <c r="A81" s="1">
        <v>44096</v>
      </c>
      <c r="B81" s="5">
        <v>69.514999000000003</v>
      </c>
      <c r="C81" s="5">
        <v>7192800</v>
      </c>
      <c r="D81" s="5">
        <v>-40802000</v>
      </c>
      <c r="E81" s="5">
        <v>-18899342.71903931</v>
      </c>
      <c r="F81" s="5" t="s">
        <v>7</v>
      </c>
      <c r="G81" s="5" t="s">
        <v>7</v>
      </c>
      <c r="H81" s="5" t="str">
        <f t="shared" si="10"/>
        <v>hold</v>
      </c>
      <c r="I81" s="5" t="str">
        <f t="shared" si="11"/>
        <v>True</v>
      </c>
      <c r="J81" s="5">
        <f t="shared" si="13"/>
        <v>70.480002999999996</v>
      </c>
      <c r="K81" s="5">
        <f t="shared" si="13"/>
        <v>70.087502000000001</v>
      </c>
      <c r="L81" s="5">
        <f t="shared" si="14"/>
        <v>1072053.3046782888</v>
      </c>
      <c r="M81" s="11">
        <f t="shared" si="12"/>
        <v>0</v>
      </c>
      <c r="N81" s="5">
        <f t="shared" si="15"/>
        <v>0</v>
      </c>
      <c r="P81" s="23">
        <f t="shared" si="16"/>
        <v>-4.9631921745320495E-2</v>
      </c>
    </row>
    <row r="82" spans="1:16" x14ac:dyDescent="0.25">
      <c r="A82" s="1">
        <v>44097</v>
      </c>
      <c r="B82" s="5">
        <v>68.327499000000003</v>
      </c>
      <c r="C82" s="5">
        <v>5855200</v>
      </c>
      <c r="D82" s="5">
        <v>-46657200</v>
      </c>
      <c r="E82" s="5">
        <v>-21543745.446163401</v>
      </c>
      <c r="F82" s="5" t="s">
        <v>7</v>
      </c>
      <c r="G82" s="5" t="s">
        <v>7</v>
      </c>
      <c r="H82" s="5" t="str">
        <f t="shared" si="10"/>
        <v>hold</v>
      </c>
      <c r="I82" s="5" t="str">
        <f t="shared" si="11"/>
        <v>True</v>
      </c>
      <c r="J82" s="5">
        <f t="shared" si="13"/>
        <v>70.480002999999996</v>
      </c>
      <c r="K82" s="5">
        <f t="shared" si="13"/>
        <v>70.087502000000001</v>
      </c>
      <c r="L82" s="5">
        <f t="shared" si="14"/>
        <v>1072053.3046782888</v>
      </c>
      <c r="M82" s="11">
        <f t="shared" si="12"/>
        <v>0</v>
      </c>
      <c r="N82" s="5">
        <f t="shared" si="15"/>
        <v>0</v>
      </c>
      <c r="P82" s="23">
        <f t="shared" si="16"/>
        <v>-0.20575037038354577</v>
      </c>
    </row>
    <row r="83" spans="1:16" x14ac:dyDescent="0.25">
      <c r="A83" s="1">
        <v>44098</v>
      </c>
      <c r="B83" s="5">
        <v>69.385002</v>
      </c>
      <c r="C83" s="5">
        <v>7478400</v>
      </c>
      <c r="D83" s="5">
        <v>-39178800</v>
      </c>
      <c r="E83" s="5">
        <v>-23223732.718836121</v>
      </c>
      <c r="F83" s="5" t="s">
        <v>7</v>
      </c>
      <c r="G83" s="5" t="s">
        <v>7</v>
      </c>
      <c r="H83" s="5" t="str">
        <f t="shared" si="10"/>
        <v>hold</v>
      </c>
      <c r="I83" s="5" t="str">
        <f t="shared" si="11"/>
        <v>True</v>
      </c>
      <c r="J83" s="5">
        <f t="shared" si="13"/>
        <v>70.480002999999996</v>
      </c>
      <c r="K83" s="5">
        <f t="shared" si="13"/>
        <v>70.087502000000001</v>
      </c>
      <c r="L83" s="5">
        <f t="shared" si="14"/>
        <v>1072053.3046782888</v>
      </c>
      <c r="M83" s="11">
        <f t="shared" si="12"/>
        <v>0</v>
      </c>
      <c r="N83" s="5">
        <f t="shared" si="15"/>
        <v>0</v>
      </c>
      <c r="P83" s="23">
        <f t="shared" si="16"/>
        <v>0.24468871005752146</v>
      </c>
    </row>
    <row r="84" spans="1:16" x14ac:dyDescent="0.25">
      <c r="A84" s="1">
        <v>44099</v>
      </c>
      <c r="B84" s="5">
        <v>70.455002000000007</v>
      </c>
      <c r="C84" s="5">
        <v>5456800</v>
      </c>
      <c r="D84" s="5">
        <v>-33722000</v>
      </c>
      <c r="E84" s="5">
        <v>-24223814.51946786</v>
      </c>
      <c r="F84" s="5" t="s">
        <v>7</v>
      </c>
      <c r="G84" s="5" t="s">
        <v>7</v>
      </c>
      <c r="H84" s="5" t="str">
        <f t="shared" si="10"/>
        <v>hold</v>
      </c>
      <c r="I84" s="5" t="str">
        <f t="shared" si="11"/>
        <v>True</v>
      </c>
      <c r="J84" s="5">
        <f t="shared" ref="J84:K99" si="17">IF(F84="nan",J83,F84)</f>
        <v>70.480002999999996</v>
      </c>
      <c r="K84" s="5">
        <f t="shared" si="17"/>
        <v>70.087502000000001</v>
      </c>
      <c r="L84" s="5">
        <f t="shared" si="14"/>
        <v>1072053.3046782888</v>
      </c>
      <c r="M84" s="11">
        <f t="shared" si="12"/>
        <v>0</v>
      </c>
      <c r="N84" s="5">
        <f t="shared" si="15"/>
        <v>0</v>
      </c>
      <c r="P84" s="23">
        <f t="shared" si="16"/>
        <v>-0.31515632800402932</v>
      </c>
    </row>
    <row r="85" spans="1:16" x14ac:dyDescent="0.25">
      <c r="A85" s="1">
        <v>44102</v>
      </c>
      <c r="B85" s="5">
        <v>71.035004000000001</v>
      </c>
      <c r="C85" s="5">
        <v>6918400</v>
      </c>
      <c r="D85" s="5">
        <v>-26803600</v>
      </c>
      <c r="E85" s="5">
        <v>-24469563.2495635</v>
      </c>
      <c r="F85" s="5" t="s">
        <v>7</v>
      </c>
      <c r="G85" s="5" t="s">
        <v>7</v>
      </c>
      <c r="H85" s="5" t="str">
        <f t="shared" si="10"/>
        <v>hold</v>
      </c>
      <c r="I85" s="5" t="str">
        <f t="shared" si="11"/>
        <v>True</v>
      </c>
      <c r="J85" s="5">
        <f t="shared" si="17"/>
        <v>70.480002999999996</v>
      </c>
      <c r="K85" s="5">
        <f t="shared" si="17"/>
        <v>70.087502000000001</v>
      </c>
      <c r="L85" s="5">
        <f t="shared" si="14"/>
        <v>1072053.3046782888</v>
      </c>
      <c r="M85" s="11">
        <f t="shared" si="12"/>
        <v>0</v>
      </c>
      <c r="N85" s="5">
        <f t="shared" si="15"/>
        <v>0</v>
      </c>
      <c r="P85" s="23">
        <f t="shared" si="16"/>
        <v>0.23732199166432494</v>
      </c>
    </row>
    <row r="86" spans="1:16" x14ac:dyDescent="0.25">
      <c r="A86" s="1">
        <v>44103</v>
      </c>
      <c r="B86" s="5">
        <v>70.779999000000004</v>
      </c>
      <c r="C86" s="5">
        <v>7094000</v>
      </c>
      <c r="D86" s="5">
        <v>-33897600</v>
      </c>
      <c r="E86" s="5">
        <v>-25367652.952641379</v>
      </c>
      <c r="F86" s="5" t="s">
        <v>7</v>
      </c>
      <c r="G86" s="5" t="s">
        <v>7</v>
      </c>
      <c r="H86" s="5" t="str">
        <f t="shared" si="10"/>
        <v>hold</v>
      </c>
      <c r="I86" s="5" t="str">
        <f t="shared" si="11"/>
        <v>True</v>
      </c>
      <c r="J86" s="5">
        <f t="shared" si="17"/>
        <v>70.480002999999996</v>
      </c>
      <c r="K86" s="5">
        <f t="shared" si="17"/>
        <v>70.087502000000001</v>
      </c>
      <c r="L86" s="5">
        <f t="shared" si="14"/>
        <v>1072053.3046782888</v>
      </c>
      <c r="M86" s="11">
        <f t="shared" si="12"/>
        <v>0</v>
      </c>
      <c r="N86" s="5">
        <f t="shared" si="15"/>
        <v>0</v>
      </c>
      <c r="P86" s="23">
        <f t="shared" si="16"/>
        <v>2.5064827328732761E-2</v>
      </c>
    </row>
    <row r="87" spans="1:16" x14ac:dyDescent="0.25">
      <c r="A87" s="1">
        <v>44104</v>
      </c>
      <c r="B87" s="5">
        <v>69.389999000000003</v>
      </c>
      <c r="C87" s="5">
        <v>23238400</v>
      </c>
      <c r="D87" s="5">
        <v>-57136000</v>
      </c>
      <c r="E87" s="5">
        <v>-28393762.954269629</v>
      </c>
      <c r="F87" s="5" t="s">
        <v>7</v>
      </c>
      <c r="G87" s="5" t="s">
        <v>7</v>
      </c>
      <c r="H87" s="5" t="str">
        <f t="shared" si="10"/>
        <v>hold</v>
      </c>
      <c r="I87" s="5" t="str">
        <f t="shared" si="11"/>
        <v>True</v>
      </c>
      <c r="J87" s="5">
        <f t="shared" si="17"/>
        <v>70.480002999999996</v>
      </c>
      <c r="K87" s="5">
        <f t="shared" si="17"/>
        <v>70.087502000000001</v>
      </c>
      <c r="L87" s="5">
        <f t="shared" si="14"/>
        <v>1072053.3046782888</v>
      </c>
      <c r="M87" s="11">
        <f t="shared" si="12"/>
        <v>0</v>
      </c>
      <c r="N87" s="5">
        <f t="shared" si="15"/>
        <v>0</v>
      </c>
      <c r="P87" s="23">
        <f t="shared" si="16"/>
        <v>1.186556726446395</v>
      </c>
    </row>
    <row r="88" spans="1:16" x14ac:dyDescent="0.25">
      <c r="A88" s="1">
        <v>44105</v>
      </c>
      <c r="B88" s="5">
        <v>70.690002000000007</v>
      </c>
      <c r="C88" s="5">
        <v>10018400</v>
      </c>
      <c r="D88" s="5">
        <v>-47117600</v>
      </c>
      <c r="E88" s="5">
        <v>-30177280.48930639</v>
      </c>
      <c r="F88" s="5" t="s">
        <v>7</v>
      </c>
      <c r="G88" s="5" t="s">
        <v>7</v>
      </c>
      <c r="H88" s="5" t="str">
        <f t="shared" si="10"/>
        <v>hold</v>
      </c>
      <c r="I88" s="5" t="str">
        <f t="shared" si="11"/>
        <v>True</v>
      </c>
      <c r="J88" s="5">
        <f t="shared" si="17"/>
        <v>70.480002999999996</v>
      </c>
      <c r="K88" s="5">
        <f t="shared" si="17"/>
        <v>70.087502000000001</v>
      </c>
      <c r="L88" s="5">
        <f t="shared" si="14"/>
        <v>1072053.3046782888</v>
      </c>
      <c r="M88" s="11">
        <f t="shared" si="12"/>
        <v>0</v>
      </c>
      <c r="N88" s="5">
        <f t="shared" si="15"/>
        <v>0</v>
      </c>
      <c r="P88" s="23">
        <f t="shared" si="16"/>
        <v>-0.84138268053013932</v>
      </c>
    </row>
    <row r="89" spans="1:16" x14ac:dyDescent="0.25">
      <c r="A89" s="1">
        <v>44106</v>
      </c>
      <c r="B89" s="5">
        <v>70.292502999999996</v>
      </c>
      <c r="C89" s="5">
        <v>8306000</v>
      </c>
      <c r="D89" s="5">
        <v>-55423600</v>
      </c>
      <c r="E89" s="5">
        <v>-32582051.697417881</v>
      </c>
      <c r="F89" s="5" t="s">
        <v>7</v>
      </c>
      <c r="G89" s="5" t="s">
        <v>7</v>
      </c>
      <c r="H89" s="5" t="str">
        <f t="shared" si="10"/>
        <v>hold</v>
      </c>
      <c r="I89" s="5" t="str">
        <f t="shared" si="11"/>
        <v>True</v>
      </c>
      <c r="J89" s="5">
        <f t="shared" si="17"/>
        <v>70.480002999999996</v>
      </c>
      <c r="K89" s="5">
        <f t="shared" si="17"/>
        <v>70.087502000000001</v>
      </c>
      <c r="L89" s="5">
        <f t="shared" si="14"/>
        <v>1072053.3046782888</v>
      </c>
      <c r="M89" s="11">
        <f t="shared" si="12"/>
        <v>0</v>
      </c>
      <c r="N89" s="5">
        <f t="shared" si="15"/>
        <v>0</v>
      </c>
      <c r="P89" s="23">
        <f t="shared" si="16"/>
        <v>-0.1874452570591239</v>
      </c>
    </row>
    <row r="90" spans="1:16" x14ac:dyDescent="0.25">
      <c r="A90" s="1">
        <v>44109</v>
      </c>
      <c r="B90" s="5">
        <v>71.977501000000004</v>
      </c>
      <c r="C90" s="5">
        <v>6599200</v>
      </c>
      <c r="D90" s="5">
        <v>-48824400</v>
      </c>
      <c r="E90" s="5">
        <v>-34129151.457709193</v>
      </c>
      <c r="F90" s="5" t="s">
        <v>7</v>
      </c>
      <c r="G90" s="5" t="s">
        <v>7</v>
      </c>
      <c r="H90" s="5" t="str">
        <f t="shared" si="10"/>
        <v>hold</v>
      </c>
      <c r="I90" s="5" t="str">
        <f t="shared" si="11"/>
        <v>True</v>
      </c>
      <c r="J90" s="5">
        <f t="shared" si="17"/>
        <v>70.480002999999996</v>
      </c>
      <c r="K90" s="5">
        <f t="shared" si="17"/>
        <v>70.087502000000001</v>
      </c>
      <c r="L90" s="5">
        <f t="shared" si="14"/>
        <v>1072053.3046782888</v>
      </c>
      <c r="M90" s="11">
        <f t="shared" si="12"/>
        <v>0</v>
      </c>
      <c r="N90" s="5">
        <f t="shared" si="15"/>
        <v>0</v>
      </c>
      <c r="P90" s="23">
        <f t="shared" si="16"/>
        <v>-0.2300297156441769</v>
      </c>
    </row>
    <row r="91" spans="1:16" x14ac:dyDescent="0.25">
      <c r="A91" s="1">
        <v>44110</v>
      </c>
      <c r="B91" s="5">
        <v>72.569999999999993</v>
      </c>
      <c r="C91" s="5">
        <v>7288400</v>
      </c>
      <c r="D91" s="5">
        <v>-41536000</v>
      </c>
      <c r="E91" s="5">
        <v>-34834652.018756121</v>
      </c>
      <c r="F91" s="5" t="s">
        <v>7</v>
      </c>
      <c r="G91" s="5" t="s">
        <v>7</v>
      </c>
      <c r="H91" s="5" t="str">
        <f t="shared" si="10"/>
        <v>hold</v>
      </c>
      <c r="I91" s="5" t="str">
        <f t="shared" si="11"/>
        <v>True</v>
      </c>
      <c r="J91" s="5">
        <f t="shared" si="17"/>
        <v>70.480002999999996</v>
      </c>
      <c r="K91" s="5">
        <f t="shared" si="17"/>
        <v>70.087502000000001</v>
      </c>
      <c r="L91" s="5">
        <f t="shared" si="14"/>
        <v>1072053.3046782888</v>
      </c>
      <c r="M91" s="11">
        <f t="shared" si="12"/>
        <v>1E-3</v>
      </c>
      <c r="N91" s="5">
        <f t="shared" si="15"/>
        <v>0</v>
      </c>
      <c r="P91" s="23">
        <f t="shared" si="16"/>
        <v>9.9335613629201763E-2</v>
      </c>
    </row>
    <row r="92" spans="1:16" x14ac:dyDescent="0.25">
      <c r="A92" s="1">
        <v>44111</v>
      </c>
      <c r="B92" s="5">
        <v>74.279999000000004</v>
      </c>
      <c r="C92" s="5">
        <v>10130400</v>
      </c>
      <c r="D92" s="5">
        <v>-31405600</v>
      </c>
      <c r="E92" s="5">
        <v>-34508039.440501481</v>
      </c>
      <c r="F92" s="5">
        <v>74.279999000000004</v>
      </c>
      <c r="G92" s="5" t="s">
        <v>7</v>
      </c>
      <c r="H92" s="5" t="str">
        <f t="shared" si="10"/>
        <v>buy</v>
      </c>
      <c r="I92" s="5" t="str">
        <f t="shared" si="11"/>
        <v>False</v>
      </c>
      <c r="J92" s="5">
        <f t="shared" si="17"/>
        <v>74.279999000000004</v>
      </c>
      <c r="K92" s="5">
        <f t="shared" si="17"/>
        <v>70.087502000000001</v>
      </c>
      <c r="L92" s="5">
        <f t="shared" si="14"/>
        <v>1072053.3046782888</v>
      </c>
      <c r="M92" s="11">
        <f t="shared" si="12"/>
        <v>0</v>
      </c>
      <c r="N92" s="5">
        <f t="shared" si="15"/>
        <v>0</v>
      </c>
      <c r="P92" s="23">
        <f t="shared" si="16"/>
        <v>0.32925676096067513</v>
      </c>
    </row>
    <row r="93" spans="1:16" x14ac:dyDescent="0.25">
      <c r="A93" s="1">
        <v>44112</v>
      </c>
      <c r="B93" s="5">
        <v>75.260002</v>
      </c>
      <c r="C93" s="5">
        <v>5694400</v>
      </c>
      <c r="D93" s="5">
        <v>-25711200</v>
      </c>
      <c r="E93" s="5">
        <v>-33670161.196892567</v>
      </c>
      <c r="F93" s="5" t="s">
        <v>7</v>
      </c>
      <c r="G93" s="5" t="s">
        <v>7</v>
      </c>
      <c r="H93" s="5" t="str">
        <f t="shared" si="10"/>
        <v>hold</v>
      </c>
      <c r="I93" s="5" t="str">
        <f t="shared" si="11"/>
        <v>True</v>
      </c>
      <c r="J93" s="5">
        <f t="shared" si="17"/>
        <v>74.279999000000004</v>
      </c>
      <c r="K93" s="5">
        <f t="shared" si="17"/>
        <v>70.087502000000001</v>
      </c>
      <c r="L93" s="5">
        <f t="shared" si="14"/>
        <v>1072053.3046782888</v>
      </c>
      <c r="M93" s="11">
        <f t="shared" si="12"/>
        <v>0</v>
      </c>
      <c r="N93" s="5">
        <f t="shared" si="15"/>
        <v>0</v>
      </c>
      <c r="P93" s="23">
        <f t="shared" si="16"/>
        <v>-0.57605756838047051</v>
      </c>
    </row>
    <row r="94" spans="1:16" x14ac:dyDescent="0.25">
      <c r="A94" s="1">
        <v>44113</v>
      </c>
      <c r="B94" s="5">
        <v>75.727501000000004</v>
      </c>
      <c r="C94" s="5">
        <v>6472000</v>
      </c>
      <c r="D94" s="5">
        <v>-19239200</v>
      </c>
      <c r="E94" s="5">
        <v>-32295659.248836029</v>
      </c>
      <c r="F94" s="5" t="s">
        <v>7</v>
      </c>
      <c r="G94" s="5" t="s">
        <v>7</v>
      </c>
      <c r="H94" s="5" t="str">
        <f t="shared" si="10"/>
        <v>hold</v>
      </c>
      <c r="I94" s="5" t="str">
        <f t="shared" si="11"/>
        <v>True</v>
      </c>
      <c r="J94" s="5">
        <f t="shared" si="17"/>
        <v>74.279999000000004</v>
      </c>
      <c r="K94" s="5">
        <f t="shared" si="17"/>
        <v>70.087502000000001</v>
      </c>
      <c r="L94" s="5">
        <f t="shared" si="14"/>
        <v>1072053.3046782888</v>
      </c>
      <c r="M94" s="11">
        <f t="shared" si="12"/>
        <v>0</v>
      </c>
      <c r="N94" s="5">
        <f t="shared" si="15"/>
        <v>0</v>
      </c>
      <c r="P94" s="23">
        <f t="shared" si="16"/>
        <v>0.12800194398239947</v>
      </c>
    </row>
    <row r="95" spans="1:16" x14ac:dyDescent="0.25">
      <c r="A95" s="1">
        <v>44116</v>
      </c>
      <c r="B95" s="5">
        <v>76.417502999999996</v>
      </c>
      <c r="C95" s="5">
        <v>5816400</v>
      </c>
      <c r="D95" s="5">
        <v>-13422800</v>
      </c>
      <c r="E95" s="5">
        <v>-30498096.542601351</v>
      </c>
      <c r="F95" s="5" t="s">
        <v>7</v>
      </c>
      <c r="G95" s="5" t="s">
        <v>7</v>
      </c>
      <c r="H95" s="5" t="str">
        <f t="shared" si="10"/>
        <v>hold</v>
      </c>
      <c r="I95" s="5" t="str">
        <f t="shared" si="11"/>
        <v>True</v>
      </c>
      <c r="J95" s="5">
        <f t="shared" si="17"/>
        <v>74.279999000000004</v>
      </c>
      <c r="K95" s="5">
        <f t="shared" si="17"/>
        <v>70.087502000000001</v>
      </c>
      <c r="L95" s="5">
        <f t="shared" si="14"/>
        <v>1072053.3046782888</v>
      </c>
      <c r="M95" s="11">
        <f t="shared" si="12"/>
        <v>0</v>
      </c>
      <c r="N95" s="5">
        <f t="shared" si="15"/>
        <v>0</v>
      </c>
      <c r="P95" s="23">
        <f t="shared" si="16"/>
        <v>-0.10680366609899705</v>
      </c>
    </row>
    <row r="96" spans="1:16" x14ac:dyDescent="0.25">
      <c r="A96" s="1">
        <v>44117</v>
      </c>
      <c r="B96" s="5">
        <v>75.367500000000007</v>
      </c>
      <c r="C96" s="5">
        <v>8596800</v>
      </c>
      <c r="D96" s="5">
        <v>-22019600</v>
      </c>
      <c r="E96" s="5">
        <v>-29690560.713218059</v>
      </c>
      <c r="F96" s="5" t="s">
        <v>7</v>
      </c>
      <c r="G96" s="5" t="s">
        <v>7</v>
      </c>
      <c r="H96" s="5" t="str">
        <f t="shared" si="10"/>
        <v>hold</v>
      </c>
      <c r="I96" s="5" t="str">
        <f t="shared" si="11"/>
        <v>True</v>
      </c>
      <c r="J96" s="5">
        <f t="shared" si="17"/>
        <v>74.279999000000004</v>
      </c>
      <c r="K96" s="5">
        <f t="shared" si="17"/>
        <v>70.087502000000001</v>
      </c>
      <c r="L96" s="5">
        <f t="shared" si="14"/>
        <v>1072053.3046782888</v>
      </c>
      <c r="M96" s="11">
        <f t="shared" si="12"/>
        <v>0</v>
      </c>
      <c r="N96" s="5">
        <f t="shared" si="15"/>
        <v>0</v>
      </c>
      <c r="P96" s="23">
        <f t="shared" si="16"/>
        <v>0.39070852733522643</v>
      </c>
    </row>
    <row r="97" spans="1:16" x14ac:dyDescent="0.25">
      <c r="A97" s="1">
        <v>44118</v>
      </c>
      <c r="B97" s="5">
        <v>75.160004000000001</v>
      </c>
      <c r="C97" s="5">
        <v>5501200</v>
      </c>
      <c r="D97" s="5">
        <v>-27520800</v>
      </c>
      <c r="E97" s="5">
        <v>-29483902.950793158</v>
      </c>
      <c r="F97" s="5" t="s">
        <v>7</v>
      </c>
      <c r="G97" s="5" t="s">
        <v>7</v>
      </c>
      <c r="H97" s="5" t="str">
        <f t="shared" si="10"/>
        <v>hold</v>
      </c>
      <c r="I97" s="5" t="str">
        <f t="shared" si="11"/>
        <v>True</v>
      </c>
      <c r="J97" s="5">
        <f t="shared" si="17"/>
        <v>74.279999000000004</v>
      </c>
      <c r="K97" s="5">
        <f t="shared" si="17"/>
        <v>70.087502000000001</v>
      </c>
      <c r="L97" s="5">
        <f t="shared" si="14"/>
        <v>1072053.3046782888</v>
      </c>
      <c r="M97" s="11">
        <f t="shared" si="12"/>
        <v>1E-3</v>
      </c>
      <c r="N97" s="5">
        <f t="shared" si="15"/>
        <v>0</v>
      </c>
      <c r="P97" s="23">
        <f t="shared" si="16"/>
        <v>-0.44642379073400423</v>
      </c>
    </row>
    <row r="98" spans="1:16" x14ac:dyDescent="0.25">
      <c r="A98" s="1">
        <v>44119</v>
      </c>
      <c r="B98" s="5">
        <v>74.614998</v>
      </c>
      <c r="C98" s="5">
        <v>5739200</v>
      </c>
      <c r="D98" s="5">
        <v>-33260000</v>
      </c>
      <c r="E98" s="5">
        <v>-29843553.104103111</v>
      </c>
      <c r="F98" s="5" t="s">
        <v>7</v>
      </c>
      <c r="G98" s="5">
        <v>74.614998</v>
      </c>
      <c r="H98" s="5" t="str">
        <f t="shared" si="10"/>
        <v>sell</v>
      </c>
      <c r="I98" s="5" t="str">
        <f t="shared" si="11"/>
        <v>False</v>
      </c>
      <c r="J98" s="5">
        <f t="shared" si="17"/>
        <v>74.279999000000004</v>
      </c>
      <c r="K98" s="5">
        <f t="shared" si="17"/>
        <v>74.614998</v>
      </c>
      <c r="L98" s="5">
        <f t="shared" si="14"/>
        <v>1075816.1569989312</v>
      </c>
      <c r="M98" s="11">
        <f t="shared" si="12"/>
        <v>1E-3</v>
      </c>
      <c r="N98" s="5">
        <f t="shared" si="15"/>
        <v>3762.8523206424397</v>
      </c>
      <c r="P98" s="23">
        <f t="shared" si="16"/>
        <v>4.2353577537465333E-2</v>
      </c>
    </row>
    <row r="99" spans="1:16" x14ac:dyDescent="0.25">
      <c r="A99" s="1">
        <v>44120</v>
      </c>
      <c r="B99" s="5">
        <v>76.400002000000001</v>
      </c>
      <c r="C99" s="5">
        <v>7449600</v>
      </c>
      <c r="D99" s="5">
        <v>-25810400</v>
      </c>
      <c r="E99" s="5">
        <v>-29459422.15749573</v>
      </c>
      <c r="F99" s="5">
        <v>76.400002000000001</v>
      </c>
      <c r="G99" s="5" t="s">
        <v>7</v>
      </c>
      <c r="H99" s="5" t="str">
        <f t="shared" si="10"/>
        <v>buy</v>
      </c>
      <c r="I99" s="5" t="str">
        <f t="shared" si="11"/>
        <v>False</v>
      </c>
      <c r="J99" s="5">
        <f t="shared" si="17"/>
        <v>76.400002000000001</v>
      </c>
      <c r="K99" s="5">
        <f t="shared" si="17"/>
        <v>74.614998</v>
      </c>
      <c r="L99" s="5">
        <f t="shared" si="14"/>
        <v>1074740.3408419322</v>
      </c>
      <c r="M99" s="11">
        <f t="shared" si="12"/>
        <v>1E-3</v>
      </c>
      <c r="N99" s="5">
        <f t="shared" si="15"/>
        <v>-1075.8161569989313</v>
      </c>
      <c r="P99" s="23">
        <f t="shared" si="16"/>
        <v>0.26084051187899121</v>
      </c>
    </row>
    <row r="100" spans="1:16" x14ac:dyDescent="0.25">
      <c r="A100" s="1">
        <v>44123</v>
      </c>
      <c r="B100" s="5">
        <v>74.887496999999996</v>
      </c>
      <c r="C100" s="5">
        <v>7710400</v>
      </c>
      <c r="D100" s="5">
        <v>-33520800</v>
      </c>
      <c r="E100" s="5">
        <v>-29846239.295985509</v>
      </c>
      <c r="F100" s="5" t="s">
        <v>7</v>
      </c>
      <c r="G100" s="5">
        <v>74.887496999999996</v>
      </c>
      <c r="H100" s="5" t="str">
        <f t="shared" si="10"/>
        <v>sell</v>
      </c>
      <c r="I100" s="5" t="str">
        <f t="shared" si="11"/>
        <v>False</v>
      </c>
      <c r="J100" s="5">
        <f t="shared" ref="J100:K115" si="18">IF(F100="nan",J99,F100)</f>
        <v>76.400002000000001</v>
      </c>
      <c r="K100" s="5">
        <f t="shared" si="18"/>
        <v>74.887496999999996</v>
      </c>
      <c r="L100" s="5">
        <f t="shared" si="14"/>
        <v>1052388.7667750241</v>
      </c>
      <c r="M100" s="11">
        <f t="shared" si="12"/>
        <v>1E-3</v>
      </c>
      <c r="N100" s="5">
        <f t="shared" si="15"/>
        <v>-22351.574066908215</v>
      </c>
      <c r="P100" s="23">
        <f t="shared" si="16"/>
        <v>3.4409727229059085E-2</v>
      </c>
    </row>
    <row r="101" spans="1:16" x14ac:dyDescent="0.25">
      <c r="A101" s="1">
        <v>44124</v>
      </c>
      <c r="B101" s="5">
        <v>75.247497999999993</v>
      </c>
      <c r="C101" s="5">
        <v>6003200</v>
      </c>
      <c r="D101" s="5">
        <v>-27517600</v>
      </c>
      <c r="E101" s="5">
        <v>-29624454.13959372</v>
      </c>
      <c r="F101" s="5">
        <v>75.247497999999993</v>
      </c>
      <c r="G101" s="5" t="s">
        <v>7</v>
      </c>
      <c r="H101" s="5" t="str">
        <f t="shared" si="10"/>
        <v>buy</v>
      </c>
      <c r="I101" s="5" t="str">
        <f t="shared" si="11"/>
        <v>False</v>
      </c>
      <c r="J101" s="5">
        <f t="shared" si="18"/>
        <v>75.247497999999993</v>
      </c>
      <c r="K101" s="5">
        <f t="shared" si="18"/>
        <v>74.887496999999996</v>
      </c>
      <c r="L101" s="5">
        <f t="shared" si="14"/>
        <v>1051336.3780082492</v>
      </c>
      <c r="M101" s="11">
        <f t="shared" si="12"/>
        <v>1E-3</v>
      </c>
      <c r="N101" s="5">
        <f t="shared" si="15"/>
        <v>-1052.3887667750241</v>
      </c>
      <c r="P101" s="23">
        <f t="shared" si="16"/>
        <v>-0.25027740651421743</v>
      </c>
    </row>
    <row r="102" spans="1:16" x14ac:dyDescent="0.25">
      <c r="A102" s="1">
        <v>44125</v>
      </c>
      <c r="B102" s="5">
        <v>74.419997999999993</v>
      </c>
      <c r="C102" s="5">
        <v>7796000</v>
      </c>
      <c r="D102" s="5">
        <v>-35313600</v>
      </c>
      <c r="E102" s="5">
        <v>-30166299.626804508</v>
      </c>
      <c r="F102" s="5" t="s">
        <v>7</v>
      </c>
      <c r="G102" s="5">
        <v>74.419997999999993</v>
      </c>
      <c r="H102" s="5" t="str">
        <f t="shared" si="10"/>
        <v>sell</v>
      </c>
      <c r="I102" s="5" t="str">
        <f t="shared" si="11"/>
        <v>False</v>
      </c>
      <c r="J102" s="5">
        <f t="shared" si="18"/>
        <v>75.247497999999993</v>
      </c>
      <c r="K102" s="5">
        <f t="shared" si="18"/>
        <v>74.419997999999993</v>
      </c>
      <c r="L102" s="5">
        <f t="shared" si="14"/>
        <v>1038723.449870714</v>
      </c>
      <c r="M102" s="11">
        <f t="shared" si="12"/>
        <v>1E-3</v>
      </c>
      <c r="N102" s="5">
        <f t="shared" si="15"/>
        <v>-12612.928137535282</v>
      </c>
      <c r="P102" s="23">
        <f t="shared" si="16"/>
        <v>0.26131812125560061</v>
      </c>
    </row>
    <row r="103" spans="1:16" x14ac:dyDescent="0.25">
      <c r="A103" s="1">
        <v>44126</v>
      </c>
      <c r="B103" s="5">
        <v>75.567497000000003</v>
      </c>
      <c r="C103" s="5">
        <v>8463600</v>
      </c>
      <c r="D103" s="5">
        <v>-26850000</v>
      </c>
      <c r="E103" s="5">
        <v>-29850449.926392581</v>
      </c>
      <c r="F103" s="5">
        <v>75.567497000000003</v>
      </c>
      <c r="G103" s="5" t="s">
        <v>7</v>
      </c>
      <c r="H103" s="5" t="str">
        <f t="shared" si="10"/>
        <v>buy</v>
      </c>
      <c r="I103" s="5" t="str">
        <f t="shared" si="11"/>
        <v>False</v>
      </c>
      <c r="J103" s="5">
        <f t="shared" si="18"/>
        <v>75.567497000000003</v>
      </c>
      <c r="K103" s="5">
        <f t="shared" si="18"/>
        <v>74.419997999999993</v>
      </c>
      <c r="L103" s="5">
        <f t="shared" si="14"/>
        <v>1038723.449870714</v>
      </c>
      <c r="M103" s="11">
        <f t="shared" si="12"/>
        <v>0</v>
      </c>
      <c r="N103" s="5">
        <f t="shared" si="15"/>
        <v>0</v>
      </c>
      <c r="P103" s="23">
        <f t="shared" si="16"/>
        <v>8.2163833374682388E-2</v>
      </c>
    </row>
    <row r="104" spans="1:16" x14ac:dyDescent="0.25">
      <c r="A104" s="1">
        <v>44127</v>
      </c>
      <c r="B104" s="5">
        <v>75.767502000000007</v>
      </c>
      <c r="C104" s="5">
        <v>5617200</v>
      </c>
      <c r="D104" s="5">
        <v>-21232800</v>
      </c>
      <c r="E104" s="5">
        <v>-29029693.993690029</v>
      </c>
      <c r="F104" s="5" t="s">
        <v>7</v>
      </c>
      <c r="G104" s="5" t="s">
        <v>7</v>
      </c>
      <c r="H104" s="5" t="str">
        <f t="shared" si="10"/>
        <v>hold</v>
      </c>
      <c r="I104" s="5" t="str">
        <f t="shared" si="11"/>
        <v>True</v>
      </c>
      <c r="J104" s="5">
        <f t="shared" si="18"/>
        <v>75.567497000000003</v>
      </c>
      <c r="K104" s="5">
        <f t="shared" si="18"/>
        <v>74.419997999999993</v>
      </c>
      <c r="L104" s="5">
        <f t="shared" si="14"/>
        <v>1038723.449870714</v>
      </c>
      <c r="M104" s="11">
        <f t="shared" si="12"/>
        <v>0</v>
      </c>
      <c r="N104" s="5">
        <f t="shared" si="15"/>
        <v>0</v>
      </c>
      <c r="P104" s="23">
        <f t="shared" si="16"/>
        <v>-0.40994129590810863</v>
      </c>
    </row>
    <row r="105" spans="1:16" x14ac:dyDescent="0.25">
      <c r="A105" s="1">
        <v>44130</v>
      </c>
      <c r="B105" s="5">
        <v>75.662497999999999</v>
      </c>
      <c r="C105" s="5">
        <v>5707600</v>
      </c>
      <c r="D105" s="5">
        <v>-26940400</v>
      </c>
      <c r="E105" s="5">
        <v>-28830707.610022571</v>
      </c>
      <c r="F105" s="5" t="s">
        <v>7</v>
      </c>
      <c r="G105" s="5" t="s">
        <v>7</v>
      </c>
      <c r="H105" s="5" t="str">
        <f t="shared" si="10"/>
        <v>hold</v>
      </c>
      <c r="I105" s="5" t="str">
        <f t="shared" si="11"/>
        <v>True</v>
      </c>
      <c r="J105" s="5">
        <f t="shared" si="18"/>
        <v>75.567497000000003</v>
      </c>
      <c r="K105" s="5">
        <f t="shared" si="18"/>
        <v>74.419997999999993</v>
      </c>
      <c r="L105" s="5">
        <f t="shared" si="14"/>
        <v>1038723.449870714</v>
      </c>
      <c r="M105" s="11">
        <f t="shared" si="12"/>
        <v>0</v>
      </c>
      <c r="N105" s="5">
        <f t="shared" si="15"/>
        <v>0</v>
      </c>
      <c r="P105" s="23">
        <f t="shared" si="16"/>
        <v>1.5965300962394999E-2</v>
      </c>
    </row>
    <row r="106" spans="1:16" x14ac:dyDescent="0.25">
      <c r="A106" s="1">
        <v>44131</v>
      </c>
      <c r="B106" s="5">
        <v>75.779999000000004</v>
      </c>
      <c r="C106" s="5">
        <v>4834200</v>
      </c>
      <c r="D106" s="5">
        <v>-22106200</v>
      </c>
      <c r="E106" s="5">
        <v>-28190260.83206816</v>
      </c>
      <c r="F106" s="5" t="s">
        <v>7</v>
      </c>
      <c r="G106" s="5" t="s">
        <v>7</v>
      </c>
      <c r="H106" s="5" t="str">
        <f t="shared" si="10"/>
        <v>hold</v>
      </c>
      <c r="I106" s="5" t="str">
        <f t="shared" si="11"/>
        <v>True</v>
      </c>
      <c r="J106" s="5">
        <f t="shared" si="18"/>
        <v>75.567497000000003</v>
      </c>
      <c r="K106" s="5">
        <f t="shared" si="18"/>
        <v>74.419997999999993</v>
      </c>
      <c r="L106" s="5">
        <f t="shared" si="14"/>
        <v>1038723.449870714</v>
      </c>
      <c r="M106" s="11">
        <f t="shared" si="12"/>
        <v>1E-3</v>
      </c>
      <c r="N106" s="5">
        <f t="shared" si="15"/>
        <v>0</v>
      </c>
      <c r="P106" s="23">
        <f t="shared" si="16"/>
        <v>-0.16608296504521483</v>
      </c>
    </row>
    <row r="107" spans="1:16" x14ac:dyDescent="0.25">
      <c r="A107" s="1">
        <v>44132</v>
      </c>
      <c r="B107" s="5">
        <v>74.459998999999996</v>
      </c>
      <c r="C107" s="5">
        <v>7508900</v>
      </c>
      <c r="D107" s="5">
        <v>-29615100</v>
      </c>
      <c r="E107" s="5">
        <v>-28325963.151823059</v>
      </c>
      <c r="F107" s="5" t="s">
        <v>7</v>
      </c>
      <c r="G107" s="5">
        <v>74.459998999999996</v>
      </c>
      <c r="H107" s="5" t="str">
        <f t="shared" si="10"/>
        <v>sell</v>
      </c>
      <c r="I107" s="5" t="str">
        <f t="shared" si="11"/>
        <v>False</v>
      </c>
      <c r="J107" s="5">
        <f t="shared" si="18"/>
        <v>75.567497000000003</v>
      </c>
      <c r="K107" s="5">
        <f t="shared" si="18"/>
        <v>74.459998999999996</v>
      </c>
      <c r="L107" s="5">
        <f t="shared" si="14"/>
        <v>1023500.183400939</v>
      </c>
      <c r="M107" s="11">
        <f t="shared" si="12"/>
        <v>0</v>
      </c>
      <c r="N107" s="5">
        <f t="shared" si="15"/>
        <v>-15223.266469775001</v>
      </c>
      <c r="P107" s="23">
        <f t="shared" si="16"/>
        <v>0.44037332864749162</v>
      </c>
    </row>
    <row r="108" spans="1:16" x14ac:dyDescent="0.25">
      <c r="A108" s="1">
        <v>44133</v>
      </c>
      <c r="B108" s="5">
        <v>74.010002</v>
      </c>
      <c r="C108" s="5">
        <v>7753100</v>
      </c>
      <c r="D108" s="5">
        <v>-37368200</v>
      </c>
      <c r="E108" s="5">
        <v>-29187147.808681231</v>
      </c>
      <c r="F108" s="5" t="s">
        <v>7</v>
      </c>
      <c r="G108" s="5" t="s">
        <v>7</v>
      </c>
      <c r="H108" s="5" t="str">
        <f t="shared" si="10"/>
        <v>hold</v>
      </c>
      <c r="I108" s="5" t="str">
        <f t="shared" si="11"/>
        <v>True</v>
      </c>
      <c r="J108" s="5">
        <f t="shared" si="18"/>
        <v>75.567497000000003</v>
      </c>
      <c r="K108" s="5">
        <f t="shared" si="18"/>
        <v>74.459998999999996</v>
      </c>
      <c r="L108" s="5">
        <f t="shared" si="14"/>
        <v>1023500.183400939</v>
      </c>
      <c r="M108" s="11">
        <f t="shared" si="12"/>
        <v>0</v>
      </c>
      <c r="N108" s="5">
        <f t="shared" si="15"/>
        <v>0</v>
      </c>
      <c r="P108" s="23">
        <f t="shared" si="16"/>
        <v>3.2003779710022759E-2</v>
      </c>
    </row>
    <row r="109" spans="1:16" x14ac:dyDescent="0.25">
      <c r="A109" s="1">
        <v>44134</v>
      </c>
      <c r="B109" s="5">
        <v>73.209998999999996</v>
      </c>
      <c r="C109" s="5">
        <v>8790500</v>
      </c>
      <c r="D109" s="5">
        <v>-46158700</v>
      </c>
      <c r="E109" s="5">
        <v>-30803518.789912689</v>
      </c>
      <c r="F109" s="5" t="s">
        <v>7</v>
      </c>
      <c r="G109" s="5" t="s">
        <v>7</v>
      </c>
      <c r="H109" s="5" t="str">
        <f t="shared" si="10"/>
        <v>hold</v>
      </c>
      <c r="I109" s="5" t="str">
        <f t="shared" si="11"/>
        <v>True</v>
      </c>
      <c r="J109" s="5">
        <f t="shared" si="18"/>
        <v>75.567497000000003</v>
      </c>
      <c r="K109" s="5">
        <f t="shared" si="18"/>
        <v>74.459998999999996</v>
      </c>
      <c r="L109" s="5">
        <f t="shared" si="14"/>
        <v>1023500.183400939</v>
      </c>
      <c r="M109" s="11">
        <f t="shared" si="12"/>
        <v>0</v>
      </c>
      <c r="N109" s="5">
        <f t="shared" si="15"/>
        <v>0</v>
      </c>
      <c r="P109" s="23">
        <f t="shared" si="16"/>
        <v>0.12557882951412475</v>
      </c>
    </row>
    <row r="110" spans="1:16" x14ac:dyDescent="0.25">
      <c r="A110" s="1">
        <v>44137</v>
      </c>
      <c r="B110" s="5">
        <v>75.129997000000003</v>
      </c>
      <c r="C110" s="5">
        <v>9233600</v>
      </c>
      <c r="D110" s="5">
        <v>-36925100</v>
      </c>
      <c r="E110" s="5">
        <v>-31386537.18824359</v>
      </c>
      <c r="F110" s="5" t="s">
        <v>7</v>
      </c>
      <c r="G110" s="5" t="s">
        <v>7</v>
      </c>
      <c r="H110" s="5" t="str">
        <f t="shared" si="10"/>
        <v>hold</v>
      </c>
      <c r="I110" s="5" t="str">
        <f t="shared" si="11"/>
        <v>True</v>
      </c>
      <c r="J110" s="5">
        <f t="shared" si="18"/>
        <v>75.567497000000003</v>
      </c>
      <c r="K110" s="5">
        <f t="shared" si="18"/>
        <v>74.459998999999996</v>
      </c>
      <c r="L110" s="5">
        <f t="shared" si="14"/>
        <v>1023500.183400939</v>
      </c>
      <c r="M110" s="11">
        <f t="shared" si="12"/>
        <v>1E-3</v>
      </c>
      <c r="N110" s="5">
        <f t="shared" si="15"/>
        <v>0</v>
      </c>
      <c r="P110" s="23">
        <f t="shared" si="16"/>
        <v>4.9177412073857681E-2</v>
      </c>
    </row>
    <row r="111" spans="1:16" x14ac:dyDescent="0.25">
      <c r="A111" s="1">
        <v>44138</v>
      </c>
      <c r="B111" s="5">
        <v>76.019997000000004</v>
      </c>
      <c r="C111" s="5">
        <v>6887900</v>
      </c>
      <c r="D111" s="5">
        <v>-30037200</v>
      </c>
      <c r="E111" s="5">
        <v>-31258026.75787279</v>
      </c>
      <c r="F111" s="5">
        <v>76.019997000000004</v>
      </c>
      <c r="G111" s="5" t="s">
        <v>7</v>
      </c>
      <c r="H111" s="5" t="str">
        <f t="shared" si="10"/>
        <v>buy</v>
      </c>
      <c r="I111" s="5" t="str">
        <f t="shared" si="11"/>
        <v>False</v>
      </c>
      <c r="J111" s="5">
        <f t="shared" si="18"/>
        <v>76.019997000000004</v>
      </c>
      <c r="K111" s="5">
        <f t="shared" si="18"/>
        <v>74.459998999999996</v>
      </c>
      <c r="L111" s="5">
        <f t="shared" si="14"/>
        <v>1022476.6832175381</v>
      </c>
      <c r="M111" s="11">
        <f t="shared" si="12"/>
        <v>1E-3</v>
      </c>
      <c r="N111" s="5">
        <f t="shared" si="15"/>
        <v>-1023.500183400939</v>
      </c>
      <c r="P111" s="23">
        <f t="shared" si="16"/>
        <v>-0.29308275595684535</v>
      </c>
    </row>
    <row r="112" spans="1:16" x14ac:dyDescent="0.25">
      <c r="A112" s="1">
        <v>44139</v>
      </c>
      <c r="B112" s="5">
        <v>73.319999999999993</v>
      </c>
      <c r="C112" s="5">
        <v>12128800</v>
      </c>
      <c r="D112" s="5">
        <v>-42166000</v>
      </c>
      <c r="E112" s="5">
        <v>-32296896.907333959</v>
      </c>
      <c r="F112" s="5" t="s">
        <v>7</v>
      </c>
      <c r="G112" s="5">
        <v>73.319999999999993</v>
      </c>
      <c r="H112" s="5" t="str">
        <f t="shared" si="10"/>
        <v>sell</v>
      </c>
      <c r="I112" s="5" t="str">
        <f t="shared" si="11"/>
        <v>False</v>
      </c>
      <c r="J112" s="5">
        <f t="shared" si="18"/>
        <v>76.019997000000004</v>
      </c>
      <c r="K112" s="5">
        <f t="shared" si="18"/>
        <v>73.319999999999993</v>
      </c>
      <c r="L112" s="5">
        <f t="shared" si="14"/>
        <v>986161.44925012137</v>
      </c>
      <c r="M112" s="11">
        <f t="shared" si="12"/>
        <v>0</v>
      </c>
      <c r="N112" s="5">
        <f t="shared" si="15"/>
        <v>-36315.233967416672</v>
      </c>
      <c r="P112" s="23">
        <f t="shared" si="16"/>
        <v>0.56581654076751531</v>
      </c>
    </row>
    <row r="113" spans="1:16" x14ac:dyDescent="0.25">
      <c r="A113" s="1">
        <v>44140</v>
      </c>
      <c r="B113" s="5">
        <v>74.75</v>
      </c>
      <c r="C113" s="5">
        <v>8644100</v>
      </c>
      <c r="D113" s="5">
        <v>-33521900</v>
      </c>
      <c r="E113" s="5">
        <v>-32413565.449045941</v>
      </c>
      <c r="F113" s="5" t="s">
        <v>7</v>
      </c>
      <c r="G113" s="5" t="s">
        <v>7</v>
      </c>
      <c r="H113" s="5" t="str">
        <f t="shared" si="10"/>
        <v>hold</v>
      </c>
      <c r="I113" s="5" t="str">
        <f t="shared" si="11"/>
        <v>True</v>
      </c>
      <c r="J113" s="5">
        <f t="shared" si="18"/>
        <v>76.019997000000004</v>
      </c>
      <c r="K113" s="5">
        <f t="shared" si="18"/>
        <v>73.319999999999993</v>
      </c>
      <c r="L113" s="5">
        <f t="shared" si="14"/>
        <v>986161.44925012137</v>
      </c>
      <c r="M113" s="11">
        <f t="shared" si="12"/>
        <v>1E-3</v>
      </c>
      <c r="N113" s="5">
        <f t="shared" si="15"/>
        <v>0</v>
      </c>
      <c r="P113" s="23">
        <f t="shared" si="16"/>
        <v>-0.33870578248932631</v>
      </c>
    </row>
    <row r="114" spans="1:16" x14ac:dyDescent="0.25">
      <c r="A114" s="1">
        <v>44141</v>
      </c>
      <c r="B114" s="5">
        <v>75.720000999999996</v>
      </c>
      <c r="C114" s="5">
        <v>6076100</v>
      </c>
      <c r="D114" s="5">
        <v>-27445800</v>
      </c>
      <c r="E114" s="5">
        <v>-31940439.131081171</v>
      </c>
      <c r="F114" s="5">
        <v>75.720000999999996</v>
      </c>
      <c r="G114" s="5" t="s">
        <v>7</v>
      </c>
      <c r="H114" s="5" t="str">
        <f t="shared" si="10"/>
        <v>buy</v>
      </c>
      <c r="I114" s="5" t="str">
        <f t="shared" si="11"/>
        <v>False</v>
      </c>
      <c r="J114" s="5">
        <f t="shared" si="18"/>
        <v>75.720000999999996</v>
      </c>
      <c r="K114" s="5">
        <f t="shared" si="18"/>
        <v>73.319999999999993</v>
      </c>
      <c r="L114" s="5">
        <f t="shared" si="14"/>
        <v>985175.2878008713</v>
      </c>
      <c r="M114" s="11">
        <f t="shared" si="12"/>
        <v>1E-3</v>
      </c>
      <c r="N114" s="5">
        <f t="shared" si="15"/>
        <v>-986.16144925012134</v>
      </c>
      <c r="P114" s="23">
        <f t="shared" si="16"/>
        <v>-0.35251396450163497</v>
      </c>
    </row>
    <row r="115" spans="1:16" x14ac:dyDescent="0.25">
      <c r="A115" s="1">
        <v>44144</v>
      </c>
      <c r="B115" s="5">
        <v>75.510002</v>
      </c>
      <c r="C115" s="5">
        <v>12864500</v>
      </c>
      <c r="D115" s="5">
        <v>-40310300</v>
      </c>
      <c r="E115" s="5">
        <v>-32737577.57749017</v>
      </c>
      <c r="F115" s="5" t="s">
        <v>7</v>
      </c>
      <c r="G115" s="5">
        <v>75.510002</v>
      </c>
      <c r="H115" s="5" t="str">
        <f t="shared" si="10"/>
        <v>sell</v>
      </c>
      <c r="I115" s="5" t="str">
        <f t="shared" si="11"/>
        <v>False</v>
      </c>
      <c r="J115" s="5">
        <f t="shared" si="18"/>
        <v>75.720000999999996</v>
      </c>
      <c r="K115" s="5">
        <f t="shared" si="18"/>
        <v>75.510002</v>
      </c>
      <c r="L115" s="5">
        <f t="shared" si="14"/>
        <v>981457.86446063197</v>
      </c>
      <c r="M115" s="11">
        <f t="shared" si="12"/>
        <v>1E-3</v>
      </c>
      <c r="N115" s="5">
        <f t="shared" si="15"/>
        <v>-3717.4233402393747</v>
      </c>
      <c r="P115" s="23">
        <f t="shared" si="16"/>
        <v>0.75010853704619362</v>
      </c>
    </row>
    <row r="116" spans="1:16" x14ac:dyDescent="0.25">
      <c r="A116" s="1">
        <v>44145</v>
      </c>
      <c r="B116" s="5">
        <v>75.989998</v>
      </c>
      <c r="C116" s="5">
        <v>8649200</v>
      </c>
      <c r="D116" s="5">
        <v>-31661100</v>
      </c>
      <c r="E116" s="5">
        <v>-32635054.874799099</v>
      </c>
      <c r="F116" s="5">
        <v>75.989998</v>
      </c>
      <c r="G116" s="5" t="s">
        <v>7</v>
      </c>
      <c r="H116" s="5" t="str">
        <f t="shared" si="10"/>
        <v>buy</v>
      </c>
      <c r="I116" s="5" t="str">
        <f t="shared" si="11"/>
        <v>False</v>
      </c>
      <c r="J116" s="5">
        <f t="shared" ref="J116:K131" si="19">IF(F116="nan",J115,F116)</f>
        <v>75.989998</v>
      </c>
      <c r="K116" s="5">
        <f t="shared" si="19"/>
        <v>75.510002</v>
      </c>
      <c r="L116" s="5">
        <f t="shared" si="14"/>
        <v>981457.86446063197</v>
      </c>
      <c r="M116" s="11">
        <f t="shared" si="12"/>
        <v>0</v>
      </c>
      <c r="N116" s="5">
        <f t="shared" si="15"/>
        <v>0</v>
      </c>
      <c r="P116" s="23">
        <f t="shared" si="16"/>
        <v>-0.39700474872286423</v>
      </c>
    </row>
    <row r="117" spans="1:16" x14ac:dyDescent="0.25">
      <c r="A117" s="1">
        <v>44146</v>
      </c>
      <c r="B117" s="5">
        <v>77.540001000000004</v>
      </c>
      <c r="C117" s="5">
        <v>6903300</v>
      </c>
      <c r="D117" s="5">
        <v>-24757800</v>
      </c>
      <c r="E117" s="5">
        <v>-31884833.314474031</v>
      </c>
      <c r="F117" s="5" t="s">
        <v>7</v>
      </c>
      <c r="G117" s="5" t="s">
        <v>7</v>
      </c>
      <c r="H117" s="5" t="str">
        <f t="shared" si="10"/>
        <v>hold</v>
      </c>
      <c r="I117" s="5" t="str">
        <f t="shared" si="11"/>
        <v>True</v>
      </c>
      <c r="J117" s="5">
        <f t="shared" si="19"/>
        <v>75.989998</v>
      </c>
      <c r="K117" s="5">
        <f t="shared" si="19"/>
        <v>75.510002</v>
      </c>
      <c r="L117" s="5">
        <f t="shared" si="14"/>
        <v>981457.86446063197</v>
      </c>
      <c r="M117" s="11">
        <f t="shared" si="12"/>
        <v>0</v>
      </c>
      <c r="N117" s="5">
        <f t="shared" si="15"/>
        <v>0</v>
      </c>
      <c r="P117" s="23">
        <f t="shared" si="16"/>
        <v>-0.22546727297510202</v>
      </c>
    </row>
    <row r="118" spans="1:16" x14ac:dyDescent="0.25">
      <c r="A118" s="1">
        <v>44147</v>
      </c>
      <c r="B118" s="5">
        <v>76.669997999999993</v>
      </c>
      <c r="C118" s="5">
        <v>5901900</v>
      </c>
      <c r="D118" s="5">
        <v>-30659700</v>
      </c>
      <c r="E118" s="5">
        <v>-31768152.992868818</v>
      </c>
      <c r="F118" s="5" t="s">
        <v>7</v>
      </c>
      <c r="G118" s="5" t="s">
        <v>7</v>
      </c>
      <c r="H118" s="5" t="str">
        <f t="shared" si="10"/>
        <v>hold</v>
      </c>
      <c r="I118" s="5" t="str">
        <f t="shared" si="11"/>
        <v>True</v>
      </c>
      <c r="J118" s="5">
        <f t="shared" si="19"/>
        <v>75.989998</v>
      </c>
      <c r="K118" s="5">
        <f t="shared" si="19"/>
        <v>75.510002</v>
      </c>
      <c r="L118" s="5">
        <f t="shared" si="14"/>
        <v>981457.86446063197</v>
      </c>
      <c r="M118" s="11">
        <f t="shared" si="12"/>
        <v>0</v>
      </c>
      <c r="N118" s="5">
        <f t="shared" si="15"/>
        <v>0</v>
      </c>
      <c r="P118" s="23">
        <f t="shared" si="16"/>
        <v>-0.15672522517430837</v>
      </c>
    </row>
    <row r="119" spans="1:16" x14ac:dyDescent="0.25">
      <c r="A119" s="1">
        <v>44148</v>
      </c>
      <c r="B119" s="5">
        <v>77.190002000000007</v>
      </c>
      <c r="C119" s="5">
        <v>6235000</v>
      </c>
      <c r="D119" s="5">
        <v>-24424700</v>
      </c>
      <c r="E119" s="5">
        <v>-31068771.32024185</v>
      </c>
      <c r="F119" s="5" t="s">
        <v>7</v>
      </c>
      <c r="G119" s="5" t="s">
        <v>7</v>
      </c>
      <c r="H119" s="5" t="str">
        <f t="shared" si="10"/>
        <v>hold</v>
      </c>
      <c r="I119" s="5" t="str">
        <f t="shared" si="11"/>
        <v>True</v>
      </c>
      <c r="J119" s="5">
        <f t="shared" si="19"/>
        <v>75.989998</v>
      </c>
      <c r="K119" s="5">
        <f t="shared" si="19"/>
        <v>75.510002</v>
      </c>
      <c r="L119" s="5">
        <f t="shared" si="14"/>
        <v>981457.86446063197</v>
      </c>
      <c r="M119" s="11">
        <f t="shared" si="12"/>
        <v>0</v>
      </c>
      <c r="N119" s="5">
        <f t="shared" si="15"/>
        <v>0</v>
      </c>
      <c r="P119" s="23">
        <f t="shared" si="16"/>
        <v>5.4904246163807277E-2</v>
      </c>
    </row>
    <row r="120" spans="1:16" x14ac:dyDescent="0.25">
      <c r="A120" s="1">
        <v>44151</v>
      </c>
      <c r="B120" s="5">
        <v>77.75</v>
      </c>
      <c r="C120" s="5">
        <v>7667600</v>
      </c>
      <c r="D120" s="5">
        <v>-16757100</v>
      </c>
      <c r="E120" s="5">
        <v>-29705745.84000019</v>
      </c>
      <c r="F120" s="5" t="s">
        <v>7</v>
      </c>
      <c r="G120" s="5" t="s">
        <v>7</v>
      </c>
      <c r="H120" s="5" t="str">
        <f t="shared" si="10"/>
        <v>hold</v>
      </c>
      <c r="I120" s="5" t="str">
        <f t="shared" si="11"/>
        <v>True</v>
      </c>
      <c r="J120" s="5">
        <f t="shared" si="19"/>
        <v>75.989998</v>
      </c>
      <c r="K120" s="5">
        <f t="shared" si="19"/>
        <v>75.510002</v>
      </c>
      <c r="L120" s="5">
        <f t="shared" si="14"/>
        <v>981457.86446063197</v>
      </c>
      <c r="M120" s="11">
        <f t="shared" si="12"/>
        <v>0</v>
      </c>
      <c r="N120" s="5">
        <f t="shared" si="15"/>
        <v>0</v>
      </c>
      <c r="P120" s="23">
        <f t="shared" si="16"/>
        <v>0.20682507984986845</v>
      </c>
    </row>
    <row r="121" spans="1:16" x14ac:dyDescent="0.25">
      <c r="A121" s="1">
        <v>44152</v>
      </c>
      <c r="B121" s="5">
        <v>76.610000999999997</v>
      </c>
      <c r="C121" s="5">
        <v>5866300</v>
      </c>
      <c r="D121" s="5">
        <v>-22623400</v>
      </c>
      <c r="E121" s="5">
        <v>-29031232.609327249</v>
      </c>
      <c r="F121" s="5" t="s">
        <v>7</v>
      </c>
      <c r="G121" s="5" t="s">
        <v>7</v>
      </c>
      <c r="H121" s="5" t="str">
        <f t="shared" si="10"/>
        <v>hold</v>
      </c>
      <c r="I121" s="5" t="str">
        <f t="shared" si="11"/>
        <v>True</v>
      </c>
      <c r="J121" s="5">
        <f t="shared" si="19"/>
        <v>75.989998</v>
      </c>
      <c r="K121" s="5">
        <f t="shared" si="19"/>
        <v>75.510002</v>
      </c>
      <c r="L121" s="5">
        <f t="shared" si="14"/>
        <v>981457.86446063197</v>
      </c>
      <c r="M121" s="11">
        <f t="shared" si="12"/>
        <v>1E-3</v>
      </c>
      <c r="N121" s="5">
        <f t="shared" si="15"/>
        <v>0</v>
      </c>
      <c r="P121" s="23">
        <f t="shared" si="16"/>
        <v>-0.26777954755907812</v>
      </c>
    </row>
    <row r="122" spans="1:16" x14ac:dyDescent="0.25">
      <c r="A122" s="1">
        <v>44153</v>
      </c>
      <c r="B122" s="5">
        <v>75.790001000000004</v>
      </c>
      <c r="C122" s="5">
        <v>6501900</v>
      </c>
      <c r="D122" s="5">
        <v>-29125300</v>
      </c>
      <c r="E122" s="5">
        <v>-29040191.45774534</v>
      </c>
      <c r="F122" s="5" t="s">
        <v>7</v>
      </c>
      <c r="G122" s="5">
        <v>75.790001000000004</v>
      </c>
      <c r="H122" s="5" t="str">
        <f t="shared" si="10"/>
        <v>sell</v>
      </c>
      <c r="I122" s="5" t="str">
        <f t="shared" si="11"/>
        <v>False</v>
      </c>
      <c r="J122" s="5">
        <f t="shared" si="19"/>
        <v>75.989998</v>
      </c>
      <c r="K122" s="5">
        <f t="shared" si="19"/>
        <v>75.790001000000004</v>
      </c>
      <c r="L122" s="5">
        <f t="shared" si="14"/>
        <v>978874.77940095705</v>
      </c>
      <c r="M122" s="11">
        <f t="shared" si="12"/>
        <v>0</v>
      </c>
      <c r="N122" s="5">
        <f t="shared" si="15"/>
        <v>-2583.0850596749492</v>
      </c>
      <c r="P122" s="23">
        <f t="shared" si="16"/>
        <v>0.10287033045753913</v>
      </c>
    </row>
    <row r="123" spans="1:16" x14ac:dyDescent="0.25">
      <c r="A123" s="1">
        <v>44154</v>
      </c>
      <c r="B123" s="5">
        <v>75.129997000000003</v>
      </c>
      <c r="C123" s="5">
        <v>7392300</v>
      </c>
      <c r="D123" s="5">
        <v>-36517600</v>
      </c>
      <c r="E123" s="5">
        <v>-29752329.150713291</v>
      </c>
      <c r="F123" s="5" t="s">
        <v>7</v>
      </c>
      <c r="G123" s="5" t="s">
        <v>7</v>
      </c>
      <c r="H123" s="5" t="str">
        <f t="shared" si="10"/>
        <v>hold</v>
      </c>
      <c r="I123" s="5" t="str">
        <f t="shared" si="11"/>
        <v>True</v>
      </c>
      <c r="J123" s="5">
        <f t="shared" si="19"/>
        <v>75.989998</v>
      </c>
      <c r="K123" s="5">
        <f t="shared" si="19"/>
        <v>75.790001000000004</v>
      </c>
      <c r="L123" s="5">
        <f t="shared" si="14"/>
        <v>978874.77940095705</v>
      </c>
      <c r="M123" s="11">
        <f t="shared" si="12"/>
        <v>0</v>
      </c>
      <c r="N123" s="5">
        <f t="shared" si="15"/>
        <v>0</v>
      </c>
      <c r="P123" s="23">
        <f t="shared" si="16"/>
        <v>0.12834447605111327</v>
      </c>
    </row>
    <row r="124" spans="1:16" x14ac:dyDescent="0.25">
      <c r="A124" s="1">
        <v>44155</v>
      </c>
      <c r="B124" s="5">
        <v>75.550003000000004</v>
      </c>
      <c r="C124" s="5">
        <v>5891000</v>
      </c>
      <c r="D124" s="5">
        <v>-30626600</v>
      </c>
      <c r="E124" s="5">
        <v>-29835593.416248549</v>
      </c>
      <c r="F124" s="5" t="s">
        <v>7</v>
      </c>
      <c r="G124" s="5" t="s">
        <v>7</v>
      </c>
      <c r="H124" s="5" t="str">
        <f t="shared" si="10"/>
        <v>hold</v>
      </c>
      <c r="I124" s="5" t="str">
        <f t="shared" si="11"/>
        <v>True</v>
      </c>
      <c r="J124" s="5">
        <f t="shared" si="19"/>
        <v>75.989998</v>
      </c>
      <c r="K124" s="5">
        <f t="shared" si="19"/>
        <v>75.790001000000004</v>
      </c>
      <c r="L124" s="5">
        <f t="shared" si="14"/>
        <v>978874.77940095705</v>
      </c>
      <c r="M124" s="11">
        <f t="shared" si="12"/>
        <v>0</v>
      </c>
      <c r="N124" s="5">
        <f t="shared" si="15"/>
        <v>0</v>
      </c>
      <c r="P124" s="23">
        <f t="shared" si="16"/>
        <v>-0.22701315539189201</v>
      </c>
    </row>
    <row r="125" spans="1:16" x14ac:dyDescent="0.25">
      <c r="A125" s="1">
        <v>44158</v>
      </c>
      <c r="B125" s="5">
        <v>74.569999999999993</v>
      </c>
      <c r="C125" s="5">
        <v>7634600</v>
      </c>
      <c r="D125" s="5">
        <v>-38261200</v>
      </c>
      <c r="E125" s="5">
        <v>-30638035.409413248</v>
      </c>
      <c r="F125" s="5" t="s">
        <v>7</v>
      </c>
      <c r="G125" s="5" t="s">
        <v>7</v>
      </c>
      <c r="H125" s="5" t="str">
        <f t="shared" si="10"/>
        <v>hold</v>
      </c>
      <c r="I125" s="5" t="str">
        <f t="shared" si="11"/>
        <v>True</v>
      </c>
      <c r="J125" s="5">
        <f t="shared" si="19"/>
        <v>75.989998</v>
      </c>
      <c r="K125" s="5">
        <f t="shared" si="19"/>
        <v>75.790001000000004</v>
      </c>
      <c r="L125" s="5">
        <f t="shared" si="14"/>
        <v>978874.77940095705</v>
      </c>
      <c r="M125" s="11">
        <f t="shared" si="12"/>
        <v>0</v>
      </c>
      <c r="N125" s="5">
        <f t="shared" si="15"/>
        <v>0</v>
      </c>
      <c r="P125" s="23">
        <f t="shared" si="16"/>
        <v>0.25926478445083234</v>
      </c>
    </row>
    <row r="126" spans="1:16" x14ac:dyDescent="0.25">
      <c r="A126" s="1">
        <v>44159</v>
      </c>
      <c r="B126" s="5">
        <v>74.980002999999996</v>
      </c>
      <c r="C126" s="5">
        <v>6699600</v>
      </c>
      <c r="D126" s="5">
        <v>-31561600</v>
      </c>
      <c r="E126" s="5">
        <v>-30725994.266240381</v>
      </c>
      <c r="F126" s="5" t="s">
        <v>7</v>
      </c>
      <c r="G126" s="5" t="s">
        <v>7</v>
      </c>
      <c r="H126" s="5" t="str">
        <f t="shared" si="10"/>
        <v>hold</v>
      </c>
      <c r="I126" s="5" t="str">
        <f t="shared" si="11"/>
        <v>True</v>
      </c>
      <c r="J126" s="5">
        <f t="shared" si="19"/>
        <v>75.989998</v>
      </c>
      <c r="K126" s="5">
        <f t="shared" si="19"/>
        <v>75.790001000000004</v>
      </c>
      <c r="L126" s="5">
        <f t="shared" si="14"/>
        <v>978874.77940095705</v>
      </c>
      <c r="M126" s="11">
        <f t="shared" si="12"/>
        <v>1E-3</v>
      </c>
      <c r="N126" s="5">
        <f t="shared" si="15"/>
        <v>0</v>
      </c>
      <c r="P126" s="23">
        <f t="shared" si="16"/>
        <v>-0.13064272386820455</v>
      </c>
    </row>
    <row r="127" spans="1:16" x14ac:dyDescent="0.25">
      <c r="A127" s="1">
        <v>44160</v>
      </c>
      <c r="B127" s="5">
        <v>75.970000999999996</v>
      </c>
      <c r="C127" s="5">
        <v>6443100</v>
      </c>
      <c r="D127" s="5">
        <v>-25118500</v>
      </c>
      <c r="E127" s="5">
        <v>-30191945.41128204</v>
      </c>
      <c r="F127" s="5">
        <v>75.970000999999996</v>
      </c>
      <c r="G127" s="5" t="s">
        <v>7</v>
      </c>
      <c r="H127" s="5" t="str">
        <f t="shared" si="10"/>
        <v>buy</v>
      </c>
      <c r="I127" s="5" t="str">
        <f t="shared" si="11"/>
        <v>False</v>
      </c>
      <c r="J127" s="5">
        <f t="shared" si="19"/>
        <v>75.970000999999996</v>
      </c>
      <c r="K127" s="5">
        <f t="shared" si="19"/>
        <v>75.790001000000004</v>
      </c>
      <c r="L127" s="5">
        <f t="shared" si="14"/>
        <v>978874.77940095705</v>
      </c>
      <c r="M127" s="11">
        <f t="shared" si="12"/>
        <v>0</v>
      </c>
      <c r="N127" s="5">
        <f t="shared" si="15"/>
        <v>0</v>
      </c>
      <c r="P127" s="23">
        <f t="shared" si="16"/>
        <v>-3.9038032365956404E-2</v>
      </c>
    </row>
    <row r="128" spans="1:16" x14ac:dyDescent="0.25">
      <c r="A128" s="1">
        <v>44162</v>
      </c>
      <c r="B128" s="5">
        <v>75.129997000000003</v>
      </c>
      <c r="C128" s="5">
        <v>3669300</v>
      </c>
      <c r="D128" s="5">
        <v>-28787800</v>
      </c>
      <c r="E128" s="5">
        <v>-30058216.873153549</v>
      </c>
      <c r="F128" s="5" t="s">
        <v>7</v>
      </c>
      <c r="G128" s="5" t="s">
        <v>7</v>
      </c>
      <c r="H128" s="5" t="str">
        <f t="shared" si="10"/>
        <v>hold</v>
      </c>
      <c r="I128" s="5" t="str">
        <f t="shared" si="11"/>
        <v>True</v>
      </c>
      <c r="J128" s="5">
        <f t="shared" si="19"/>
        <v>75.970000999999996</v>
      </c>
      <c r="K128" s="5">
        <f t="shared" si="19"/>
        <v>75.790001000000004</v>
      </c>
      <c r="L128" s="5">
        <f t="shared" si="14"/>
        <v>978874.77940095705</v>
      </c>
      <c r="M128" s="11">
        <f t="shared" si="12"/>
        <v>1E-3</v>
      </c>
      <c r="N128" s="5">
        <f t="shared" si="15"/>
        <v>0</v>
      </c>
      <c r="P128" s="23">
        <f t="shared" si="16"/>
        <v>-0.5630088825769316</v>
      </c>
    </row>
    <row r="129" spans="1:16" x14ac:dyDescent="0.25">
      <c r="A129" s="1">
        <v>44165</v>
      </c>
      <c r="B129" s="5">
        <v>73.589995999999999</v>
      </c>
      <c r="C129" s="5">
        <v>13120300</v>
      </c>
      <c r="D129" s="5">
        <v>-41908100</v>
      </c>
      <c r="E129" s="5">
        <v>-31186780.253548279</v>
      </c>
      <c r="F129" s="5" t="s">
        <v>7</v>
      </c>
      <c r="G129" s="5">
        <v>73.589995999999999</v>
      </c>
      <c r="H129" s="5" t="str">
        <f t="shared" si="10"/>
        <v>sell</v>
      </c>
      <c r="I129" s="5" t="str">
        <f t="shared" si="11"/>
        <v>False</v>
      </c>
      <c r="J129" s="5">
        <f t="shared" si="19"/>
        <v>75.970000999999996</v>
      </c>
      <c r="K129" s="5">
        <f t="shared" si="19"/>
        <v>73.589995999999999</v>
      </c>
      <c r="L129" s="5">
        <f t="shared" si="14"/>
        <v>948208.37373185391</v>
      </c>
      <c r="M129" s="11">
        <f t="shared" si="12"/>
        <v>0</v>
      </c>
      <c r="N129" s="5">
        <f t="shared" si="15"/>
        <v>-30666.405669103147</v>
      </c>
      <c r="P129" s="23">
        <f t="shared" si="16"/>
        <v>1.2741597409288918</v>
      </c>
    </row>
    <row r="130" spans="1:16" x14ac:dyDescent="0.25">
      <c r="A130" s="1">
        <v>44166</v>
      </c>
      <c r="B130" s="5">
        <v>74.150002000000001</v>
      </c>
      <c r="C130" s="5">
        <v>8099500</v>
      </c>
      <c r="D130" s="5">
        <v>-33808600</v>
      </c>
      <c r="E130" s="5">
        <v>-31436477.98933604</v>
      </c>
      <c r="F130" s="5" t="s">
        <v>7</v>
      </c>
      <c r="G130" s="5" t="s">
        <v>7</v>
      </c>
      <c r="H130" s="5" t="str">
        <f t="shared" si="10"/>
        <v>hold</v>
      </c>
      <c r="I130" s="5" t="str">
        <f t="shared" si="11"/>
        <v>True</v>
      </c>
      <c r="J130" s="5">
        <f t="shared" si="19"/>
        <v>75.970000999999996</v>
      </c>
      <c r="K130" s="5">
        <f t="shared" si="19"/>
        <v>73.589995999999999</v>
      </c>
      <c r="L130" s="5">
        <f t="shared" si="14"/>
        <v>948208.37373185391</v>
      </c>
      <c r="M130" s="11">
        <f t="shared" si="12"/>
        <v>1E-3</v>
      </c>
      <c r="N130" s="5">
        <f t="shared" si="15"/>
        <v>0</v>
      </c>
      <c r="P130" s="23">
        <f t="shared" si="16"/>
        <v>-0.48235831773012638</v>
      </c>
    </row>
    <row r="131" spans="1:16" x14ac:dyDescent="0.25">
      <c r="A131" s="1">
        <v>44167</v>
      </c>
      <c r="B131" s="5">
        <v>74.309997999999993</v>
      </c>
      <c r="C131" s="5">
        <v>5128800</v>
      </c>
      <c r="D131" s="5">
        <v>-28679800</v>
      </c>
      <c r="E131" s="5">
        <v>-31173936.64142064</v>
      </c>
      <c r="F131" s="5">
        <v>74.309997999999993</v>
      </c>
      <c r="G131" s="5" t="s">
        <v>7</v>
      </c>
      <c r="H131" s="5" t="str">
        <f t="shared" ref="H131:H194" si="20">IF((AND(F131="nan",G131="nan")),"hold",IF(F131&lt;&gt;"nan","buy","sell"))</f>
        <v>buy</v>
      </c>
      <c r="I131" s="5" t="str">
        <f t="shared" ref="I131:I194" si="21">IF(H131="hold","True","False")</f>
        <v>False</v>
      </c>
      <c r="J131" s="5">
        <f t="shared" si="19"/>
        <v>74.309997999999993</v>
      </c>
      <c r="K131" s="5">
        <f t="shared" si="19"/>
        <v>73.589995999999999</v>
      </c>
      <c r="L131" s="5">
        <f t="shared" si="14"/>
        <v>947260.16535812209</v>
      </c>
      <c r="M131" s="11">
        <f t="shared" ref="M131:M194" si="22">IF((AND(F132="nan",G132="nan")), 0, 0.001)</f>
        <v>1E-3</v>
      </c>
      <c r="N131" s="5">
        <f t="shared" si="15"/>
        <v>-948.20837373185395</v>
      </c>
      <c r="P131" s="23">
        <f t="shared" si="16"/>
        <v>-0.45693061768714505</v>
      </c>
    </row>
    <row r="132" spans="1:16" x14ac:dyDescent="0.25">
      <c r="A132" s="1">
        <v>44168</v>
      </c>
      <c r="B132" s="5">
        <v>73.349997999999999</v>
      </c>
      <c r="C132" s="5">
        <v>7660500</v>
      </c>
      <c r="D132" s="5">
        <v>-36340300</v>
      </c>
      <c r="E132" s="5">
        <v>-31665972.242383599</v>
      </c>
      <c r="F132" s="5" t="s">
        <v>7</v>
      </c>
      <c r="G132" s="5">
        <v>73.349997999999999</v>
      </c>
      <c r="H132" s="5" t="str">
        <f t="shared" si="20"/>
        <v>sell</v>
      </c>
      <c r="I132" s="5" t="str">
        <f t="shared" si="21"/>
        <v>False</v>
      </c>
      <c r="J132" s="5">
        <f t="shared" ref="J132:K147" si="23">IF(F132="nan",J131,F132)</f>
        <v>74.309997999999993</v>
      </c>
      <c r="K132" s="5">
        <f t="shared" si="23"/>
        <v>73.349997999999999</v>
      </c>
      <c r="L132" s="5">
        <f t="shared" ref="L132:L195" si="24">L131+N132</f>
        <v>935022.64977181039</v>
      </c>
      <c r="M132" s="11">
        <f t="shared" si="22"/>
        <v>0</v>
      </c>
      <c r="N132" s="5">
        <f t="shared" ref="N132:N195" si="25">IF(I132="True",0,IF(H132="buy",-L131*M132,L131*((K132-J132)/J132)-(L131*M132)))</f>
        <v>-12237.515586311702</v>
      </c>
      <c r="P132" s="23">
        <f t="shared" ref="P132:P195" si="26">LN(C132/C131)</f>
        <v>0.40120554208276077</v>
      </c>
    </row>
    <row r="133" spans="1:16" x14ac:dyDescent="0.25">
      <c r="A133" s="1">
        <v>44169</v>
      </c>
      <c r="B133" s="5">
        <v>72.519997000000004</v>
      </c>
      <c r="C133" s="5">
        <v>7763800</v>
      </c>
      <c r="D133" s="5">
        <v>-44104100</v>
      </c>
      <c r="E133" s="5">
        <v>-32850558.00652504</v>
      </c>
      <c r="F133" s="5" t="s">
        <v>7</v>
      </c>
      <c r="G133" s="5" t="s">
        <v>7</v>
      </c>
      <c r="H133" s="5" t="str">
        <f t="shared" si="20"/>
        <v>hold</v>
      </c>
      <c r="I133" s="5" t="str">
        <f t="shared" si="21"/>
        <v>True</v>
      </c>
      <c r="J133" s="5">
        <f t="shared" si="23"/>
        <v>74.309997999999993</v>
      </c>
      <c r="K133" s="5">
        <f t="shared" si="23"/>
        <v>73.349997999999999</v>
      </c>
      <c r="L133" s="5">
        <f t="shared" si="24"/>
        <v>935022.64977181039</v>
      </c>
      <c r="M133" s="11">
        <f t="shared" si="22"/>
        <v>0</v>
      </c>
      <c r="N133" s="5">
        <f t="shared" si="25"/>
        <v>0</v>
      </c>
      <c r="P133" s="23">
        <f t="shared" si="26"/>
        <v>1.3394649283731968E-2</v>
      </c>
    </row>
    <row r="134" spans="1:16" x14ac:dyDescent="0.25">
      <c r="A134" s="1">
        <v>44172</v>
      </c>
      <c r="B134" s="5">
        <v>73.269997000000004</v>
      </c>
      <c r="C134" s="5">
        <v>6752200</v>
      </c>
      <c r="D134" s="5">
        <v>-37351900</v>
      </c>
      <c r="E134" s="5">
        <v>-33279257.953929879</v>
      </c>
      <c r="F134" s="5" t="s">
        <v>7</v>
      </c>
      <c r="G134" s="5" t="s">
        <v>7</v>
      </c>
      <c r="H134" s="5" t="str">
        <f t="shared" si="20"/>
        <v>hold</v>
      </c>
      <c r="I134" s="5" t="str">
        <f t="shared" si="21"/>
        <v>True</v>
      </c>
      <c r="J134" s="5">
        <f t="shared" si="23"/>
        <v>74.309997999999993</v>
      </c>
      <c r="K134" s="5">
        <f t="shared" si="23"/>
        <v>73.349997999999999</v>
      </c>
      <c r="L134" s="5">
        <f t="shared" si="24"/>
        <v>935022.64977181039</v>
      </c>
      <c r="M134" s="11">
        <f t="shared" si="22"/>
        <v>1E-3</v>
      </c>
      <c r="N134" s="5">
        <f t="shared" si="25"/>
        <v>0</v>
      </c>
      <c r="P134" s="23">
        <f t="shared" si="26"/>
        <v>-0.13960352734935538</v>
      </c>
    </row>
    <row r="135" spans="1:16" x14ac:dyDescent="0.25">
      <c r="A135" s="1">
        <v>44173</v>
      </c>
      <c r="B135" s="5">
        <v>73.680000000000007</v>
      </c>
      <c r="C135" s="5">
        <v>8255400</v>
      </c>
      <c r="D135" s="5">
        <v>-29096500</v>
      </c>
      <c r="E135" s="5">
        <v>-32880899.45669746</v>
      </c>
      <c r="F135" s="5">
        <v>73.680000000000007</v>
      </c>
      <c r="G135" s="5" t="s">
        <v>7</v>
      </c>
      <c r="H135" s="5" t="str">
        <f t="shared" si="20"/>
        <v>buy</v>
      </c>
      <c r="I135" s="5" t="str">
        <f t="shared" si="21"/>
        <v>False</v>
      </c>
      <c r="J135" s="5">
        <f t="shared" si="23"/>
        <v>73.680000000000007</v>
      </c>
      <c r="K135" s="5">
        <f t="shared" si="23"/>
        <v>73.349997999999999</v>
      </c>
      <c r="L135" s="5">
        <f t="shared" si="24"/>
        <v>934087.62712203863</v>
      </c>
      <c r="M135" s="11">
        <f t="shared" si="22"/>
        <v>1E-3</v>
      </c>
      <c r="N135" s="5">
        <f t="shared" si="25"/>
        <v>-935.02264977181039</v>
      </c>
      <c r="P135" s="23">
        <f t="shared" si="26"/>
        <v>0.20099915397164106</v>
      </c>
    </row>
    <row r="136" spans="1:16" x14ac:dyDescent="0.25">
      <c r="A136" s="1">
        <v>44174</v>
      </c>
      <c r="B136" s="5">
        <v>73.669997999999993</v>
      </c>
      <c r="C136" s="5">
        <v>6683700</v>
      </c>
      <c r="D136" s="5">
        <v>-35780200</v>
      </c>
      <c r="E136" s="5">
        <v>-33157023.692278191</v>
      </c>
      <c r="F136" s="5" t="s">
        <v>7</v>
      </c>
      <c r="G136" s="5">
        <v>73.669997999999993</v>
      </c>
      <c r="H136" s="5" t="str">
        <f t="shared" si="20"/>
        <v>sell</v>
      </c>
      <c r="I136" s="5" t="str">
        <f t="shared" si="21"/>
        <v>False</v>
      </c>
      <c r="J136" s="5">
        <f t="shared" si="23"/>
        <v>73.680000000000007</v>
      </c>
      <c r="K136" s="5">
        <f t="shared" si="23"/>
        <v>73.669997999999993</v>
      </c>
      <c r="L136" s="5">
        <f t="shared" si="24"/>
        <v>933960.82548731426</v>
      </c>
      <c r="M136" s="11">
        <f t="shared" si="22"/>
        <v>0</v>
      </c>
      <c r="N136" s="5">
        <f t="shared" si="25"/>
        <v>-126.80163472432091</v>
      </c>
      <c r="P136" s="23">
        <f t="shared" si="26"/>
        <v>-0.21119580525723827</v>
      </c>
    </row>
    <row r="137" spans="1:16" x14ac:dyDescent="0.25">
      <c r="A137" s="1">
        <v>44175</v>
      </c>
      <c r="B137" s="5">
        <v>73.279999000000004</v>
      </c>
      <c r="C137" s="5">
        <v>6204600</v>
      </c>
      <c r="D137" s="5">
        <v>-41984800</v>
      </c>
      <c r="E137" s="5">
        <v>-33997765.324178688</v>
      </c>
      <c r="F137" s="5" t="s">
        <v>7</v>
      </c>
      <c r="G137" s="5" t="s">
        <v>7</v>
      </c>
      <c r="H137" s="5" t="str">
        <f t="shared" si="20"/>
        <v>hold</v>
      </c>
      <c r="I137" s="5" t="str">
        <f t="shared" si="21"/>
        <v>True</v>
      </c>
      <c r="J137" s="5">
        <f t="shared" si="23"/>
        <v>73.680000000000007</v>
      </c>
      <c r="K137" s="5">
        <f t="shared" si="23"/>
        <v>73.669997999999993</v>
      </c>
      <c r="L137" s="5">
        <f t="shared" si="24"/>
        <v>933960.82548731426</v>
      </c>
      <c r="M137" s="11">
        <f t="shared" si="22"/>
        <v>0</v>
      </c>
      <c r="N137" s="5">
        <f t="shared" si="25"/>
        <v>0</v>
      </c>
      <c r="P137" s="23">
        <f t="shared" si="26"/>
        <v>-7.4380773985603207E-2</v>
      </c>
    </row>
    <row r="138" spans="1:16" x14ac:dyDescent="0.25">
      <c r="A138" s="1">
        <v>44176</v>
      </c>
      <c r="B138" s="5">
        <v>73.800003000000004</v>
      </c>
      <c r="C138" s="5">
        <v>6022500</v>
      </c>
      <c r="D138" s="5">
        <v>-35962300</v>
      </c>
      <c r="E138" s="5">
        <v>-34184864.072353877</v>
      </c>
      <c r="F138" s="5" t="s">
        <v>7</v>
      </c>
      <c r="G138" s="5" t="s">
        <v>7</v>
      </c>
      <c r="H138" s="5" t="str">
        <f t="shared" si="20"/>
        <v>hold</v>
      </c>
      <c r="I138" s="5" t="str">
        <f t="shared" si="21"/>
        <v>True</v>
      </c>
      <c r="J138" s="5">
        <f t="shared" si="23"/>
        <v>73.680000000000007</v>
      </c>
      <c r="K138" s="5">
        <f t="shared" si="23"/>
        <v>73.669997999999993</v>
      </c>
      <c r="L138" s="5">
        <f t="shared" si="24"/>
        <v>933960.82548731426</v>
      </c>
      <c r="M138" s="11">
        <f t="shared" si="22"/>
        <v>0</v>
      </c>
      <c r="N138" s="5">
        <f t="shared" si="25"/>
        <v>0</v>
      </c>
      <c r="P138" s="23">
        <f t="shared" si="26"/>
        <v>-2.9788496929957959E-2</v>
      </c>
    </row>
    <row r="139" spans="1:16" x14ac:dyDescent="0.25">
      <c r="A139" s="1">
        <v>44179</v>
      </c>
      <c r="B139" s="5">
        <v>73.550003000000004</v>
      </c>
      <c r="C139" s="5">
        <v>5759900</v>
      </c>
      <c r="D139" s="5">
        <v>-41722200</v>
      </c>
      <c r="E139" s="5">
        <v>-34902706.309987068</v>
      </c>
      <c r="F139" s="5" t="s">
        <v>7</v>
      </c>
      <c r="G139" s="5" t="s">
        <v>7</v>
      </c>
      <c r="H139" s="5" t="str">
        <f t="shared" si="20"/>
        <v>hold</v>
      </c>
      <c r="I139" s="5" t="str">
        <f t="shared" si="21"/>
        <v>True</v>
      </c>
      <c r="J139" s="5">
        <f t="shared" si="23"/>
        <v>73.680000000000007</v>
      </c>
      <c r="K139" s="5">
        <f t="shared" si="23"/>
        <v>73.669997999999993</v>
      </c>
      <c r="L139" s="5">
        <f t="shared" si="24"/>
        <v>933960.82548731426</v>
      </c>
      <c r="M139" s="11">
        <f t="shared" si="22"/>
        <v>1E-3</v>
      </c>
      <c r="N139" s="5">
        <f t="shared" si="25"/>
        <v>0</v>
      </c>
      <c r="P139" s="23">
        <f t="shared" si="26"/>
        <v>-4.4582342060906402E-2</v>
      </c>
    </row>
    <row r="140" spans="1:16" x14ac:dyDescent="0.25">
      <c r="A140" s="1">
        <v>44180</v>
      </c>
      <c r="B140" s="5">
        <v>74.910004000000001</v>
      </c>
      <c r="C140" s="5">
        <v>6859400</v>
      </c>
      <c r="D140" s="5">
        <v>-34862800</v>
      </c>
      <c r="E140" s="5">
        <v>-34898905.705583513</v>
      </c>
      <c r="F140" s="5">
        <v>74.910004000000001</v>
      </c>
      <c r="G140" s="5" t="s">
        <v>7</v>
      </c>
      <c r="H140" s="5" t="str">
        <f t="shared" si="20"/>
        <v>buy</v>
      </c>
      <c r="I140" s="5" t="str">
        <f t="shared" si="21"/>
        <v>False</v>
      </c>
      <c r="J140" s="5">
        <f t="shared" si="23"/>
        <v>74.910004000000001</v>
      </c>
      <c r="K140" s="5">
        <f t="shared" si="23"/>
        <v>73.669997999999993</v>
      </c>
      <c r="L140" s="5">
        <f t="shared" si="24"/>
        <v>933026.86466182698</v>
      </c>
      <c r="M140" s="11">
        <f t="shared" si="22"/>
        <v>1E-3</v>
      </c>
      <c r="N140" s="5">
        <f t="shared" si="25"/>
        <v>-933.96082548731431</v>
      </c>
      <c r="P140" s="23">
        <f t="shared" si="26"/>
        <v>0.17469986090979966</v>
      </c>
    </row>
    <row r="141" spans="1:16" x14ac:dyDescent="0.25">
      <c r="A141" s="1">
        <v>44181</v>
      </c>
      <c r="B141" s="5">
        <v>74.440002000000007</v>
      </c>
      <c r="C141" s="5">
        <v>7787700</v>
      </c>
      <c r="D141" s="5">
        <v>-42650500</v>
      </c>
      <c r="E141" s="5">
        <v>-35637153.38798549</v>
      </c>
      <c r="F141" s="5" t="s">
        <v>7</v>
      </c>
      <c r="G141" s="5">
        <v>74.440002000000007</v>
      </c>
      <c r="H141" s="5" t="str">
        <f t="shared" si="20"/>
        <v>sell</v>
      </c>
      <c r="I141" s="5" t="str">
        <f t="shared" si="21"/>
        <v>False</v>
      </c>
      <c r="J141" s="5">
        <f t="shared" si="23"/>
        <v>74.910004000000001</v>
      </c>
      <c r="K141" s="5">
        <f t="shared" si="23"/>
        <v>74.440002000000007</v>
      </c>
      <c r="L141" s="5">
        <f t="shared" si="24"/>
        <v>926239.82005549234</v>
      </c>
      <c r="M141" s="11">
        <f t="shared" si="22"/>
        <v>1E-3</v>
      </c>
      <c r="N141" s="5">
        <f t="shared" si="25"/>
        <v>-6787.0446063346517</v>
      </c>
      <c r="P141" s="23">
        <f t="shared" si="26"/>
        <v>0.12692559161099279</v>
      </c>
    </row>
    <row r="142" spans="1:16" x14ac:dyDescent="0.25">
      <c r="A142" s="1">
        <v>44182</v>
      </c>
      <c r="B142" s="5">
        <v>75.059997999999993</v>
      </c>
      <c r="C142" s="5">
        <v>9384200</v>
      </c>
      <c r="D142" s="5">
        <v>-33266300</v>
      </c>
      <c r="E142" s="5">
        <v>-35411357.659324117</v>
      </c>
      <c r="F142" s="5">
        <v>75.059997999999993</v>
      </c>
      <c r="G142" s="5" t="s">
        <v>7</v>
      </c>
      <c r="H142" s="5" t="str">
        <f t="shared" si="20"/>
        <v>buy</v>
      </c>
      <c r="I142" s="5" t="str">
        <f t="shared" si="21"/>
        <v>False</v>
      </c>
      <c r="J142" s="5">
        <f t="shared" si="23"/>
        <v>75.059997999999993</v>
      </c>
      <c r="K142" s="5">
        <f t="shared" si="23"/>
        <v>74.440002000000007</v>
      </c>
      <c r="L142" s="5">
        <f t="shared" si="24"/>
        <v>925313.58023543679</v>
      </c>
      <c r="M142" s="11">
        <f t="shared" si="22"/>
        <v>1E-3</v>
      </c>
      <c r="N142" s="5">
        <f t="shared" si="25"/>
        <v>-926.23982005549237</v>
      </c>
      <c r="P142" s="23">
        <f t="shared" si="26"/>
        <v>0.18648185803025813</v>
      </c>
    </row>
    <row r="143" spans="1:16" x14ac:dyDescent="0.25">
      <c r="A143" s="1">
        <v>44183</v>
      </c>
      <c r="B143" s="5">
        <v>74.510002</v>
      </c>
      <c r="C143" s="5">
        <v>13298300</v>
      </c>
      <c r="D143" s="5">
        <v>-46564600</v>
      </c>
      <c r="E143" s="5">
        <v>-36473571.930212863</v>
      </c>
      <c r="F143" s="5" t="s">
        <v>7</v>
      </c>
      <c r="G143" s="5">
        <v>74.510002</v>
      </c>
      <c r="H143" s="5" t="str">
        <f t="shared" si="20"/>
        <v>sell</v>
      </c>
      <c r="I143" s="5" t="str">
        <f t="shared" si="21"/>
        <v>False</v>
      </c>
      <c r="J143" s="5">
        <f t="shared" si="23"/>
        <v>75.059997999999993</v>
      </c>
      <c r="K143" s="5">
        <f t="shared" si="23"/>
        <v>74.510002</v>
      </c>
      <c r="L143" s="5">
        <f t="shared" si="24"/>
        <v>918533.42061066348</v>
      </c>
      <c r="M143" s="11">
        <f t="shared" si="22"/>
        <v>0</v>
      </c>
      <c r="N143" s="5">
        <f t="shared" si="25"/>
        <v>-6780.1596247732768</v>
      </c>
      <c r="P143" s="23">
        <f t="shared" si="26"/>
        <v>0.34860878351218766</v>
      </c>
    </row>
    <row r="144" spans="1:16" x14ac:dyDescent="0.25">
      <c r="A144" s="1">
        <v>44186</v>
      </c>
      <c r="B144" s="5">
        <v>74.400002000000001</v>
      </c>
      <c r="C144" s="5">
        <v>7251400</v>
      </c>
      <c r="D144" s="5">
        <v>-53816000</v>
      </c>
      <c r="E144" s="5">
        <v>-38125232.751754768</v>
      </c>
      <c r="F144" s="5" t="s">
        <v>7</v>
      </c>
      <c r="G144" s="5" t="s">
        <v>7</v>
      </c>
      <c r="H144" s="5" t="str">
        <f t="shared" si="20"/>
        <v>hold</v>
      </c>
      <c r="I144" s="5" t="str">
        <f t="shared" si="21"/>
        <v>True</v>
      </c>
      <c r="J144" s="5">
        <f t="shared" si="23"/>
        <v>75.059997999999993</v>
      </c>
      <c r="K144" s="5">
        <f t="shared" si="23"/>
        <v>74.510002</v>
      </c>
      <c r="L144" s="5">
        <f t="shared" si="24"/>
        <v>918533.42061066348</v>
      </c>
      <c r="M144" s="11">
        <f t="shared" si="22"/>
        <v>0</v>
      </c>
      <c r="N144" s="5">
        <f t="shared" si="25"/>
        <v>0</v>
      </c>
      <c r="P144" s="23">
        <f t="shared" si="26"/>
        <v>-0.60644165383643289</v>
      </c>
    </row>
    <row r="145" spans="1:16" x14ac:dyDescent="0.25">
      <c r="A145" s="1">
        <v>44187</v>
      </c>
      <c r="B145" s="5">
        <v>74.709998999999996</v>
      </c>
      <c r="C145" s="5">
        <v>5335300</v>
      </c>
      <c r="D145" s="5">
        <v>-48480700</v>
      </c>
      <c r="E145" s="5">
        <v>-39111468.270929307</v>
      </c>
      <c r="F145" s="5" t="s">
        <v>7</v>
      </c>
      <c r="G145" s="5" t="s">
        <v>7</v>
      </c>
      <c r="H145" s="5" t="str">
        <f t="shared" si="20"/>
        <v>hold</v>
      </c>
      <c r="I145" s="5" t="str">
        <f t="shared" si="21"/>
        <v>True</v>
      </c>
      <c r="J145" s="5">
        <f t="shared" si="23"/>
        <v>75.059997999999993</v>
      </c>
      <c r="K145" s="5">
        <f t="shared" si="23"/>
        <v>74.510002</v>
      </c>
      <c r="L145" s="5">
        <f t="shared" si="24"/>
        <v>918533.42061066348</v>
      </c>
      <c r="M145" s="11">
        <f t="shared" si="22"/>
        <v>0</v>
      </c>
      <c r="N145" s="5">
        <f t="shared" si="25"/>
        <v>0</v>
      </c>
      <c r="P145" s="23">
        <f t="shared" si="26"/>
        <v>-0.30684943807268877</v>
      </c>
    </row>
    <row r="146" spans="1:16" x14ac:dyDescent="0.25">
      <c r="A146" s="1">
        <v>44188</v>
      </c>
      <c r="B146" s="5">
        <v>74.330002000000007</v>
      </c>
      <c r="C146" s="5">
        <v>4626400</v>
      </c>
      <c r="D146" s="5">
        <v>-53107100</v>
      </c>
      <c r="E146" s="5">
        <v>-40444386.242627673</v>
      </c>
      <c r="F146" s="5" t="s">
        <v>7</v>
      </c>
      <c r="G146" s="5" t="s">
        <v>7</v>
      </c>
      <c r="H146" s="5" t="str">
        <f t="shared" si="20"/>
        <v>hold</v>
      </c>
      <c r="I146" s="5" t="str">
        <f t="shared" si="21"/>
        <v>True</v>
      </c>
      <c r="J146" s="5">
        <f t="shared" si="23"/>
        <v>75.059997999999993</v>
      </c>
      <c r="K146" s="5">
        <f t="shared" si="23"/>
        <v>74.510002</v>
      </c>
      <c r="L146" s="5">
        <f t="shared" si="24"/>
        <v>918533.42061066348</v>
      </c>
      <c r="M146" s="11">
        <f t="shared" si="22"/>
        <v>0</v>
      </c>
      <c r="N146" s="5">
        <f t="shared" si="25"/>
        <v>0</v>
      </c>
      <c r="P146" s="23">
        <f t="shared" si="26"/>
        <v>-0.14256608773822807</v>
      </c>
    </row>
    <row r="147" spans="1:16" x14ac:dyDescent="0.25">
      <c r="A147" s="1">
        <v>44189</v>
      </c>
      <c r="B147" s="5">
        <v>74.980002999999996</v>
      </c>
      <c r="C147" s="5">
        <v>1387500</v>
      </c>
      <c r="D147" s="5">
        <v>-51719600</v>
      </c>
      <c r="E147" s="5">
        <v>-41518216.608392552</v>
      </c>
      <c r="F147" s="5" t="s">
        <v>7</v>
      </c>
      <c r="G147" s="5" t="s">
        <v>7</v>
      </c>
      <c r="H147" s="5" t="str">
        <f t="shared" si="20"/>
        <v>hold</v>
      </c>
      <c r="I147" s="5" t="str">
        <f t="shared" si="21"/>
        <v>True</v>
      </c>
      <c r="J147" s="5">
        <f t="shared" si="23"/>
        <v>75.059997999999993</v>
      </c>
      <c r="K147" s="5">
        <f t="shared" si="23"/>
        <v>74.510002</v>
      </c>
      <c r="L147" s="5">
        <f t="shared" si="24"/>
        <v>918533.42061066348</v>
      </c>
      <c r="M147" s="11">
        <f t="shared" si="22"/>
        <v>0</v>
      </c>
      <c r="N147" s="5">
        <f t="shared" si="25"/>
        <v>0</v>
      </c>
      <c r="P147" s="23">
        <f t="shared" si="26"/>
        <v>-1.204275461223419</v>
      </c>
    </row>
    <row r="148" spans="1:16" x14ac:dyDescent="0.25">
      <c r="A148" s="1">
        <v>44193</v>
      </c>
      <c r="B148" s="5">
        <v>75.489998</v>
      </c>
      <c r="C148" s="5">
        <v>3753700</v>
      </c>
      <c r="D148" s="5">
        <v>-47965900</v>
      </c>
      <c r="E148" s="5">
        <v>-42132281.943778627</v>
      </c>
      <c r="F148" s="5" t="s">
        <v>7</v>
      </c>
      <c r="G148" s="5" t="s">
        <v>7</v>
      </c>
      <c r="H148" s="5" t="str">
        <f t="shared" si="20"/>
        <v>hold</v>
      </c>
      <c r="I148" s="5" t="str">
        <f t="shared" si="21"/>
        <v>True</v>
      </c>
      <c r="J148" s="5">
        <f t="shared" ref="J148:K163" si="27">IF(F148="nan",J147,F148)</f>
        <v>75.059997999999993</v>
      </c>
      <c r="K148" s="5">
        <f t="shared" si="27"/>
        <v>74.510002</v>
      </c>
      <c r="L148" s="5">
        <f t="shared" si="24"/>
        <v>918533.42061066348</v>
      </c>
      <c r="M148" s="11">
        <f t="shared" si="22"/>
        <v>0</v>
      </c>
      <c r="N148" s="5">
        <f t="shared" si="25"/>
        <v>0</v>
      </c>
      <c r="P148" s="23">
        <f t="shared" si="26"/>
        <v>0.99523845357491836</v>
      </c>
    </row>
    <row r="149" spans="1:16" x14ac:dyDescent="0.25">
      <c r="A149" s="1">
        <v>44194</v>
      </c>
      <c r="B149" s="5">
        <v>75.330002000000007</v>
      </c>
      <c r="C149" s="5">
        <v>3774900</v>
      </c>
      <c r="D149" s="5">
        <v>-51740800</v>
      </c>
      <c r="E149" s="5">
        <v>-43047379.239224523</v>
      </c>
      <c r="F149" s="5" t="s">
        <v>7</v>
      </c>
      <c r="G149" s="5" t="s">
        <v>7</v>
      </c>
      <c r="H149" s="5" t="str">
        <f t="shared" si="20"/>
        <v>hold</v>
      </c>
      <c r="I149" s="5" t="str">
        <f t="shared" si="21"/>
        <v>True</v>
      </c>
      <c r="J149" s="5">
        <f t="shared" si="27"/>
        <v>75.059997999999993</v>
      </c>
      <c r="K149" s="5">
        <f t="shared" si="27"/>
        <v>74.510002</v>
      </c>
      <c r="L149" s="5">
        <f t="shared" si="24"/>
        <v>918533.42061066348</v>
      </c>
      <c r="M149" s="11">
        <f t="shared" si="22"/>
        <v>0</v>
      </c>
      <c r="N149" s="5">
        <f t="shared" si="25"/>
        <v>0</v>
      </c>
      <c r="P149" s="23">
        <f t="shared" si="26"/>
        <v>5.6318720705240844E-3</v>
      </c>
    </row>
    <row r="150" spans="1:16" x14ac:dyDescent="0.25">
      <c r="A150" s="1">
        <v>44195</v>
      </c>
      <c r="B150" s="5">
        <v>75.910004000000001</v>
      </c>
      <c r="C150" s="5">
        <v>3804800</v>
      </c>
      <c r="D150" s="5">
        <v>-47936000</v>
      </c>
      <c r="E150" s="5">
        <v>-43512962.324278653</v>
      </c>
      <c r="F150" s="5" t="s">
        <v>7</v>
      </c>
      <c r="G150" s="5" t="s">
        <v>7</v>
      </c>
      <c r="H150" s="5" t="str">
        <f t="shared" si="20"/>
        <v>hold</v>
      </c>
      <c r="I150" s="5" t="str">
        <f t="shared" si="21"/>
        <v>True</v>
      </c>
      <c r="J150" s="5">
        <f t="shared" si="27"/>
        <v>75.059997999999993</v>
      </c>
      <c r="K150" s="5">
        <f t="shared" si="27"/>
        <v>74.510002</v>
      </c>
      <c r="L150" s="5">
        <f t="shared" si="24"/>
        <v>918533.42061066348</v>
      </c>
      <c r="M150" s="11">
        <f t="shared" si="22"/>
        <v>0</v>
      </c>
      <c r="N150" s="5">
        <f t="shared" si="25"/>
        <v>0</v>
      </c>
      <c r="P150" s="23">
        <f t="shared" si="26"/>
        <v>7.8895352304307349E-3</v>
      </c>
    </row>
    <row r="151" spans="1:16" x14ac:dyDescent="0.25">
      <c r="A151" s="1">
        <v>44196</v>
      </c>
      <c r="B151" s="5">
        <v>77.150002000000001</v>
      </c>
      <c r="C151" s="5">
        <v>4119400</v>
      </c>
      <c r="D151" s="5">
        <v>-43816600</v>
      </c>
      <c r="E151" s="5">
        <v>-43541880.20689287</v>
      </c>
      <c r="F151" s="5" t="s">
        <v>7</v>
      </c>
      <c r="G151" s="5" t="s">
        <v>7</v>
      </c>
      <c r="H151" s="5" t="str">
        <f t="shared" si="20"/>
        <v>hold</v>
      </c>
      <c r="I151" s="5" t="str">
        <f t="shared" si="21"/>
        <v>True</v>
      </c>
      <c r="J151" s="5">
        <f t="shared" si="27"/>
        <v>75.059997999999993</v>
      </c>
      <c r="K151" s="5">
        <f t="shared" si="27"/>
        <v>74.510002</v>
      </c>
      <c r="L151" s="5">
        <f t="shared" si="24"/>
        <v>918533.42061066348</v>
      </c>
      <c r="M151" s="11">
        <f t="shared" si="22"/>
        <v>0</v>
      </c>
      <c r="N151" s="5">
        <f t="shared" si="25"/>
        <v>0</v>
      </c>
      <c r="P151" s="23">
        <f t="shared" si="26"/>
        <v>7.9444094173914681E-2</v>
      </c>
    </row>
    <row r="152" spans="1:16" x14ac:dyDescent="0.25">
      <c r="A152" s="1">
        <v>44200</v>
      </c>
      <c r="B152" s="5">
        <v>74.220000999999996</v>
      </c>
      <c r="C152" s="5">
        <v>9388400</v>
      </c>
      <c r="D152" s="5">
        <v>-53205000</v>
      </c>
      <c r="E152" s="5">
        <v>-44462177.581586719</v>
      </c>
      <c r="F152" s="5" t="s">
        <v>7</v>
      </c>
      <c r="G152" s="5" t="s">
        <v>7</v>
      </c>
      <c r="H152" s="5" t="str">
        <f t="shared" si="20"/>
        <v>hold</v>
      </c>
      <c r="I152" s="5" t="str">
        <f t="shared" si="21"/>
        <v>True</v>
      </c>
      <c r="J152" s="5">
        <f t="shared" si="27"/>
        <v>75.059997999999993</v>
      </c>
      <c r="K152" s="5">
        <f t="shared" si="27"/>
        <v>74.510002</v>
      </c>
      <c r="L152" s="5">
        <f t="shared" si="24"/>
        <v>918533.42061066348</v>
      </c>
      <c r="M152" s="11">
        <f t="shared" si="22"/>
        <v>0</v>
      </c>
      <c r="N152" s="5">
        <f t="shared" si="25"/>
        <v>0</v>
      </c>
      <c r="P152" s="23">
        <f t="shared" si="26"/>
        <v>0.82376736297700948</v>
      </c>
    </row>
    <row r="153" spans="1:16" x14ac:dyDescent="0.25">
      <c r="A153" s="1">
        <v>44201</v>
      </c>
      <c r="B153" s="5">
        <v>74.769997000000004</v>
      </c>
      <c r="C153" s="5">
        <v>7339800</v>
      </c>
      <c r="D153" s="5">
        <v>-45865200</v>
      </c>
      <c r="E153" s="5">
        <v>-44595798.797336541</v>
      </c>
      <c r="F153" s="5" t="s">
        <v>7</v>
      </c>
      <c r="G153" s="5" t="s">
        <v>7</v>
      </c>
      <c r="H153" s="5" t="str">
        <f t="shared" si="20"/>
        <v>hold</v>
      </c>
      <c r="I153" s="5" t="str">
        <f t="shared" si="21"/>
        <v>True</v>
      </c>
      <c r="J153" s="5">
        <f t="shared" si="27"/>
        <v>75.059997999999993</v>
      </c>
      <c r="K153" s="5">
        <f t="shared" si="27"/>
        <v>74.510002</v>
      </c>
      <c r="L153" s="5">
        <f t="shared" si="24"/>
        <v>918533.42061066348</v>
      </c>
      <c r="M153" s="11">
        <f t="shared" si="22"/>
        <v>1E-3</v>
      </c>
      <c r="N153" s="5">
        <f t="shared" si="25"/>
        <v>0</v>
      </c>
      <c r="P153" s="23">
        <f t="shared" si="26"/>
        <v>-0.24616329036646112</v>
      </c>
    </row>
    <row r="154" spans="1:16" x14ac:dyDescent="0.25">
      <c r="A154" s="1">
        <v>44202</v>
      </c>
      <c r="B154" s="5">
        <v>78.430000000000007</v>
      </c>
      <c r="C154" s="5">
        <v>12155700</v>
      </c>
      <c r="D154" s="5">
        <v>-33709500</v>
      </c>
      <c r="E154" s="5">
        <v>-43559008.20371113</v>
      </c>
      <c r="F154" s="5">
        <v>78.430000000000007</v>
      </c>
      <c r="G154" s="5" t="s">
        <v>7</v>
      </c>
      <c r="H154" s="5" t="str">
        <f t="shared" si="20"/>
        <v>buy</v>
      </c>
      <c r="I154" s="5" t="str">
        <f t="shared" si="21"/>
        <v>False</v>
      </c>
      <c r="J154" s="5">
        <f t="shared" si="27"/>
        <v>78.430000000000007</v>
      </c>
      <c r="K154" s="5">
        <f t="shared" si="27"/>
        <v>74.510002</v>
      </c>
      <c r="L154" s="5">
        <f t="shared" si="24"/>
        <v>918533.42061066348</v>
      </c>
      <c r="M154" s="11">
        <f t="shared" si="22"/>
        <v>0</v>
      </c>
      <c r="N154" s="5">
        <f t="shared" si="25"/>
        <v>0</v>
      </c>
      <c r="P154" s="23">
        <f t="shared" si="26"/>
        <v>0.50448660128044243</v>
      </c>
    </row>
    <row r="155" spans="1:16" x14ac:dyDescent="0.25">
      <c r="A155" s="1">
        <v>44203</v>
      </c>
      <c r="B155" s="5">
        <v>79.290001000000004</v>
      </c>
      <c r="C155" s="5">
        <v>8816000</v>
      </c>
      <c r="D155" s="5">
        <v>-24893500</v>
      </c>
      <c r="E155" s="5">
        <v>-41781340.395878486</v>
      </c>
      <c r="F155" s="5" t="s">
        <v>7</v>
      </c>
      <c r="G155" s="5" t="s">
        <v>7</v>
      </c>
      <c r="H155" s="5" t="str">
        <f t="shared" si="20"/>
        <v>hold</v>
      </c>
      <c r="I155" s="5" t="str">
        <f t="shared" si="21"/>
        <v>True</v>
      </c>
      <c r="J155" s="5">
        <f t="shared" si="27"/>
        <v>78.430000000000007</v>
      </c>
      <c r="K155" s="5">
        <f t="shared" si="27"/>
        <v>74.510002</v>
      </c>
      <c r="L155" s="5">
        <f t="shared" si="24"/>
        <v>918533.42061066348</v>
      </c>
      <c r="M155" s="11">
        <f t="shared" si="22"/>
        <v>0</v>
      </c>
      <c r="N155" s="5">
        <f t="shared" si="25"/>
        <v>0</v>
      </c>
      <c r="P155" s="23">
        <f t="shared" si="26"/>
        <v>-0.32122994316867243</v>
      </c>
    </row>
    <row r="156" spans="1:16" x14ac:dyDescent="0.25">
      <c r="A156" s="1">
        <v>44204</v>
      </c>
      <c r="B156" s="5">
        <v>81.129997000000003</v>
      </c>
      <c r="C156" s="5">
        <v>8376200</v>
      </c>
      <c r="D156" s="5">
        <v>-16517300</v>
      </c>
      <c r="E156" s="5">
        <v>-39375240.869868897</v>
      </c>
      <c r="F156" s="5" t="s">
        <v>7</v>
      </c>
      <c r="G156" s="5" t="s">
        <v>7</v>
      </c>
      <c r="H156" s="5" t="str">
        <f t="shared" si="20"/>
        <v>hold</v>
      </c>
      <c r="I156" s="5" t="str">
        <f t="shared" si="21"/>
        <v>True</v>
      </c>
      <c r="J156" s="5">
        <f t="shared" si="27"/>
        <v>78.430000000000007</v>
      </c>
      <c r="K156" s="5">
        <f t="shared" si="27"/>
        <v>74.510002</v>
      </c>
      <c r="L156" s="5">
        <f t="shared" si="24"/>
        <v>918533.42061066348</v>
      </c>
      <c r="M156" s="11">
        <f t="shared" si="22"/>
        <v>0</v>
      </c>
      <c r="N156" s="5">
        <f t="shared" si="25"/>
        <v>0</v>
      </c>
      <c r="P156" s="23">
        <f t="shared" si="26"/>
        <v>-5.117390138145099E-2</v>
      </c>
    </row>
    <row r="157" spans="1:16" x14ac:dyDescent="0.25">
      <c r="A157" s="1">
        <v>44207</v>
      </c>
      <c r="B157" s="5">
        <v>79.690002000000007</v>
      </c>
      <c r="C157" s="5">
        <v>7064300</v>
      </c>
      <c r="D157" s="5">
        <v>-23581600</v>
      </c>
      <c r="E157" s="5">
        <v>-37871084.34729252</v>
      </c>
      <c r="F157" s="5" t="s">
        <v>7</v>
      </c>
      <c r="G157" s="5" t="s">
        <v>7</v>
      </c>
      <c r="H157" s="5" t="str">
        <f t="shared" si="20"/>
        <v>hold</v>
      </c>
      <c r="I157" s="5" t="str">
        <f t="shared" si="21"/>
        <v>True</v>
      </c>
      <c r="J157" s="5">
        <f t="shared" si="27"/>
        <v>78.430000000000007</v>
      </c>
      <c r="K157" s="5">
        <f t="shared" si="27"/>
        <v>74.510002</v>
      </c>
      <c r="L157" s="5">
        <f t="shared" si="24"/>
        <v>918533.42061066348</v>
      </c>
      <c r="M157" s="11">
        <f t="shared" si="22"/>
        <v>0</v>
      </c>
      <c r="N157" s="5">
        <f t="shared" si="25"/>
        <v>0</v>
      </c>
      <c r="P157" s="23">
        <f t="shared" si="26"/>
        <v>-0.17034041977305295</v>
      </c>
    </row>
    <row r="158" spans="1:16" x14ac:dyDescent="0.25">
      <c r="A158" s="1">
        <v>44208</v>
      </c>
      <c r="B158" s="5">
        <v>79.75</v>
      </c>
      <c r="C158" s="5">
        <v>7669300</v>
      </c>
      <c r="D158" s="5">
        <v>-15912300</v>
      </c>
      <c r="E158" s="5">
        <v>-35779771.238763481</v>
      </c>
      <c r="F158" s="5" t="s">
        <v>7</v>
      </c>
      <c r="G158" s="5" t="s">
        <v>7</v>
      </c>
      <c r="H158" s="5" t="str">
        <f t="shared" si="20"/>
        <v>hold</v>
      </c>
      <c r="I158" s="5" t="str">
        <f t="shared" si="21"/>
        <v>True</v>
      </c>
      <c r="J158" s="5">
        <f t="shared" si="27"/>
        <v>78.430000000000007</v>
      </c>
      <c r="K158" s="5">
        <f t="shared" si="27"/>
        <v>74.510002</v>
      </c>
      <c r="L158" s="5">
        <f t="shared" si="24"/>
        <v>918533.42061066348</v>
      </c>
      <c r="M158" s="11">
        <f t="shared" si="22"/>
        <v>0</v>
      </c>
      <c r="N158" s="5">
        <f t="shared" si="25"/>
        <v>0</v>
      </c>
      <c r="P158" s="23">
        <f t="shared" si="26"/>
        <v>8.2171415290701016E-2</v>
      </c>
    </row>
    <row r="159" spans="1:16" x14ac:dyDescent="0.25">
      <c r="A159" s="1">
        <v>44209</v>
      </c>
      <c r="B159" s="5">
        <v>81.839995999999999</v>
      </c>
      <c r="C159" s="5">
        <v>8542600</v>
      </c>
      <c r="D159" s="5">
        <v>-7369700</v>
      </c>
      <c r="E159" s="5">
        <v>-33074049.801373441</v>
      </c>
      <c r="F159" s="5" t="s">
        <v>7</v>
      </c>
      <c r="G159" s="5" t="s">
        <v>7</v>
      </c>
      <c r="H159" s="5" t="str">
        <f t="shared" si="20"/>
        <v>hold</v>
      </c>
      <c r="I159" s="5" t="str">
        <f t="shared" si="21"/>
        <v>True</v>
      </c>
      <c r="J159" s="5">
        <f t="shared" si="27"/>
        <v>78.430000000000007</v>
      </c>
      <c r="K159" s="5">
        <f t="shared" si="27"/>
        <v>74.510002</v>
      </c>
      <c r="L159" s="5">
        <f t="shared" si="24"/>
        <v>918533.42061066348</v>
      </c>
      <c r="M159" s="11">
        <f t="shared" si="22"/>
        <v>0</v>
      </c>
      <c r="N159" s="5">
        <f t="shared" si="25"/>
        <v>0</v>
      </c>
      <c r="P159" s="23">
        <f t="shared" si="26"/>
        <v>0.10784006456704467</v>
      </c>
    </row>
    <row r="160" spans="1:16" x14ac:dyDescent="0.25">
      <c r="A160" s="1">
        <v>44210</v>
      </c>
      <c r="B160" s="5">
        <v>82.529999000000004</v>
      </c>
      <c r="C160" s="5">
        <v>8899000</v>
      </c>
      <c r="D160" s="5">
        <v>1529300</v>
      </c>
      <c r="E160" s="5">
        <v>-29778492.272965658</v>
      </c>
      <c r="F160" s="5" t="s">
        <v>7</v>
      </c>
      <c r="G160" s="5" t="s">
        <v>7</v>
      </c>
      <c r="H160" s="5" t="str">
        <f t="shared" si="20"/>
        <v>hold</v>
      </c>
      <c r="I160" s="5" t="str">
        <f t="shared" si="21"/>
        <v>True</v>
      </c>
      <c r="J160" s="5">
        <f t="shared" si="27"/>
        <v>78.430000000000007</v>
      </c>
      <c r="K160" s="5">
        <f t="shared" si="27"/>
        <v>74.510002</v>
      </c>
      <c r="L160" s="5">
        <f t="shared" si="24"/>
        <v>918533.42061066348</v>
      </c>
      <c r="M160" s="11">
        <f t="shared" si="22"/>
        <v>0</v>
      </c>
      <c r="N160" s="5">
        <f t="shared" si="25"/>
        <v>0</v>
      </c>
      <c r="P160" s="23">
        <f t="shared" si="26"/>
        <v>4.0873499760924664E-2</v>
      </c>
    </row>
    <row r="161" spans="1:16" x14ac:dyDescent="0.25">
      <c r="A161" s="1">
        <v>44211</v>
      </c>
      <c r="B161" s="5">
        <v>82.040001000000004</v>
      </c>
      <c r="C161" s="5">
        <v>10561600</v>
      </c>
      <c r="D161" s="5">
        <v>-9032300</v>
      </c>
      <c r="E161" s="5">
        <v>-27802664.218044352</v>
      </c>
      <c r="F161" s="5" t="s">
        <v>7</v>
      </c>
      <c r="G161" s="5" t="s">
        <v>7</v>
      </c>
      <c r="H161" s="5" t="str">
        <f t="shared" si="20"/>
        <v>hold</v>
      </c>
      <c r="I161" s="5" t="str">
        <f t="shared" si="21"/>
        <v>True</v>
      </c>
      <c r="J161" s="5">
        <f t="shared" si="27"/>
        <v>78.430000000000007</v>
      </c>
      <c r="K161" s="5">
        <f t="shared" si="27"/>
        <v>74.510002</v>
      </c>
      <c r="L161" s="5">
        <f t="shared" si="24"/>
        <v>918533.42061066348</v>
      </c>
      <c r="M161" s="11">
        <f t="shared" si="22"/>
        <v>0</v>
      </c>
      <c r="N161" s="5">
        <f t="shared" si="25"/>
        <v>0</v>
      </c>
      <c r="P161" s="23">
        <f t="shared" si="26"/>
        <v>0.17128587107764412</v>
      </c>
    </row>
    <row r="162" spans="1:16" x14ac:dyDescent="0.25">
      <c r="A162" s="1">
        <v>44215</v>
      </c>
      <c r="B162" s="5">
        <v>82.809997999999993</v>
      </c>
      <c r="C162" s="5">
        <v>8142700</v>
      </c>
      <c r="D162" s="5">
        <v>-889600</v>
      </c>
      <c r="E162" s="5">
        <v>-25239514.987385429</v>
      </c>
      <c r="F162" s="5" t="s">
        <v>7</v>
      </c>
      <c r="G162" s="5" t="s">
        <v>7</v>
      </c>
      <c r="H162" s="5" t="str">
        <f t="shared" si="20"/>
        <v>hold</v>
      </c>
      <c r="I162" s="5" t="str">
        <f t="shared" si="21"/>
        <v>True</v>
      </c>
      <c r="J162" s="5">
        <f t="shared" si="27"/>
        <v>78.430000000000007</v>
      </c>
      <c r="K162" s="5">
        <f t="shared" si="27"/>
        <v>74.510002</v>
      </c>
      <c r="L162" s="5">
        <f t="shared" si="24"/>
        <v>918533.42061066348</v>
      </c>
      <c r="M162" s="11">
        <f t="shared" si="22"/>
        <v>0</v>
      </c>
      <c r="N162" s="5">
        <f t="shared" si="25"/>
        <v>0</v>
      </c>
      <c r="P162" s="23">
        <f t="shared" si="26"/>
        <v>-0.26010296160496005</v>
      </c>
    </row>
    <row r="163" spans="1:16" x14ac:dyDescent="0.25">
      <c r="A163" s="1">
        <v>44216</v>
      </c>
      <c r="B163" s="5">
        <v>84.050003000000004</v>
      </c>
      <c r="C163" s="5">
        <v>8576800</v>
      </c>
      <c r="D163" s="5">
        <v>7687200</v>
      </c>
      <c r="E163" s="5">
        <v>-22103637.08449202</v>
      </c>
      <c r="F163" s="5" t="s">
        <v>7</v>
      </c>
      <c r="G163" s="5" t="s">
        <v>7</v>
      </c>
      <c r="H163" s="5" t="str">
        <f t="shared" si="20"/>
        <v>hold</v>
      </c>
      <c r="I163" s="5" t="str">
        <f t="shared" si="21"/>
        <v>True</v>
      </c>
      <c r="J163" s="5">
        <f t="shared" si="27"/>
        <v>78.430000000000007</v>
      </c>
      <c r="K163" s="5">
        <f t="shared" si="27"/>
        <v>74.510002</v>
      </c>
      <c r="L163" s="5">
        <f t="shared" si="24"/>
        <v>918533.42061066348</v>
      </c>
      <c r="M163" s="11">
        <f t="shared" si="22"/>
        <v>0</v>
      </c>
      <c r="N163" s="5">
        <f t="shared" si="25"/>
        <v>0</v>
      </c>
      <c r="P163" s="23">
        <f t="shared" si="26"/>
        <v>5.1939063212483656E-2</v>
      </c>
    </row>
    <row r="164" spans="1:16" x14ac:dyDescent="0.25">
      <c r="A164" s="1">
        <v>44217</v>
      </c>
      <c r="B164" s="5">
        <v>83.709998999999996</v>
      </c>
      <c r="C164" s="5">
        <v>9268600</v>
      </c>
      <c r="D164" s="5">
        <v>-1581400</v>
      </c>
      <c r="E164" s="5">
        <v>-20149138.15379915</v>
      </c>
      <c r="F164" s="5" t="s">
        <v>7</v>
      </c>
      <c r="G164" s="5" t="s">
        <v>7</v>
      </c>
      <c r="H164" s="5" t="str">
        <f t="shared" si="20"/>
        <v>hold</v>
      </c>
      <c r="I164" s="5" t="str">
        <f t="shared" si="21"/>
        <v>True</v>
      </c>
      <c r="J164" s="5">
        <f t="shared" ref="J164:K179" si="28">IF(F164="nan",J163,F164)</f>
        <v>78.430000000000007</v>
      </c>
      <c r="K164" s="5">
        <f t="shared" si="28"/>
        <v>74.510002</v>
      </c>
      <c r="L164" s="5">
        <f t="shared" si="24"/>
        <v>918533.42061066348</v>
      </c>
      <c r="M164" s="11">
        <f t="shared" si="22"/>
        <v>0</v>
      </c>
      <c r="N164" s="5">
        <f t="shared" si="25"/>
        <v>0</v>
      </c>
      <c r="P164" s="23">
        <f t="shared" si="26"/>
        <v>7.7571459801256695E-2</v>
      </c>
    </row>
    <row r="165" spans="1:16" x14ac:dyDescent="0.25">
      <c r="A165" s="1">
        <v>44218</v>
      </c>
      <c r="B165" s="5">
        <v>84.209998999999996</v>
      </c>
      <c r="C165" s="5">
        <v>6371800</v>
      </c>
      <c r="D165" s="5">
        <v>4790400</v>
      </c>
      <c r="E165" s="5">
        <v>-17773943.867177378</v>
      </c>
      <c r="F165" s="5" t="s">
        <v>7</v>
      </c>
      <c r="G165" s="5" t="s">
        <v>7</v>
      </c>
      <c r="H165" s="5" t="str">
        <f t="shared" si="20"/>
        <v>hold</v>
      </c>
      <c r="I165" s="5" t="str">
        <f t="shared" si="21"/>
        <v>True</v>
      </c>
      <c r="J165" s="5">
        <f t="shared" si="28"/>
        <v>78.430000000000007</v>
      </c>
      <c r="K165" s="5">
        <f t="shared" si="28"/>
        <v>74.510002</v>
      </c>
      <c r="L165" s="5">
        <f t="shared" si="24"/>
        <v>918533.42061066348</v>
      </c>
      <c r="M165" s="11">
        <f t="shared" si="22"/>
        <v>0</v>
      </c>
      <c r="N165" s="5">
        <f t="shared" si="25"/>
        <v>0</v>
      </c>
      <c r="P165" s="23">
        <f t="shared" si="26"/>
        <v>-0.37475033912546274</v>
      </c>
    </row>
    <row r="166" spans="1:16" x14ac:dyDescent="0.25">
      <c r="A166" s="1">
        <v>44221</v>
      </c>
      <c r="B166" s="5">
        <v>86.870002999999997</v>
      </c>
      <c r="C166" s="5">
        <v>13215600</v>
      </c>
      <c r="D166" s="5">
        <v>18006000</v>
      </c>
      <c r="E166" s="5">
        <v>-14366329.936132191</v>
      </c>
      <c r="F166" s="5" t="s">
        <v>7</v>
      </c>
      <c r="G166" s="5" t="s">
        <v>7</v>
      </c>
      <c r="H166" s="5" t="str">
        <f t="shared" si="20"/>
        <v>hold</v>
      </c>
      <c r="I166" s="5" t="str">
        <f t="shared" si="21"/>
        <v>True</v>
      </c>
      <c r="J166" s="5">
        <f t="shared" si="28"/>
        <v>78.430000000000007</v>
      </c>
      <c r="K166" s="5">
        <f t="shared" si="28"/>
        <v>74.510002</v>
      </c>
      <c r="L166" s="5">
        <f t="shared" si="24"/>
        <v>918533.42061066348</v>
      </c>
      <c r="M166" s="11">
        <f t="shared" si="22"/>
        <v>0</v>
      </c>
      <c r="N166" s="5">
        <f t="shared" si="25"/>
        <v>0</v>
      </c>
      <c r="P166" s="23">
        <f t="shared" si="26"/>
        <v>0.72951594574107459</v>
      </c>
    </row>
    <row r="167" spans="1:16" x14ac:dyDescent="0.25">
      <c r="A167" s="1">
        <v>44222</v>
      </c>
      <c r="B167" s="5">
        <v>85.230002999999996</v>
      </c>
      <c r="C167" s="5">
        <v>12476900</v>
      </c>
      <c r="D167" s="5">
        <v>5529100</v>
      </c>
      <c r="E167" s="5">
        <v>-12471526.969657879</v>
      </c>
      <c r="F167" s="5" t="s">
        <v>7</v>
      </c>
      <c r="G167" s="5" t="s">
        <v>7</v>
      </c>
      <c r="H167" s="5" t="str">
        <f t="shared" si="20"/>
        <v>hold</v>
      </c>
      <c r="I167" s="5" t="str">
        <f t="shared" si="21"/>
        <v>True</v>
      </c>
      <c r="J167" s="5">
        <f t="shared" si="28"/>
        <v>78.430000000000007</v>
      </c>
      <c r="K167" s="5">
        <f t="shared" si="28"/>
        <v>74.510002</v>
      </c>
      <c r="L167" s="5">
        <f t="shared" si="24"/>
        <v>918533.42061066348</v>
      </c>
      <c r="M167" s="11">
        <f t="shared" si="22"/>
        <v>0</v>
      </c>
      <c r="N167" s="5">
        <f t="shared" si="25"/>
        <v>0</v>
      </c>
      <c r="P167" s="23">
        <f t="shared" si="26"/>
        <v>-5.7519015327130267E-2</v>
      </c>
    </row>
    <row r="168" spans="1:16" x14ac:dyDescent="0.25">
      <c r="A168" s="1">
        <v>44223</v>
      </c>
      <c r="B168" s="5">
        <v>80.190002000000007</v>
      </c>
      <c r="C168" s="5">
        <v>16893300</v>
      </c>
      <c r="D168" s="5">
        <v>-11364200</v>
      </c>
      <c r="E168" s="5">
        <v>-12366067.252450019</v>
      </c>
      <c r="F168" s="5" t="s">
        <v>7</v>
      </c>
      <c r="G168" s="5" t="s">
        <v>7</v>
      </c>
      <c r="H168" s="5" t="str">
        <f t="shared" si="20"/>
        <v>hold</v>
      </c>
      <c r="I168" s="5" t="str">
        <f t="shared" si="21"/>
        <v>True</v>
      </c>
      <c r="J168" s="5">
        <f t="shared" si="28"/>
        <v>78.430000000000007</v>
      </c>
      <c r="K168" s="5">
        <f t="shared" si="28"/>
        <v>74.510002</v>
      </c>
      <c r="L168" s="5">
        <f t="shared" si="24"/>
        <v>918533.42061066348</v>
      </c>
      <c r="M168" s="11">
        <f t="shared" si="22"/>
        <v>0</v>
      </c>
      <c r="N168" s="5">
        <f t="shared" si="25"/>
        <v>0</v>
      </c>
      <c r="P168" s="23">
        <f t="shared" si="26"/>
        <v>0.30303815896829395</v>
      </c>
    </row>
    <row r="169" spans="1:16" x14ac:dyDescent="0.25">
      <c r="A169" s="1">
        <v>44224</v>
      </c>
      <c r="B169" s="5">
        <v>82.459998999999996</v>
      </c>
      <c r="C169" s="5">
        <v>8541300</v>
      </c>
      <c r="D169" s="5">
        <v>-2822900</v>
      </c>
      <c r="E169" s="5">
        <v>-11457194.135470539</v>
      </c>
      <c r="F169" s="5" t="s">
        <v>7</v>
      </c>
      <c r="G169" s="5" t="s">
        <v>7</v>
      </c>
      <c r="H169" s="5" t="str">
        <f t="shared" si="20"/>
        <v>hold</v>
      </c>
      <c r="I169" s="5" t="str">
        <f t="shared" si="21"/>
        <v>True</v>
      </c>
      <c r="J169" s="5">
        <f t="shared" si="28"/>
        <v>78.430000000000007</v>
      </c>
      <c r="K169" s="5">
        <f t="shared" si="28"/>
        <v>74.510002</v>
      </c>
      <c r="L169" s="5">
        <f t="shared" si="24"/>
        <v>918533.42061066348</v>
      </c>
      <c r="M169" s="11">
        <f t="shared" si="22"/>
        <v>1E-3</v>
      </c>
      <c r="N169" s="5">
        <f t="shared" si="25"/>
        <v>0</v>
      </c>
      <c r="P169" s="23">
        <f t="shared" si="26"/>
        <v>-0.6820038725781139</v>
      </c>
    </row>
    <row r="170" spans="1:16" x14ac:dyDescent="0.25">
      <c r="A170" s="1">
        <v>44225</v>
      </c>
      <c r="B170" s="5">
        <v>80.870002999999997</v>
      </c>
      <c r="C170" s="5">
        <v>13189700</v>
      </c>
      <c r="D170" s="5">
        <v>-16012600</v>
      </c>
      <c r="E170" s="5">
        <v>-11891042.332616789</v>
      </c>
      <c r="F170" s="5" t="s">
        <v>7</v>
      </c>
      <c r="G170" s="5">
        <v>80.870002999999997</v>
      </c>
      <c r="H170" s="5" t="str">
        <f t="shared" si="20"/>
        <v>sell</v>
      </c>
      <c r="I170" s="5" t="str">
        <f t="shared" si="21"/>
        <v>False</v>
      </c>
      <c r="J170" s="5">
        <f t="shared" si="28"/>
        <v>78.430000000000007</v>
      </c>
      <c r="K170" s="5">
        <f t="shared" si="28"/>
        <v>80.870002999999997</v>
      </c>
      <c r="L170" s="5">
        <f t="shared" si="24"/>
        <v>946190.99712107761</v>
      </c>
      <c r="M170" s="11">
        <f t="shared" si="22"/>
        <v>1E-3</v>
      </c>
      <c r="N170" s="5">
        <f t="shared" si="25"/>
        <v>27657.576510414092</v>
      </c>
      <c r="P170" s="23">
        <f t="shared" si="26"/>
        <v>0.43452300092733986</v>
      </c>
    </row>
    <row r="171" spans="1:16" x14ac:dyDescent="0.25">
      <c r="A171" s="1">
        <v>44228</v>
      </c>
      <c r="B171" s="5">
        <v>81.699996999999996</v>
      </c>
      <c r="C171" s="5">
        <v>5589500</v>
      </c>
      <c r="D171" s="5">
        <v>-10423100</v>
      </c>
      <c r="E171" s="5">
        <v>-11751238.295232739</v>
      </c>
      <c r="F171" s="5">
        <v>81.699996999999996</v>
      </c>
      <c r="G171" s="5" t="s">
        <v>7</v>
      </c>
      <c r="H171" s="5" t="str">
        <f t="shared" si="20"/>
        <v>buy</v>
      </c>
      <c r="I171" s="5" t="str">
        <f t="shared" si="21"/>
        <v>False</v>
      </c>
      <c r="J171" s="5">
        <f t="shared" si="28"/>
        <v>81.699996999999996</v>
      </c>
      <c r="K171" s="5">
        <f t="shared" si="28"/>
        <v>80.870002999999997</v>
      </c>
      <c r="L171" s="5">
        <f t="shared" si="24"/>
        <v>946190.99712107761</v>
      </c>
      <c r="M171" s="11">
        <f t="shared" si="22"/>
        <v>0</v>
      </c>
      <c r="N171" s="5">
        <f t="shared" si="25"/>
        <v>0</v>
      </c>
      <c r="P171" s="23">
        <f t="shared" si="26"/>
        <v>-0.85854638423890806</v>
      </c>
    </row>
    <row r="172" spans="1:16" x14ac:dyDescent="0.25">
      <c r="A172" s="1">
        <v>44229</v>
      </c>
      <c r="B172" s="5">
        <v>82.93</v>
      </c>
      <c r="C172" s="5">
        <v>6645400</v>
      </c>
      <c r="D172" s="5">
        <v>-3777700</v>
      </c>
      <c r="E172" s="5">
        <v>-10991853.667643519</v>
      </c>
      <c r="F172" s="5" t="s">
        <v>7</v>
      </c>
      <c r="G172" s="5" t="s">
        <v>7</v>
      </c>
      <c r="H172" s="5" t="str">
        <f t="shared" si="20"/>
        <v>hold</v>
      </c>
      <c r="I172" s="5" t="str">
        <f t="shared" si="21"/>
        <v>True</v>
      </c>
      <c r="J172" s="5">
        <f t="shared" si="28"/>
        <v>81.699996999999996</v>
      </c>
      <c r="K172" s="5">
        <f t="shared" si="28"/>
        <v>80.870002999999997</v>
      </c>
      <c r="L172" s="5">
        <f t="shared" si="24"/>
        <v>946190.99712107761</v>
      </c>
      <c r="M172" s="11">
        <f t="shared" si="22"/>
        <v>0</v>
      </c>
      <c r="N172" s="5">
        <f t="shared" si="25"/>
        <v>0</v>
      </c>
      <c r="P172" s="23">
        <f t="shared" si="26"/>
        <v>0.17303504826109717</v>
      </c>
    </row>
    <row r="173" spans="1:16" x14ac:dyDescent="0.25">
      <c r="A173" s="1">
        <v>44230</v>
      </c>
      <c r="B173" s="5">
        <v>83.050003000000004</v>
      </c>
      <c r="C173" s="5">
        <v>5971200</v>
      </c>
      <c r="D173" s="5">
        <v>2193500</v>
      </c>
      <c r="E173" s="5">
        <v>-9736105.6573396437</v>
      </c>
      <c r="F173" s="5" t="s">
        <v>7</v>
      </c>
      <c r="G173" s="5" t="s">
        <v>7</v>
      </c>
      <c r="H173" s="5" t="str">
        <f t="shared" si="20"/>
        <v>hold</v>
      </c>
      <c r="I173" s="5" t="str">
        <f t="shared" si="21"/>
        <v>True</v>
      </c>
      <c r="J173" s="5">
        <f t="shared" si="28"/>
        <v>81.699996999999996</v>
      </c>
      <c r="K173" s="5">
        <f t="shared" si="28"/>
        <v>80.870002999999997</v>
      </c>
      <c r="L173" s="5">
        <f t="shared" si="24"/>
        <v>946190.99712107761</v>
      </c>
      <c r="M173" s="11">
        <f t="shared" si="22"/>
        <v>0</v>
      </c>
      <c r="N173" s="5">
        <f t="shared" si="25"/>
        <v>0</v>
      </c>
      <c r="P173" s="23">
        <f t="shared" si="26"/>
        <v>-0.10697697375850757</v>
      </c>
    </row>
    <row r="174" spans="1:16" x14ac:dyDescent="0.25">
      <c r="A174" s="1">
        <v>44231</v>
      </c>
      <c r="B174" s="5">
        <v>83</v>
      </c>
      <c r="C174" s="5">
        <v>6398400</v>
      </c>
      <c r="D174" s="5">
        <v>-4204900</v>
      </c>
      <c r="E174" s="5">
        <v>-9209324.15023995</v>
      </c>
      <c r="F174" s="5" t="s">
        <v>7</v>
      </c>
      <c r="G174" s="5" t="s">
        <v>7</v>
      </c>
      <c r="H174" s="5" t="str">
        <f t="shared" si="20"/>
        <v>hold</v>
      </c>
      <c r="I174" s="5" t="str">
        <f t="shared" si="21"/>
        <v>True</v>
      </c>
      <c r="J174" s="5">
        <f t="shared" si="28"/>
        <v>81.699996999999996</v>
      </c>
      <c r="K174" s="5">
        <f t="shared" si="28"/>
        <v>80.870002999999997</v>
      </c>
      <c r="L174" s="5">
        <f t="shared" si="24"/>
        <v>946190.99712107761</v>
      </c>
      <c r="M174" s="11">
        <f t="shared" si="22"/>
        <v>0</v>
      </c>
      <c r="N174" s="5">
        <f t="shared" si="25"/>
        <v>0</v>
      </c>
      <c r="P174" s="23">
        <f t="shared" si="26"/>
        <v>6.9100046879583821E-2</v>
      </c>
    </row>
    <row r="175" spans="1:16" x14ac:dyDescent="0.25">
      <c r="A175" s="1">
        <v>44232</v>
      </c>
      <c r="B175" s="5">
        <v>83.599997999999999</v>
      </c>
      <c r="C175" s="5">
        <v>5745800</v>
      </c>
      <c r="D175" s="5">
        <v>1540900</v>
      </c>
      <c r="E175" s="5">
        <v>-8185493.2507859813</v>
      </c>
      <c r="F175" s="5" t="s">
        <v>7</v>
      </c>
      <c r="G175" s="5" t="s">
        <v>7</v>
      </c>
      <c r="H175" s="5" t="str">
        <f t="shared" si="20"/>
        <v>hold</v>
      </c>
      <c r="I175" s="5" t="str">
        <f t="shared" si="21"/>
        <v>True</v>
      </c>
      <c r="J175" s="5">
        <f t="shared" si="28"/>
        <v>81.699996999999996</v>
      </c>
      <c r="K175" s="5">
        <f t="shared" si="28"/>
        <v>80.870002999999997</v>
      </c>
      <c r="L175" s="5">
        <f t="shared" si="24"/>
        <v>946190.99712107761</v>
      </c>
      <c r="M175" s="11">
        <f t="shared" si="22"/>
        <v>0</v>
      </c>
      <c r="N175" s="5">
        <f t="shared" si="25"/>
        <v>0</v>
      </c>
      <c r="P175" s="23">
        <f t="shared" si="26"/>
        <v>-0.10757880598122771</v>
      </c>
    </row>
    <row r="176" spans="1:16" x14ac:dyDescent="0.25">
      <c r="A176" s="1">
        <v>44235</v>
      </c>
      <c r="B176" s="5">
        <v>83.400002000000001</v>
      </c>
      <c r="C176" s="5">
        <v>6792300</v>
      </c>
      <c r="D176" s="5">
        <v>-5251400</v>
      </c>
      <c r="E176" s="5">
        <v>-7906055.7914152369</v>
      </c>
      <c r="F176" s="5" t="s">
        <v>7</v>
      </c>
      <c r="G176" s="5" t="s">
        <v>7</v>
      </c>
      <c r="H176" s="5" t="str">
        <f t="shared" si="20"/>
        <v>hold</v>
      </c>
      <c r="I176" s="5" t="str">
        <f t="shared" si="21"/>
        <v>True</v>
      </c>
      <c r="J176" s="5">
        <f t="shared" si="28"/>
        <v>81.699996999999996</v>
      </c>
      <c r="K176" s="5">
        <f t="shared" si="28"/>
        <v>80.870002999999997</v>
      </c>
      <c r="L176" s="5">
        <f t="shared" si="24"/>
        <v>946190.99712107761</v>
      </c>
      <c r="M176" s="11">
        <f t="shared" si="22"/>
        <v>0</v>
      </c>
      <c r="N176" s="5">
        <f t="shared" si="25"/>
        <v>0</v>
      </c>
      <c r="P176" s="23">
        <f t="shared" si="26"/>
        <v>0.16732046451571581</v>
      </c>
    </row>
    <row r="177" spans="1:16" x14ac:dyDescent="0.25">
      <c r="A177" s="1">
        <v>44236</v>
      </c>
      <c r="B177" s="5">
        <v>83.830002000000007</v>
      </c>
      <c r="C177" s="5">
        <v>5008900</v>
      </c>
      <c r="D177" s="5">
        <v>-242500</v>
      </c>
      <c r="E177" s="5">
        <v>-7176193.3187489649</v>
      </c>
      <c r="F177" s="5" t="s">
        <v>7</v>
      </c>
      <c r="G177" s="5" t="s">
        <v>7</v>
      </c>
      <c r="H177" s="5" t="str">
        <f t="shared" si="20"/>
        <v>hold</v>
      </c>
      <c r="I177" s="5" t="str">
        <f t="shared" si="21"/>
        <v>True</v>
      </c>
      <c r="J177" s="5">
        <f t="shared" si="28"/>
        <v>81.699996999999996</v>
      </c>
      <c r="K177" s="5">
        <f t="shared" si="28"/>
        <v>80.870002999999997</v>
      </c>
      <c r="L177" s="5">
        <f t="shared" si="24"/>
        <v>946190.99712107761</v>
      </c>
      <c r="M177" s="11">
        <f t="shared" si="22"/>
        <v>0</v>
      </c>
      <c r="N177" s="5">
        <f t="shared" si="25"/>
        <v>0</v>
      </c>
      <c r="P177" s="23">
        <f t="shared" si="26"/>
        <v>-0.30457328753339352</v>
      </c>
    </row>
    <row r="178" spans="1:16" x14ac:dyDescent="0.25">
      <c r="A178" s="1">
        <v>44237</v>
      </c>
      <c r="B178" s="5">
        <v>83.910004000000001</v>
      </c>
      <c r="C178" s="5">
        <v>6200800</v>
      </c>
      <c r="D178" s="5">
        <v>5958300</v>
      </c>
      <c r="E178" s="5">
        <v>-5925289.1678144308</v>
      </c>
      <c r="F178" s="5" t="s">
        <v>7</v>
      </c>
      <c r="G178" s="5" t="s">
        <v>7</v>
      </c>
      <c r="H178" s="5" t="str">
        <f t="shared" si="20"/>
        <v>hold</v>
      </c>
      <c r="I178" s="5" t="str">
        <f t="shared" si="21"/>
        <v>True</v>
      </c>
      <c r="J178" s="5">
        <f t="shared" si="28"/>
        <v>81.699996999999996</v>
      </c>
      <c r="K178" s="5">
        <f t="shared" si="28"/>
        <v>80.870002999999997</v>
      </c>
      <c r="L178" s="5">
        <f t="shared" si="24"/>
        <v>946190.99712107761</v>
      </c>
      <c r="M178" s="11">
        <f t="shared" si="22"/>
        <v>0</v>
      </c>
      <c r="N178" s="5">
        <f t="shared" si="25"/>
        <v>0</v>
      </c>
      <c r="P178" s="23">
        <f t="shared" si="26"/>
        <v>0.213461985873653</v>
      </c>
    </row>
    <row r="179" spans="1:16" x14ac:dyDescent="0.25">
      <c r="A179" s="1">
        <v>44238</v>
      </c>
      <c r="B179" s="5">
        <v>83.949996999999996</v>
      </c>
      <c r="C179" s="5">
        <v>4417200</v>
      </c>
      <c r="D179" s="5">
        <v>10375500</v>
      </c>
      <c r="E179" s="5">
        <v>-4372833.028141154</v>
      </c>
      <c r="F179" s="5" t="s">
        <v>7</v>
      </c>
      <c r="G179" s="5" t="s">
        <v>7</v>
      </c>
      <c r="H179" s="5" t="str">
        <f t="shared" si="20"/>
        <v>hold</v>
      </c>
      <c r="I179" s="5" t="str">
        <f t="shared" si="21"/>
        <v>True</v>
      </c>
      <c r="J179" s="5">
        <f t="shared" si="28"/>
        <v>81.699996999999996</v>
      </c>
      <c r="K179" s="5">
        <f t="shared" si="28"/>
        <v>80.870002999999997</v>
      </c>
      <c r="L179" s="5">
        <f t="shared" si="24"/>
        <v>946190.99712107761</v>
      </c>
      <c r="M179" s="11">
        <f t="shared" si="22"/>
        <v>0</v>
      </c>
      <c r="N179" s="5">
        <f t="shared" si="25"/>
        <v>0</v>
      </c>
      <c r="P179" s="23">
        <f t="shared" si="26"/>
        <v>-0.33917230479432597</v>
      </c>
    </row>
    <row r="180" spans="1:16" x14ac:dyDescent="0.25">
      <c r="A180" s="1">
        <v>44239</v>
      </c>
      <c r="B180" s="5">
        <v>83.129997000000003</v>
      </c>
      <c r="C180" s="5">
        <v>5787200</v>
      </c>
      <c r="D180" s="5">
        <v>4588300</v>
      </c>
      <c r="E180" s="5">
        <v>-3519391.773213916</v>
      </c>
      <c r="F180" s="5" t="s">
        <v>7</v>
      </c>
      <c r="G180" s="5" t="s">
        <v>7</v>
      </c>
      <c r="H180" s="5" t="str">
        <f t="shared" si="20"/>
        <v>hold</v>
      </c>
      <c r="I180" s="5" t="str">
        <f t="shared" si="21"/>
        <v>True</v>
      </c>
      <c r="J180" s="5">
        <f t="shared" ref="J180:K195" si="29">IF(F180="nan",J179,F180)</f>
        <v>81.699996999999996</v>
      </c>
      <c r="K180" s="5">
        <f t="shared" si="29"/>
        <v>80.870002999999997</v>
      </c>
      <c r="L180" s="5">
        <f t="shared" si="24"/>
        <v>946190.99712107761</v>
      </c>
      <c r="M180" s="11">
        <f t="shared" si="22"/>
        <v>1E-3</v>
      </c>
      <c r="N180" s="5">
        <f t="shared" si="25"/>
        <v>0</v>
      </c>
      <c r="P180" s="23">
        <f t="shared" si="26"/>
        <v>0.27014257102485772</v>
      </c>
    </row>
    <row r="181" spans="1:16" x14ac:dyDescent="0.25">
      <c r="A181" s="1">
        <v>44243</v>
      </c>
      <c r="B181" s="5">
        <v>81.190002000000007</v>
      </c>
      <c r="C181" s="5">
        <v>8312600</v>
      </c>
      <c r="D181" s="5">
        <v>-3724300</v>
      </c>
      <c r="E181" s="5">
        <v>-3538906.8427244201</v>
      </c>
      <c r="F181" s="5" t="s">
        <v>7</v>
      </c>
      <c r="G181" s="5">
        <v>81.190002000000007</v>
      </c>
      <c r="H181" s="5" t="str">
        <f t="shared" si="20"/>
        <v>sell</v>
      </c>
      <c r="I181" s="5" t="str">
        <f t="shared" si="21"/>
        <v>False</v>
      </c>
      <c r="J181" s="5">
        <f t="shared" si="29"/>
        <v>81.699996999999996</v>
      </c>
      <c r="K181" s="5">
        <f t="shared" si="29"/>
        <v>81.190002000000007</v>
      </c>
      <c r="L181" s="5">
        <f t="shared" si="24"/>
        <v>940284.59938183718</v>
      </c>
      <c r="M181" s="11">
        <f t="shared" si="22"/>
        <v>0</v>
      </c>
      <c r="N181" s="5">
        <f t="shared" si="25"/>
        <v>-5906.3977392404786</v>
      </c>
      <c r="P181" s="23">
        <f t="shared" si="26"/>
        <v>0.36212385376910328</v>
      </c>
    </row>
    <row r="182" spans="1:16" x14ac:dyDescent="0.25">
      <c r="A182" s="1">
        <v>44244</v>
      </c>
      <c r="B182" s="5">
        <v>80.680000000000007</v>
      </c>
      <c r="C182" s="5">
        <v>8598300</v>
      </c>
      <c r="D182" s="5">
        <v>-12322600</v>
      </c>
      <c r="E182" s="5">
        <v>-4375449.0595345022</v>
      </c>
      <c r="F182" s="5" t="s">
        <v>7</v>
      </c>
      <c r="G182" s="5" t="s">
        <v>7</v>
      </c>
      <c r="H182" s="5" t="str">
        <f t="shared" si="20"/>
        <v>hold</v>
      </c>
      <c r="I182" s="5" t="str">
        <f t="shared" si="21"/>
        <v>True</v>
      </c>
      <c r="J182" s="5">
        <f t="shared" si="29"/>
        <v>81.699996999999996</v>
      </c>
      <c r="K182" s="5">
        <f t="shared" si="29"/>
        <v>81.190002000000007</v>
      </c>
      <c r="L182" s="5">
        <f t="shared" si="24"/>
        <v>940284.59938183718</v>
      </c>
      <c r="M182" s="11">
        <f t="shared" si="22"/>
        <v>0</v>
      </c>
      <c r="N182" s="5">
        <f t="shared" si="25"/>
        <v>0</v>
      </c>
      <c r="P182" s="23">
        <f t="shared" si="26"/>
        <v>3.379207331589465E-2</v>
      </c>
    </row>
    <row r="183" spans="1:16" x14ac:dyDescent="0.25">
      <c r="A183" s="1">
        <v>44245</v>
      </c>
      <c r="B183" s="5">
        <v>80.730002999999996</v>
      </c>
      <c r="C183" s="5">
        <v>5378900</v>
      </c>
      <c r="D183" s="5">
        <v>-6943700</v>
      </c>
      <c r="E183" s="5">
        <v>-4620044.3902018266</v>
      </c>
      <c r="F183" s="5" t="s">
        <v>7</v>
      </c>
      <c r="G183" s="5" t="s">
        <v>7</v>
      </c>
      <c r="H183" s="5" t="str">
        <f t="shared" si="20"/>
        <v>hold</v>
      </c>
      <c r="I183" s="5" t="str">
        <f t="shared" si="21"/>
        <v>True</v>
      </c>
      <c r="J183" s="5">
        <f t="shared" si="29"/>
        <v>81.699996999999996</v>
      </c>
      <c r="K183" s="5">
        <f t="shared" si="29"/>
        <v>81.190002000000007</v>
      </c>
      <c r="L183" s="5">
        <f t="shared" si="24"/>
        <v>940284.59938183718</v>
      </c>
      <c r="M183" s="11">
        <f t="shared" si="22"/>
        <v>0</v>
      </c>
      <c r="N183" s="5">
        <f t="shared" si="25"/>
        <v>0</v>
      </c>
      <c r="P183" s="23">
        <f t="shared" si="26"/>
        <v>-0.46908061699853715</v>
      </c>
    </row>
    <row r="184" spans="1:16" x14ac:dyDescent="0.25">
      <c r="A184" s="1">
        <v>44246</v>
      </c>
      <c r="B184" s="5">
        <v>78.099997999999999</v>
      </c>
      <c r="C184" s="5">
        <v>9660900</v>
      </c>
      <c r="D184" s="5">
        <v>-16604600</v>
      </c>
      <c r="E184" s="5">
        <v>-5761430.6514367033</v>
      </c>
      <c r="F184" s="5" t="s">
        <v>7</v>
      </c>
      <c r="G184" s="5" t="s">
        <v>7</v>
      </c>
      <c r="H184" s="5" t="str">
        <f t="shared" si="20"/>
        <v>hold</v>
      </c>
      <c r="I184" s="5" t="str">
        <f t="shared" si="21"/>
        <v>True</v>
      </c>
      <c r="J184" s="5">
        <f t="shared" si="29"/>
        <v>81.699996999999996</v>
      </c>
      <c r="K184" s="5">
        <f t="shared" si="29"/>
        <v>81.190002000000007</v>
      </c>
      <c r="L184" s="5">
        <f t="shared" si="24"/>
        <v>940284.59938183718</v>
      </c>
      <c r="M184" s="11">
        <f t="shared" si="22"/>
        <v>0</v>
      </c>
      <c r="N184" s="5">
        <f t="shared" si="25"/>
        <v>0</v>
      </c>
      <c r="P184" s="23">
        <f t="shared" si="26"/>
        <v>0.58560291928429187</v>
      </c>
    </row>
    <row r="185" spans="1:16" x14ac:dyDescent="0.25">
      <c r="A185" s="1">
        <v>44249</v>
      </c>
      <c r="B185" s="5">
        <v>75.099997999999999</v>
      </c>
      <c r="C185" s="5">
        <v>13190300</v>
      </c>
      <c r="D185" s="5">
        <v>-29794900</v>
      </c>
      <c r="E185" s="5">
        <v>-8050332.5171682294</v>
      </c>
      <c r="F185" s="5" t="s">
        <v>7</v>
      </c>
      <c r="G185" s="5" t="s">
        <v>7</v>
      </c>
      <c r="H185" s="5" t="str">
        <f t="shared" si="20"/>
        <v>hold</v>
      </c>
      <c r="I185" s="5" t="str">
        <f t="shared" si="21"/>
        <v>True</v>
      </c>
      <c r="J185" s="5">
        <f t="shared" si="29"/>
        <v>81.699996999999996</v>
      </c>
      <c r="K185" s="5">
        <f t="shared" si="29"/>
        <v>81.190002000000007</v>
      </c>
      <c r="L185" s="5">
        <f t="shared" si="24"/>
        <v>940284.59938183718</v>
      </c>
      <c r="M185" s="11">
        <f t="shared" si="22"/>
        <v>0</v>
      </c>
      <c r="N185" s="5">
        <f t="shared" si="25"/>
        <v>0</v>
      </c>
      <c r="P185" s="23">
        <f t="shared" si="26"/>
        <v>0.3113948993875334</v>
      </c>
    </row>
    <row r="186" spans="1:16" x14ac:dyDescent="0.25">
      <c r="A186" s="1">
        <v>44250</v>
      </c>
      <c r="B186" s="5">
        <v>74.709998999999996</v>
      </c>
      <c r="C186" s="5">
        <v>12719000</v>
      </c>
      <c r="D186" s="5">
        <v>-42513900</v>
      </c>
      <c r="E186" s="5">
        <v>-11332577.06919772</v>
      </c>
      <c r="F186" s="5" t="s">
        <v>7</v>
      </c>
      <c r="G186" s="5" t="s">
        <v>7</v>
      </c>
      <c r="H186" s="5" t="str">
        <f t="shared" si="20"/>
        <v>hold</v>
      </c>
      <c r="I186" s="5" t="str">
        <f t="shared" si="21"/>
        <v>True</v>
      </c>
      <c r="J186" s="5">
        <f t="shared" si="29"/>
        <v>81.699996999999996</v>
      </c>
      <c r="K186" s="5">
        <f t="shared" si="29"/>
        <v>81.190002000000007</v>
      </c>
      <c r="L186" s="5">
        <f t="shared" si="24"/>
        <v>940284.59938183718</v>
      </c>
      <c r="M186" s="11">
        <f t="shared" si="22"/>
        <v>0</v>
      </c>
      <c r="N186" s="5">
        <f t="shared" si="25"/>
        <v>0</v>
      </c>
      <c r="P186" s="23">
        <f t="shared" si="26"/>
        <v>-3.6384772504635191E-2</v>
      </c>
    </row>
    <row r="187" spans="1:16" x14ac:dyDescent="0.25">
      <c r="A187" s="1">
        <v>44251</v>
      </c>
      <c r="B187" s="5">
        <v>73.760002</v>
      </c>
      <c r="C187" s="5">
        <v>12302200</v>
      </c>
      <c r="D187" s="5">
        <v>-54816100</v>
      </c>
      <c r="E187" s="5">
        <v>-15473865.00145068</v>
      </c>
      <c r="F187" s="5" t="s">
        <v>7</v>
      </c>
      <c r="G187" s="5" t="s">
        <v>7</v>
      </c>
      <c r="H187" s="5" t="str">
        <f t="shared" si="20"/>
        <v>hold</v>
      </c>
      <c r="I187" s="5" t="str">
        <f t="shared" si="21"/>
        <v>True</v>
      </c>
      <c r="J187" s="5">
        <f t="shared" si="29"/>
        <v>81.699996999999996</v>
      </c>
      <c r="K187" s="5">
        <f t="shared" si="29"/>
        <v>81.190002000000007</v>
      </c>
      <c r="L187" s="5">
        <f t="shared" si="24"/>
        <v>940284.59938183718</v>
      </c>
      <c r="M187" s="11">
        <f t="shared" si="22"/>
        <v>0</v>
      </c>
      <c r="N187" s="5">
        <f t="shared" si="25"/>
        <v>0</v>
      </c>
      <c r="P187" s="23">
        <f t="shared" si="26"/>
        <v>-3.3318830296220306E-2</v>
      </c>
    </row>
    <row r="188" spans="1:16" x14ac:dyDescent="0.25">
      <c r="A188" s="1">
        <v>44252</v>
      </c>
      <c r="B188" s="5">
        <v>74.059997999999993</v>
      </c>
      <c r="C188" s="5">
        <v>11747100</v>
      </c>
      <c r="D188" s="5">
        <v>-43069000</v>
      </c>
      <c r="E188" s="5">
        <v>-18101973.116119161</v>
      </c>
      <c r="F188" s="5" t="s">
        <v>7</v>
      </c>
      <c r="G188" s="5" t="s">
        <v>7</v>
      </c>
      <c r="H188" s="5" t="str">
        <f t="shared" si="20"/>
        <v>hold</v>
      </c>
      <c r="I188" s="5" t="str">
        <f t="shared" si="21"/>
        <v>True</v>
      </c>
      <c r="J188" s="5">
        <f t="shared" si="29"/>
        <v>81.699996999999996</v>
      </c>
      <c r="K188" s="5">
        <f t="shared" si="29"/>
        <v>81.190002000000007</v>
      </c>
      <c r="L188" s="5">
        <f t="shared" si="24"/>
        <v>940284.59938183718</v>
      </c>
      <c r="M188" s="11">
        <f t="shared" si="22"/>
        <v>0</v>
      </c>
      <c r="N188" s="5">
        <f t="shared" si="25"/>
        <v>0</v>
      </c>
      <c r="P188" s="23">
        <f t="shared" si="26"/>
        <v>-4.617170655583016E-2</v>
      </c>
    </row>
    <row r="189" spans="1:16" x14ac:dyDescent="0.25">
      <c r="A189" s="1">
        <v>44253</v>
      </c>
      <c r="B189" s="5">
        <v>73.480002999999996</v>
      </c>
      <c r="C189" s="5">
        <v>12583200</v>
      </c>
      <c r="D189" s="5">
        <v>-55652200</v>
      </c>
      <c r="E189" s="5">
        <v>-21678185.22439028</v>
      </c>
      <c r="F189" s="5" t="s">
        <v>7</v>
      </c>
      <c r="G189" s="5" t="s">
        <v>7</v>
      </c>
      <c r="H189" s="5" t="str">
        <f t="shared" si="20"/>
        <v>hold</v>
      </c>
      <c r="I189" s="5" t="str">
        <f t="shared" si="21"/>
        <v>True</v>
      </c>
      <c r="J189" s="5">
        <f t="shared" si="29"/>
        <v>81.699996999999996</v>
      </c>
      <c r="K189" s="5">
        <f t="shared" si="29"/>
        <v>81.190002000000007</v>
      </c>
      <c r="L189" s="5">
        <f t="shared" si="24"/>
        <v>940284.59938183718</v>
      </c>
      <c r="M189" s="11">
        <f t="shared" si="22"/>
        <v>0</v>
      </c>
      <c r="N189" s="5">
        <f t="shared" si="25"/>
        <v>0</v>
      </c>
      <c r="P189" s="23">
        <f t="shared" si="26"/>
        <v>6.8756189326998757E-2</v>
      </c>
    </row>
    <row r="190" spans="1:16" x14ac:dyDescent="0.25">
      <c r="A190" s="1">
        <v>44256</v>
      </c>
      <c r="B190" s="5">
        <v>75.910004000000001</v>
      </c>
      <c r="C190" s="5">
        <v>12272600</v>
      </c>
      <c r="D190" s="5">
        <v>-43379600</v>
      </c>
      <c r="E190" s="5">
        <v>-23744986.644188661</v>
      </c>
      <c r="F190" s="5" t="s">
        <v>7</v>
      </c>
      <c r="G190" s="5" t="s">
        <v>7</v>
      </c>
      <c r="H190" s="5" t="str">
        <f t="shared" si="20"/>
        <v>hold</v>
      </c>
      <c r="I190" s="5" t="str">
        <f t="shared" si="21"/>
        <v>True</v>
      </c>
      <c r="J190" s="5">
        <f t="shared" si="29"/>
        <v>81.699996999999996</v>
      </c>
      <c r="K190" s="5">
        <f t="shared" si="29"/>
        <v>81.190002000000007</v>
      </c>
      <c r="L190" s="5">
        <f t="shared" si="24"/>
        <v>940284.59938183718</v>
      </c>
      <c r="M190" s="11">
        <f t="shared" si="22"/>
        <v>0</v>
      </c>
      <c r="N190" s="5">
        <f t="shared" si="25"/>
        <v>0</v>
      </c>
      <c r="P190" s="23">
        <f t="shared" si="26"/>
        <v>-2.4993455728379795E-2</v>
      </c>
    </row>
    <row r="191" spans="1:16" x14ac:dyDescent="0.25">
      <c r="A191" s="1">
        <v>44257</v>
      </c>
      <c r="B191" s="5">
        <v>75.540001000000004</v>
      </c>
      <c r="C191" s="5">
        <v>8738500</v>
      </c>
      <c r="D191" s="5">
        <v>-52118100</v>
      </c>
      <c r="E191" s="5">
        <v>-26447187.931072392</v>
      </c>
      <c r="F191" s="5" t="s">
        <v>7</v>
      </c>
      <c r="G191" s="5" t="s">
        <v>7</v>
      </c>
      <c r="H191" s="5" t="str">
        <f t="shared" si="20"/>
        <v>hold</v>
      </c>
      <c r="I191" s="5" t="str">
        <f t="shared" si="21"/>
        <v>True</v>
      </c>
      <c r="J191" s="5">
        <f t="shared" si="29"/>
        <v>81.699996999999996</v>
      </c>
      <c r="K191" s="5">
        <f t="shared" si="29"/>
        <v>81.190002000000007</v>
      </c>
      <c r="L191" s="5">
        <f t="shared" si="24"/>
        <v>940284.59938183718</v>
      </c>
      <c r="M191" s="11">
        <f t="shared" si="22"/>
        <v>0</v>
      </c>
      <c r="N191" s="5">
        <f t="shared" si="25"/>
        <v>0</v>
      </c>
      <c r="P191" s="23">
        <f t="shared" si="26"/>
        <v>-0.33963058499163706</v>
      </c>
    </row>
    <row r="192" spans="1:16" x14ac:dyDescent="0.25">
      <c r="A192" s="1">
        <v>44258</v>
      </c>
      <c r="B192" s="5">
        <v>72.519997000000004</v>
      </c>
      <c r="C192" s="5">
        <v>11748900</v>
      </c>
      <c r="D192" s="5">
        <v>-63867000</v>
      </c>
      <c r="E192" s="5">
        <v>-30010979.574465901</v>
      </c>
      <c r="F192" s="5" t="s">
        <v>7</v>
      </c>
      <c r="G192" s="5" t="s">
        <v>7</v>
      </c>
      <c r="H192" s="5" t="str">
        <f t="shared" si="20"/>
        <v>hold</v>
      </c>
      <c r="I192" s="5" t="str">
        <f t="shared" si="21"/>
        <v>True</v>
      </c>
      <c r="J192" s="5">
        <f t="shared" si="29"/>
        <v>81.699996999999996</v>
      </c>
      <c r="K192" s="5">
        <f t="shared" si="29"/>
        <v>81.190002000000007</v>
      </c>
      <c r="L192" s="5">
        <f t="shared" si="24"/>
        <v>940284.59938183718</v>
      </c>
      <c r="M192" s="11">
        <f t="shared" si="22"/>
        <v>0</v>
      </c>
      <c r="N192" s="5">
        <f t="shared" si="25"/>
        <v>0</v>
      </c>
      <c r="P192" s="23">
        <f t="shared" si="26"/>
        <v>0.29602106896226571</v>
      </c>
    </row>
    <row r="193" spans="1:16" x14ac:dyDescent="0.25">
      <c r="A193" s="1">
        <v>44259</v>
      </c>
      <c r="B193" s="5">
        <v>71.290001000000004</v>
      </c>
      <c r="C193" s="5">
        <v>11998700</v>
      </c>
      <c r="D193" s="5">
        <v>-75865700</v>
      </c>
      <c r="E193" s="5">
        <v>-34378095.825183451</v>
      </c>
      <c r="F193" s="5" t="s">
        <v>7</v>
      </c>
      <c r="G193" s="5" t="s">
        <v>7</v>
      </c>
      <c r="H193" s="5" t="str">
        <f t="shared" si="20"/>
        <v>hold</v>
      </c>
      <c r="I193" s="5" t="str">
        <f t="shared" si="21"/>
        <v>True</v>
      </c>
      <c r="J193" s="5">
        <f t="shared" si="29"/>
        <v>81.699996999999996</v>
      </c>
      <c r="K193" s="5">
        <f t="shared" si="29"/>
        <v>81.190002000000007</v>
      </c>
      <c r="L193" s="5">
        <f t="shared" si="24"/>
        <v>940284.59938183718</v>
      </c>
      <c r="M193" s="11">
        <f t="shared" si="22"/>
        <v>0</v>
      </c>
      <c r="N193" s="5">
        <f t="shared" si="25"/>
        <v>0</v>
      </c>
      <c r="P193" s="23">
        <f t="shared" si="26"/>
        <v>2.1038691399643063E-2</v>
      </c>
    </row>
    <row r="194" spans="1:16" x14ac:dyDescent="0.25">
      <c r="A194" s="1">
        <v>44260</v>
      </c>
      <c r="B194" s="5">
        <v>70.699996999999996</v>
      </c>
      <c r="C194" s="5">
        <v>15509900</v>
      </c>
      <c r="D194" s="5">
        <v>-91375600</v>
      </c>
      <c r="E194" s="5">
        <v>-39806429.578289479</v>
      </c>
      <c r="F194" s="5" t="s">
        <v>7</v>
      </c>
      <c r="G194" s="5" t="s">
        <v>7</v>
      </c>
      <c r="H194" s="5" t="str">
        <f t="shared" si="20"/>
        <v>hold</v>
      </c>
      <c r="I194" s="5" t="str">
        <f t="shared" si="21"/>
        <v>True</v>
      </c>
      <c r="J194" s="5">
        <f t="shared" si="29"/>
        <v>81.699996999999996</v>
      </c>
      <c r="K194" s="5">
        <f t="shared" si="29"/>
        <v>81.190002000000007</v>
      </c>
      <c r="L194" s="5">
        <f t="shared" si="24"/>
        <v>940284.59938183718</v>
      </c>
      <c r="M194" s="11">
        <f t="shared" si="22"/>
        <v>0</v>
      </c>
      <c r="N194" s="5">
        <f t="shared" si="25"/>
        <v>0</v>
      </c>
      <c r="P194" s="23">
        <f t="shared" si="26"/>
        <v>0.25668021912821909</v>
      </c>
    </row>
    <row r="195" spans="1:16" x14ac:dyDescent="0.25">
      <c r="A195" s="1">
        <v>44263</v>
      </c>
      <c r="B195" s="5">
        <v>70.860000999999997</v>
      </c>
      <c r="C195" s="5">
        <v>12479400</v>
      </c>
      <c r="D195" s="5">
        <v>-78896200</v>
      </c>
      <c r="E195" s="5">
        <v>-43529264.870304801</v>
      </c>
      <c r="F195" s="5" t="s">
        <v>7</v>
      </c>
      <c r="G195" s="5" t="s">
        <v>7</v>
      </c>
      <c r="H195" s="5" t="str">
        <f t="shared" ref="H195:H253" si="30">IF((AND(F195="nan",G195="nan")),"hold",IF(F195&lt;&gt;"nan","buy","sell"))</f>
        <v>hold</v>
      </c>
      <c r="I195" s="5" t="str">
        <f t="shared" ref="I195:I253" si="31">IF(H195="hold","True","False")</f>
        <v>True</v>
      </c>
      <c r="J195" s="5">
        <f t="shared" si="29"/>
        <v>81.699996999999996</v>
      </c>
      <c r="K195" s="5">
        <f t="shared" si="29"/>
        <v>81.190002000000007</v>
      </c>
      <c r="L195" s="5">
        <f t="shared" si="24"/>
        <v>940284.59938183718</v>
      </c>
      <c r="M195" s="11">
        <f t="shared" ref="M195:M253" si="32">IF((AND(F196="nan",G196="nan")), 0, 0.001)</f>
        <v>0</v>
      </c>
      <c r="N195" s="5">
        <f t="shared" si="25"/>
        <v>0</v>
      </c>
      <c r="P195" s="23">
        <f t="shared" si="26"/>
        <v>-0.21739924485193424</v>
      </c>
    </row>
    <row r="196" spans="1:16" x14ac:dyDescent="0.25">
      <c r="A196" s="1">
        <v>44264</v>
      </c>
      <c r="B196" s="5">
        <v>74.019997000000004</v>
      </c>
      <c r="C196" s="5">
        <v>9363700</v>
      </c>
      <c r="D196" s="5">
        <v>-69532500</v>
      </c>
      <c r="E196" s="5">
        <v>-46005763.462365247</v>
      </c>
      <c r="F196" s="5" t="s">
        <v>7</v>
      </c>
      <c r="G196" s="5" t="s">
        <v>7</v>
      </c>
      <c r="H196" s="5" t="str">
        <f t="shared" si="30"/>
        <v>hold</v>
      </c>
      <c r="I196" s="5" t="str">
        <f t="shared" si="31"/>
        <v>True</v>
      </c>
      <c r="J196" s="5">
        <f t="shared" ref="J196:K211" si="33">IF(F196="nan",J195,F196)</f>
        <v>81.699996999999996</v>
      </c>
      <c r="K196" s="5">
        <f t="shared" si="33"/>
        <v>81.190002000000007</v>
      </c>
      <c r="L196" s="5">
        <f t="shared" ref="L196:L253" si="34">L195+N196</f>
        <v>940284.59938183718</v>
      </c>
      <c r="M196" s="11">
        <f t="shared" si="32"/>
        <v>0</v>
      </c>
      <c r="N196" s="5">
        <f t="shared" ref="N196:N253" si="35">IF(I196="True",0,IF(H196="buy",-L195*M196,L195*((K196-J196)/J196)-(L195*M196)))</f>
        <v>0</v>
      </c>
      <c r="P196" s="23">
        <f t="shared" ref="P196:P253" si="36">LN(C196/C195)</f>
        <v>-0.28723877333779574</v>
      </c>
    </row>
    <row r="197" spans="1:16" x14ac:dyDescent="0.25">
      <c r="A197" s="1">
        <v>44265</v>
      </c>
      <c r="B197" s="5">
        <v>74.459998999999996</v>
      </c>
      <c r="C197" s="5">
        <v>8247200</v>
      </c>
      <c r="D197" s="5">
        <v>-61285300</v>
      </c>
      <c r="E197" s="5">
        <v>-47460957.422732413</v>
      </c>
      <c r="F197" s="5" t="s">
        <v>7</v>
      </c>
      <c r="G197" s="5" t="s">
        <v>7</v>
      </c>
      <c r="H197" s="5" t="str">
        <f t="shared" si="30"/>
        <v>hold</v>
      </c>
      <c r="I197" s="5" t="str">
        <f t="shared" si="31"/>
        <v>True</v>
      </c>
      <c r="J197" s="5">
        <f t="shared" si="33"/>
        <v>81.699996999999996</v>
      </c>
      <c r="K197" s="5">
        <f t="shared" si="33"/>
        <v>81.190002000000007</v>
      </c>
      <c r="L197" s="5">
        <f t="shared" si="34"/>
        <v>940284.59938183718</v>
      </c>
      <c r="M197" s="11">
        <f t="shared" si="32"/>
        <v>0</v>
      </c>
      <c r="N197" s="5">
        <f t="shared" si="35"/>
        <v>0</v>
      </c>
      <c r="P197" s="23">
        <f t="shared" si="36"/>
        <v>-0.12696676272463864</v>
      </c>
    </row>
    <row r="198" spans="1:16" x14ac:dyDescent="0.25">
      <c r="A198" s="1">
        <v>44266</v>
      </c>
      <c r="B198" s="5">
        <v>74.860000999999997</v>
      </c>
      <c r="C198" s="5">
        <v>6602500</v>
      </c>
      <c r="D198" s="5">
        <v>-54682800</v>
      </c>
      <c r="E198" s="5">
        <v>-48148751.955783173</v>
      </c>
      <c r="F198" s="5" t="s">
        <v>7</v>
      </c>
      <c r="G198" s="5" t="s">
        <v>7</v>
      </c>
      <c r="H198" s="5" t="str">
        <f t="shared" si="30"/>
        <v>hold</v>
      </c>
      <c r="I198" s="5" t="str">
        <f t="shared" si="31"/>
        <v>True</v>
      </c>
      <c r="J198" s="5">
        <f t="shared" si="33"/>
        <v>81.699996999999996</v>
      </c>
      <c r="K198" s="5">
        <f t="shared" si="33"/>
        <v>81.190002000000007</v>
      </c>
      <c r="L198" s="5">
        <f t="shared" si="34"/>
        <v>940284.59938183718</v>
      </c>
      <c r="M198" s="11">
        <f t="shared" si="32"/>
        <v>0</v>
      </c>
      <c r="N198" s="5">
        <f t="shared" si="35"/>
        <v>0</v>
      </c>
      <c r="P198" s="23">
        <f t="shared" si="36"/>
        <v>-0.22242538361088776</v>
      </c>
    </row>
    <row r="199" spans="1:16" x14ac:dyDescent="0.25">
      <c r="A199" s="1">
        <v>44267</v>
      </c>
      <c r="B199" s="5">
        <v>75.669997999999993</v>
      </c>
      <c r="C199" s="5">
        <v>6113100</v>
      </c>
      <c r="D199" s="5">
        <v>-48569700</v>
      </c>
      <c r="E199" s="5">
        <v>-48188842.245807856</v>
      </c>
      <c r="F199" s="5" t="s">
        <v>7</v>
      </c>
      <c r="G199" s="5" t="s">
        <v>7</v>
      </c>
      <c r="H199" s="5" t="str">
        <f t="shared" si="30"/>
        <v>hold</v>
      </c>
      <c r="I199" s="5" t="str">
        <f t="shared" si="31"/>
        <v>True</v>
      </c>
      <c r="J199" s="5">
        <f t="shared" si="33"/>
        <v>81.699996999999996</v>
      </c>
      <c r="K199" s="5">
        <f t="shared" si="33"/>
        <v>81.190002000000007</v>
      </c>
      <c r="L199" s="5">
        <f t="shared" si="34"/>
        <v>940284.59938183718</v>
      </c>
      <c r="M199" s="11">
        <f t="shared" si="32"/>
        <v>0</v>
      </c>
      <c r="N199" s="5">
        <f t="shared" si="35"/>
        <v>0</v>
      </c>
      <c r="P199" s="23">
        <f t="shared" si="36"/>
        <v>-7.7014355696286688E-2</v>
      </c>
    </row>
    <row r="200" spans="1:16" x14ac:dyDescent="0.25">
      <c r="A200" s="1">
        <v>44270</v>
      </c>
      <c r="B200" s="5">
        <v>75.519997000000004</v>
      </c>
      <c r="C200" s="5">
        <v>7129200</v>
      </c>
      <c r="D200" s="5">
        <v>-55698900</v>
      </c>
      <c r="E200" s="5">
        <v>-48904085.843047641</v>
      </c>
      <c r="F200" s="5" t="s">
        <v>7</v>
      </c>
      <c r="G200" s="5" t="s">
        <v>7</v>
      </c>
      <c r="H200" s="5" t="str">
        <f t="shared" si="30"/>
        <v>hold</v>
      </c>
      <c r="I200" s="5" t="str">
        <f t="shared" si="31"/>
        <v>True</v>
      </c>
      <c r="J200" s="5">
        <f t="shared" si="33"/>
        <v>81.699996999999996</v>
      </c>
      <c r="K200" s="5">
        <f t="shared" si="33"/>
        <v>81.190002000000007</v>
      </c>
      <c r="L200" s="5">
        <f t="shared" si="34"/>
        <v>940284.59938183718</v>
      </c>
      <c r="M200" s="11">
        <f t="shared" si="32"/>
        <v>0</v>
      </c>
      <c r="N200" s="5">
        <f t="shared" si="35"/>
        <v>0</v>
      </c>
      <c r="P200" s="23">
        <f t="shared" si="36"/>
        <v>0.1537650166746955</v>
      </c>
    </row>
    <row r="201" spans="1:16" x14ac:dyDescent="0.25">
      <c r="A201" s="1">
        <v>44271</v>
      </c>
      <c r="B201" s="5">
        <v>75.379997000000003</v>
      </c>
      <c r="C201" s="5">
        <v>6512700</v>
      </c>
      <c r="D201" s="5">
        <v>-62211600</v>
      </c>
      <c r="E201" s="5">
        <v>-50171468.146278799</v>
      </c>
      <c r="F201" s="5" t="s">
        <v>7</v>
      </c>
      <c r="G201" s="5" t="s">
        <v>7</v>
      </c>
      <c r="H201" s="5" t="str">
        <f t="shared" si="30"/>
        <v>hold</v>
      </c>
      <c r="I201" s="5" t="str">
        <f t="shared" si="31"/>
        <v>True</v>
      </c>
      <c r="J201" s="5">
        <f t="shared" si="33"/>
        <v>81.699996999999996</v>
      </c>
      <c r="K201" s="5">
        <f t="shared" si="33"/>
        <v>81.190002000000007</v>
      </c>
      <c r="L201" s="5">
        <f t="shared" si="34"/>
        <v>940284.59938183718</v>
      </c>
      <c r="M201" s="11">
        <f t="shared" si="32"/>
        <v>0</v>
      </c>
      <c r="N201" s="5">
        <f t="shared" si="35"/>
        <v>0</v>
      </c>
      <c r="P201" s="23">
        <f t="shared" si="36"/>
        <v>-9.0444909386876715E-2</v>
      </c>
    </row>
    <row r="202" spans="1:16" x14ac:dyDescent="0.25">
      <c r="A202" s="1">
        <v>44272</v>
      </c>
      <c r="B202" s="5">
        <v>72.959998999999996</v>
      </c>
      <c r="C202" s="5">
        <v>10343300</v>
      </c>
      <c r="D202" s="5">
        <v>-72554900</v>
      </c>
      <c r="E202" s="5">
        <v>-52303223.564828523</v>
      </c>
      <c r="F202" s="5" t="s">
        <v>7</v>
      </c>
      <c r="G202" s="5" t="s">
        <v>7</v>
      </c>
      <c r="H202" s="5" t="str">
        <f t="shared" si="30"/>
        <v>hold</v>
      </c>
      <c r="I202" s="5" t="str">
        <f t="shared" si="31"/>
        <v>True</v>
      </c>
      <c r="J202" s="5">
        <f t="shared" si="33"/>
        <v>81.699996999999996</v>
      </c>
      <c r="K202" s="5">
        <f t="shared" si="33"/>
        <v>81.190002000000007</v>
      </c>
      <c r="L202" s="5">
        <f t="shared" si="34"/>
        <v>940284.59938183718</v>
      </c>
      <c r="M202" s="11">
        <f t="shared" si="32"/>
        <v>0</v>
      </c>
      <c r="N202" s="5">
        <f t="shared" si="35"/>
        <v>0</v>
      </c>
      <c r="P202" s="23">
        <f t="shared" si="36"/>
        <v>0.46258485031858232</v>
      </c>
    </row>
    <row r="203" spans="1:16" x14ac:dyDescent="0.25">
      <c r="A203" s="1">
        <v>44273</v>
      </c>
      <c r="B203" s="5">
        <v>71.129997000000003</v>
      </c>
      <c r="C203" s="5">
        <v>14198800</v>
      </c>
      <c r="D203" s="5">
        <v>-86753700</v>
      </c>
      <c r="E203" s="5">
        <v>-55584221.326003358</v>
      </c>
      <c r="F203" s="5" t="s">
        <v>7</v>
      </c>
      <c r="G203" s="5" t="s">
        <v>7</v>
      </c>
      <c r="H203" s="5" t="str">
        <f t="shared" si="30"/>
        <v>hold</v>
      </c>
      <c r="I203" s="5" t="str">
        <f t="shared" si="31"/>
        <v>True</v>
      </c>
      <c r="J203" s="5">
        <f t="shared" si="33"/>
        <v>81.699996999999996</v>
      </c>
      <c r="K203" s="5">
        <f t="shared" si="33"/>
        <v>81.190002000000007</v>
      </c>
      <c r="L203" s="5">
        <f t="shared" si="34"/>
        <v>940284.59938183718</v>
      </c>
      <c r="M203" s="11">
        <f t="shared" si="32"/>
        <v>0</v>
      </c>
      <c r="N203" s="5">
        <f t="shared" si="35"/>
        <v>0</v>
      </c>
      <c r="P203" s="23">
        <f t="shared" si="36"/>
        <v>0.31681848689477554</v>
      </c>
    </row>
    <row r="204" spans="1:16" x14ac:dyDescent="0.25">
      <c r="A204" s="1">
        <v>44274</v>
      </c>
      <c r="B204" s="5">
        <v>70.839995999999999</v>
      </c>
      <c r="C204" s="5">
        <v>22806700</v>
      </c>
      <c r="D204" s="5">
        <v>-109560400</v>
      </c>
      <c r="E204" s="5">
        <v>-60724809.7788634</v>
      </c>
      <c r="F204" s="5" t="s">
        <v>7</v>
      </c>
      <c r="G204" s="5" t="s">
        <v>7</v>
      </c>
      <c r="H204" s="5" t="str">
        <f t="shared" si="30"/>
        <v>hold</v>
      </c>
      <c r="I204" s="5" t="str">
        <f t="shared" si="31"/>
        <v>True</v>
      </c>
      <c r="J204" s="5">
        <f t="shared" si="33"/>
        <v>81.699996999999996</v>
      </c>
      <c r="K204" s="5">
        <f t="shared" si="33"/>
        <v>81.190002000000007</v>
      </c>
      <c r="L204" s="5">
        <f t="shared" si="34"/>
        <v>940284.59938183718</v>
      </c>
      <c r="M204" s="11">
        <f t="shared" si="32"/>
        <v>0</v>
      </c>
      <c r="N204" s="5">
        <f t="shared" si="35"/>
        <v>0</v>
      </c>
      <c r="P204" s="23">
        <f t="shared" si="36"/>
        <v>0.47389689844718774</v>
      </c>
    </row>
    <row r="205" spans="1:16" x14ac:dyDescent="0.25">
      <c r="A205" s="1">
        <v>44277</v>
      </c>
      <c r="B205" s="5">
        <v>71.690002000000007</v>
      </c>
      <c r="C205" s="5">
        <v>10057700</v>
      </c>
      <c r="D205" s="5">
        <v>-99502700</v>
      </c>
      <c r="E205" s="5">
        <v>-64417942.18589282</v>
      </c>
      <c r="F205" s="5" t="s">
        <v>7</v>
      </c>
      <c r="G205" s="5" t="s">
        <v>7</v>
      </c>
      <c r="H205" s="5" t="str">
        <f t="shared" si="30"/>
        <v>hold</v>
      </c>
      <c r="I205" s="5" t="str">
        <f t="shared" si="31"/>
        <v>True</v>
      </c>
      <c r="J205" s="5">
        <f t="shared" si="33"/>
        <v>81.699996999999996</v>
      </c>
      <c r="K205" s="5">
        <f t="shared" si="33"/>
        <v>81.190002000000007</v>
      </c>
      <c r="L205" s="5">
        <f t="shared" si="34"/>
        <v>940284.59938183718</v>
      </c>
      <c r="M205" s="11">
        <f t="shared" si="32"/>
        <v>0</v>
      </c>
      <c r="N205" s="5">
        <f t="shared" si="35"/>
        <v>0</v>
      </c>
      <c r="P205" s="23">
        <f t="shared" si="36"/>
        <v>-0.81871584213966919</v>
      </c>
    </row>
    <row r="206" spans="1:16" x14ac:dyDescent="0.25">
      <c r="A206" s="1">
        <v>44278</v>
      </c>
      <c r="B206" s="5">
        <v>74.019997000000004</v>
      </c>
      <c r="C206" s="5">
        <v>10723800</v>
      </c>
      <c r="D206" s="5">
        <v>-88778900</v>
      </c>
      <c r="E206" s="5">
        <v>-66738033.409135252</v>
      </c>
      <c r="F206" s="5" t="s">
        <v>7</v>
      </c>
      <c r="G206" s="5" t="s">
        <v>7</v>
      </c>
      <c r="H206" s="5" t="str">
        <f t="shared" si="30"/>
        <v>hold</v>
      </c>
      <c r="I206" s="5" t="str">
        <f t="shared" si="31"/>
        <v>True</v>
      </c>
      <c r="J206" s="5">
        <f t="shared" si="33"/>
        <v>81.699996999999996</v>
      </c>
      <c r="K206" s="5">
        <f t="shared" si="33"/>
        <v>81.190002000000007</v>
      </c>
      <c r="L206" s="5">
        <f t="shared" si="34"/>
        <v>940284.59938183718</v>
      </c>
      <c r="M206" s="11">
        <f t="shared" si="32"/>
        <v>0</v>
      </c>
      <c r="N206" s="5">
        <f t="shared" si="35"/>
        <v>0</v>
      </c>
      <c r="P206" s="23">
        <f t="shared" si="36"/>
        <v>6.4127060140692166E-2</v>
      </c>
    </row>
    <row r="207" spans="1:16" x14ac:dyDescent="0.25">
      <c r="A207" s="1">
        <v>44279</v>
      </c>
      <c r="B207" s="5">
        <v>72.830002000000007</v>
      </c>
      <c r="C207" s="5">
        <v>14537400</v>
      </c>
      <c r="D207" s="5">
        <v>-103316300</v>
      </c>
      <c r="E207" s="5">
        <v>-70221677.850233942</v>
      </c>
      <c r="F207" s="5" t="s">
        <v>7</v>
      </c>
      <c r="G207" s="5" t="s">
        <v>7</v>
      </c>
      <c r="H207" s="5" t="str">
        <f t="shared" si="30"/>
        <v>hold</v>
      </c>
      <c r="I207" s="5" t="str">
        <f t="shared" si="31"/>
        <v>True</v>
      </c>
      <c r="J207" s="5">
        <f t="shared" si="33"/>
        <v>81.699996999999996</v>
      </c>
      <c r="K207" s="5">
        <f t="shared" si="33"/>
        <v>81.190002000000007</v>
      </c>
      <c r="L207" s="5">
        <f t="shared" si="34"/>
        <v>940284.59938183718</v>
      </c>
      <c r="M207" s="11">
        <f t="shared" si="32"/>
        <v>0</v>
      </c>
      <c r="N207" s="5">
        <f t="shared" si="35"/>
        <v>0</v>
      </c>
      <c r="P207" s="23">
        <f t="shared" si="36"/>
        <v>0.30425906861705032</v>
      </c>
    </row>
    <row r="208" spans="1:16" x14ac:dyDescent="0.25">
      <c r="A208" s="1">
        <v>44280</v>
      </c>
      <c r="B208" s="5">
        <v>73.449996999999996</v>
      </c>
      <c r="C208" s="5">
        <v>6823600</v>
      </c>
      <c r="D208" s="5">
        <v>-96492700</v>
      </c>
      <c r="E208" s="5">
        <v>-72723679.962252513</v>
      </c>
      <c r="F208" s="5" t="s">
        <v>7</v>
      </c>
      <c r="G208" s="5" t="s">
        <v>7</v>
      </c>
      <c r="H208" s="5" t="str">
        <f t="shared" si="30"/>
        <v>hold</v>
      </c>
      <c r="I208" s="5" t="str">
        <f t="shared" si="31"/>
        <v>True</v>
      </c>
      <c r="J208" s="5">
        <f t="shared" si="33"/>
        <v>81.699996999999996</v>
      </c>
      <c r="K208" s="5">
        <f t="shared" si="33"/>
        <v>81.190002000000007</v>
      </c>
      <c r="L208" s="5">
        <f t="shared" si="34"/>
        <v>940284.59938183718</v>
      </c>
      <c r="M208" s="11">
        <f t="shared" si="32"/>
        <v>0</v>
      </c>
      <c r="N208" s="5">
        <f t="shared" si="35"/>
        <v>0</v>
      </c>
      <c r="P208" s="23">
        <f t="shared" si="36"/>
        <v>-0.75633744723507368</v>
      </c>
    </row>
    <row r="209" spans="1:16" x14ac:dyDescent="0.25">
      <c r="A209" s="1">
        <v>44281</v>
      </c>
      <c r="B209" s="5">
        <v>74.059997999999993</v>
      </c>
      <c r="C209" s="5">
        <v>10106000</v>
      </c>
      <c r="D209" s="5">
        <v>-86386700</v>
      </c>
      <c r="E209" s="5">
        <v>-74024919.967031896</v>
      </c>
      <c r="F209" s="5" t="s">
        <v>7</v>
      </c>
      <c r="G209" s="5" t="s">
        <v>7</v>
      </c>
      <c r="H209" s="5" t="str">
        <f t="shared" si="30"/>
        <v>hold</v>
      </c>
      <c r="I209" s="5" t="str">
        <f t="shared" si="31"/>
        <v>True</v>
      </c>
      <c r="J209" s="5">
        <f t="shared" si="33"/>
        <v>81.699996999999996</v>
      </c>
      <c r="K209" s="5">
        <f t="shared" si="33"/>
        <v>81.190002000000007</v>
      </c>
      <c r="L209" s="5">
        <f t="shared" si="34"/>
        <v>940284.59938183718</v>
      </c>
      <c r="M209" s="11">
        <f t="shared" si="32"/>
        <v>0</v>
      </c>
      <c r="N209" s="5">
        <f t="shared" si="35"/>
        <v>0</v>
      </c>
      <c r="P209" s="23">
        <f t="shared" si="36"/>
        <v>0.39274211504548934</v>
      </c>
    </row>
    <row r="210" spans="1:16" x14ac:dyDescent="0.25">
      <c r="A210" s="1">
        <v>44284</v>
      </c>
      <c r="B210" s="5">
        <v>74.800003000000004</v>
      </c>
      <c r="C210" s="5">
        <v>8644500</v>
      </c>
      <c r="D210" s="5">
        <v>-77742200</v>
      </c>
      <c r="E210" s="5">
        <v>-74378946.637129918</v>
      </c>
      <c r="F210" s="5" t="s">
        <v>7</v>
      </c>
      <c r="G210" s="5" t="s">
        <v>7</v>
      </c>
      <c r="H210" s="5" t="str">
        <f t="shared" si="30"/>
        <v>hold</v>
      </c>
      <c r="I210" s="5" t="str">
        <f t="shared" si="31"/>
        <v>True</v>
      </c>
      <c r="J210" s="5">
        <f t="shared" si="33"/>
        <v>81.699996999999996</v>
      </c>
      <c r="K210" s="5">
        <f t="shared" si="33"/>
        <v>81.190002000000007</v>
      </c>
      <c r="L210" s="5">
        <f t="shared" si="34"/>
        <v>940284.59938183718</v>
      </c>
      <c r="M210" s="11">
        <f t="shared" si="32"/>
        <v>0</v>
      </c>
      <c r="N210" s="5">
        <f t="shared" si="35"/>
        <v>0</v>
      </c>
      <c r="P210" s="23">
        <f t="shared" si="36"/>
        <v>-0.15620602630702321</v>
      </c>
    </row>
    <row r="211" spans="1:16" x14ac:dyDescent="0.25">
      <c r="A211" s="1">
        <v>44285</v>
      </c>
      <c r="B211" s="5">
        <v>74.220000999999996</v>
      </c>
      <c r="C211" s="5">
        <v>5964600</v>
      </c>
      <c r="D211" s="5">
        <v>-83706800</v>
      </c>
      <c r="E211" s="5">
        <v>-75267313.624731839</v>
      </c>
      <c r="F211" s="5" t="s">
        <v>7</v>
      </c>
      <c r="G211" s="5" t="s">
        <v>7</v>
      </c>
      <c r="H211" s="5" t="str">
        <f t="shared" si="30"/>
        <v>hold</v>
      </c>
      <c r="I211" s="5" t="str">
        <f t="shared" si="31"/>
        <v>True</v>
      </c>
      <c r="J211" s="5">
        <f t="shared" si="33"/>
        <v>81.699996999999996</v>
      </c>
      <c r="K211" s="5">
        <f t="shared" si="33"/>
        <v>81.190002000000007</v>
      </c>
      <c r="L211" s="5">
        <f t="shared" si="34"/>
        <v>940284.59938183718</v>
      </c>
      <c r="M211" s="11">
        <f t="shared" si="32"/>
        <v>1E-3</v>
      </c>
      <c r="N211" s="5">
        <f t="shared" si="35"/>
        <v>0</v>
      </c>
      <c r="P211" s="23">
        <f t="shared" si="36"/>
        <v>-0.37108128509867633</v>
      </c>
    </row>
    <row r="212" spans="1:16" x14ac:dyDescent="0.25">
      <c r="A212" s="1">
        <v>44286</v>
      </c>
      <c r="B212" s="5">
        <v>75.610000999999997</v>
      </c>
      <c r="C212" s="5">
        <v>9430500</v>
      </c>
      <c r="D212" s="5">
        <v>-74276300</v>
      </c>
      <c r="E212" s="5">
        <v>-75172931.374693751</v>
      </c>
      <c r="F212" s="5">
        <v>75.610000999999997</v>
      </c>
      <c r="G212" s="5" t="s">
        <v>7</v>
      </c>
      <c r="H212" s="5" t="str">
        <f t="shared" si="30"/>
        <v>buy</v>
      </c>
      <c r="I212" s="5" t="str">
        <f t="shared" si="31"/>
        <v>False</v>
      </c>
      <c r="J212" s="5">
        <f t="shared" ref="J212:K227" si="37">IF(F212="nan",J211,F212)</f>
        <v>75.610000999999997</v>
      </c>
      <c r="K212" s="5">
        <f t="shared" si="37"/>
        <v>81.190002000000007</v>
      </c>
      <c r="L212" s="5">
        <f t="shared" si="34"/>
        <v>940284.59938183718</v>
      </c>
      <c r="M212" s="11">
        <f t="shared" si="32"/>
        <v>0</v>
      </c>
      <c r="N212" s="5">
        <f t="shared" si="35"/>
        <v>0</v>
      </c>
      <c r="P212" s="23">
        <f t="shared" si="36"/>
        <v>0.45810712204507109</v>
      </c>
    </row>
    <row r="213" spans="1:16" x14ac:dyDescent="0.25">
      <c r="A213" s="1">
        <v>44287</v>
      </c>
      <c r="B213" s="5">
        <v>75.769997000000004</v>
      </c>
      <c r="C213" s="5">
        <v>6548900</v>
      </c>
      <c r="D213" s="5">
        <v>-67727400</v>
      </c>
      <c r="E213" s="5">
        <v>-74463833.148099959</v>
      </c>
      <c r="F213" s="5" t="s">
        <v>7</v>
      </c>
      <c r="G213" s="5" t="s">
        <v>7</v>
      </c>
      <c r="H213" s="5" t="str">
        <f t="shared" si="30"/>
        <v>hold</v>
      </c>
      <c r="I213" s="5" t="str">
        <f t="shared" si="31"/>
        <v>True</v>
      </c>
      <c r="J213" s="5">
        <f t="shared" si="37"/>
        <v>75.610000999999997</v>
      </c>
      <c r="K213" s="5">
        <f t="shared" si="37"/>
        <v>81.190002000000007</v>
      </c>
      <c r="L213" s="5">
        <f t="shared" si="34"/>
        <v>940284.59938183718</v>
      </c>
      <c r="M213" s="11">
        <f t="shared" si="32"/>
        <v>0</v>
      </c>
      <c r="N213" s="5">
        <f t="shared" si="35"/>
        <v>0</v>
      </c>
      <c r="P213" s="23">
        <f t="shared" si="36"/>
        <v>-0.36465202089654691</v>
      </c>
    </row>
    <row r="214" spans="1:16" x14ac:dyDescent="0.25">
      <c r="A214" s="1">
        <v>44291</v>
      </c>
      <c r="B214" s="5">
        <v>76.779999000000004</v>
      </c>
      <c r="C214" s="5">
        <v>7328400</v>
      </c>
      <c r="D214" s="5">
        <v>-60399000</v>
      </c>
      <c r="E214" s="5">
        <v>-73124325.228494108</v>
      </c>
      <c r="F214" s="5" t="s">
        <v>7</v>
      </c>
      <c r="G214" s="5" t="s">
        <v>7</v>
      </c>
      <c r="H214" s="5" t="str">
        <f t="shared" si="30"/>
        <v>hold</v>
      </c>
      <c r="I214" s="5" t="str">
        <f t="shared" si="31"/>
        <v>True</v>
      </c>
      <c r="J214" s="5">
        <f t="shared" si="37"/>
        <v>75.610000999999997</v>
      </c>
      <c r="K214" s="5">
        <f t="shared" si="37"/>
        <v>81.190002000000007</v>
      </c>
      <c r="L214" s="5">
        <f t="shared" si="34"/>
        <v>940284.59938183718</v>
      </c>
      <c r="M214" s="11">
        <f t="shared" si="32"/>
        <v>0</v>
      </c>
      <c r="N214" s="5">
        <f t="shared" si="35"/>
        <v>0</v>
      </c>
      <c r="P214" s="23">
        <f t="shared" si="36"/>
        <v>0.11246011442241086</v>
      </c>
    </row>
    <row r="215" spans="1:16" x14ac:dyDescent="0.25">
      <c r="A215" s="1">
        <v>44292</v>
      </c>
      <c r="B215" s="5">
        <v>77.559997999999993</v>
      </c>
      <c r="C215" s="5">
        <v>6570500</v>
      </c>
      <c r="D215" s="5">
        <v>-53828500</v>
      </c>
      <c r="E215" s="5">
        <v>-71286627.586767629</v>
      </c>
      <c r="F215" s="5" t="s">
        <v>7</v>
      </c>
      <c r="G215" s="5" t="s">
        <v>7</v>
      </c>
      <c r="H215" s="5" t="str">
        <f t="shared" si="30"/>
        <v>hold</v>
      </c>
      <c r="I215" s="5" t="str">
        <f t="shared" si="31"/>
        <v>True</v>
      </c>
      <c r="J215" s="5">
        <f t="shared" si="37"/>
        <v>75.610000999999997</v>
      </c>
      <c r="K215" s="5">
        <f t="shared" si="37"/>
        <v>81.190002000000007</v>
      </c>
      <c r="L215" s="5">
        <f t="shared" si="34"/>
        <v>940284.59938183718</v>
      </c>
      <c r="M215" s="11">
        <f t="shared" si="32"/>
        <v>0</v>
      </c>
      <c r="N215" s="5">
        <f t="shared" si="35"/>
        <v>0</v>
      </c>
      <c r="P215" s="23">
        <f t="shared" si="36"/>
        <v>-0.1091672779333967</v>
      </c>
    </row>
    <row r="216" spans="1:16" x14ac:dyDescent="0.25">
      <c r="A216" s="1">
        <v>44293</v>
      </c>
      <c r="B216" s="5">
        <v>77.410004000000001</v>
      </c>
      <c r="C216" s="5">
        <v>6761600</v>
      </c>
      <c r="D216" s="5">
        <v>-60590100</v>
      </c>
      <c r="E216" s="5">
        <v>-70267910.673281953</v>
      </c>
      <c r="F216" s="5" t="s">
        <v>7</v>
      </c>
      <c r="G216" s="5" t="s">
        <v>7</v>
      </c>
      <c r="H216" s="5" t="str">
        <f t="shared" si="30"/>
        <v>hold</v>
      </c>
      <c r="I216" s="5" t="str">
        <f t="shared" si="31"/>
        <v>True</v>
      </c>
      <c r="J216" s="5">
        <f t="shared" si="37"/>
        <v>75.610000999999997</v>
      </c>
      <c r="K216" s="5">
        <f t="shared" si="37"/>
        <v>81.190002000000007</v>
      </c>
      <c r="L216" s="5">
        <f t="shared" si="34"/>
        <v>940284.59938183718</v>
      </c>
      <c r="M216" s="11">
        <f t="shared" si="32"/>
        <v>0</v>
      </c>
      <c r="N216" s="5">
        <f t="shared" si="35"/>
        <v>0</v>
      </c>
      <c r="P216" s="23">
        <f t="shared" si="36"/>
        <v>2.8669615338044758E-2</v>
      </c>
    </row>
    <row r="217" spans="1:16" x14ac:dyDescent="0.25">
      <c r="A217" s="1">
        <v>44294</v>
      </c>
      <c r="B217" s="5">
        <v>77.760002</v>
      </c>
      <c r="C217" s="5">
        <v>7454600</v>
      </c>
      <c r="D217" s="5">
        <v>-53135500</v>
      </c>
      <c r="E217" s="5">
        <v>-68636252.513254896</v>
      </c>
      <c r="F217" s="5" t="s">
        <v>7</v>
      </c>
      <c r="G217" s="5" t="s">
        <v>7</v>
      </c>
      <c r="H217" s="5" t="str">
        <f t="shared" si="30"/>
        <v>hold</v>
      </c>
      <c r="I217" s="5" t="str">
        <f t="shared" si="31"/>
        <v>True</v>
      </c>
      <c r="J217" s="5">
        <f t="shared" si="37"/>
        <v>75.610000999999997</v>
      </c>
      <c r="K217" s="5">
        <f t="shared" si="37"/>
        <v>81.190002000000007</v>
      </c>
      <c r="L217" s="5">
        <f t="shared" si="34"/>
        <v>940284.59938183718</v>
      </c>
      <c r="M217" s="11">
        <f t="shared" si="32"/>
        <v>0</v>
      </c>
      <c r="N217" s="5">
        <f t="shared" si="35"/>
        <v>0</v>
      </c>
      <c r="P217" s="23">
        <f t="shared" si="36"/>
        <v>9.7571743072683098E-2</v>
      </c>
    </row>
    <row r="218" spans="1:16" x14ac:dyDescent="0.25">
      <c r="A218" s="1">
        <v>44295</v>
      </c>
      <c r="B218" s="5">
        <v>77.940002000000007</v>
      </c>
      <c r="C218" s="5">
        <v>4969600</v>
      </c>
      <c r="D218" s="5">
        <v>-48165900</v>
      </c>
      <c r="E218" s="5">
        <v>-66686695.13031923</v>
      </c>
      <c r="F218" s="5" t="s">
        <v>7</v>
      </c>
      <c r="G218" s="5" t="s">
        <v>7</v>
      </c>
      <c r="H218" s="5" t="str">
        <f t="shared" si="30"/>
        <v>hold</v>
      </c>
      <c r="I218" s="5" t="str">
        <f t="shared" si="31"/>
        <v>True</v>
      </c>
      <c r="J218" s="5">
        <f t="shared" si="37"/>
        <v>75.610000999999997</v>
      </c>
      <c r="K218" s="5">
        <f t="shared" si="37"/>
        <v>81.190002000000007</v>
      </c>
      <c r="L218" s="5">
        <f t="shared" si="34"/>
        <v>940284.59938183718</v>
      </c>
      <c r="M218" s="11">
        <f t="shared" si="32"/>
        <v>0</v>
      </c>
      <c r="N218" s="5">
        <f t="shared" si="35"/>
        <v>0</v>
      </c>
      <c r="P218" s="23">
        <f t="shared" si="36"/>
        <v>-0.4054919375400528</v>
      </c>
    </row>
    <row r="219" spans="1:16" x14ac:dyDescent="0.25">
      <c r="A219" s="1">
        <v>44298</v>
      </c>
      <c r="B219" s="5">
        <v>77.639999000000003</v>
      </c>
      <c r="C219" s="5">
        <v>6052900</v>
      </c>
      <c r="D219" s="5">
        <v>-54218800</v>
      </c>
      <c r="E219" s="5">
        <v>-65499276.546082042</v>
      </c>
      <c r="F219" s="5" t="s">
        <v>7</v>
      </c>
      <c r="G219" s="5" t="s">
        <v>7</v>
      </c>
      <c r="H219" s="5" t="str">
        <f t="shared" si="30"/>
        <v>hold</v>
      </c>
      <c r="I219" s="5" t="str">
        <f t="shared" si="31"/>
        <v>True</v>
      </c>
      <c r="J219" s="5">
        <f t="shared" si="37"/>
        <v>75.610000999999997</v>
      </c>
      <c r="K219" s="5">
        <f t="shared" si="37"/>
        <v>81.190002000000007</v>
      </c>
      <c r="L219" s="5">
        <f t="shared" si="34"/>
        <v>940284.59938183718</v>
      </c>
      <c r="M219" s="11">
        <f t="shared" si="32"/>
        <v>0</v>
      </c>
      <c r="N219" s="5">
        <f t="shared" si="35"/>
        <v>0</v>
      </c>
      <c r="P219" s="23">
        <f t="shared" si="36"/>
        <v>0.19719814206732983</v>
      </c>
    </row>
    <row r="220" spans="1:16" x14ac:dyDescent="0.25">
      <c r="A220" s="1">
        <v>44299</v>
      </c>
      <c r="B220" s="5">
        <v>79.040001000000004</v>
      </c>
      <c r="C220" s="5">
        <v>6319000</v>
      </c>
      <c r="D220" s="5">
        <v>-47899800</v>
      </c>
      <c r="E220" s="5">
        <v>-63823135.922138304</v>
      </c>
      <c r="F220" s="5" t="s">
        <v>7</v>
      </c>
      <c r="G220" s="5" t="s">
        <v>7</v>
      </c>
      <c r="H220" s="5" t="str">
        <f t="shared" si="30"/>
        <v>hold</v>
      </c>
      <c r="I220" s="5" t="str">
        <f t="shared" si="31"/>
        <v>True</v>
      </c>
      <c r="J220" s="5">
        <f t="shared" si="37"/>
        <v>75.610000999999997</v>
      </c>
      <c r="K220" s="5">
        <f t="shared" si="37"/>
        <v>81.190002000000007</v>
      </c>
      <c r="L220" s="5">
        <f t="shared" si="34"/>
        <v>940284.59938183718</v>
      </c>
      <c r="M220" s="11">
        <f t="shared" si="32"/>
        <v>0</v>
      </c>
      <c r="N220" s="5">
        <f t="shared" si="35"/>
        <v>0</v>
      </c>
      <c r="P220" s="23">
        <f t="shared" si="36"/>
        <v>4.3023471751757317E-2</v>
      </c>
    </row>
    <row r="221" spans="1:16" x14ac:dyDescent="0.25">
      <c r="A221" s="1">
        <v>44300</v>
      </c>
      <c r="B221" s="5">
        <v>79.129997000000003</v>
      </c>
      <c r="C221" s="5">
        <v>4478200</v>
      </c>
      <c r="D221" s="5">
        <v>-43421600</v>
      </c>
      <c r="E221" s="5">
        <v>-61880132.500450127</v>
      </c>
      <c r="F221" s="5" t="s">
        <v>7</v>
      </c>
      <c r="G221" s="5" t="s">
        <v>7</v>
      </c>
      <c r="H221" s="5" t="str">
        <f t="shared" si="30"/>
        <v>hold</v>
      </c>
      <c r="I221" s="5" t="str">
        <f t="shared" si="31"/>
        <v>True</v>
      </c>
      <c r="J221" s="5">
        <f t="shared" si="37"/>
        <v>75.610000999999997</v>
      </c>
      <c r="K221" s="5">
        <f t="shared" si="37"/>
        <v>81.190002000000007</v>
      </c>
      <c r="L221" s="5">
        <f t="shared" si="34"/>
        <v>940284.59938183718</v>
      </c>
      <c r="M221" s="11">
        <f t="shared" si="32"/>
        <v>0</v>
      </c>
      <c r="N221" s="5">
        <f t="shared" si="35"/>
        <v>0</v>
      </c>
      <c r="P221" s="23">
        <f t="shared" si="36"/>
        <v>-0.34433978781621716</v>
      </c>
    </row>
    <row r="222" spans="1:16" x14ac:dyDescent="0.25">
      <c r="A222" s="1">
        <v>44301</v>
      </c>
      <c r="B222" s="5">
        <v>80.180000000000007</v>
      </c>
      <c r="C222" s="5">
        <v>5012400</v>
      </c>
      <c r="D222" s="5">
        <v>-38409200</v>
      </c>
      <c r="E222" s="5">
        <v>-59644805.595091477</v>
      </c>
      <c r="F222" s="5" t="s">
        <v>7</v>
      </c>
      <c r="G222" s="5" t="s">
        <v>7</v>
      </c>
      <c r="H222" s="5" t="str">
        <f t="shared" si="30"/>
        <v>hold</v>
      </c>
      <c r="I222" s="5" t="str">
        <f t="shared" si="31"/>
        <v>True</v>
      </c>
      <c r="J222" s="5">
        <f t="shared" si="37"/>
        <v>75.610000999999997</v>
      </c>
      <c r="K222" s="5">
        <f t="shared" si="37"/>
        <v>81.190002000000007</v>
      </c>
      <c r="L222" s="5">
        <f t="shared" si="34"/>
        <v>940284.59938183718</v>
      </c>
      <c r="M222" s="11">
        <f t="shared" si="32"/>
        <v>0</v>
      </c>
      <c r="N222" s="5">
        <f t="shared" si="35"/>
        <v>0</v>
      </c>
      <c r="P222" s="23">
        <f t="shared" si="36"/>
        <v>0.11269366233389168</v>
      </c>
    </row>
    <row r="223" spans="1:16" x14ac:dyDescent="0.25">
      <c r="A223" s="1">
        <v>44302</v>
      </c>
      <c r="B223" s="5">
        <v>80.940002000000007</v>
      </c>
      <c r="C223" s="5">
        <v>15124100</v>
      </c>
      <c r="D223" s="5">
        <v>-23285100</v>
      </c>
      <c r="E223" s="5">
        <v>-56181976.490020707</v>
      </c>
      <c r="F223" s="5" t="s">
        <v>7</v>
      </c>
      <c r="G223" s="5" t="s">
        <v>7</v>
      </c>
      <c r="H223" s="5" t="str">
        <f t="shared" si="30"/>
        <v>hold</v>
      </c>
      <c r="I223" s="5" t="str">
        <f t="shared" si="31"/>
        <v>True</v>
      </c>
      <c r="J223" s="5">
        <f t="shared" si="37"/>
        <v>75.610000999999997</v>
      </c>
      <c r="K223" s="5">
        <f t="shared" si="37"/>
        <v>81.190002000000007</v>
      </c>
      <c r="L223" s="5">
        <f t="shared" si="34"/>
        <v>940284.59938183718</v>
      </c>
      <c r="M223" s="11">
        <f t="shared" si="32"/>
        <v>0</v>
      </c>
      <c r="N223" s="5">
        <f t="shared" si="35"/>
        <v>0</v>
      </c>
      <c r="P223" s="23">
        <f t="shared" si="36"/>
        <v>1.1043746557052398</v>
      </c>
    </row>
    <row r="224" spans="1:16" x14ac:dyDescent="0.25">
      <c r="A224" s="1">
        <v>44305</v>
      </c>
      <c r="B224" s="5">
        <v>79.790001000000004</v>
      </c>
      <c r="C224" s="5">
        <v>7658200</v>
      </c>
      <c r="D224" s="5">
        <v>-30943300</v>
      </c>
      <c r="E224" s="5">
        <v>-53778293.014293082</v>
      </c>
      <c r="F224" s="5" t="s">
        <v>7</v>
      </c>
      <c r="G224" s="5" t="s">
        <v>7</v>
      </c>
      <c r="H224" s="5" t="str">
        <f t="shared" si="30"/>
        <v>hold</v>
      </c>
      <c r="I224" s="5" t="str">
        <f t="shared" si="31"/>
        <v>True</v>
      </c>
      <c r="J224" s="5">
        <f t="shared" si="37"/>
        <v>75.610000999999997</v>
      </c>
      <c r="K224" s="5">
        <f t="shared" si="37"/>
        <v>81.190002000000007</v>
      </c>
      <c r="L224" s="5">
        <f t="shared" si="34"/>
        <v>940284.59938183718</v>
      </c>
      <c r="M224" s="11">
        <f t="shared" si="32"/>
        <v>0</v>
      </c>
      <c r="N224" s="5">
        <f t="shared" si="35"/>
        <v>0</v>
      </c>
      <c r="P224" s="23">
        <f t="shared" si="36"/>
        <v>-0.68051252882066071</v>
      </c>
    </row>
    <row r="225" spans="1:16" x14ac:dyDescent="0.25">
      <c r="A225" s="1">
        <v>44306</v>
      </c>
      <c r="B225" s="5">
        <v>80.529999000000004</v>
      </c>
      <c r="C225" s="5">
        <v>7192100</v>
      </c>
      <c r="D225" s="5">
        <v>-23751200</v>
      </c>
      <c r="E225" s="5">
        <v>-50918569.869549878</v>
      </c>
      <c r="F225" s="5" t="s">
        <v>7</v>
      </c>
      <c r="G225" s="5" t="s">
        <v>7</v>
      </c>
      <c r="H225" s="5" t="str">
        <f t="shared" si="30"/>
        <v>hold</v>
      </c>
      <c r="I225" s="5" t="str">
        <f t="shared" si="31"/>
        <v>True</v>
      </c>
      <c r="J225" s="5">
        <f t="shared" si="37"/>
        <v>75.610000999999997</v>
      </c>
      <c r="K225" s="5">
        <f t="shared" si="37"/>
        <v>81.190002000000007</v>
      </c>
      <c r="L225" s="5">
        <f t="shared" si="34"/>
        <v>940284.59938183718</v>
      </c>
      <c r="M225" s="11">
        <f t="shared" si="32"/>
        <v>0</v>
      </c>
      <c r="N225" s="5">
        <f t="shared" si="35"/>
        <v>0</v>
      </c>
      <c r="P225" s="23">
        <f t="shared" si="36"/>
        <v>-6.2793767782763771E-2</v>
      </c>
    </row>
    <row r="226" spans="1:16" x14ac:dyDescent="0.25">
      <c r="A226" s="1">
        <v>44307</v>
      </c>
      <c r="B226" s="5">
        <v>77.970000999999996</v>
      </c>
      <c r="C226" s="5">
        <v>8565100</v>
      </c>
      <c r="D226" s="5">
        <v>-32316300</v>
      </c>
      <c r="E226" s="5">
        <v>-49146925.119774774</v>
      </c>
      <c r="F226" s="5" t="s">
        <v>7</v>
      </c>
      <c r="G226" s="5" t="s">
        <v>7</v>
      </c>
      <c r="H226" s="5" t="str">
        <f t="shared" si="30"/>
        <v>hold</v>
      </c>
      <c r="I226" s="5" t="str">
        <f t="shared" si="31"/>
        <v>True</v>
      </c>
      <c r="J226" s="5">
        <f t="shared" si="37"/>
        <v>75.610000999999997</v>
      </c>
      <c r="K226" s="5">
        <f t="shared" si="37"/>
        <v>81.190002000000007</v>
      </c>
      <c r="L226" s="5">
        <f t="shared" si="34"/>
        <v>940284.59938183718</v>
      </c>
      <c r="M226" s="11">
        <f t="shared" si="32"/>
        <v>0</v>
      </c>
      <c r="N226" s="5">
        <f t="shared" si="35"/>
        <v>0</v>
      </c>
      <c r="P226" s="23">
        <f t="shared" si="36"/>
        <v>0.17471260572035191</v>
      </c>
    </row>
    <row r="227" spans="1:16" x14ac:dyDescent="0.25">
      <c r="A227" s="1">
        <v>44308</v>
      </c>
      <c r="B227" s="5">
        <v>78.319999999999993</v>
      </c>
      <c r="C227" s="5">
        <v>8261700</v>
      </c>
      <c r="D227" s="5">
        <v>-24054600</v>
      </c>
      <c r="E227" s="5">
        <v>-46757179.869913407</v>
      </c>
      <c r="F227" s="5" t="s">
        <v>7</v>
      </c>
      <c r="G227" s="5" t="s">
        <v>7</v>
      </c>
      <c r="H227" s="5" t="str">
        <f t="shared" si="30"/>
        <v>hold</v>
      </c>
      <c r="I227" s="5" t="str">
        <f t="shared" si="31"/>
        <v>True</v>
      </c>
      <c r="J227" s="5">
        <f t="shared" si="37"/>
        <v>75.610000999999997</v>
      </c>
      <c r="K227" s="5">
        <f t="shared" si="37"/>
        <v>81.190002000000007</v>
      </c>
      <c r="L227" s="5">
        <f t="shared" si="34"/>
        <v>940284.59938183718</v>
      </c>
      <c r="M227" s="11">
        <f t="shared" si="32"/>
        <v>0</v>
      </c>
      <c r="N227" s="5">
        <f t="shared" si="35"/>
        <v>0</v>
      </c>
      <c r="P227" s="23">
        <f t="shared" si="36"/>
        <v>-3.6065429636465612E-2</v>
      </c>
    </row>
    <row r="228" spans="1:16" x14ac:dyDescent="0.25">
      <c r="A228" s="1">
        <v>44309</v>
      </c>
      <c r="B228" s="5">
        <v>78.239998</v>
      </c>
      <c r="C228" s="5">
        <v>6034900</v>
      </c>
      <c r="D228" s="5">
        <v>-30089500</v>
      </c>
      <c r="E228" s="5">
        <v>-45169781.786848754</v>
      </c>
      <c r="F228" s="5" t="s">
        <v>7</v>
      </c>
      <c r="G228" s="5" t="s">
        <v>7</v>
      </c>
      <c r="H228" s="5" t="str">
        <f t="shared" si="30"/>
        <v>hold</v>
      </c>
      <c r="I228" s="5" t="str">
        <f t="shared" si="31"/>
        <v>True</v>
      </c>
      <c r="J228" s="5">
        <f t="shared" ref="J228:K243" si="38">IF(F228="nan",J227,F228)</f>
        <v>75.610000999999997</v>
      </c>
      <c r="K228" s="5">
        <f t="shared" si="38"/>
        <v>81.190002000000007</v>
      </c>
      <c r="L228" s="5">
        <f t="shared" si="34"/>
        <v>940284.59938183718</v>
      </c>
      <c r="M228" s="11">
        <f t="shared" si="32"/>
        <v>0</v>
      </c>
      <c r="N228" s="5">
        <f t="shared" si="35"/>
        <v>0</v>
      </c>
      <c r="P228" s="23">
        <f t="shared" si="36"/>
        <v>-0.31407109309076875</v>
      </c>
    </row>
    <row r="229" spans="1:16" x14ac:dyDescent="0.25">
      <c r="A229" s="1">
        <v>44312</v>
      </c>
      <c r="B229" s="5">
        <v>77.930000000000007</v>
      </c>
      <c r="C229" s="5">
        <v>7425100</v>
      </c>
      <c r="D229" s="5">
        <v>-37514600</v>
      </c>
      <c r="E229" s="5">
        <v>-44440716.854678258</v>
      </c>
      <c r="F229" s="5" t="s">
        <v>7</v>
      </c>
      <c r="G229" s="5" t="s">
        <v>7</v>
      </c>
      <c r="H229" s="5" t="str">
        <f t="shared" si="30"/>
        <v>hold</v>
      </c>
      <c r="I229" s="5" t="str">
        <f t="shared" si="31"/>
        <v>True</v>
      </c>
      <c r="J229" s="5">
        <f t="shared" si="38"/>
        <v>75.610000999999997</v>
      </c>
      <c r="K229" s="5">
        <f t="shared" si="38"/>
        <v>81.190002000000007</v>
      </c>
      <c r="L229" s="5">
        <f t="shared" si="34"/>
        <v>940284.59938183718</v>
      </c>
      <c r="M229" s="11">
        <f t="shared" si="32"/>
        <v>0</v>
      </c>
      <c r="N229" s="5">
        <f t="shared" si="35"/>
        <v>0</v>
      </c>
      <c r="P229" s="23">
        <f t="shared" si="36"/>
        <v>0.20730686820761268</v>
      </c>
    </row>
    <row r="230" spans="1:16" x14ac:dyDescent="0.25">
      <c r="A230" s="1">
        <v>44313</v>
      </c>
      <c r="B230" s="5">
        <v>77.279999000000004</v>
      </c>
      <c r="C230" s="5">
        <v>5871900</v>
      </c>
      <c r="D230" s="5">
        <v>-43386500</v>
      </c>
      <c r="E230" s="5">
        <v>-44340315.249459632</v>
      </c>
      <c r="F230" s="5" t="s">
        <v>7</v>
      </c>
      <c r="G230" s="5" t="s">
        <v>7</v>
      </c>
      <c r="H230" s="5" t="str">
        <f t="shared" si="30"/>
        <v>hold</v>
      </c>
      <c r="I230" s="5" t="str">
        <f t="shared" si="31"/>
        <v>True</v>
      </c>
      <c r="J230" s="5">
        <f t="shared" si="38"/>
        <v>75.610000999999997</v>
      </c>
      <c r="K230" s="5">
        <f t="shared" si="38"/>
        <v>81.190002000000007</v>
      </c>
      <c r="L230" s="5">
        <f t="shared" si="34"/>
        <v>940284.59938183718</v>
      </c>
      <c r="M230" s="11">
        <f t="shared" si="32"/>
        <v>1E-3</v>
      </c>
      <c r="N230" s="5">
        <f t="shared" si="35"/>
        <v>0</v>
      </c>
      <c r="P230" s="23">
        <f t="shared" si="36"/>
        <v>-0.23468789141708765</v>
      </c>
    </row>
    <row r="231" spans="1:16" x14ac:dyDescent="0.25">
      <c r="A231" s="1">
        <v>44314</v>
      </c>
      <c r="B231" s="5">
        <v>77.089995999999999</v>
      </c>
      <c r="C231" s="5">
        <v>5522200</v>
      </c>
      <c r="D231" s="5">
        <v>-48908700</v>
      </c>
      <c r="E231" s="5">
        <v>-44775399.511459664</v>
      </c>
      <c r="F231" s="5" t="s">
        <v>7</v>
      </c>
      <c r="G231" s="5">
        <v>77.089995999999999</v>
      </c>
      <c r="H231" s="5" t="str">
        <f t="shared" si="30"/>
        <v>sell</v>
      </c>
      <c r="I231" s="5" t="str">
        <f t="shared" si="31"/>
        <v>False</v>
      </c>
      <c r="J231" s="5">
        <f t="shared" si="38"/>
        <v>75.610000999999997</v>
      </c>
      <c r="K231" s="5">
        <f t="shared" si="38"/>
        <v>77.089995999999999</v>
      </c>
      <c r="L231" s="5">
        <f t="shared" si="34"/>
        <v>957749.5057262053</v>
      </c>
      <c r="M231" s="11">
        <f t="shared" si="32"/>
        <v>1E-3</v>
      </c>
      <c r="N231" s="5">
        <f t="shared" si="35"/>
        <v>17464.906344368108</v>
      </c>
      <c r="P231" s="23">
        <f t="shared" si="36"/>
        <v>-6.1401929581053206E-2</v>
      </c>
    </row>
    <row r="232" spans="1:16" x14ac:dyDescent="0.25">
      <c r="A232" s="1">
        <v>44315</v>
      </c>
      <c r="B232" s="5">
        <v>77.220000999999996</v>
      </c>
      <c r="C232" s="5">
        <v>5558700</v>
      </c>
      <c r="D232" s="5">
        <v>-43350000</v>
      </c>
      <c r="E232" s="5">
        <v>-44639647.177022561</v>
      </c>
      <c r="F232" s="5">
        <v>77.220000999999996</v>
      </c>
      <c r="G232" s="5" t="s">
        <v>7</v>
      </c>
      <c r="H232" s="5" t="str">
        <f t="shared" si="30"/>
        <v>buy</v>
      </c>
      <c r="I232" s="5" t="str">
        <f t="shared" si="31"/>
        <v>False</v>
      </c>
      <c r="J232" s="5">
        <f t="shared" si="38"/>
        <v>77.220000999999996</v>
      </c>
      <c r="K232" s="5">
        <f t="shared" si="38"/>
        <v>77.089995999999999</v>
      </c>
      <c r="L232" s="5">
        <f t="shared" si="34"/>
        <v>957749.5057262053</v>
      </c>
      <c r="M232" s="11">
        <f t="shared" si="32"/>
        <v>0</v>
      </c>
      <c r="N232" s="5">
        <f t="shared" si="35"/>
        <v>0</v>
      </c>
      <c r="P232" s="23">
        <f t="shared" si="36"/>
        <v>6.5879363609438911E-3</v>
      </c>
    </row>
    <row r="233" spans="1:16" x14ac:dyDescent="0.25">
      <c r="A233" s="1">
        <v>44316</v>
      </c>
      <c r="B233" s="5">
        <v>77.510002</v>
      </c>
      <c r="C233" s="5">
        <v>8024600</v>
      </c>
      <c r="D233" s="5">
        <v>-35325400</v>
      </c>
      <c r="E233" s="5">
        <v>-43752576.017233029</v>
      </c>
      <c r="F233" s="5" t="s">
        <v>7</v>
      </c>
      <c r="G233" s="5" t="s">
        <v>7</v>
      </c>
      <c r="H233" s="5" t="str">
        <f t="shared" si="30"/>
        <v>hold</v>
      </c>
      <c r="I233" s="5" t="str">
        <f t="shared" si="31"/>
        <v>True</v>
      </c>
      <c r="J233" s="5">
        <f t="shared" si="38"/>
        <v>77.220000999999996</v>
      </c>
      <c r="K233" s="5">
        <f t="shared" si="38"/>
        <v>77.089995999999999</v>
      </c>
      <c r="L233" s="5">
        <f t="shared" si="34"/>
        <v>957749.5057262053</v>
      </c>
      <c r="M233" s="11">
        <f t="shared" si="32"/>
        <v>0</v>
      </c>
      <c r="N233" s="5">
        <f t="shared" si="35"/>
        <v>0</v>
      </c>
      <c r="P233" s="23">
        <f t="shared" si="36"/>
        <v>0.36714755556271261</v>
      </c>
    </row>
    <row r="234" spans="1:16" x14ac:dyDescent="0.25">
      <c r="A234" s="1">
        <v>44319</v>
      </c>
      <c r="B234" s="5">
        <v>76.699996999999996</v>
      </c>
      <c r="C234" s="5">
        <v>6076000</v>
      </c>
      <c r="D234" s="5">
        <v>-41401400</v>
      </c>
      <c r="E234" s="5">
        <v>-43528654.491765574</v>
      </c>
      <c r="F234" s="5" t="s">
        <v>7</v>
      </c>
      <c r="G234" s="5" t="s">
        <v>7</v>
      </c>
      <c r="H234" s="5" t="str">
        <f t="shared" si="30"/>
        <v>hold</v>
      </c>
      <c r="I234" s="5" t="str">
        <f t="shared" si="31"/>
        <v>True</v>
      </c>
      <c r="J234" s="5">
        <f t="shared" si="38"/>
        <v>77.220000999999996</v>
      </c>
      <c r="K234" s="5">
        <f t="shared" si="38"/>
        <v>77.089995999999999</v>
      </c>
      <c r="L234" s="5">
        <f t="shared" si="34"/>
        <v>957749.5057262053</v>
      </c>
      <c r="M234" s="11">
        <f t="shared" si="32"/>
        <v>1E-3</v>
      </c>
      <c r="N234" s="5">
        <f t="shared" si="35"/>
        <v>0</v>
      </c>
      <c r="P234" s="23">
        <f t="shared" si="36"/>
        <v>-0.27816523880352773</v>
      </c>
    </row>
    <row r="235" spans="1:16" x14ac:dyDescent="0.25">
      <c r="A235" s="1">
        <v>44320</v>
      </c>
      <c r="B235" s="5">
        <v>75.690002000000007</v>
      </c>
      <c r="C235" s="5">
        <v>9178300</v>
      </c>
      <c r="D235" s="5">
        <v>-50579700</v>
      </c>
      <c r="E235" s="5">
        <v>-44200182.635452241</v>
      </c>
      <c r="F235" s="5" t="s">
        <v>7</v>
      </c>
      <c r="G235" s="5">
        <v>75.690002000000007</v>
      </c>
      <c r="H235" s="5" t="str">
        <f t="shared" si="30"/>
        <v>sell</v>
      </c>
      <c r="I235" s="5" t="str">
        <f t="shared" si="31"/>
        <v>False</v>
      </c>
      <c r="J235" s="5">
        <f t="shared" si="38"/>
        <v>77.220000999999996</v>
      </c>
      <c r="K235" s="5">
        <f t="shared" si="38"/>
        <v>75.690002000000007</v>
      </c>
      <c r="L235" s="5">
        <f t="shared" si="34"/>
        <v>938773.12956672325</v>
      </c>
      <c r="M235" s="11">
        <f t="shared" si="32"/>
        <v>0</v>
      </c>
      <c r="N235" s="5">
        <f t="shared" si="35"/>
        <v>-18976.376159482028</v>
      </c>
      <c r="P235" s="23">
        <f t="shared" si="36"/>
        <v>0.41249541756479385</v>
      </c>
    </row>
    <row r="236" spans="1:16" x14ac:dyDescent="0.25">
      <c r="A236" s="1">
        <v>44321</v>
      </c>
      <c r="B236" s="5">
        <v>73.779999000000004</v>
      </c>
      <c r="C236" s="5">
        <v>7277600</v>
      </c>
      <c r="D236" s="5">
        <v>-57857300</v>
      </c>
      <c r="E236" s="5">
        <v>-45500860.479774266</v>
      </c>
      <c r="F236" s="5" t="s">
        <v>7</v>
      </c>
      <c r="G236" s="5" t="s">
        <v>7</v>
      </c>
      <c r="H236" s="5" t="str">
        <f t="shared" si="30"/>
        <v>hold</v>
      </c>
      <c r="I236" s="5" t="str">
        <f t="shared" si="31"/>
        <v>True</v>
      </c>
      <c r="J236" s="5">
        <f t="shared" si="38"/>
        <v>77.220000999999996</v>
      </c>
      <c r="K236" s="5">
        <f t="shared" si="38"/>
        <v>75.690002000000007</v>
      </c>
      <c r="L236" s="5">
        <f t="shared" si="34"/>
        <v>938773.12956672325</v>
      </c>
      <c r="M236" s="11">
        <f t="shared" si="32"/>
        <v>0</v>
      </c>
      <c r="N236" s="5">
        <f t="shared" si="35"/>
        <v>0</v>
      </c>
      <c r="P236" s="23">
        <f t="shared" si="36"/>
        <v>-0.2320408647726053</v>
      </c>
    </row>
    <row r="237" spans="1:16" x14ac:dyDescent="0.25">
      <c r="A237" s="1">
        <v>44322</v>
      </c>
      <c r="B237" s="5">
        <v>74.010002</v>
      </c>
      <c r="C237" s="5">
        <v>7069200</v>
      </c>
      <c r="D237" s="5">
        <v>-50788100</v>
      </c>
      <c r="E237" s="5">
        <v>-46004407.10077595</v>
      </c>
      <c r="F237" s="5" t="s">
        <v>7</v>
      </c>
      <c r="G237" s="5" t="s">
        <v>7</v>
      </c>
      <c r="H237" s="5" t="str">
        <f t="shared" si="30"/>
        <v>hold</v>
      </c>
      <c r="I237" s="5" t="str">
        <f t="shared" si="31"/>
        <v>True</v>
      </c>
      <c r="J237" s="5">
        <f t="shared" si="38"/>
        <v>77.220000999999996</v>
      </c>
      <c r="K237" s="5">
        <f t="shared" si="38"/>
        <v>75.690002000000007</v>
      </c>
      <c r="L237" s="5">
        <f t="shared" si="34"/>
        <v>938773.12956672325</v>
      </c>
      <c r="M237" s="11">
        <f t="shared" si="32"/>
        <v>1E-3</v>
      </c>
      <c r="N237" s="5">
        <f t="shared" si="35"/>
        <v>0</v>
      </c>
      <c r="P237" s="23">
        <f t="shared" si="36"/>
        <v>-2.9053818192210132E-2</v>
      </c>
    </row>
    <row r="238" spans="1:16" x14ac:dyDescent="0.25">
      <c r="A238" s="1">
        <v>44323</v>
      </c>
      <c r="B238" s="5">
        <v>74.529999000000004</v>
      </c>
      <c r="C238" s="5">
        <v>5677000</v>
      </c>
      <c r="D238" s="5">
        <v>-45111100</v>
      </c>
      <c r="E238" s="5">
        <v>-45919330.234031133</v>
      </c>
      <c r="F238" s="5">
        <v>74.529999000000004</v>
      </c>
      <c r="G238" s="5" t="s">
        <v>7</v>
      </c>
      <c r="H238" s="5" t="str">
        <f t="shared" si="30"/>
        <v>buy</v>
      </c>
      <c r="I238" s="5" t="str">
        <f t="shared" si="31"/>
        <v>False</v>
      </c>
      <c r="J238" s="5">
        <f t="shared" si="38"/>
        <v>74.529999000000004</v>
      </c>
      <c r="K238" s="5">
        <f t="shared" si="38"/>
        <v>75.690002000000007</v>
      </c>
      <c r="L238" s="5">
        <f t="shared" si="34"/>
        <v>938773.12956672325</v>
      </c>
      <c r="M238" s="11">
        <f t="shared" si="32"/>
        <v>0</v>
      </c>
      <c r="N238" s="5">
        <f t="shared" si="35"/>
        <v>0</v>
      </c>
      <c r="P238" s="23">
        <f t="shared" si="36"/>
        <v>-0.2193243951449157</v>
      </c>
    </row>
    <row r="239" spans="1:16" x14ac:dyDescent="0.25">
      <c r="A239" s="1">
        <v>44326</v>
      </c>
      <c r="B239" s="5">
        <v>74.800003000000004</v>
      </c>
      <c r="C239" s="5">
        <v>6210400</v>
      </c>
      <c r="D239" s="5">
        <v>-38900700</v>
      </c>
      <c r="E239" s="5">
        <v>-45250889.259331293</v>
      </c>
      <c r="F239" s="5" t="s">
        <v>7</v>
      </c>
      <c r="G239" s="5" t="s">
        <v>7</v>
      </c>
      <c r="H239" s="5" t="str">
        <f t="shared" si="30"/>
        <v>hold</v>
      </c>
      <c r="I239" s="5" t="str">
        <f t="shared" si="31"/>
        <v>True</v>
      </c>
      <c r="J239" s="5">
        <f t="shared" si="38"/>
        <v>74.529999000000004</v>
      </c>
      <c r="K239" s="5">
        <f t="shared" si="38"/>
        <v>75.690002000000007</v>
      </c>
      <c r="L239" s="5">
        <f t="shared" si="34"/>
        <v>938773.12956672325</v>
      </c>
      <c r="M239" s="11">
        <f t="shared" si="32"/>
        <v>1E-3</v>
      </c>
      <c r="N239" s="5">
        <f t="shared" si="35"/>
        <v>0</v>
      </c>
      <c r="P239" s="23">
        <f t="shared" si="36"/>
        <v>8.9802381920744342E-2</v>
      </c>
    </row>
    <row r="240" spans="1:16" x14ac:dyDescent="0.25">
      <c r="A240" s="1">
        <v>44327</v>
      </c>
      <c r="B240" s="5">
        <v>74.069999999999993</v>
      </c>
      <c r="C240" s="5">
        <v>10515100</v>
      </c>
      <c r="D240" s="5">
        <v>-49415800</v>
      </c>
      <c r="E240" s="5">
        <v>-45647547.42512548</v>
      </c>
      <c r="F240" s="5" t="s">
        <v>7</v>
      </c>
      <c r="G240" s="5">
        <v>74.069999999999993</v>
      </c>
      <c r="H240" s="5" t="str">
        <f t="shared" si="30"/>
        <v>sell</v>
      </c>
      <c r="I240" s="5" t="str">
        <f t="shared" si="31"/>
        <v>False</v>
      </c>
      <c r="J240" s="5">
        <f t="shared" si="38"/>
        <v>74.529999000000004</v>
      </c>
      <c r="K240" s="5">
        <f t="shared" si="38"/>
        <v>74.069999999999993</v>
      </c>
      <c r="L240" s="5">
        <f t="shared" si="34"/>
        <v>932979.0237486409</v>
      </c>
      <c r="M240" s="11">
        <f t="shared" si="32"/>
        <v>0</v>
      </c>
      <c r="N240" s="5">
        <f t="shared" si="35"/>
        <v>-5794.1058180823666</v>
      </c>
      <c r="P240" s="23">
        <f t="shared" si="36"/>
        <v>0.52658701322359791</v>
      </c>
    </row>
    <row r="241" spans="1:16" x14ac:dyDescent="0.25">
      <c r="A241" s="1">
        <v>44328</v>
      </c>
      <c r="B241" s="5">
        <v>71.540001000000004</v>
      </c>
      <c r="C241" s="5">
        <v>9093200</v>
      </c>
      <c r="D241" s="5">
        <v>-58509000</v>
      </c>
      <c r="E241" s="5">
        <v>-46872447.670396946</v>
      </c>
      <c r="F241" s="5" t="s">
        <v>7</v>
      </c>
      <c r="G241" s="5" t="s">
        <v>7</v>
      </c>
      <c r="H241" s="5" t="str">
        <f t="shared" si="30"/>
        <v>hold</v>
      </c>
      <c r="I241" s="5" t="str">
        <f t="shared" si="31"/>
        <v>True</v>
      </c>
      <c r="J241" s="5">
        <f t="shared" si="38"/>
        <v>74.529999000000004</v>
      </c>
      <c r="K241" s="5">
        <f t="shared" si="38"/>
        <v>74.069999999999993</v>
      </c>
      <c r="L241" s="5">
        <f t="shared" si="34"/>
        <v>932979.0237486409</v>
      </c>
      <c r="M241" s="11">
        <f t="shared" si="32"/>
        <v>0</v>
      </c>
      <c r="N241" s="5">
        <f t="shared" si="35"/>
        <v>0</v>
      </c>
      <c r="P241" s="23">
        <f t="shared" si="36"/>
        <v>-0.14528543788987727</v>
      </c>
    </row>
    <row r="242" spans="1:16" x14ac:dyDescent="0.25">
      <c r="A242" s="1">
        <v>44329</v>
      </c>
      <c r="B242" s="5">
        <v>72.629997000000003</v>
      </c>
      <c r="C242" s="5">
        <v>5469300</v>
      </c>
      <c r="D242" s="5">
        <v>-53039700</v>
      </c>
      <c r="E242" s="5">
        <v>-47459805.035140708</v>
      </c>
      <c r="F242" s="5" t="s">
        <v>7</v>
      </c>
      <c r="G242" s="5" t="s">
        <v>7</v>
      </c>
      <c r="H242" s="5" t="str">
        <f t="shared" si="30"/>
        <v>hold</v>
      </c>
      <c r="I242" s="5" t="str">
        <f t="shared" si="31"/>
        <v>True</v>
      </c>
      <c r="J242" s="5">
        <f t="shared" si="38"/>
        <v>74.529999000000004</v>
      </c>
      <c r="K242" s="5">
        <f t="shared" si="38"/>
        <v>74.069999999999993</v>
      </c>
      <c r="L242" s="5">
        <f t="shared" si="34"/>
        <v>932979.0237486409</v>
      </c>
      <c r="M242" s="11">
        <f t="shared" si="32"/>
        <v>0</v>
      </c>
      <c r="N242" s="5">
        <f t="shared" si="35"/>
        <v>0</v>
      </c>
      <c r="P242" s="23">
        <f t="shared" si="36"/>
        <v>-0.50837624394766223</v>
      </c>
    </row>
    <row r="243" spans="1:16" x14ac:dyDescent="0.25">
      <c r="A243" s="1">
        <v>44330</v>
      </c>
      <c r="B243" s="5">
        <v>73.120002999999997</v>
      </c>
      <c r="C243" s="5">
        <v>5445700</v>
      </c>
      <c r="D243" s="5">
        <v>-47594000</v>
      </c>
      <c r="E243" s="5">
        <v>-47472585.507984839</v>
      </c>
      <c r="F243" s="5" t="s">
        <v>7</v>
      </c>
      <c r="G243" s="5" t="s">
        <v>7</v>
      </c>
      <c r="H243" s="5" t="str">
        <f t="shared" si="30"/>
        <v>hold</v>
      </c>
      <c r="I243" s="5" t="str">
        <f t="shared" si="31"/>
        <v>True</v>
      </c>
      <c r="J243" s="5">
        <f t="shared" si="38"/>
        <v>74.529999000000004</v>
      </c>
      <c r="K243" s="5">
        <f t="shared" si="38"/>
        <v>74.069999999999993</v>
      </c>
      <c r="L243" s="5">
        <f t="shared" si="34"/>
        <v>932979.0237486409</v>
      </c>
      <c r="M243" s="11">
        <f t="shared" si="32"/>
        <v>0</v>
      </c>
      <c r="N243" s="5">
        <f t="shared" si="35"/>
        <v>0</v>
      </c>
      <c r="P243" s="23">
        <f t="shared" si="36"/>
        <v>-4.324331063002982E-3</v>
      </c>
    </row>
    <row r="244" spans="1:16" x14ac:dyDescent="0.25">
      <c r="A244" s="1">
        <v>44333</v>
      </c>
      <c r="B244" s="5">
        <v>71.900002000000001</v>
      </c>
      <c r="C244" s="5">
        <v>10369300</v>
      </c>
      <c r="D244" s="5">
        <v>-57963300</v>
      </c>
      <c r="E244" s="5">
        <v>-48471701.173918433</v>
      </c>
      <c r="F244" s="5" t="s">
        <v>7</v>
      </c>
      <c r="G244" s="5" t="s">
        <v>7</v>
      </c>
      <c r="H244" s="5" t="str">
        <f t="shared" si="30"/>
        <v>hold</v>
      </c>
      <c r="I244" s="5" t="str">
        <f t="shared" si="31"/>
        <v>True</v>
      </c>
      <c r="J244" s="5">
        <f t="shared" ref="J244:K253" si="39">IF(F244="nan",J243,F244)</f>
        <v>74.529999000000004</v>
      </c>
      <c r="K244" s="5">
        <f t="shared" si="39"/>
        <v>74.069999999999993</v>
      </c>
      <c r="L244" s="5">
        <f t="shared" si="34"/>
        <v>932979.0237486409</v>
      </c>
      <c r="M244" s="11">
        <f t="shared" si="32"/>
        <v>0</v>
      </c>
      <c r="N244" s="5">
        <f t="shared" si="35"/>
        <v>0</v>
      </c>
      <c r="P244" s="23">
        <f t="shared" si="36"/>
        <v>0.6440232111198565</v>
      </c>
    </row>
    <row r="245" spans="1:16" x14ac:dyDescent="0.25">
      <c r="A245" s="1">
        <v>44334</v>
      </c>
      <c r="B245" s="5">
        <v>72.290001000000004</v>
      </c>
      <c r="C245" s="5">
        <v>8195100</v>
      </c>
      <c r="D245" s="5">
        <v>-49768200</v>
      </c>
      <c r="E245" s="5">
        <v>-48595177.252595916</v>
      </c>
      <c r="F245" s="5" t="s">
        <v>7</v>
      </c>
      <c r="G245" s="5" t="s">
        <v>7</v>
      </c>
      <c r="H245" s="5" t="str">
        <f t="shared" si="30"/>
        <v>hold</v>
      </c>
      <c r="I245" s="5" t="str">
        <f t="shared" si="31"/>
        <v>True</v>
      </c>
      <c r="J245" s="5">
        <f t="shared" si="39"/>
        <v>74.529999000000004</v>
      </c>
      <c r="K245" s="5">
        <f t="shared" si="39"/>
        <v>74.069999999999993</v>
      </c>
      <c r="L245" s="5">
        <f t="shared" si="34"/>
        <v>932979.0237486409</v>
      </c>
      <c r="M245" s="11">
        <f t="shared" si="32"/>
        <v>1E-3</v>
      </c>
      <c r="N245" s="5">
        <f t="shared" si="35"/>
        <v>0</v>
      </c>
      <c r="P245" s="23">
        <f t="shared" si="36"/>
        <v>-0.23531310286836482</v>
      </c>
    </row>
    <row r="246" spans="1:16" x14ac:dyDescent="0.25">
      <c r="A246" s="1">
        <v>44335</v>
      </c>
      <c r="B246" s="5">
        <v>72.660004000000001</v>
      </c>
      <c r="C246" s="5">
        <v>8486600</v>
      </c>
      <c r="D246" s="5">
        <v>-41281600</v>
      </c>
      <c r="E246" s="5">
        <v>-47898646.085666403</v>
      </c>
      <c r="F246" s="5">
        <v>72.660004000000001</v>
      </c>
      <c r="G246" s="5" t="s">
        <v>7</v>
      </c>
      <c r="H246" s="5" t="str">
        <f t="shared" si="30"/>
        <v>buy</v>
      </c>
      <c r="I246" s="5" t="str">
        <f t="shared" si="31"/>
        <v>False</v>
      </c>
      <c r="J246" s="5">
        <f t="shared" si="39"/>
        <v>72.660004000000001</v>
      </c>
      <c r="K246" s="5">
        <f t="shared" si="39"/>
        <v>74.069999999999993</v>
      </c>
      <c r="L246" s="5">
        <f t="shared" si="34"/>
        <v>932979.0237486409</v>
      </c>
      <c r="M246" s="11">
        <f t="shared" si="32"/>
        <v>0</v>
      </c>
      <c r="N246" s="5">
        <f t="shared" si="35"/>
        <v>0</v>
      </c>
      <c r="P246" s="23">
        <f t="shared" si="36"/>
        <v>3.4952034286871603E-2</v>
      </c>
    </row>
    <row r="247" spans="1:16" x14ac:dyDescent="0.25">
      <c r="A247" s="1">
        <v>44336</v>
      </c>
      <c r="B247" s="5">
        <v>74.290001000000004</v>
      </c>
      <c r="C247" s="5">
        <v>10798500</v>
      </c>
      <c r="D247" s="5">
        <v>-30483100</v>
      </c>
      <c r="E247" s="5">
        <v>-46240022.648902602</v>
      </c>
      <c r="F247" s="5" t="s">
        <v>7</v>
      </c>
      <c r="G247" s="5" t="s">
        <v>7</v>
      </c>
      <c r="H247" s="5" t="str">
        <f t="shared" si="30"/>
        <v>hold</v>
      </c>
      <c r="I247" s="5" t="str">
        <f t="shared" si="31"/>
        <v>True</v>
      </c>
      <c r="J247" s="5">
        <f t="shared" si="39"/>
        <v>72.660004000000001</v>
      </c>
      <c r="K247" s="5">
        <f t="shared" si="39"/>
        <v>74.069999999999993</v>
      </c>
      <c r="L247" s="5">
        <f t="shared" si="34"/>
        <v>932979.0237486409</v>
      </c>
      <c r="M247" s="11">
        <f t="shared" si="32"/>
        <v>0</v>
      </c>
      <c r="N247" s="5">
        <f t="shared" si="35"/>
        <v>0</v>
      </c>
      <c r="P247" s="23">
        <f t="shared" si="36"/>
        <v>0.24091878662457814</v>
      </c>
    </row>
    <row r="248" spans="1:16" x14ac:dyDescent="0.25">
      <c r="A248" s="1">
        <v>44337</v>
      </c>
      <c r="B248" s="5">
        <v>74.440002000000007</v>
      </c>
      <c r="C248" s="5">
        <v>8689300</v>
      </c>
      <c r="D248" s="5">
        <v>-21793800</v>
      </c>
      <c r="E248" s="5">
        <v>-43911810.968011983</v>
      </c>
      <c r="F248" s="5" t="s">
        <v>7</v>
      </c>
      <c r="G248" s="5" t="s">
        <v>7</v>
      </c>
      <c r="H248" s="5" t="str">
        <f t="shared" si="30"/>
        <v>hold</v>
      </c>
      <c r="I248" s="5" t="str">
        <f t="shared" si="31"/>
        <v>True</v>
      </c>
      <c r="J248" s="5">
        <f t="shared" si="39"/>
        <v>72.660004000000001</v>
      </c>
      <c r="K248" s="5">
        <f t="shared" si="39"/>
        <v>74.069999999999993</v>
      </c>
      <c r="L248" s="5">
        <f t="shared" si="34"/>
        <v>932979.0237486409</v>
      </c>
      <c r="M248" s="11">
        <f t="shared" si="32"/>
        <v>0</v>
      </c>
      <c r="N248" s="5">
        <f t="shared" si="35"/>
        <v>0</v>
      </c>
      <c r="P248" s="23">
        <f t="shared" si="36"/>
        <v>-0.21731485192157843</v>
      </c>
    </row>
    <row r="249" spans="1:16" x14ac:dyDescent="0.25">
      <c r="A249" s="1">
        <v>44340</v>
      </c>
      <c r="B249" s="5">
        <v>74.029999000000004</v>
      </c>
      <c r="C249" s="5">
        <v>6746900</v>
      </c>
      <c r="D249" s="5">
        <v>-28540700</v>
      </c>
      <c r="E249" s="5">
        <v>-42447895.637700804</v>
      </c>
      <c r="F249" s="5" t="s">
        <v>7</v>
      </c>
      <c r="G249" s="5" t="s">
        <v>7</v>
      </c>
      <c r="H249" s="5" t="str">
        <f t="shared" si="30"/>
        <v>hold</v>
      </c>
      <c r="I249" s="5" t="str">
        <f t="shared" si="31"/>
        <v>True</v>
      </c>
      <c r="J249" s="5">
        <f t="shared" si="39"/>
        <v>72.660004000000001</v>
      </c>
      <c r="K249" s="5">
        <f t="shared" si="39"/>
        <v>74.069999999999993</v>
      </c>
      <c r="L249" s="5">
        <f t="shared" si="34"/>
        <v>932979.0237486409</v>
      </c>
      <c r="M249" s="11">
        <f t="shared" si="32"/>
        <v>0</v>
      </c>
      <c r="N249" s="5">
        <f t="shared" si="35"/>
        <v>0</v>
      </c>
      <c r="P249" s="23">
        <f t="shared" si="36"/>
        <v>-0.25300924354040621</v>
      </c>
    </row>
    <row r="250" spans="1:16" x14ac:dyDescent="0.25">
      <c r="A250" s="1">
        <v>44341</v>
      </c>
      <c r="B250" s="5">
        <v>73.370002999999997</v>
      </c>
      <c r="C250" s="5">
        <v>7440600</v>
      </c>
      <c r="D250" s="5">
        <v>-35981300</v>
      </c>
      <c r="E250" s="5">
        <v>-41832029.386481948</v>
      </c>
      <c r="F250" s="5" t="s">
        <v>7</v>
      </c>
      <c r="G250" s="5" t="s">
        <v>7</v>
      </c>
      <c r="H250" s="5" t="str">
        <f t="shared" si="30"/>
        <v>hold</v>
      </c>
      <c r="I250" s="5" t="str">
        <f t="shared" si="31"/>
        <v>True</v>
      </c>
      <c r="J250" s="5">
        <f t="shared" si="39"/>
        <v>72.660004000000001</v>
      </c>
      <c r="K250" s="5">
        <f t="shared" si="39"/>
        <v>74.069999999999993</v>
      </c>
      <c r="L250" s="5">
        <f t="shared" si="34"/>
        <v>932979.0237486409</v>
      </c>
      <c r="M250" s="11">
        <f t="shared" si="32"/>
        <v>0</v>
      </c>
      <c r="N250" s="5">
        <f t="shared" si="35"/>
        <v>0</v>
      </c>
      <c r="P250" s="23">
        <f t="shared" si="36"/>
        <v>9.7868350621298977E-2</v>
      </c>
    </row>
    <row r="251" spans="1:16" x14ac:dyDescent="0.25">
      <c r="A251" s="1">
        <v>44342</v>
      </c>
      <c r="B251" s="5">
        <v>73.470000999999996</v>
      </c>
      <c r="C251" s="5">
        <v>7408800</v>
      </c>
      <c r="D251" s="5">
        <v>-28572500</v>
      </c>
      <c r="E251" s="5">
        <v>-40569217.063942693</v>
      </c>
      <c r="F251" s="5" t="s">
        <v>7</v>
      </c>
      <c r="G251" s="5" t="s">
        <v>7</v>
      </c>
      <c r="H251" s="5" t="str">
        <f t="shared" si="30"/>
        <v>hold</v>
      </c>
      <c r="I251" s="5" t="str">
        <f t="shared" si="31"/>
        <v>True</v>
      </c>
      <c r="J251" s="5">
        <f t="shared" si="39"/>
        <v>72.660004000000001</v>
      </c>
      <c r="K251" s="5">
        <f t="shared" si="39"/>
        <v>74.069999999999993</v>
      </c>
      <c r="L251" s="5">
        <f t="shared" si="34"/>
        <v>932979.0237486409</v>
      </c>
      <c r="M251" s="11">
        <f t="shared" si="32"/>
        <v>0</v>
      </c>
      <c r="N251" s="5">
        <f t="shared" si="35"/>
        <v>0</v>
      </c>
      <c r="P251" s="23">
        <f t="shared" si="36"/>
        <v>-4.2830078807224829E-3</v>
      </c>
    </row>
    <row r="252" spans="1:16" x14ac:dyDescent="0.25">
      <c r="A252" s="1">
        <v>44343</v>
      </c>
      <c r="B252" s="5">
        <v>73</v>
      </c>
      <c r="C252" s="5">
        <v>10956100</v>
      </c>
      <c r="D252" s="5">
        <v>-39528600</v>
      </c>
      <c r="E252" s="5">
        <v>-40470110.676899306</v>
      </c>
      <c r="F252" s="5" t="s">
        <v>7</v>
      </c>
      <c r="G252" s="5" t="s">
        <v>7</v>
      </c>
      <c r="H252" s="5" t="str">
        <f t="shared" si="30"/>
        <v>hold</v>
      </c>
      <c r="I252" s="5" t="str">
        <f t="shared" si="31"/>
        <v>True</v>
      </c>
      <c r="J252" s="5">
        <f t="shared" si="39"/>
        <v>72.660004000000001</v>
      </c>
      <c r="K252" s="5">
        <f t="shared" si="39"/>
        <v>74.069999999999993</v>
      </c>
      <c r="L252" s="5">
        <f t="shared" si="34"/>
        <v>932979.0237486409</v>
      </c>
      <c r="M252" s="11">
        <f t="shared" si="32"/>
        <v>0</v>
      </c>
      <c r="N252" s="5">
        <f t="shared" si="35"/>
        <v>0</v>
      </c>
      <c r="P252" s="23">
        <f t="shared" si="36"/>
        <v>0.39122789590402096</v>
      </c>
    </row>
    <row r="253" spans="1:16" x14ac:dyDescent="0.25">
      <c r="A253" s="1">
        <v>44344</v>
      </c>
      <c r="B253" s="5">
        <v>73.220000999999996</v>
      </c>
      <c r="C253" s="5">
        <v>9177500</v>
      </c>
      <c r="D253" s="5">
        <v>-30351100</v>
      </c>
      <c r="E253" s="5">
        <v>-39506395.374326743</v>
      </c>
      <c r="F253" s="5" t="s">
        <v>7</v>
      </c>
      <c r="G253" s="5" t="s">
        <v>7</v>
      </c>
      <c r="H253" s="5" t="str">
        <f t="shared" si="30"/>
        <v>hold</v>
      </c>
      <c r="I253" s="5" t="str">
        <f t="shared" si="31"/>
        <v>True</v>
      </c>
      <c r="J253" s="5">
        <f t="shared" si="39"/>
        <v>72.660004000000001</v>
      </c>
      <c r="K253" s="5">
        <f t="shared" si="39"/>
        <v>74.069999999999993</v>
      </c>
      <c r="L253" s="5">
        <f t="shared" si="34"/>
        <v>932979.0237486409</v>
      </c>
      <c r="M253" s="11">
        <f t="shared" si="32"/>
        <v>1E-3</v>
      </c>
      <c r="N253" s="5">
        <f t="shared" si="35"/>
        <v>0</v>
      </c>
      <c r="P253" s="23">
        <f t="shared" si="36"/>
        <v>-0.17714154238909069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12" max="12" width="11.42578125" style="4" bestFit="1" customWidth="1"/>
    <col min="13" max="13" width="9.28515625" style="8" bestFit="1" customWidth="1"/>
    <col min="14" max="14" width="11.42578125" style="4" bestFit="1" customWidth="1"/>
    <col min="15" max="15" width="2.7109375" customWidth="1"/>
    <col min="16" max="16" width="12.7109375" bestFit="1" customWidth="1"/>
    <col min="17" max="17" width="23.57031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30</v>
      </c>
      <c r="Q1" s="3" t="s">
        <v>42</v>
      </c>
    </row>
    <row r="2" spans="1:17" x14ac:dyDescent="0.25">
      <c r="A2" s="1">
        <v>43983</v>
      </c>
      <c r="B2" s="4">
        <v>179.61999499999999</v>
      </c>
      <c r="C2" s="4">
        <v>179.61999499999999</v>
      </c>
      <c r="D2" s="4">
        <v>179.61999499999999</v>
      </c>
      <c r="E2" s="4">
        <v>179.61999499999999</v>
      </c>
      <c r="F2" s="5" t="s">
        <v>7</v>
      </c>
      <c r="G2" s="5" t="s">
        <v>7</v>
      </c>
      <c r="H2" s="5" t="str">
        <f>IF((AND(F2="nan",G2="nan")),"hold",IF(F2&lt;&gt;"nan","buy","sell"))</f>
        <v>hold</v>
      </c>
      <c r="I2" s="5" t="str">
        <f>IF(H2="hold","True","False")</f>
        <v>True</v>
      </c>
      <c r="J2" s="5" t="s">
        <v>7</v>
      </c>
      <c r="K2" s="5" t="s">
        <v>7</v>
      </c>
      <c r="L2" s="4">
        <f>1000000</f>
        <v>1000000</v>
      </c>
      <c r="M2" s="9">
        <f>IF((AND(F2="nan",G2="nan")), 0, 0.001)</f>
        <v>0</v>
      </c>
      <c r="N2" s="4">
        <v>0</v>
      </c>
      <c r="P2" s="12" t="s">
        <v>7</v>
      </c>
      <c r="Q2" s="9">
        <f>_xlfn.STDEV.S(P3:P253)*SQRT(252)</f>
        <v>0.72704161830208069</v>
      </c>
    </row>
    <row r="3" spans="1:17" x14ac:dyDescent="0.25">
      <c r="A3" s="1">
        <v>43984</v>
      </c>
      <c r="B3" s="4">
        <v>176.31199599999999</v>
      </c>
      <c r="C3" s="4">
        <v>178.51732866666671</v>
      </c>
      <c r="D3" s="4">
        <v>179.3192678181818</v>
      </c>
      <c r="E3" s="4">
        <v>179.51662003125</v>
      </c>
      <c r="F3" s="5">
        <v>176.31199599999999</v>
      </c>
      <c r="G3" s="5" t="s">
        <v>7</v>
      </c>
      <c r="H3" s="5" t="str">
        <f t="shared" ref="H3:H7" si="0">IF((AND(F3="nan",G3="nan")),"hold",IF(F3&lt;&gt;"nan","buy","sell"))</f>
        <v>buy</v>
      </c>
      <c r="I3" s="5" t="str">
        <f t="shared" ref="I3:I66" si="1">IF(H3="hold","True","False")</f>
        <v>False</v>
      </c>
      <c r="J3" s="5">
        <f>IF(F3="nan",J2,F3)</f>
        <v>176.31199599999999</v>
      </c>
      <c r="K3" s="5" t="str">
        <f>IF(G3="nan",K2,G3)</f>
        <v>nan</v>
      </c>
      <c r="L3" s="4">
        <f>L2+N3</f>
        <v>999000</v>
      </c>
      <c r="M3" s="9">
        <f t="shared" ref="M3:M66" si="2">IF((AND(F3="nan",G3="nan")), 0, 0.001)</f>
        <v>1E-3</v>
      </c>
      <c r="N3" s="4">
        <f>IF(I3="True",0,IF(H3="buy",-L2*M3,L2*((K3-J3)/J3)-(L2*M3)))</f>
        <v>-1000</v>
      </c>
      <c r="P3" s="9">
        <f>LN(B3/B2)</f>
        <v>-1.8588350208924163E-2</v>
      </c>
    </row>
    <row r="4" spans="1:17" x14ac:dyDescent="0.25">
      <c r="A4" s="1">
        <v>43985</v>
      </c>
      <c r="B4" s="4">
        <v>176.591995</v>
      </c>
      <c r="C4" s="4">
        <v>177.87555077777779</v>
      </c>
      <c r="D4" s="4">
        <v>179.0713339256198</v>
      </c>
      <c r="E4" s="4">
        <v>179.42522549902341</v>
      </c>
      <c r="F4" s="5" t="s">
        <v>7</v>
      </c>
      <c r="G4" s="5" t="s">
        <v>7</v>
      </c>
      <c r="H4" s="5" t="str">
        <f t="shared" si="0"/>
        <v>hold</v>
      </c>
      <c r="I4" s="5" t="str">
        <f t="shared" si="1"/>
        <v>True</v>
      </c>
      <c r="J4" s="5">
        <f>IF(F4="nan",J3,F4)</f>
        <v>176.31199599999999</v>
      </c>
      <c r="K4" s="5" t="str">
        <f t="shared" ref="K4:K67" si="3">IF(G4="nan",K3,G4)</f>
        <v>nan</v>
      </c>
      <c r="L4" s="4">
        <f>L3+N4</f>
        <v>999000</v>
      </c>
      <c r="M4" s="9">
        <f t="shared" si="2"/>
        <v>0</v>
      </c>
      <c r="N4" s="4">
        <f>IF(I4="True",0,IF(H4="buy",-L3*M4,L3*((K4-J4)/J4)-(L3*M4)))</f>
        <v>0</v>
      </c>
      <c r="P4" s="9">
        <f t="shared" ref="P4:P67" si="4">LN(B4/B3)</f>
        <v>1.5868285193392537E-3</v>
      </c>
    </row>
    <row r="5" spans="1:17" x14ac:dyDescent="0.25">
      <c r="A5" s="1">
        <v>43986</v>
      </c>
      <c r="B5" s="4">
        <v>172.87600699999999</v>
      </c>
      <c r="C5" s="4">
        <v>176.2090361851852</v>
      </c>
      <c r="D5" s="4">
        <v>178.50812238692711</v>
      </c>
      <c r="E5" s="4">
        <v>179.22056242092901</v>
      </c>
      <c r="F5" s="5" t="s">
        <v>7</v>
      </c>
      <c r="G5" s="5" t="s">
        <v>7</v>
      </c>
      <c r="H5" s="5" t="str">
        <f>IF((AND(F5="nan",G5="nan")),"hold",IF(F5&lt;&gt;"nan","buy","sell"))</f>
        <v>hold</v>
      </c>
      <c r="I5" s="5" t="str">
        <f t="shared" si="1"/>
        <v>True</v>
      </c>
      <c r="J5" s="5">
        <f t="shared" ref="J5:J7" si="5">IF(F5="nan",J4,F5)</f>
        <v>176.31199599999999</v>
      </c>
      <c r="K5" s="5" t="str">
        <f t="shared" si="3"/>
        <v>nan</v>
      </c>
      <c r="L5" s="4">
        <f t="shared" ref="L5:L68" si="6">L4+N5</f>
        <v>999000</v>
      </c>
      <c r="M5" s="9">
        <f t="shared" si="2"/>
        <v>0</v>
      </c>
      <c r="N5" s="4">
        <f t="shared" ref="N5:N68" si="7">IF(I5="True",0,IF(H5="buy",-L4*M5,L4*((K5-J5)/J5)-(L4*M5)))</f>
        <v>0</v>
      </c>
      <c r="P5" s="9">
        <f t="shared" si="4"/>
        <v>-2.1267343730640931E-2</v>
      </c>
    </row>
    <row r="6" spans="1:17" x14ac:dyDescent="0.25">
      <c r="A6" s="1">
        <v>43987</v>
      </c>
      <c r="B6" s="4">
        <v>177.13200399999999</v>
      </c>
      <c r="C6" s="4">
        <v>176.51669212345681</v>
      </c>
      <c r="D6" s="4">
        <v>178.38302071538831</v>
      </c>
      <c r="E6" s="4">
        <v>179.15529497027489</v>
      </c>
      <c r="F6" s="5" t="s">
        <v>7</v>
      </c>
      <c r="G6" s="5" t="s">
        <v>7</v>
      </c>
      <c r="H6" s="5" t="str">
        <f t="shared" si="0"/>
        <v>hold</v>
      </c>
      <c r="I6" s="5" t="str">
        <f t="shared" si="1"/>
        <v>True</v>
      </c>
      <c r="J6" s="5">
        <f t="shared" si="5"/>
        <v>176.31199599999999</v>
      </c>
      <c r="K6" s="5" t="str">
        <f t="shared" si="3"/>
        <v>nan</v>
      </c>
      <c r="L6" s="4">
        <f t="shared" si="6"/>
        <v>999000</v>
      </c>
      <c r="M6" s="9">
        <f t="shared" si="2"/>
        <v>0</v>
      </c>
      <c r="N6" s="4">
        <f t="shared" si="7"/>
        <v>0</v>
      </c>
      <c r="P6" s="9">
        <f t="shared" si="4"/>
        <v>2.4320624938855374E-2</v>
      </c>
    </row>
    <row r="7" spans="1:17" x14ac:dyDescent="0.25">
      <c r="A7" s="1">
        <v>43990</v>
      </c>
      <c r="B7" s="4">
        <v>189.983994</v>
      </c>
      <c r="C7" s="4">
        <v>181.0057927489712</v>
      </c>
      <c r="D7" s="4">
        <v>179.43765465035301</v>
      </c>
      <c r="E7" s="4">
        <v>179.49369181495379</v>
      </c>
      <c r="F7" s="5" t="s">
        <v>7</v>
      </c>
      <c r="G7" s="5">
        <v>189.983994</v>
      </c>
      <c r="H7" s="5" t="str">
        <f t="shared" si="0"/>
        <v>sell</v>
      </c>
      <c r="I7" s="5" t="str">
        <f t="shared" si="1"/>
        <v>False</v>
      </c>
      <c r="J7" s="5">
        <f t="shared" si="5"/>
        <v>176.31199599999999</v>
      </c>
      <c r="K7" s="5">
        <f t="shared" si="3"/>
        <v>189.983994</v>
      </c>
      <c r="L7" s="4">
        <f t="shared" si="6"/>
        <v>1075467.7992641863</v>
      </c>
      <c r="M7" s="9">
        <f t="shared" si="2"/>
        <v>1E-3</v>
      </c>
      <c r="N7" s="4">
        <f t="shared" si="7"/>
        <v>76467.799264186222</v>
      </c>
      <c r="P7" s="9">
        <f t="shared" si="4"/>
        <v>7.0044586581768639E-2</v>
      </c>
    </row>
    <row r="8" spans="1:17" x14ac:dyDescent="0.25">
      <c r="A8" s="1">
        <v>43991</v>
      </c>
      <c r="B8" s="4">
        <v>188.13400300000001</v>
      </c>
      <c r="C8" s="4">
        <v>183.3818628326475</v>
      </c>
      <c r="D8" s="4">
        <v>180.22823177304821</v>
      </c>
      <c r="E8" s="4">
        <v>179.7637015394865</v>
      </c>
      <c r="F8" s="5">
        <v>188.13400300000001</v>
      </c>
      <c r="G8" s="5" t="s">
        <v>7</v>
      </c>
      <c r="H8" s="5" t="str">
        <f>IF((AND(F8="nan",G8="nan")),"hold",IF(F8&lt;&gt;"nan","buy","sell"))</f>
        <v>buy</v>
      </c>
      <c r="I8" s="5" t="str">
        <f t="shared" si="1"/>
        <v>False</v>
      </c>
      <c r="J8" s="5">
        <f>IF(F8="nan",J7,F8)</f>
        <v>188.13400300000001</v>
      </c>
      <c r="K8" s="5">
        <f t="shared" si="3"/>
        <v>189.983994</v>
      </c>
      <c r="L8" s="4">
        <f t="shared" si="6"/>
        <v>1074392.3314649221</v>
      </c>
      <c r="M8" s="9">
        <f t="shared" si="2"/>
        <v>1E-3</v>
      </c>
      <c r="N8" s="4">
        <f t="shared" si="7"/>
        <v>-1075.4677992641864</v>
      </c>
      <c r="P8" s="9">
        <f t="shared" si="4"/>
        <v>-9.7853356701967584E-3</v>
      </c>
    </row>
    <row r="9" spans="1:17" x14ac:dyDescent="0.25">
      <c r="A9" s="1">
        <v>43992</v>
      </c>
      <c r="B9" s="4">
        <v>205.009995</v>
      </c>
      <c r="C9" s="4">
        <v>190.59124022176499</v>
      </c>
      <c r="D9" s="4">
        <v>182.48111933913469</v>
      </c>
      <c r="E9" s="4">
        <v>180.55264821012759</v>
      </c>
      <c r="F9" s="5" t="s">
        <v>7</v>
      </c>
      <c r="G9" s="5" t="s">
        <v>7</v>
      </c>
      <c r="H9" s="5" t="str">
        <f>IF((AND(F9="nan",G9="nan")),"hold",IF(F9&lt;&gt;"nan","buy","sell"))</f>
        <v>hold</v>
      </c>
      <c r="I9" s="5" t="str">
        <f t="shared" si="1"/>
        <v>True</v>
      </c>
      <c r="J9" s="5">
        <f t="shared" ref="J9:J72" si="8">IF(F9="nan",J8,F9)</f>
        <v>188.13400300000001</v>
      </c>
      <c r="K9" s="5">
        <f t="shared" si="3"/>
        <v>189.983994</v>
      </c>
      <c r="L9" s="4">
        <f t="shared" si="6"/>
        <v>1074392.3314649221</v>
      </c>
      <c r="M9" s="9">
        <f t="shared" si="2"/>
        <v>0</v>
      </c>
      <c r="N9" s="4">
        <f t="shared" si="7"/>
        <v>0</v>
      </c>
      <c r="P9" s="9">
        <f t="shared" si="4"/>
        <v>8.5904243210968415E-2</v>
      </c>
    </row>
    <row r="10" spans="1:17" x14ac:dyDescent="0.25">
      <c r="A10" s="1">
        <v>43993</v>
      </c>
      <c r="B10" s="4">
        <v>194.567993</v>
      </c>
      <c r="C10" s="4">
        <v>191.91682448117669</v>
      </c>
      <c r="D10" s="4">
        <v>183.57992603557699</v>
      </c>
      <c r="E10" s="4">
        <v>180.99062773481111</v>
      </c>
      <c r="F10" s="5" t="s">
        <v>7</v>
      </c>
      <c r="G10" s="5" t="s">
        <v>7</v>
      </c>
      <c r="H10" s="5" t="str">
        <f t="shared" ref="H10:H73" si="9">IF((AND(F10="nan",G10="nan")),"hold",IF(F10&lt;&gt;"nan","buy","sell"))</f>
        <v>hold</v>
      </c>
      <c r="I10" s="5" t="str">
        <f t="shared" si="1"/>
        <v>True</v>
      </c>
      <c r="J10" s="5">
        <f t="shared" si="8"/>
        <v>188.13400300000001</v>
      </c>
      <c r="K10" s="5">
        <f t="shared" si="3"/>
        <v>189.983994</v>
      </c>
      <c r="L10" s="4">
        <f t="shared" si="6"/>
        <v>1074392.3314649221</v>
      </c>
      <c r="M10" s="9">
        <f t="shared" si="2"/>
        <v>0</v>
      </c>
      <c r="N10" s="4">
        <f t="shared" si="7"/>
        <v>0</v>
      </c>
      <c r="P10" s="9">
        <f t="shared" si="4"/>
        <v>-5.2277053671053314E-2</v>
      </c>
    </row>
    <row r="11" spans="1:17" x14ac:dyDescent="0.25">
      <c r="A11" s="1">
        <v>43994</v>
      </c>
      <c r="B11" s="4">
        <v>187.05600000000001</v>
      </c>
      <c r="C11" s="4">
        <v>190.2965496541178</v>
      </c>
      <c r="D11" s="4">
        <v>183.89593275961539</v>
      </c>
      <c r="E11" s="4">
        <v>181.1801706180982</v>
      </c>
      <c r="F11" s="5" t="s">
        <v>7</v>
      </c>
      <c r="G11" s="5" t="s">
        <v>7</v>
      </c>
      <c r="H11" s="5" t="str">
        <f t="shared" si="9"/>
        <v>hold</v>
      </c>
      <c r="I11" s="5" t="str">
        <f t="shared" si="1"/>
        <v>True</v>
      </c>
      <c r="J11" s="5">
        <f t="shared" si="8"/>
        <v>188.13400300000001</v>
      </c>
      <c r="K11" s="5">
        <f t="shared" si="3"/>
        <v>189.983994</v>
      </c>
      <c r="L11" s="4">
        <f t="shared" si="6"/>
        <v>1074392.3314649221</v>
      </c>
      <c r="M11" s="9">
        <f t="shared" si="2"/>
        <v>0</v>
      </c>
      <c r="N11" s="4">
        <f t="shared" si="7"/>
        <v>0</v>
      </c>
      <c r="P11" s="9">
        <f t="shared" si="4"/>
        <v>-3.9373643111912826E-2</v>
      </c>
    </row>
    <row r="12" spans="1:17" x14ac:dyDescent="0.25">
      <c r="A12" s="1">
        <v>43997</v>
      </c>
      <c r="B12" s="4">
        <v>198.179993</v>
      </c>
      <c r="C12" s="4">
        <v>192.92436410274519</v>
      </c>
      <c r="D12" s="4">
        <v>185.19448369055951</v>
      </c>
      <c r="E12" s="4">
        <v>181.71141506753261</v>
      </c>
      <c r="F12" s="5" t="s">
        <v>7</v>
      </c>
      <c r="G12" s="5" t="s">
        <v>7</v>
      </c>
      <c r="H12" s="5" t="str">
        <f t="shared" si="9"/>
        <v>hold</v>
      </c>
      <c r="I12" s="5" t="str">
        <f t="shared" si="1"/>
        <v>True</v>
      </c>
      <c r="J12" s="5">
        <f t="shared" si="8"/>
        <v>188.13400300000001</v>
      </c>
      <c r="K12" s="5">
        <f t="shared" si="3"/>
        <v>189.983994</v>
      </c>
      <c r="L12" s="4">
        <f t="shared" si="6"/>
        <v>1074392.3314649221</v>
      </c>
      <c r="M12" s="9">
        <f t="shared" si="2"/>
        <v>0</v>
      </c>
      <c r="N12" s="4">
        <f t="shared" si="7"/>
        <v>0</v>
      </c>
      <c r="P12" s="9">
        <f t="shared" si="4"/>
        <v>5.7767636044864526E-2</v>
      </c>
    </row>
    <row r="13" spans="1:17" x14ac:dyDescent="0.25">
      <c r="A13" s="1">
        <v>43998</v>
      </c>
      <c r="B13" s="4">
        <v>196.425995</v>
      </c>
      <c r="C13" s="4">
        <v>194.09157440183009</v>
      </c>
      <c r="D13" s="4">
        <v>186.21553017323589</v>
      </c>
      <c r="E13" s="4">
        <v>182.17124569042221</v>
      </c>
      <c r="F13" s="5" t="s">
        <v>7</v>
      </c>
      <c r="G13" s="5" t="s">
        <v>7</v>
      </c>
      <c r="H13" s="5" t="str">
        <f t="shared" si="9"/>
        <v>hold</v>
      </c>
      <c r="I13" s="5" t="str">
        <f t="shared" si="1"/>
        <v>True</v>
      </c>
      <c r="J13" s="5">
        <f t="shared" si="8"/>
        <v>188.13400300000001</v>
      </c>
      <c r="K13" s="5">
        <f t="shared" si="3"/>
        <v>189.983994</v>
      </c>
      <c r="L13" s="4">
        <f t="shared" si="6"/>
        <v>1074392.3314649221</v>
      </c>
      <c r="M13" s="9">
        <f t="shared" si="2"/>
        <v>0</v>
      </c>
      <c r="N13" s="4">
        <f t="shared" si="7"/>
        <v>0</v>
      </c>
      <c r="P13" s="9">
        <f t="shared" si="4"/>
        <v>-8.8899287136259466E-3</v>
      </c>
    </row>
    <row r="14" spans="1:17" x14ac:dyDescent="0.25">
      <c r="A14" s="1">
        <v>43999</v>
      </c>
      <c r="B14" s="4">
        <v>198.358002</v>
      </c>
      <c r="C14" s="4">
        <v>195.5137169345534</v>
      </c>
      <c r="D14" s="4">
        <v>187.3193912483963</v>
      </c>
      <c r="E14" s="4">
        <v>182.67708182509651</v>
      </c>
      <c r="F14" s="5" t="s">
        <v>7</v>
      </c>
      <c r="G14" s="5" t="s">
        <v>7</v>
      </c>
      <c r="H14" s="5" t="str">
        <f t="shared" si="9"/>
        <v>hold</v>
      </c>
      <c r="I14" s="5" t="str">
        <f t="shared" si="1"/>
        <v>True</v>
      </c>
      <c r="J14" s="5">
        <f t="shared" si="8"/>
        <v>188.13400300000001</v>
      </c>
      <c r="K14" s="5">
        <f t="shared" si="3"/>
        <v>189.983994</v>
      </c>
      <c r="L14" s="4">
        <f t="shared" si="6"/>
        <v>1074392.3314649221</v>
      </c>
      <c r="M14" s="9">
        <f t="shared" si="2"/>
        <v>0</v>
      </c>
      <c r="N14" s="4">
        <f t="shared" si="7"/>
        <v>0</v>
      </c>
      <c r="P14" s="9">
        <f t="shared" si="4"/>
        <v>9.7877443792210705E-3</v>
      </c>
    </row>
    <row r="15" spans="1:17" x14ac:dyDescent="0.25">
      <c r="A15" s="1">
        <v>44000</v>
      </c>
      <c r="B15" s="4">
        <v>200.79200700000001</v>
      </c>
      <c r="C15" s="4">
        <v>197.273146956369</v>
      </c>
      <c r="D15" s="4">
        <v>188.54417449854211</v>
      </c>
      <c r="E15" s="4">
        <v>183.24317323681231</v>
      </c>
      <c r="F15" s="5" t="s">
        <v>7</v>
      </c>
      <c r="G15" s="5" t="s">
        <v>7</v>
      </c>
      <c r="H15" s="5" t="str">
        <f t="shared" si="9"/>
        <v>hold</v>
      </c>
      <c r="I15" s="5" t="str">
        <f t="shared" si="1"/>
        <v>True</v>
      </c>
      <c r="J15" s="5">
        <f t="shared" si="8"/>
        <v>188.13400300000001</v>
      </c>
      <c r="K15" s="5">
        <f t="shared" si="3"/>
        <v>189.983994</v>
      </c>
      <c r="L15" s="4">
        <f t="shared" si="6"/>
        <v>1074392.3314649221</v>
      </c>
      <c r="M15" s="9">
        <f t="shared" si="2"/>
        <v>0</v>
      </c>
      <c r="N15" s="4">
        <f t="shared" si="7"/>
        <v>0</v>
      </c>
      <c r="P15" s="9">
        <f t="shared" si="4"/>
        <v>1.2196092273487901E-2</v>
      </c>
    </row>
    <row r="16" spans="1:17" x14ac:dyDescent="0.25">
      <c r="A16" s="1">
        <v>44001</v>
      </c>
      <c r="B16" s="4">
        <v>200.179993</v>
      </c>
      <c r="C16" s="4">
        <v>198.2420956375793</v>
      </c>
      <c r="D16" s="4">
        <v>189.60197618049281</v>
      </c>
      <c r="E16" s="4">
        <v>183.77244885441189</v>
      </c>
      <c r="F16" s="5" t="s">
        <v>7</v>
      </c>
      <c r="G16" s="5" t="s">
        <v>7</v>
      </c>
      <c r="H16" s="5" t="str">
        <f t="shared" si="9"/>
        <v>hold</v>
      </c>
      <c r="I16" s="5" t="str">
        <f t="shared" si="1"/>
        <v>True</v>
      </c>
      <c r="J16" s="5">
        <f t="shared" si="8"/>
        <v>188.13400300000001</v>
      </c>
      <c r="K16" s="5">
        <f t="shared" si="3"/>
        <v>189.983994</v>
      </c>
      <c r="L16" s="4">
        <f t="shared" si="6"/>
        <v>1074392.3314649221</v>
      </c>
      <c r="M16" s="9">
        <f t="shared" si="2"/>
        <v>0</v>
      </c>
      <c r="N16" s="4">
        <f t="shared" si="7"/>
        <v>0</v>
      </c>
      <c r="P16" s="9">
        <f t="shared" si="4"/>
        <v>-3.0526544260670177E-3</v>
      </c>
    </row>
    <row r="17" spans="1:16" x14ac:dyDescent="0.25">
      <c r="A17" s="1">
        <v>44004</v>
      </c>
      <c r="B17" s="4">
        <v>198.86399800000001</v>
      </c>
      <c r="C17" s="4">
        <v>198.4493964250529</v>
      </c>
      <c r="D17" s="4">
        <v>190.44397816408431</v>
      </c>
      <c r="E17" s="4">
        <v>184.24405976521149</v>
      </c>
      <c r="F17" s="5" t="s">
        <v>7</v>
      </c>
      <c r="G17" s="5" t="s">
        <v>7</v>
      </c>
      <c r="H17" s="5" t="str">
        <f t="shared" si="9"/>
        <v>hold</v>
      </c>
      <c r="I17" s="5" t="str">
        <f t="shared" si="1"/>
        <v>True</v>
      </c>
      <c r="J17" s="5">
        <f t="shared" si="8"/>
        <v>188.13400300000001</v>
      </c>
      <c r="K17" s="5">
        <f t="shared" si="3"/>
        <v>189.983994</v>
      </c>
      <c r="L17" s="4">
        <f t="shared" si="6"/>
        <v>1074392.3314649221</v>
      </c>
      <c r="M17" s="9">
        <f t="shared" si="2"/>
        <v>0</v>
      </c>
      <c r="N17" s="4">
        <f t="shared" si="7"/>
        <v>0</v>
      </c>
      <c r="P17" s="9">
        <f t="shared" si="4"/>
        <v>-6.595762876312616E-3</v>
      </c>
    </row>
    <row r="18" spans="1:16" x14ac:dyDescent="0.25">
      <c r="A18" s="1">
        <v>44005</v>
      </c>
      <c r="B18" s="4">
        <v>200.35600299999999</v>
      </c>
      <c r="C18" s="4">
        <v>199.0849319500353</v>
      </c>
      <c r="D18" s="4">
        <v>191.3450713309858</v>
      </c>
      <c r="E18" s="4">
        <v>184.74755799129869</v>
      </c>
      <c r="F18" s="5" t="s">
        <v>7</v>
      </c>
      <c r="G18" s="5" t="s">
        <v>7</v>
      </c>
      <c r="H18" s="5" t="str">
        <f t="shared" si="9"/>
        <v>hold</v>
      </c>
      <c r="I18" s="5" t="str">
        <f t="shared" si="1"/>
        <v>True</v>
      </c>
      <c r="J18" s="5">
        <f t="shared" si="8"/>
        <v>188.13400300000001</v>
      </c>
      <c r="K18" s="5">
        <f t="shared" si="3"/>
        <v>189.983994</v>
      </c>
      <c r="L18" s="4">
        <f t="shared" si="6"/>
        <v>1074392.3314649221</v>
      </c>
      <c r="M18" s="9">
        <f t="shared" si="2"/>
        <v>0</v>
      </c>
      <c r="N18" s="4">
        <f t="shared" si="7"/>
        <v>0</v>
      </c>
      <c r="P18" s="9">
        <f t="shared" si="4"/>
        <v>7.4746352527639941E-3</v>
      </c>
    </row>
    <row r="19" spans="1:16" x14ac:dyDescent="0.25">
      <c r="A19" s="1">
        <v>44006</v>
      </c>
      <c r="B19" s="4">
        <v>192.16999799999999</v>
      </c>
      <c r="C19" s="4">
        <v>196.77995396669019</v>
      </c>
      <c r="D19" s="4">
        <v>191.4200646645325</v>
      </c>
      <c r="E19" s="4">
        <v>184.97950924157061</v>
      </c>
      <c r="F19" s="5" t="s">
        <v>7</v>
      </c>
      <c r="G19" s="5" t="s">
        <v>7</v>
      </c>
      <c r="H19" s="5" t="str">
        <f t="shared" si="9"/>
        <v>hold</v>
      </c>
      <c r="I19" s="5" t="str">
        <f t="shared" si="1"/>
        <v>True</v>
      </c>
      <c r="J19" s="5">
        <f t="shared" si="8"/>
        <v>188.13400300000001</v>
      </c>
      <c r="K19" s="5">
        <f t="shared" si="3"/>
        <v>189.983994</v>
      </c>
      <c r="L19" s="4">
        <f t="shared" si="6"/>
        <v>1074392.3314649221</v>
      </c>
      <c r="M19" s="9">
        <f t="shared" si="2"/>
        <v>0</v>
      </c>
      <c r="N19" s="4">
        <f t="shared" si="7"/>
        <v>0</v>
      </c>
      <c r="P19" s="9">
        <f t="shared" si="4"/>
        <v>-4.1715412661911228E-2</v>
      </c>
    </row>
    <row r="20" spans="1:16" x14ac:dyDescent="0.25">
      <c r="A20" s="1">
        <v>44007</v>
      </c>
      <c r="B20" s="4">
        <v>197.195999</v>
      </c>
      <c r="C20" s="4">
        <v>196.91863564446021</v>
      </c>
      <c r="D20" s="4">
        <v>191.94514960412039</v>
      </c>
      <c r="E20" s="4">
        <v>185.36127454652151</v>
      </c>
      <c r="F20" s="5" t="s">
        <v>7</v>
      </c>
      <c r="G20" s="5" t="s">
        <v>7</v>
      </c>
      <c r="H20" s="5" t="str">
        <f t="shared" si="9"/>
        <v>hold</v>
      </c>
      <c r="I20" s="5" t="str">
        <f t="shared" si="1"/>
        <v>True</v>
      </c>
      <c r="J20" s="5">
        <f t="shared" si="8"/>
        <v>188.13400300000001</v>
      </c>
      <c r="K20" s="5">
        <f t="shared" si="3"/>
        <v>189.983994</v>
      </c>
      <c r="L20" s="4">
        <f t="shared" si="6"/>
        <v>1074392.3314649221</v>
      </c>
      <c r="M20" s="9">
        <f t="shared" si="2"/>
        <v>0</v>
      </c>
      <c r="N20" s="4">
        <f t="shared" si="7"/>
        <v>0</v>
      </c>
      <c r="P20" s="9">
        <f t="shared" si="4"/>
        <v>2.5817766379172515E-2</v>
      </c>
    </row>
    <row r="21" spans="1:16" x14ac:dyDescent="0.25">
      <c r="A21" s="1">
        <v>44008</v>
      </c>
      <c r="B21" s="4">
        <v>191.94799800000001</v>
      </c>
      <c r="C21" s="4">
        <v>195.26175642964009</v>
      </c>
      <c r="D21" s="4">
        <v>191.94540854920041</v>
      </c>
      <c r="E21" s="4">
        <v>185.5671096544427</v>
      </c>
      <c r="F21" s="5" t="s">
        <v>7</v>
      </c>
      <c r="G21" s="5" t="s">
        <v>7</v>
      </c>
      <c r="H21" s="5" t="str">
        <f t="shared" si="9"/>
        <v>hold</v>
      </c>
      <c r="I21" s="5" t="str">
        <f t="shared" si="1"/>
        <v>True</v>
      </c>
      <c r="J21" s="5">
        <f t="shared" si="8"/>
        <v>188.13400300000001</v>
      </c>
      <c r="K21" s="5">
        <f t="shared" si="3"/>
        <v>189.983994</v>
      </c>
      <c r="L21" s="4">
        <f t="shared" si="6"/>
        <v>1074392.3314649221</v>
      </c>
      <c r="M21" s="9">
        <f t="shared" si="2"/>
        <v>0</v>
      </c>
      <c r="N21" s="4">
        <f t="shared" si="7"/>
        <v>0</v>
      </c>
      <c r="P21" s="9">
        <f t="shared" si="4"/>
        <v>-2.6973661323067302E-2</v>
      </c>
    </row>
    <row r="22" spans="1:16" x14ac:dyDescent="0.25">
      <c r="A22" s="1">
        <v>44011</v>
      </c>
      <c r="B22" s="4">
        <v>201.86999499999999</v>
      </c>
      <c r="C22" s="4">
        <v>197.46450261976011</v>
      </c>
      <c r="D22" s="4">
        <v>192.84764368109131</v>
      </c>
      <c r="E22" s="4">
        <v>186.07657482149131</v>
      </c>
      <c r="F22" s="5" t="s">
        <v>7</v>
      </c>
      <c r="G22" s="5" t="s">
        <v>7</v>
      </c>
      <c r="H22" s="5" t="str">
        <f t="shared" si="9"/>
        <v>hold</v>
      </c>
      <c r="I22" s="5" t="str">
        <f t="shared" si="1"/>
        <v>True</v>
      </c>
      <c r="J22" s="5">
        <f t="shared" si="8"/>
        <v>188.13400300000001</v>
      </c>
      <c r="K22" s="5">
        <f t="shared" si="3"/>
        <v>189.983994</v>
      </c>
      <c r="L22" s="4">
        <f t="shared" si="6"/>
        <v>1074392.3314649221</v>
      </c>
      <c r="M22" s="9">
        <f t="shared" si="2"/>
        <v>0</v>
      </c>
      <c r="N22" s="4">
        <f t="shared" si="7"/>
        <v>0</v>
      </c>
      <c r="P22" s="9">
        <f t="shared" si="4"/>
        <v>5.0399409506931461E-2</v>
      </c>
    </row>
    <row r="23" spans="1:16" x14ac:dyDescent="0.25">
      <c r="A23" s="1">
        <v>44012</v>
      </c>
      <c r="B23" s="4">
        <v>215.962006</v>
      </c>
      <c r="C23" s="4">
        <v>203.6303370798401</v>
      </c>
      <c r="D23" s="4">
        <v>194.9489493464466</v>
      </c>
      <c r="E23" s="4">
        <v>187.01049454581971</v>
      </c>
      <c r="F23" s="5" t="s">
        <v>7</v>
      </c>
      <c r="G23" s="5" t="s">
        <v>7</v>
      </c>
      <c r="H23" s="5" t="str">
        <f t="shared" si="9"/>
        <v>hold</v>
      </c>
      <c r="I23" s="5" t="str">
        <f t="shared" si="1"/>
        <v>True</v>
      </c>
      <c r="J23" s="5">
        <f t="shared" si="8"/>
        <v>188.13400300000001</v>
      </c>
      <c r="K23" s="5">
        <f t="shared" si="3"/>
        <v>189.983994</v>
      </c>
      <c r="L23" s="4">
        <f t="shared" si="6"/>
        <v>1074392.3314649221</v>
      </c>
      <c r="M23" s="9">
        <f t="shared" si="2"/>
        <v>0</v>
      </c>
      <c r="N23" s="4">
        <f t="shared" si="7"/>
        <v>0</v>
      </c>
      <c r="P23" s="9">
        <f t="shared" si="4"/>
        <v>6.7478592964202708E-2</v>
      </c>
    </row>
    <row r="24" spans="1:16" x14ac:dyDescent="0.25">
      <c r="A24" s="1">
        <v>44013</v>
      </c>
      <c r="B24" s="4">
        <v>223.925995</v>
      </c>
      <c r="C24" s="4">
        <v>210.39555638656009</v>
      </c>
      <c r="D24" s="4">
        <v>197.58322622404239</v>
      </c>
      <c r="E24" s="4">
        <v>188.1641039350128</v>
      </c>
      <c r="F24" s="5" t="s">
        <v>7</v>
      </c>
      <c r="G24" s="5" t="s">
        <v>7</v>
      </c>
      <c r="H24" s="5" t="str">
        <f t="shared" si="9"/>
        <v>hold</v>
      </c>
      <c r="I24" s="5" t="str">
        <f t="shared" si="1"/>
        <v>True</v>
      </c>
      <c r="J24" s="5">
        <f t="shared" si="8"/>
        <v>188.13400300000001</v>
      </c>
      <c r="K24" s="5">
        <f t="shared" si="3"/>
        <v>189.983994</v>
      </c>
      <c r="L24" s="4">
        <f t="shared" si="6"/>
        <v>1074392.3314649221</v>
      </c>
      <c r="M24" s="9">
        <f t="shared" si="2"/>
        <v>0</v>
      </c>
      <c r="N24" s="4">
        <f t="shared" si="7"/>
        <v>0</v>
      </c>
      <c r="P24" s="9">
        <f t="shared" si="4"/>
        <v>3.6213123739312229E-2</v>
      </c>
    </row>
    <row r="25" spans="1:16" x14ac:dyDescent="0.25">
      <c r="A25" s="1">
        <v>44014</v>
      </c>
      <c r="B25" s="4">
        <v>241.73199500000001</v>
      </c>
      <c r="C25" s="4">
        <v>220.84103592437339</v>
      </c>
      <c r="D25" s="4">
        <v>201.59675065822029</v>
      </c>
      <c r="E25" s="4">
        <v>189.8381005307937</v>
      </c>
      <c r="F25" s="5" t="s">
        <v>7</v>
      </c>
      <c r="G25" s="5" t="s">
        <v>7</v>
      </c>
      <c r="H25" s="5" t="str">
        <f t="shared" si="9"/>
        <v>hold</v>
      </c>
      <c r="I25" s="5" t="str">
        <f t="shared" si="1"/>
        <v>True</v>
      </c>
      <c r="J25" s="5">
        <f t="shared" si="8"/>
        <v>188.13400300000001</v>
      </c>
      <c r="K25" s="5">
        <f t="shared" si="3"/>
        <v>189.983994</v>
      </c>
      <c r="L25" s="4">
        <f t="shared" si="6"/>
        <v>1074392.3314649221</v>
      </c>
      <c r="M25" s="9">
        <f t="shared" si="2"/>
        <v>0</v>
      </c>
      <c r="N25" s="4">
        <f t="shared" si="7"/>
        <v>0</v>
      </c>
      <c r="P25" s="9">
        <f t="shared" si="4"/>
        <v>7.6514035990074156E-2</v>
      </c>
    </row>
    <row r="26" spans="1:16" x14ac:dyDescent="0.25">
      <c r="A26" s="1">
        <v>44018</v>
      </c>
      <c r="B26" s="4">
        <v>274.31601000000001</v>
      </c>
      <c r="C26" s="4">
        <v>238.66602728291559</v>
      </c>
      <c r="D26" s="4">
        <v>208.20759241656401</v>
      </c>
      <c r="E26" s="4">
        <v>192.4780352017064</v>
      </c>
      <c r="F26" s="5" t="s">
        <v>7</v>
      </c>
      <c r="G26" s="5" t="s">
        <v>7</v>
      </c>
      <c r="H26" s="5" t="str">
        <f t="shared" si="9"/>
        <v>hold</v>
      </c>
      <c r="I26" s="5" t="str">
        <f t="shared" si="1"/>
        <v>True</v>
      </c>
      <c r="J26" s="5">
        <f t="shared" si="8"/>
        <v>188.13400300000001</v>
      </c>
      <c r="K26" s="5">
        <f t="shared" si="3"/>
        <v>189.983994</v>
      </c>
      <c r="L26" s="4">
        <f t="shared" si="6"/>
        <v>1074392.3314649221</v>
      </c>
      <c r="M26" s="9">
        <f t="shared" si="2"/>
        <v>0</v>
      </c>
      <c r="N26" s="4">
        <f t="shared" si="7"/>
        <v>0</v>
      </c>
      <c r="P26" s="9">
        <f t="shared" si="4"/>
        <v>0.12645110919850694</v>
      </c>
    </row>
    <row r="27" spans="1:16" x14ac:dyDescent="0.25">
      <c r="A27" s="1">
        <v>44019</v>
      </c>
      <c r="B27" s="4">
        <v>277.97198500000002</v>
      </c>
      <c r="C27" s="4">
        <v>251.76801318861041</v>
      </c>
      <c r="D27" s="4">
        <v>214.549809924149</v>
      </c>
      <c r="E27" s="4">
        <v>195.1497211329031</v>
      </c>
      <c r="F27" s="5" t="s">
        <v>7</v>
      </c>
      <c r="G27" s="5" t="s">
        <v>7</v>
      </c>
      <c r="H27" s="5" t="str">
        <f t="shared" si="9"/>
        <v>hold</v>
      </c>
      <c r="I27" s="5" t="str">
        <f t="shared" si="1"/>
        <v>True</v>
      </c>
      <c r="J27" s="5">
        <f t="shared" si="8"/>
        <v>188.13400300000001</v>
      </c>
      <c r="K27" s="5">
        <f t="shared" si="3"/>
        <v>189.983994</v>
      </c>
      <c r="L27" s="4">
        <f t="shared" si="6"/>
        <v>1074392.3314649221</v>
      </c>
      <c r="M27" s="9">
        <f t="shared" si="2"/>
        <v>0</v>
      </c>
      <c r="N27" s="4">
        <f t="shared" si="7"/>
        <v>0</v>
      </c>
      <c r="P27" s="9">
        <f t="shared" si="4"/>
        <v>1.3239572239347054E-2</v>
      </c>
    </row>
    <row r="28" spans="1:16" x14ac:dyDescent="0.25">
      <c r="A28" s="1">
        <v>44020</v>
      </c>
      <c r="B28" s="4">
        <v>273.175995</v>
      </c>
      <c r="C28" s="4">
        <v>258.90400712574029</v>
      </c>
      <c r="D28" s="4">
        <v>219.87946311286271</v>
      </c>
      <c r="E28" s="4">
        <v>197.58804219124991</v>
      </c>
      <c r="F28" s="5" t="s">
        <v>7</v>
      </c>
      <c r="G28" s="5" t="s">
        <v>7</v>
      </c>
      <c r="H28" s="5" t="str">
        <f t="shared" si="9"/>
        <v>hold</v>
      </c>
      <c r="I28" s="5" t="str">
        <f t="shared" si="1"/>
        <v>True</v>
      </c>
      <c r="J28" s="5">
        <f t="shared" si="8"/>
        <v>188.13400300000001</v>
      </c>
      <c r="K28" s="5">
        <f t="shared" si="3"/>
        <v>189.983994</v>
      </c>
      <c r="L28" s="4">
        <f t="shared" si="6"/>
        <v>1074392.3314649221</v>
      </c>
      <c r="M28" s="9">
        <f t="shared" si="2"/>
        <v>0</v>
      </c>
      <c r="N28" s="4">
        <f t="shared" si="7"/>
        <v>0</v>
      </c>
      <c r="P28" s="9">
        <f t="shared" si="4"/>
        <v>-1.7404077427385558E-2</v>
      </c>
    </row>
    <row r="29" spans="1:16" x14ac:dyDescent="0.25">
      <c r="A29" s="1">
        <v>44021</v>
      </c>
      <c r="B29" s="4">
        <v>278.85598800000002</v>
      </c>
      <c r="C29" s="4">
        <v>265.5546674171602</v>
      </c>
      <c r="D29" s="4">
        <v>225.24096537532981</v>
      </c>
      <c r="E29" s="4">
        <v>200.12766549777331</v>
      </c>
      <c r="F29" s="5" t="s">
        <v>7</v>
      </c>
      <c r="G29" s="5" t="s">
        <v>7</v>
      </c>
      <c r="H29" s="5" t="str">
        <f t="shared" si="9"/>
        <v>hold</v>
      </c>
      <c r="I29" s="5" t="str">
        <f t="shared" si="1"/>
        <v>True</v>
      </c>
      <c r="J29" s="5">
        <f t="shared" si="8"/>
        <v>188.13400300000001</v>
      </c>
      <c r="K29" s="5">
        <f t="shared" si="3"/>
        <v>189.983994</v>
      </c>
      <c r="L29" s="4">
        <f t="shared" si="6"/>
        <v>1074392.3314649221</v>
      </c>
      <c r="M29" s="9">
        <f t="shared" si="2"/>
        <v>0</v>
      </c>
      <c r="N29" s="4">
        <f t="shared" si="7"/>
        <v>0</v>
      </c>
      <c r="P29" s="9">
        <f t="shared" si="4"/>
        <v>2.0579218711728089E-2</v>
      </c>
    </row>
    <row r="30" spans="1:16" x14ac:dyDescent="0.25">
      <c r="A30" s="1">
        <v>44022</v>
      </c>
      <c r="B30" s="4">
        <v>308.92999300000002</v>
      </c>
      <c r="C30" s="4">
        <v>280.01310927810681</v>
      </c>
      <c r="D30" s="4">
        <v>232.8490587957543</v>
      </c>
      <c r="E30" s="4">
        <v>203.5277382322179</v>
      </c>
      <c r="F30" s="5" t="s">
        <v>7</v>
      </c>
      <c r="G30" s="5" t="s">
        <v>7</v>
      </c>
      <c r="H30" s="5" t="str">
        <f t="shared" si="9"/>
        <v>hold</v>
      </c>
      <c r="I30" s="5" t="str">
        <f t="shared" si="1"/>
        <v>True</v>
      </c>
      <c r="J30" s="5">
        <f t="shared" si="8"/>
        <v>188.13400300000001</v>
      </c>
      <c r="K30" s="5">
        <f t="shared" si="3"/>
        <v>189.983994</v>
      </c>
      <c r="L30" s="4">
        <f t="shared" si="6"/>
        <v>1074392.3314649221</v>
      </c>
      <c r="M30" s="9">
        <f t="shared" si="2"/>
        <v>0</v>
      </c>
      <c r="N30" s="4">
        <f t="shared" si="7"/>
        <v>0</v>
      </c>
      <c r="P30" s="9">
        <f t="shared" si="4"/>
        <v>0.10241921484292442</v>
      </c>
    </row>
    <row r="31" spans="1:16" x14ac:dyDescent="0.25">
      <c r="A31" s="1">
        <v>44025</v>
      </c>
      <c r="B31" s="4">
        <v>299.41198700000001</v>
      </c>
      <c r="C31" s="4">
        <v>286.47940185207119</v>
      </c>
      <c r="D31" s="4">
        <v>238.9002340870494</v>
      </c>
      <c r="E31" s="4">
        <v>206.52412100621109</v>
      </c>
      <c r="F31" s="5" t="s">
        <v>7</v>
      </c>
      <c r="G31" s="5" t="s">
        <v>7</v>
      </c>
      <c r="H31" s="5" t="str">
        <f t="shared" si="9"/>
        <v>hold</v>
      </c>
      <c r="I31" s="5" t="str">
        <f t="shared" si="1"/>
        <v>True</v>
      </c>
      <c r="J31" s="5">
        <f t="shared" si="8"/>
        <v>188.13400300000001</v>
      </c>
      <c r="K31" s="5">
        <f t="shared" si="3"/>
        <v>189.983994</v>
      </c>
      <c r="L31" s="4">
        <f t="shared" si="6"/>
        <v>1074392.3314649221</v>
      </c>
      <c r="M31" s="9">
        <f t="shared" si="2"/>
        <v>0</v>
      </c>
      <c r="N31" s="4">
        <f t="shared" si="7"/>
        <v>0</v>
      </c>
      <c r="P31" s="9">
        <f t="shared" si="4"/>
        <v>-3.12941834344048E-2</v>
      </c>
    </row>
    <row r="32" spans="1:16" x14ac:dyDescent="0.25">
      <c r="A32" s="1">
        <v>44026</v>
      </c>
      <c r="B32" s="4">
        <v>303.35998499999999</v>
      </c>
      <c r="C32" s="4">
        <v>292.10626290138077</v>
      </c>
      <c r="D32" s="4">
        <v>244.7602114427722</v>
      </c>
      <c r="E32" s="4">
        <v>209.55024175601699</v>
      </c>
      <c r="F32" s="5" t="s">
        <v>7</v>
      </c>
      <c r="G32" s="5" t="s">
        <v>7</v>
      </c>
      <c r="H32" s="5" t="str">
        <f t="shared" si="9"/>
        <v>hold</v>
      </c>
      <c r="I32" s="5" t="str">
        <f t="shared" si="1"/>
        <v>True</v>
      </c>
      <c r="J32" s="5">
        <f t="shared" si="8"/>
        <v>188.13400300000001</v>
      </c>
      <c r="K32" s="5">
        <f t="shared" si="3"/>
        <v>189.983994</v>
      </c>
      <c r="L32" s="4">
        <f t="shared" si="6"/>
        <v>1074392.3314649221</v>
      </c>
      <c r="M32" s="9">
        <f t="shared" si="2"/>
        <v>0</v>
      </c>
      <c r="N32" s="4">
        <f t="shared" si="7"/>
        <v>0</v>
      </c>
      <c r="P32" s="9">
        <f t="shared" si="4"/>
        <v>1.3099661696227194E-2</v>
      </c>
    </row>
    <row r="33" spans="1:16" x14ac:dyDescent="0.25">
      <c r="A33" s="1">
        <v>44027</v>
      </c>
      <c r="B33" s="4">
        <v>309.20199600000001</v>
      </c>
      <c r="C33" s="4">
        <v>297.80484060092061</v>
      </c>
      <c r="D33" s="4">
        <v>250.61855549342931</v>
      </c>
      <c r="E33" s="4">
        <v>212.66435907614141</v>
      </c>
      <c r="F33" s="5" t="s">
        <v>7</v>
      </c>
      <c r="G33" s="5" t="s">
        <v>7</v>
      </c>
      <c r="H33" s="5" t="str">
        <f t="shared" si="9"/>
        <v>hold</v>
      </c>
      <c r="I33" s="5" t="str">
        <f t="shared" si="1"/>
        <v>True</v>
      </c>
      <c r="J33" s="5">
        <f t="shared" si="8"/>
        <v>188.13400300000001</v>
      </c>
      <c r="K33" s="5">
        <f t="shared" si="3"/>
        <v>189.983994</v>
      </c>
      <c r="L33" s="4">
        <f t="shared" si="6"/>
        <v>1074392.3314649221</v>
      </c>
      <c r="M33" s="9">
        <f t="shared" si="2"/>
        <v>0</v>
      </c>
      <c r="N33" s="4">
        <f t="shared" si="7"/>
        <v>0</v>
      </c>
      <c r="P33" s="9">
        <f t="shared" si="4"/>
        <v>1.9074602440671357E-2</v>
      </c>
    </row>
    <row r="34" spans="1:16" x14ac:dyDescent="0.25">
      <c r="A34" s="1">
        <v>44028</v>
      </c>
      <c r="B34" s="4">
        <v>300.12799100000001</v>
      </c>
      <c r="C34" s="4">
        <v>298.57922406728039</v>
      </c>
      <c r="D34" s="4">
        <v>255.1194132667539</v>
      </c>
      <c r="E34" s="4">
        <v>215.397597573762</v>
      </c>
      <c r="F34" s="5" t="s">
        <v>7</v>
      </c>
      <c r="G34" s="5" t="s">
        <v>7</v>
      </c>
      <c r="H34" s="5" t="str">
        <f t="shared" si="9"/>
        <v>hold</v>
      </c>
      <c r="I34" s="5" t="str">
        <f t="shared" si="1"/>
        <v>True</v>
      </c>
      <c r="J34" s="5">
        <f t="shared" si="8"/>
        <v>188.13400300000001</v>
      </c>
      <c r="K34" s="5">
        <f t="shared" si="3"/>
        <v>189.983994</v>
      </c>
      <c r="L34" s="4">
        <f t="shared" si="6"/>
        <v>1074392.3314649221</v>
      </c>
      <c r="M34" s="9">
        <f t="shared" si="2"/>
        <v>0</v>
      </c>
      <c r="N34" s="4">
        <f t="shared" si="7"/>
        <v>0</v>
      </c>
      <c r="P34" s="9">
        <f t="shared" si="4"/>
        <v>-2.9785751721802395E-2</v>
      </c>
    </row>
    <row r="35" spans="1:16" x14ac:dyDescent="0.25">
      <c r="A35" s="1">
        <v>44029</v>
      </c>
      <c r="B35" s="4">
        <v>300.16799900000001</v>
      </c>
      <c r="C35" s="4">
        <v>299.10881571152032</v>
      </c>
      <c r="D35" s="4">
        <v>259.21473924250353</v>
      </c>
      <c r="E35" s="4">
        <v>218.04667261833191</v>
      </c>
      <c r="F35" s="5" t="s">
        <v>7</v>
      </c>
      <c r="G35" s="5" t="s">
        <v>7</v>
      </c>
      <c r="H35" s="5" t="str">
        <f t="shared" si="9"/>
        <v>hold</v>
      </c>
      <c r="I35" s="5" t="str">
        <f t="shared" si="1"/>
        <v>True</v>
      </c>
      <c r="J35" s="5">
        <f t="shared" si="8"/>
        <v>188.13400300000001</v>
      </c>
      <c r="K35" s="5">
        <f t="shared" si="3"/>
        <v>189.983994</v>
      </c>
      <c r="L35" s="4">
        <f t="shared" si="6"/>
        <v>1074392.3314649221</v>
      </c>
      <c r="M35" s="9">
        <f t="shared" si="2"/>
        <v>0</v>
      </c>
      <c r="N35" s="4">
        <f t="shared" si="7"/>
        <v>0</v>
      </c>
      <c r="P35" s="9">
        <f t="shared" si="4"/>
        <v>1.3329424392529324E-4</v>
      </c>
    </row>
    <row r="36" spans="1:16" x14ac:dyDescent="0.25">
      <c r="A36" s="1">
        <v>44032</v>
      </c>
      <c r="B36" s="4">
        <v>328.60000600000001</v>
      </c>
      <c r="C36" s="4">
        <v>308.93921247434679</v>
      </c>
      <c r="D36" s="4">
        <v>265.52249076591232</v>
      </c>
      <c r="E36" s="4">
        <v>221.50146428650899</v>
      </c>
      <c r="F36" s="5" t="s">
        <v>7</v>
      </c>
      <c r="G36" s="5" t="s">
        <v>7</v>
      </c>
      <c r="H36" s="5" t="str">
        <f t="shared" si="9"/>
        <v>hold</v>
      </c>
      <c r="I36" s="5" t="str">
        <f t="shared" si="1"/>
        <v>True</v>
      </c>
      <c r="J36" s="5">
        <f t="shared" si="8"/>
        <v>188.13400300000001</v>
      </c>
      <c r="K36" s="5">
        <f t="shared" si="3"/>
        <v>189.983994</v>
      </c>
      <c r="L36" s="4">
        <f t="shared" si="6"/>
        <v>1074392.3314649221</v>
      </c>
      <c r="M36" s="9">
        <f t="shared" si="2"/>
        <v>0</v>
      </c>
      <c r="N36" s="4">
        <f t="shared" si="7"/>
        <v>0</v>
      </c>
      <c r="P36" s="9">
        <f t="shared" si="4"/>
        <v>9.0498909279201997E-2</v>
      </c>
    </row>
    <row r="37" spans="1:16" x14ac:dyDescent="0.25">
      <c r="A37" s="1">
        <v>44033</v>
      </c>
      <c r="B37" s="4">
        <v>313.67199699999998</v>
      </c>
      <c r="C37" s="4">
        <v>310.51680731623128</v>
      </c>
      <c r="D37" s="4">
        <v>269.8997186053748</v>
      </c>
      <c r="E37" s="4">
        <v>224.38179343380571</v>
      </c>
      <c r="F37" s="5" t="s">
        <v>7</v>
      </c>
      <c r="G37" s="5" t="s">
        <v>7</v>
      </c>
      <c r="H37" s="5" t="str">
        <f t="shared" si="9"/>
        <v>hold</v>
      </c>
      <c r="I37" s="5" t="str">
        <f t="shared" si="1"/>
        <v>True</v>
      </c>
      <c r="J37" s="5">
        <f t="shared" si="8"/>
        <v>188.13400300000001</v>
      </c>
      <c r="K37" s="5">
        <f t="shared" si="3"/>
        <v>189.983994</v>
      </c>
      <c r="L37" s="4">
        <f t="shared" si="6"/>
        <v>1074392.3314649221</v>
      </c>
      <c r="M37" s="9">
        <f t="shared" si="2"/>
        <v>0</v>
      </c>
      <c r="N37" s="4">
        <f t="shared" si="7"/>
        <v>0</v>
      </c>
      <c r="P37" s="9">
        <f t="shared" si="4"/>
        <v>-4.6493379465765025E-2</v>
      </c>
    </row>
    <row r="38" spans="1:16" x14ac:dyDescent="0.25">
      <c r="A38" s="1">
        <v>44034</v>
      </c>
      <c r="B38" s="4">
        <v>318.466003</v>
      </c>
      <c r="C38" s="4">
        <v>313.16653921082087</v>
      </c>
      <c r="D38" s="4">
        <v>274.31483536852261</v>
      </c>
      <c r="E38" s="4">
        <v>227.32192498274921</v>
      </c>
      <c r="F38" s="5" t="s">
        <v>7</v>
      </c>
      <c r="G38" s="5" t="s">
        <v>7</v>
      </c>
      <c r="H38" s="5" t="str">
        <f t="shared" si="9"/>
        <v>hold</v>
      </c>
      <c r="I38" s="5" t="str">
        <f t="shared" si="1"/>
        <v>True</v>
      </c>
      <c r="J38" s="5">
        <f t="shared" si="8"/>
        <v>188.13400300000001</v>
      </c>
      <c r="K38" s="5">
        <f t="shared" si="3"/>
        <v>189.983994</v>
      </c>
      <c r="L38" s="4">
        <f t="shared" si="6"/>
        <v>1074392.3314649221</v>
      </c>
      <c r="M38" s="9">
        <f t="shared" si="2"/>
        <v>0</v>
      </c>
      <c r="N38" s="4">
        <f t="shared" si="7"/>
        <v>0</v>
      </c>
      <c r="P38" s="9">
        <f t="shared" si="4"/>
        <v>1.5167883944998246E-2</v>
      </c>
    </row>
    <row r="39" spans="1:16" x14ac:dyDescent="0.25">
      <c r="A39" s="1">
        <v>44035</v>
      </c>
      <c r="B39" s="4">
        <v>302.614014</v>
      </c>
      <c r="C39" s="4">
        <v>309.64903080721388</v>
      </c>
      <c r="D39" s="4">
        <v>276.88748797138408</v>
      </c>
      <c r="E39" s="4">
        <v>229.6748027645383</v>
      </c>
      <c r="F39" s="5" t="s">
        <v>7</v>
      </c>
      <c r="G39" s="5" t="s">
        <v>7</v>
      </c>
      <c r="H39" s="5" t="str">
        <f t="shared" si="9"/>
        <v>hold</v>
      </c>
      <c r="I39" s="5" t="str">
        <f t="shared" si="1"/>
        <v>True</v>
      </c>
      <c r="J39" s="5">
        <f t="shared" si="8"/>
        <v>188.13400300000001</v>
      </c>
      <c r="K39" s="5">
        <f t="shared" si="3"/>
        <v>189.983994</v>
      </c>
      <c r="L39" s="4">
        <f t="shared" si="6"/>
        <v>1074392.3314649221</v>
      </c>
      <c r="M39" s="9">
        <f t="shared" si="2"/>
        <v>0</v>
      </c>
      <c r="N39" s="4">
        <f t="shared" si="7"/>
        <v>0</v>
      </c>
      <c r="P39" s="9">
        <f t="shared" si="4"/>
        <v>-5.1057616096805397E-2</v>
      </c>
    </row>
    <row r="40" spans="1:16" x14ac:dyDescent="0.25">
      <c r="A40" s="1">
        <v>44036</v>
      </c>
      <c r="B40" s="4">
        <v>283.39999399999999</v>
      </c>
      <c r="C40" s="4">
        <v>300.89935187147597</v>
      </c>
      <c r="D40" s="4">
        <v>277.47953397398561</v>
      </c>
      <c r="E40" s="4">
        <v>231.35371499064649</v>
      </c>
      <c r="F40" s="5" t="s">
        <v>7</v>
      </c>
      <c r="G40" s="5" t="s">
        <v>7</v>
      </c>
      <c r="H40" s="5" t="str">
        <f t="shared" si="9"/>
        <v>hold</v>
      </c>
      <c r="I40" s="5" t="str">
        <f t="shared" si="1"/>
        <v>True</v>
      </c>
      <c r="J40" s="5">
        <f t="shared" si="8"/>
        <v>188.13400300000001</v>
      </c>
      <c r="K40" s="5">
        <f t="shared" si="3"/>
        <v>189.983994</v>
      </c>
      <c r="L40" s="4">
        <f t="shared" si="6"/>
        <v>1074392.3314649221</v>
      </c>
      <c r="M40" s="9">
        <f t="shared" si="2"/>
        <v>0</v>
      </c>
      <c r="N40" s="4">
        <f t="shared" si="7"/>
        <v>0</v>
      </c>
      <c r="P40" s="9">
        <f t="shared" si="4"/>
        <v>-6.5598806159786333E-2</v>
      </c>
    </row>
    <row r="41" spans="1:16" x14ac:dyDescent="0.25">
      <c r="A41" s="1">
        <v>44039</v>
      </c>
      <c r="B41" s="4">
        <v>307.92001299999998</v>
      </c>
      <c r="C41" s="4">
        <v>303.23957224765059</v>
      </c>
      <c r="D41" s="4">
        <v>280.2468502490778</v>
      </c>
      <c r="E41" s="4">
        <v>233.7464118034388</v>
      </c>
      <c r="F41" s="5" t="s">
        <v>7</v>
      </c>
      <c r="G41" s="5" t="s">
        <v>7</v>
      </c>
      <c r="H41" s="5" t="str">
        <f t="shared" si="9"/>
        <v>hold</v>
      </c>
      <c r="I41" s="5" t="str">
        <f t="shared" si="1"/>
        <v>True</v>
      </c>
      <c r="J41" s="5">
        <f t="shared" si="8"/>
        <v>188.13400300000001</v>
      </c>
      <c r="K41" s="5">
        <f t="shared" si="3"/>
        <v>189.983994</v>
      </c>
      <c r="L41" s="4">
        <f t="shared" si="6"/>
        <v>1074392.3314649221</v>
      </c>
      <c r="M41" s="9">
        <f t="shared" si="2"/>
        <v>0</v>
      </c>
      <c r="N41" s="4">
        <f t="shared" si="7"/>
        <v>0</v>
      </c>
      <c r="P41" s="9">
        <f t="shared" si="4"/>
        <v>8.2980745109157095E-2</v>
      </c>
    </row>
    <row r="42" spans="1:16" x14ac:dyDescent="0.25">
      <c r="A42" s="1">
        <v>44040</v>
      </c>
      <c r="B42" s="4">
        <v>295.29800399999999</v>
      </c>
      <c r="C42" s="4">
        <v>300.59238283176711</v>
      </c>
      <c r="D42" s="4">
        <v>281.61513695370712</v>
      </c>
      <c r="E42" s="4">
        <v>235.66989905958141</v>
      </c>
      <c r="F42" s="5" t="s">
        <v>7</v>
      </c>
      <c r="G42" s="5" t="s">
        <v>7</v>
      </c>
      <c r="H42" s="5" t="str">
        <f t="shared" si="9"/>
        <v>hold</v>
      </c>
      <c r="I42" s="5" t="str">
        <f t="shared" si="1"/>
        <v>True</v>
      </c>
      <c r="J42" s="5">
        <f t="shared" si="8"/>
        <v>188.13400300000001</v>
      </c>
      <c r="K42" s="5">
        <f t="shared" si="3"/>
        <v>189.983994</v>
      </c>
      <c r="L42" s="4">
        <f t="shared" si="6"/>
        <v>1074392.3314649221</v>
      </c>
      <c r="M42" s="9">
        <f t="shared" si="2"/>
        <v>0</v>
      </c>
      <c r="N42" s="4">
        <f t="shared" si="7"/>
        <v>0</v>
      </c>
      <c r="P42" s="9">
        <f t="shared" si="4"/>
        <v>-4.1855021695118372E-2</v>
      </c>
    </row>
    <row r="43" spans="1:16" x14ac:dyDescent="0.25">
      <c r="A43" s="1">
        <v>44041</v>
      </c>
      <c r="B43" s="4">
        <v>299.82199100000003</v>
      </c>
      <c r="C43" s="4">
        <v>300.33558555451151</v>
      </c>
      <c r="D43" s="4">
        <v>283.27030550337003</v>
      </c>
      <c r="E43" s="4">
        <v>237.6746519327194</v>
      </c>
      <c r="F43" s="5" t="s">
        <v>7</v>
      </c>
      <c r="G43" s="5" t="s">
        <v>7</v>
      </c>
      <c r="H43" s="5" t="str">
        <f t="shared" si="9"/>
        <v>hold</v>
      </c>
      <c r="I43" s="5" t="str">
        <f t="shared" si="1"/>
        <v>True</v>
      </c>
      <c r="J43" s="5">
        <f t="shared" si="8"/>
        <v>188.13400300000001</v>
      </c>
      <c r="K43" s="5">
        <f t="shared" si="3"/>
        <v>189.983994</v>
      </c>
      <c r="L43" s="4">
        <f t="shared" si="6"/>
        <v>1074392.3314649221</v>
      </c>
      <c r="M43" s="9">
        <f t="shared" si="2"/>
        <v>0</v>
      </c>
      <c r="N43" s="4">
        <f t="shared" si="7"/>
        <v>0</v>
      </c>
      <c r="P43" s="9">
        <f t="shared" si="4"/>
        <v>1.5203905714047547E-2</v>
      </c>
    </row>
    <row r="44" spans="1:16" x14ac:dyDescent="0.25">
      <c r="A44" s="1">
        <v>44042</v>
      </c>
      <c r="B44" s="4">
        <v>297.49798600000003</v>
      </c>
      <c r="C44" s="4">
        <v>299.38971903634098</v>
      </c>
      <c r="D44" s="4">
        <v>284.56373100306371</v>
      </c>
      <c r="E44" s="4">
        <v>239.54413112232189</v>
      </c>
      <c r="F44" s="5" t="s">
        <v>7</v>
      </c>
      <c r="G44" s="5" t="s">
        <v>7</v>
      </c>
      <c r="H44" s="5" t="str">
        <f t="shared" si="9"/>
        <v>hold</v>
      </c>
      <c r="I44" s="5" t="str">
        <f t="shared" si="1"/>
        <v>True</v>
      </c>
      <c r="J44" s="5">
        <f t="shared" si="8"/>
        <v>188.13400300000001</v>
      </c>
      <c r="K44" s="5">
        <f t="shared" si="3"/>
        <v>189.983994</v>
      </c>
      <c r="L44" s="4">
        <f t="shared" si="6"/>
        <v>1074392.3314649221</v>
      </c>
      <c r="M44" s="9">
        <f t="shared" si="2"/>
        <v>0</v>
      </c>
      <c r="N44" s="4">
        <f t="shared" si="7"/>
        <v>0</v>
      </c>
      <c r="P44" s="9">
        <f t="shared" si="4"/>
        <v>-7.7814799983065164E-3</v>
      </c>
    </row>
    <row r="45" spans="1:16" x14ac:dyDescent="0.25">
      <c r="A45" s="1">
        <v>44043</v>
      </c>
      <c r="B45" s="4">
        <v>286.15200800000002</v>
      </c>
      <c r="C45" s="4">
        <v>294.97714869089401</v>
      </c>
      <c r="D45" s="4">
        <v>284.70811982096689</v>
      </c>
      <c r="E45" s="4">
        <v>241.00062727474941</v>
      </c>
      <c r="F45" s="5" t="s">
        <v>7</v>
      </c>
      <c r="G45" s="5" t="s">
        <v>7</v>
      </c>
      <c r="H45" s="5" t="str">
        <f t="shared" si="9"/>
        <v>hold</v>
      </c>
      <c r="I45" s="5" t="str">
        <f t="shared" si="1"/>
        <v>True</v>
      </c>
      <c r="J45" s="5">
        <f t="shared" si="8"/>
        <v>188.13400300000001</v>
      </c>
      <c r="K45" s="5">
        <f t="shared" si="3"/>
        <v>189.983994</v>
      </c>
      <c r="L45" s="4">
        <f t="shared" si="6"/>
        <v>1074392.3314649221</v>
      </c>
      <c r="M45" s="9">
        <f t="shared" si="2"/>
        <v>0</v>
      </c>
      <c r="N45" s="4">
        <f t="shared" si="7"/>
        <v>0</v>
      </c>
      <c r="P45" s="9">
        <f t="shared" si="4"/>
        <v>-3.8884289085760658E-2</v>
      </c>
    </row>
    <row r="46" spans="1:16" x14ac:dyDescent="0.25">
      <c r="A46" s="1">
        <v>44046</v>
      </c>
      <c r="B46" s="4">
        <v>297</v>
      </c>
      <c r="C46" s="4">
        <v>295.65143246059603</v>
      </c>
      <c r="D46" s="4">
        <v>285.82556347360628</v>
      </c>
      <c r="E46" s="4">
        <v>242.75060767241351</v>
      </c>
      <c r="F46" s="5" t="s">
        <v>7</v>
      </c>
      <c r="G46" s="5" t="s">
        <v>7</v>
      </c>
      <c r="H46" s="5" t="str">
        <f t="shared" si="9"/>
        <v>hold</v>
      </c>
      <c r="I46" s="5" t="str">
        <f t="shared" si="1"/>
        <v>True</v>
      </c>
      <c r="J46" s="5">
        <f t="shared" si="8"/>
        <v>188.13400300000001</v>
      </c>
      <c r="K46" s="5">
        <f t="shared" si="3"/>
        <v>189.983994</v>
      </c>
      <c r="L46" s="4">
        <f t="shared" si="6"/>
        <v>1074392.3314649221</v>
      </c>
      <c r="M46" s="9">
        <f t="shared" si="2"/>
        <v>0</v>
      </c>
      <c r="N46" s="4">
        <f t="shared" si="7"/>
        <v>0</v>
      </c>
      <c r="P46" s="9">
        <f t="shared" si="4"/>
        <v>3.7208972673589732E-2</v>
      </c>
    </row>
    <row r="47" spans="1:16" x14ac:dyDescent="0.25">
      <c r="A47" s="1">
        <v>44047</v>
      </c>
      <c r="B47" s="4">
        <v>297.39999399999999</v>
      </c>
      <c r="C47" s="4">
        <v>296.23428630706411</v>
      </c>
      <c r="D47" s="4">
        <v>286.87778443055117</v>
      </c>
      <c r="E47" s="4">
        <v>244.45840099515061</v>
      </c>
      <c r="F47" s="5" t="s">
        <v>7</v>
      </c>
      <c r="G47" s="5" t="s">
        <v>7</v>
      </c>
      <c r="H47" s="5" t="str">
        <f t="shared" si="9"/>
        <v>hold</v>
      </c>
      <c r="I47" s="5" t="str">
        <f t="shared" si="1"/>
        <v>True</v>
      </c>
      <c r="J47" s="5">
        <f t="shared" si="8"/>
        <v>188.13400300000001</v>
      </c>
      <c r="K47" s="5">
        <f t="shared" si="3"/>
        <v>189.983994</v>
      </c>
      <c r="L47" s="4">
        <f t="shared" si="6"/>
        <v>1074392.3314649221</v>
      </c>
      <c r="M47" s="9">
        <f t="shared" si="2"/>
        <v>0</v>
      </c>
      <c r="N47" s="4">
        <f t="shared" si="7"/>
        <v>0</v>
      </c>
      <c r="P47" s="9">
        <f t="shared" si="4"/>
        <v>1.3458750485061941E-3</v>
      </c>
    </row>
    <row r="48" spans="1:16" x14ac:dyDescent="0.25">
      <c r="A48" s="1">
        <v>44048</v>
      </c>
      <c r="B48" s="4">
        <v>297.00399800000002</v>
      </c>
      <c r="C48" s="4">
        <v>296.49085687137608</v>
      </c>
      <c r="D48" s="4">
        <v>287.79834930050112</v>
      </c>
      <c r="E48" s="4">
        <v>246.10045090155211</v>
      </c>
      <c r="F48" s="5" t="s">
        <v>7</v>
      </c>
      <c r="G48" s="5" t="s">
        <v>7</v>
      </c>
      <c r="H48" s="5" t="str">
        <f t="shared" si="9"/>
        <v>hold</v>
      </c>
      <c r="I48" s="5" t="str">
        <f t="shared" si="1"/>
        <v>True</v>
      </c>
      <c r="J48" s="5">
        <f t="shared" si="8"/>
        <v>188.13400300000001</v>
      </c>
      <c r="K48" s="5">
        <f t="shared" si="3"/>
        <v>189.983994</v>
      </c>
      <c r="L48" s="4">
        <f t="shared" si="6"/>
        <v>1074392.3314649221</v>
      </c>
      <c r="M48" s="9">
        <f t="shared" si="2"/>
        <v>0</v>
      </c>
      <c r="N48" s="4">
        <f t="shared" si="7"/>
        <v>0</v>
      </c>
      <c r="P48" s="9">
        <f t="shared" si="4"/>
        <v>-1.33241385964702E-3</v>
      </c>
    </row>
    <row r="49" spans="1:16" x14ac:dyDescent="0.25">
      <c r="A49" s="1">
        <v>44049</v>
      </c>
      <c r="B49" s="4">
        <v>297.91598499999998</v>
      </c>
      <c r="C49" s="4">
        <v>296.96589958091738</v>
      </c>
      <c r="D49" s="4">
        <v>288.71813436409178</v>
      </c>
      <c r="E49" s="4">
        <v>247.7196863421286</v>
      </c>
      <c r="F49" s="5" t="s">
        <v>7</v>
      </c>
      <c r="G49" s="5" t="s">
        <v>7</v>
      </c>
      <c r="H49" s="5" t="str">
        <f t="shared" si="9"/>
        <v>hold</v>
      </c>
      <c r="I49" s="5" t="str">
        <f t="shared" si="1"/>
        <v>True</v>
      </c>
      <c r="J49" s="5">
        <f t="shared" si="8"/>
        <v>188.13400300000001</v>
      </c>
      <c r="K49" s="5">
        <f t="shared" si="3"/>
        <v>189.983994</v>
      </c>
      <c r="L49" s="4">
        <f t="shared" si="6"/>
        <v>1074392.3314649221</v>
      </c>
      <c r="M49" s="9">
        <f t="shared" si="2"/>
        <v>0</v>
      </c>
      <c r="N49" s="4">
        <f t="shared" si="7"/>
        <v>0</v>
      </c>
      <c r="P49" s="9">
        <f t="shared" si="4"/>
        <v>3.0659172340431144E-3</v>
      </c>
    </row>
    <row r="50" spans="1:16" x14ac:dyDescent="0.25">
      <c r="A50" s="1">
        <v>44050</v>
      </c>
      <c r="B50" s="4">
        <v>290.54199199999999</v>
      </c>
      <c r="C50" s="4">
        <v>294.8245970539449</v>
      </c>
      <c r="D50" s="4">
        <v>288.88393960371991</v>
      </c>
      <c r="E50" s="4">
        <v>249.05788339393709</v>
      </c>
      <c r="F50" s="5" t="s">
        <v>7</v>
      </c>
      <c r="G50" s="5" t="s">
        <v>7</v>
      </c>
      <c r="H50" s="5" t="str">
        <f t="shared" si="9"/>
        <v>hold</v>
      </c>
      <c r="I50" s="5" t="str">
        <f t="shared" si="1"/>
        <v>True</v>
      </c>
      <c r="J50" s="5">
        <f t="shared" si="8"/>
        <v>188.13400300000001</v>
      </c>
      <c r="K50" s="5">
        <f t="shared" si="3"/>
        <v>189.983994</v>
      </c>
      <c r="L50" s="4">
        <f t="shared" si="6"/>
        <v>1074392.3314649221</v>
      </c>
      <c r="M50" s="9">
        <f t="shared" si="2"/>
        <v>0</v>
      </c>
      <c r="N50" s="4">
        <f t="shared" si="7"/>
        <v>0</v>
      </c>
      <c r="P50" s="9">
        <f t="shared" si="4"/>
        <v>-2.5063400605565733E-2</v>
      </c>
    </row>
    <row r="51" spans="1:16" x14ac:dyDescent="0.25">
      <c r="A51" s="1">
        <v>44053</v>
      </c>
      <c r="B51" s="4">
        <v>283.71398900000003</v>
      </c>
      <c r="C51" s="4">
        <v>291.12106103596329</v>
      </c>
      <c r="D51" s="4">
        <v>288.41394409429068</v>
      </c>
      <c r="E51" s="4">
        <v>250.14088669412661</v>
      </c>
      <c r="F51" s="5" t="s">
        <v>7</v>
      </c>
      <c r="G51" s="5" t="s">
        <v>7</v>
      </c>
      <c r="H51" s="5" t="str">
        <f t="shared" si="9"/>
        <v>hold</v>
      </c>
      <c r="I51" s="5" t="str">
        <f t="shared" si="1"/>
        <v>True</v>
      </c>
      <c r="J51" s="5">
        <f t="shared" si="8"/>
        <v>188.13400300000001</v>
      </c>
      <c r="K51" s="5">
        <f t="shared" si="3"/>
        <v>189.983994</v>
      </c>
      <c r="L51" s="4">
        <f t="shared" si="6"/>
        <v>1074392.3314649221</v>
      </c>
      <c r="M51" s="9">
        <f t="shared" si="2"/>
        <v>0</v>
      </c>
      <c r="N51" s="4">
        <f t="shared" si="7"/>
        <v>0</v>
      </c>
      <c r="P51" s="9">
        <f t="shared" si="4"/>
        <v>-2.3781466891523412E-2</v>
      </c>
    </row>
    <row r="52" spans="1:16" x14ac:dyDescent="0.25">
      <c r="A52" s="1">
        <v>44054</v>
      </c>
      <c r="B52" s="4">
        <v>274.87799100000001</v>
      </c>
      <c r="C52" s="4">
        <v>285.70670435730892</v>
      </c>
      <c r="D52" s="4">
        <v>287.18340290390063</v>
      </c>
      <c r="E52" s="4">
        <v>250.91392120368511</v>
      </c>
      <c r="F52" s="5" t="s">
        <v>7</v>
      </c>
      <c r="G52" s="5">
        <v>274.87799100000001</v>
      </c>
      <c r="H52" s="5" t="str">
        <f t="shared" si="9"/>
        <v>sell</v>
      </c>
      <c r="I52" s="5" t="str">
        <f t="shared" si="1"/>
        <v>False</v>
      </c>
      <c r="J52" s="5">
        <f t="shared" si="8"/>
        <v>188.13400300000001</v>
      </c>
      <c r="K52" s="5">
        <f t="shared" si="3"/>
        <v>274.87799100000001</v>
      </c>
      <c r="L52" s="4">
        <f t="shared" si="6"/>
        <v>1568693.9691001677</v>
      </c>
      <c r="M52" s="9">
        <f t="shared" si="2"/>
        <v>1E-3</v>
      </c>
      <c r="N52" s="4">
        <f t="shared" si="7"/>
        <v>494301.63763524563</v>
      </c>
      <c r="P52" s="9">
        <f t="shared" si="4"/>
        <v>-3.1639319603102088E-2</v>
      </c>
    </row>
    <row r="53" spans="1:16" x14ac:dyDescent="0.25">
      <c r="A53" s="1">
        <v>44055</v>
      </c>
      <c r="B53" s="4">
        <v>310.95199600000001</v>
      </c>
      <c r="C53" s="4">
        <v>294.12180157153932</v>
      </c>
      <c r="D53" s="4">
        <v>289.34418409445522</v>
      </c>
      <c r="E53" s="4">
        <v>252.79011104106991</v>
      </c>
      <c r="F53" s="5">
        <v>310.95199600000001</v>
      </c>
      <c r="G53" s="5" t="s">
        <v>7</v>
      </c>
      <c r="H53" s="5" t="str">
        <f t="shared" si="9"/>
        <v>buy</v>
      </c>
      <c r="I53" s="5" t="str">
        <f t="shared" si="1"/>
        <v>False</v>
      </c>
      <c r="J53" s="5">
        <f t="shared" si="8"/>
        <v>310.95199600000001</v>
      </c>
      <c r="K53" s="5">
        <f t="shared" si="3"/>
        <v>274.87799100000001</v>
      </c>
      <c r="L53" s="4">
        <f t="shared" si="6"/>
        <v>1567125.2751310675</v>
      </c>
      <c r="M53" s="9">
        <f t="shared" si="2"/>
        <v>1E-3</v>
      </c>
      <c r="N53" s="4">
        <f t="shared" si="7"/>
        <v>-1568.6939691001678</v>
      </c>
      <c r="P53" s="9">
        <f t="shared" si="4"/>
        <v>0.12331121644231652</v>
      </c>
    </row>
    <row r="54" spans="1:16" x14ac:dyDescent="0.25">
      <c r="A54" s="1">
        <v>44056</v>
      </c>
      <c r="B54" s="4">
        <v>324.20001200000002</v>
      </c>
      <c r="C54" s="4">
        <v>304.14787171435961</v>
      </c>
      <c r="D54" s="4">
        <v>292.51289572223192</v>
      </c>
      <c r="E54" s="4">
        <v>255.0216704460365</v>
      </c>
      <c r="F54" s="5" t="s">
        <v>7</v>
      </c>
      <c r="G54" s="5" t="s">
        <v>7</v>
      </c>
      <c r="H54" s="5" t="str">
        <f t="shared" si="9"/>
        <v>hold</v>
      </c>
      <c r="I54" s="5" t="str">
        <f t="shared" si="1"/>
        <v>True</v>
      </c>
      <c r="J54" s="5">
        <f t="shared" si="8"/>
        <v>310.95199600000001</v>
      </c>
      <c r="K54" s="5">
        <f t="shared" si="3"/>
        <v>274.87799100000001</v>
      </c>
      <c r="L54" s="4">
        <f t="shared" si="6"/>
        <v>1567125.2751310675</v>
      </c>
      <c r="M54" s="9">
        <f t="shared" si="2"/>
        <v>0</v>
      </c>
      <c r="N54" s="4">
        <f t="shared" si="7"/>
        <v>0</v>
      </c>
      <c r="P54" s="9">
        <f t="shared" si="4"/>
        <v>4.1722099748036777E-2</v>
      </c>
    </row>
    <row r="55" spans="1:16" x14ac:dyDescent="0.25">
      <c r="A55" s="1">
        <v>44057</v>
      </c>
      <c r="B55" s="4">
        <v>330.141998</v>
      </c>
      <c r="C55" s="4">
        <v>312.8125804762397</v>
      </c>
      <c r="D55" s="4">
        <v>295.933723202029</v>
      </c>
      <c r="E55" s="4">
        <v>257.36918068209792</v>
      </c>
      <c r="F55" s="5" t="s">
        <v>7</v>
      </c>
      <c r="G55" s="5" t="s">
        <v>7</v>
      </c>
      <c r="H55" s="5" t="str">
        <f t="shared" si="9"/>
        <v>hold</v>
      </c>
      <c r="I55" s="5" t="str">
        <f t="shared" si="1"/>
        <v>True</v>
      </c>
      <c r="J55" s="5">
        <f t="shared" si="8"/>
        <v>310.95199600000001</v>
      </c>
      <c r="K55" s="5">
        <f t="shared" si="3"/>
        <v>274.87799100000001</v>
      </c>
      <c r="L55" s="4">
        <f t="shared" si="6"/>
        <v>1567125.2751310675</v>
      </c>
      <c r="M55" s="9">
        <f t="shared" si="2"/>
        <v>0</v>
      </c>
      <c r="N55" s="4">
        <f t="shared" si="7"/>
        <v>0</v>
      </c>
      <c r="P55" s="9">
        <f t="shared" si="4"/>
        <v>1.8162212563266705E-2</v>
      </c>
    </row>
    <row r="56" spans="1:16" x14ac:dyDescent="0.25">
      <c r="A56" s="1">
        <v>44060</v>
      </c>
      <c r="B56" s="4">
        <v>367.12799100000001</v>
      </c>
      <c r="C56" s="4">
        <v>330.91771731749321</v>
      </c>
      <c r="D56" s="4">
        <v>302.40592936548092</v>
      </c>
      <c r="E56" s="4">
        <v>260.79914350453231</v>
      </c>
      <c r="F56" s="5" t="s">
        <v>7</v>
      </c>
      <c r="G56" s="5" t="s">
        <v>7</v>
      </c>
      <c r="H56" s="5" t="str">
        <f t="shared" si="9"/>
        <v>hold</v>
      </c>
      <c r="I56" s="5" t="str">
        <f t="shared" si="1"/>
        <v>True</v>
      </c>
      <c r="J56" s="5">
        <f t="shared" si="8"/>
        <v>310.95199600000001</v>
      </c>
      <c r="K56" s="5">
        <f t="shared" si="3"/>
        <v>274.87799100000001</v>
      </c>
      <c r="L56" s="4">
        <f t="shared" si="6"/>
        <v>1567125.2751310675</v>
      </c>
      <c r="M56" s="9">
        <f t="shared" si="2"/>
        <v>0</v>
      </c>
      <c r="N56" s="4">
        <f t="shared" si="7"/>
        <v>0</v>
      </c>
      <c r="P56" s="9">
        <f t="shared" si="4"/>
        <v>0.10618767769543237</v>
      </c>
    </row>
    <row r="57" spans="1:16" x14ac:dyDescent="0.25">
      <c r="A57" s="1">
        <v>44061</v>
      </c>
      <c r="B57" s="4">
        <v>377.41799900000001</v>
      </c>
      <c r="C57" s="4">
        <v>346.41781121166213</v>
      </c>
      <c r="D57" s="4">
        <v>309.22520842316442</v>
      </c>
      <c r="E57" s="4">
        <v>264.44348273876568</v>
      </c>
      <c r="F57" s="5" t="s">
        <v>7</v>
      </c>
      <c r="G57" s="5" t="s">
        <v>7</v>
      </c>
      <c r="H57" s="5" t="str">
        <f t="shared" si="9"/>
        <v>hold</v>
      </c>
      <c r="I57" s="5" t="str">
        <f t="shared" si="1"/>
        <v>True</v>
      </c>
      <c r="J57" s="5">
        <f t="shared" si="8"/>
        <v>310.95199600000001</v>
      </c>
      <c r="K57" s="5">
        <f t="shared" si="3"/>
        <v>274.87799100000001</v>
      </c>
      <c r="L57" s="4">
        <f t="shared" si="6"/>
        <v>1567125.2751310675</v>
      </c>
      <c r="M57" s="9">
        <f t="shared" si="2"/>
        <v>0</v>
      </c>
      <c r="N57" s="4">
        <f t="shared" si="7"/>
        <v>0</v>
      </c>
      <c r="P57" s="9">
        <f t="shared" si="4"/>
        <v>2.7642787326623185E-2</v>
      </c>
    </row>
    <row r="58" spans="1:16" x14ac:dyDescent="0.25">
      <c r="A58" s="1">
        <v>44062</v>
      </c>
      <c r="B58" s="4">
        <v>375.70599399999998</v>
      </c>
      <c r="C58" s="4">
        <v>356.18053880777478</v>
      </c>
      <c r="D58" s="4">
        <v>315.26891620287671</v>
      </c>
      <c r="E58" s="4">
        <v>267.92043621567927</v>
      </c>
      <c r="F58" s="5" t="s">
        <v>7</v>
      </c>
      <c r="G58" s="5" t="s">
        <v>7</v>
      </c>
      <c r="H58" s="5" t="str">
        <f t="shared" si="9"/>
        <v>hold</v>
      </c>
      <c r="I58" s="5" t="str">
        <f t="shared" si="1"/>
        <v>True</v>
      </c>
      <c r="J58" s="5">
        <f t="shared" si="8"/>
        <v>310.95199600000001</v>
      </c>
      <c r="K58" s="5">
        <f t="shared" si="3"/>
        <v>274.87799100000001</v>
      </c>
      <c r="L58" s="4">
        <f t="shared" si="6"/>
        <v>1567125.2751310675</v>
      </c>
      <c r="M58" s="9">
        <f t="shared" si="2"/>
        <v>0</v>
      </c>
      <c r="N58" s="4">
        <f t="shared" si="7"/>
        <v>0</v>
      </c>
      <c r="P58" s="9">
        <f t="shared" si="4"/>
        <v>-4.5464172296386203E-3</v>
      </c>
    </row>
    <row r="59" spans="1:16" x14ac:dyDescent="0.25">
      <c r="A59" s="1">
        <v>44063</v>
      </c>
      <c r="B59" s="4">
        <v>400.36599699999999</v>
      </c>
      <c r="C59" s="4">
        <v>370.90902487184991</v>
      </c>
      <c r="D59" s="4">
        <v>323.00501445716071</v>
      </c>
      <c r="E59" s="4">
        <v>272.05935999018931</v>
      </c>
      <c r="F59" s="5" t="s">
        <v>7</v>
      </c>
      <c r="G59" s="5" t="s">
        <v>7</v>
      </c>
      <c r="H59" s="5" t="str">
        <f t="shared" si="9"/>
        <v>hold</v>
      </c>
      <c r="I59" s="5" t="str">
        <f t="shared" si="1"/>
        <v>True</v>
      </c>
      <c r="J59" s="5">
        <f t="shared" si="8"/>
        <v>310.95199600000001</v>
      </c>
      <c r="K59" s="5">
        <f t="shared" si="3"/>
        <v>274.87799100000001</v>
      </c>
      <c r="L59" s="4">
        <f t="shared" si="6"/>
        <v>1567125.2751310675</v>
      </c>
      <c r="M59" s="9">
        <f t="shared" si="2"/>
        <v>0</v>
      </c>
      <c r="N59" s="4">
        <f t="shared" si="7"/>
        <v>0</v>
      </c>
      <c r="P59" s="9">
        <f t="shared" si="4"/>
        <v>6.357221458606914E-2</v>
      </c>
    </row>
    <row r="60" spans="1:16" x14ac:dyDescent="0.25">
      <c r="A60" s="1">
        <v>44064</v>
      </c>
      <c r="B60" s="4">
        <v>409.99600199999998</v>
      </c>
      <c r="C60" s="4">
        <v>383.93801724789989</v>
      </c>
      <c r="D60" s="4">
        <v>330.91328605196418</v>
      </c>
      <c r="E60" s="4">
        <v>276.36988005299588</v>
      </c>
      <c r="F60" s="5" t="s">
        <v>7</v>
      </c>
      <c r="G60" s="5" t="s">
        <v>7</v>
      </c>
      <c r="H60" s="5" t="str">
        <f t="shared" si="9"/>
        <v>hold</v>
      </c>
      <c r="I60" s="5" t="str">
        <f t="shared" si="1"/>
        <v>True</v>
      </c>
      <c r="J60" s="5">
        <f t="shared" si="8"/>
        <v>310.95199600000001</v>
      </c>
      <c r="K60" s="5">
        <f t="shared" si="3"/>
        <v>274.87799100000001</v>
      </c>
      <c r="L60" s="4">
        <f t="shared" si="6"/>
        <v>1567125.2751310675</v>
      </c>
      <c r="M60" s="9">
        <f t="shared" si="2"/>
        <v>0</v>
      </c>
      <c r="N60" s="4">
        <f t="shared" si="7"/>
        <v>0</v>
      </c>
      <c r="P60" s="9">
        <f t="shared" si="4"/>
        <v>2.3768287173781159E-2</v>
      </c>
    </row>
    <row r="61" spans="1:16" x14ac:dyDescent="0.25">
      <c r="A61" s="1">
        <v>44067</v>
      </c>
      <c r="B61" s="4">
        <v>402.83999599999999</v>
      </c>
      <c r="C61" s="4">
        <v>390.23867683193328</v>
      </c>
      <c r="D61" s="4">
        <v>337.45207786542198</v>
      </c>
      <c r="E61" s="4">
        <v>280.32207117633982</v>
      </c>
      <c r="F61" s="5" t="s">
        <v>7</v>
      </c>
      <c r="G61" s="5" t="s">
        <v>7</v>
      </c>
      <c r="H61" s="5" t="str">
        <f t="shared" si="9"/>
        <v>hold</v>
      </c>
      <c r="I61" s="5" t="str">
        <f t="shared" si="1"/>
        <v>True</v>
      </c>
      <c r="J61" s="5">
        <f t="shared" si="8"/>
        <v>310.95199600000001</v>
      </c>
      <c r="K61" s="5">
        <f t="shared" si="3"/>
        <v>274.87799100000001</v>
      </c>
      <c r="L61" s="4">
        <f t="shared" si="6"/>
        <v>1567125.2751310675</v>
      </c>
      <c r="M61" s="9">
        <f t="shared" si="2"/>
        <v>0</v>
      </c>
      <c r="N61" s="4">
        <f t="shared" si="7"/>
        <v>0</v>
      </c>
      <c r="P61" s="9">
        <f t="shared" si="4"/>
        <v>-1.7607957580854604E-2</v>
      </c>
    </row>
    <row r="62" spans="1:16" x14ac:dyDescent="0.25">
      <c r="A62" s="1">
        <v>44068</v>
      </c>
      <c r="B62" s="4">
        <v>404.66799900000001</v>
      </c>
      <c r="C62" s="4">
        <v>395.0484508879556</v>
      </c>
      <c r="D62" s="4">
        <v>343.56261615038358</v>
      </c>
      <c r="E62" s="4">
        <v>284.2078814208291</v>
      </c>
      <c r="F62" s="5" t="s">
        <v>7</v>
      </c>
      <c r="G62" s="5" t="s">
        <v>7</v>
      </c>
      <c r="H62" s="5" t="str">
        <f t="shared" si="9"/>
        <v>hold</v>
      </c>
      <c r="I62" s="5" t="str">
        <f t="shared" si="1"/>
        <v>True</v>
      </c>
      <c r="J62" s="5">
        <f t="shared" si="8"/>
        <v>310.95199600000001</v>
      </c>
      <c r="K62" s="5">
        <f t="shared" si="3"/>
        <v>274.87799100000001</v>
      </c>
      <c r="L62" s="4">
        <f t="shared" si="6"/>
        <v>1567125.2751310675</v>
      </c>
      <c r="M62" s="9">
        <f t="shared" si="2"/>
        <v>0</v>
      </c>
      <c r="N62" s="4">
        <f t="shared" si="7"/>
        <v>0</v>
      </c>
      <c r="P62" s="9">
        <f t="shared" si="4"/>
        <v>4.5275245172170207E-3</v>
      </c>
    </row>
    <row r="63" spans="1:16" x14ac:dyDescent="0.25">
      <c r="A63" s="1">
        <v>44069</v>
      </c>
      <c r="B63" s="4">
        <v>430.63400300000001</v>
      </c>
      <c r="C63" s="4">
        <v>406.91030159197038</v>
      </c>
      <c r="D63" s="4">
        <v>351.47819677307598</v>
      </c>
      <c r="E63" s="4">
        <v>288.78369772017822</v>
      </c>
      <c r="F63" s="5" t="s">
        <v>7</v>
      </c>
      <c r="G63" s="5" t="s">
        <v>7</v>
      </c>
      <c r="H63" s="5" t="str">
        <f t="shared" si="9"/>
        <v>hold</v>
      </c>
      <c r="I63" s="5" t="str">
        <f t="shared" si="1"/>
        <v>True</v>
      </c>
      <c r="J63" s="5">
        <f t="shared" si="8"/>
        <v>310.95199600000001</v>
      </c>
      <c r="K63" s="5">
        <f t="shared" si="3"/>
        <v>274.87799100000001</v>
      </c>
      <c r="L63" s="4">
        <f t="shared" si="6"/>
        <v>1567125.2751310675</v>
      </c>
      <c r="M63" s="9">
        <f t="shared" si="2"/>
        <v>0</v>
      </c>
      <c r="N63" s="4">
        <f t="shared" si="7"/>
        <v>0</v>
      </c>
      <c r="P63" s="9">
        <f t="shared" si="4"/>
        <v>6.2191573003198782E-2</v>
      </c>
    </row>
    <row r="64" spans="1:16" x14ac:dyDescent="0.25">
      <c r="A64" s="1">
        <v>44070</v>
      </c>
      <c r="B64" s="4">
        <v>447.75</v>
      </c>
      <c r="C64" s="4">
        <v>420.52353439464702</v>
      </c>
      <c r="D64" s="4">
        <v>360.23017888461447</v>
      </c>
      <c r="E64" s="4">
        <v>293.75139466642258</v>
      </c>
      <c r="F64" s="5" t="s">
        <v>7</v>
      </c>
      <c r="G64" s="5" t="s">
        <v>7</v>
      </c>
      <c r="H64" s="5" t="str">
        <f t="shared" si="9"/>
        <v>hold</v>
      </c>
      <c r="I64" s="5" t="str">
        <f t="shared" si="1"/>
        <v>True</v>
      </c>
      <c r="J64" s="5">
        <f t="shared" si="8"/>
        <v>310.95199600000001</v>
      </c>
      <c r="K64" s="5">
        <f t="shared" si="3"/>
        <v>274.87799100000001</v>
      </c>
      <c r="L64" s="4">
        <f t="shared" si="6"/>
        <v>1567125.2751310675</v>
      </c>
      <c r="M64" s="9">
        <f t="shared" si="2"/>
        <v>0</v>
      </c>
      <c r="N64" s="4">
        <f t="shared" si="7"/>
        <v>0</v>
      </c>
      <c r="P64" s="9">
        <f t="shared" si="4"/>
        <v>3.8976492569962363E-2</v>
      </c>
    </row>
    <row r="65" spans="1:16" x14ac:dyDescent="0.25">
      <c r="A65" s="1">
        <v>44071</v>
      </c>
      <c r="B65" s="4">
        <v>442.67999300000002</v>
      </c>
      <c r="C65" s="4">
        <v>427.90902059643128</v>
      </c>
      <c r="D65" s="4">
        <v>367.72561653146772</v>
      </c>
      <c r="E65" s="4">
        <v>298.40541336434688</v>
      </c>
      <c r="F65" s="5" t="s">
        <v>7</v>
      </c>
      <c r="G65" s="5" t="s">
        <v>7</v>
      </c>
      <c r="H65" s="5" t="str">
        <f t="shared" si="9"/>
        <v>hold</v>
      </c>
      <c r="I65" s="5" t="str">
        <f t="shared" si="1"/>
        <v>True</v>
      </c>
      <c r="J65" s="5">
        <f t="shared" si="8"/>
        <v>310.95199600000001</v>
      </c>
      <c r="K65" s="5">
        <f t="shared" si="3"/>
        <v>274.87799100000001</v>
      </c>
      <c r="L65" s="4">
        <f t="shared" si="6"/>
        <v>1567125.2751310675</v>
      </c>
      <c r="M65" s="9">
        <f t="shared" si="2"/>
        <v>0</v>
      </c>
      <c r="N65" s="4">
        <f t="shared" si="7"/>
        <v>0</v>
      </c>
      <c r="P65" s="9">
        <f t="shared" si="4"/>
        <v>-1.1387895357013383E-2</v>
      </c>
    </row>
    <row r="66" spans="1:16" x14ac:dyDescent="0.25">
      <c r="A66" s="1">
        <v>44074</v>
      </c>
      <c r="B66" s="4">
        <v>498.32000699999998</v>
      </c>
      <c r="C66" s="4">
        <v>451.37934939762101</v>
      </c>
      <c r="D66" s="4">
        <v>379.59783384678877</v>
      </c>
      <c r="E66" s="4">
        <v>304.65274441546097</v>
      </c>
      <c r="F66" s="5" t="s">
        <v>7</v>
      </c>
      <c r="G66" s="5" t="s">
        <v>7</v>
      </c>
      <c r="H66" s="5" t="str">
        <f t="shared" si="9"/>
        <v>hold</v>
      </c>
      <c r="I66" s="5" t="str">
        <f t="shared" si="1"/>
        <v>True</v>
      </c>
      <c r="J66" s="5">
        <f t="shared" si="8"/>
        <v>310.95199600000001</v>
      </c>
      <c r="K66" s="5">
        <f t="shared" si="3"/>
        <v>274.87799100000001</v>
      </c>
      <c r="L66" s="4">
        <f t="shared" si="6"/>
        <v>1567125.2751310675</v>
      </c>
      <c r="M66" s="9">
        <f t="shared" si="2"/>
        <v>0</v>
      </c>
      <c r="N66" s="4">
        <f t="shared" si="7"/>
        <v>0</v>
      </c>
      <c r="P66" s="9">
        <f t="shared" si="4"/>
        <v>0.11839530940928068</v>
      </c>
    </row>
    <row r="67" spans="1:16" x14ac:dyDescent="0.25">
      <c r="A67" s="1">
        <v>44075</v>
      </c>
      <c r="B67" s="4">
        <v>475.04998799999998</v>
      </c>
      <c r="C67" s="4">
        <v>459.26956226508071</v>
      </c>
      <c r="D67" s="4">
        <v>388.27530240617159</v>
      </c>
      <c r="E67" s="4">
        <v>309.97765827747787</v>
      </c>
      <c r="F67" s="5" t="s">
        <v>7</v>
      </c>
      <c r="G67" s="5" t="s">
        <v>7</v>
      </c>
      <c r="H67" s="5" t="str">
        <f t="shared" si="9"/>
        <v>hold</v>
      </c>
      <c r="I67" s="5" t="str">
        <f t="shared" ref="I67:I130" si="10">IF(H67="hold","True","False")</f>
        <v>True</v>
      </c>
      <c r="J67" s="5">
        <f t="shared" si="8"/>
        <v>310.95199600000001</v>
      </c>
      <c r="K67" s="5">
        <f t="shared" si="3"/>
        <v>274.87799100000001</v>
      </c>
      <c r="L67" s="4">
        <f t="shared" si="6"/>
        <v>1567125.2751310675</v>
      </c>
      <c r="M67" s="9">
        <f t="shared" ref="M67:M130" si="11">IF((AND(F67="nan",G67="nan")), 0, 0.001)</f>
        <v>0</v>
      </c>
      <c r="N67" s="4">
        <f t="shared" si="7"/>
        <v>0</v>
      </c>
      <c r="P67" s="9">
        <f t="shared" si="4"/>
        <v>-4.7822418600829253E-2</v>
      </c>
    </row>
    <row r="68" spans="1:16" x14ac:dyDescent="0.25">
      <c r="A68" s="1">
        <v>44076</v>
      </c>
      <c r="B68" s="4">
        <v>447.36999500000002</v>
      </c>
      <c r="C68" s="4">
        <v>455.30303984338713</v>
      </c>
      <c r="D68" s="4">
        <v>393.64754718742881</v>
      </c>
      <c r="E68" s="4">
        <v>314.27116880005673</v>
      </c>
      <c r="F68" s="5" t="s">
        <v>7</v>
      </c>
      <c r="G68" s="5" t="s">
        <v>7</v>
      </c>
      <c r="H68" s="5" t="str">
        <f t="shared" si="9"/>
        <v>hold</v>
      </c>
      <c r="I68" s="5" t="str">
        <f t="shared" si="10"/>
        <v>True</v>
      </c>
      <c r="J68" s="5">
        <f t="shared" si="8"/>
        <v>310.95199600000001</v>
      </c>
      <c r="K68" s="5">
        <f t="shared" ref="K68:K131" si="12">IF(G68="nan",K67,G68)</f>
        <v>274.87799100000001</v>
      </c>
      <c r="L68" s="4">
        <f t="shared" si="6"/>
        <v>1567125.2751310675</v>
      </c>
      <c r="M68" s="9">
        <f t="shared" si="11"/>
        <v>0</v>
      </c>
      <c r="N68" s="4">
        <f t="shared" si="7"/>
        <v>0</v>
      </c>
      <c r="P68" s="9">
        <f t="shared" ref="P68:P131" si="13">LN(B68/B67)</f>
        <v>-6.0034054851186756E-2</v>
      </c>
    </row>
    <row r="69" spans="1:16" x14ac:dyDescent="0.25">
      <c r="A69" s="1">
        <v>44077</v>
      </c>
      <c r="B69" s="4">
        <v>407</v>
      </c>
      <c r="C69" s="4">
        <v>439.20202656225808</v>
      </c>
      <c r="D69" s="4">
        <v>394.86140653402612</v>
      </c>
      <c r="E69" s="4">
        <v>317.16894477505491</v>
      </c>
      <c r="F69" s="5" t="s">
        <v>7</v>
      </c>
      <c r="G69" s="5" t="s">
        <v>7</v>
      </c>
      <c r="H69" s="5" t="str">
        <f t="shared" si="9"/>
        <v>hold</v>
      </c>
      <c r="I69" s="5" t="str">
        <f t="shared" si="10"/>
        <v>True</v>
      </c>
      <c r="J69" s="5">
        <f t="shared" si="8"/>
        <v>310.95199600000001</v>
      </c>
      <c r="K69" s="5">
        <f t="shared" si="12"/>
        <v>274.87799100000001</v>
      </c>
      <c r="L69" s="4">
        <f t="shared" ref="L69:L132" si="14">L68+N69</f>
        <v>1567125.2751310675</v>
      </c>
      <c r="M69" s="9">
        <f t="shared" si="11"/>
        <v>0</v>
      </c>
      <c r="N69" s="4">
        <f t="shared" ref="N69:N132" si="15">IF(I69="True",0,IF(H69="buy",-L68*M69,L68*((K69-J69)/J69)-(L68*M69)))</f>
        <v>0</v>
      </c>
      <c r="P69" s="9">
        <f t="shared" si="13"/>
        <v>-9.4572796098477546E-2</v>
      </c>
    </row>
    <row r="70" spans="1:16" x14ac:dyDescent="0.25">
      <c r="A70" s="1">
        <v>44078</v>
      </c>
      <c r="B70" s="4">
        <v>418.32000699999998</v>
      </c>
      <c r="C70" s="4">
        <v>432.24135337483881</v>
      </c>
      <c r="D70" s="4">
        <v>396.99400657638739</v>
      </c>
      <c r="E70" s="4">
        <v>320.32991546958448</v>
      </c>
      <c r="F70" s="5" t="s">
        <v>7</v>
      </c>
      <c r="G70" s="5" t="s">
        <v>7</v>
      </c>
      <c r="H70" s="5" t="str">
        <f t="shared" si="9"/>
        <v>hold</v>
      </c>
      <c r="I70" s="5" t="str">
        <f t="shared" si="10"/>
        <v>True</v>
      </c>
      <c r="J70" s="5">
        <f t="shared" si="8"/>
        <v>310.95199600000001</v>
      </c>
      <c r="K70" s="5">
        <f t="shared" si="12"/>
        <v>274.87799100000001</v>
      </c>
      <c r="L70" s="4">
        <f t="shared" si="14"/>
        <v>1567125.2751310675</v>
      </c>
      <c r="M70" s="9">
        <f t="shared" si="11"/>
        <v>0</v>
      </c>
      <c r="N70" s="4">
        <f t="shared" si="15"/>
        <v>0</v>
      </c>
      <c r="P70" s="9">
        <f t="shared" si="13"/>
        <v>2.7433521170881076E-2</v>
      </c>
    </row>
    <row r="71" spans="1:16" x14ac:dyDescent="0.25">
      <c r="A71" s="1">
        <v>44082</v>
      </c>
      <c r="B71" s="4">
        <v>330.209991</v>
      </c>
      <c r="C71" s="4">
        <v>398.23089924989262</v>
      </c>
      <c r="D71" s="4">
        <v>390.92273243307949</v>
      </c>
      <c r="E71" s="4">
        <v>320.63866782990988</v>
      </c>
      <c r="F71" s="5" t="s">
        <v>7</v>
      </c>
      <c r="G71" s="5" t="s">
        <v>7</v>
      </c>
      <c r="H71" s="5" t="str">
        <f t="shared" si="9"/>
        <v>hold</v>
      </c>
      <c r="I71" s="5" t="str">
        <f t="shared" si="10"/>
        <v>True</v>
      </c>
      <c r="J71" s="5">
        <f t="shared" si="8"/>
        <v>310.95199600000001</v>
      </c>
      <c r="K71" s="5">
        <f t="shared" si="12"/>
        <v>274.87799100000001</v>
      </c>
      <c r="L71" s="4">
        <f t="shared" si="14"/>
        <v>1567125.2751310675</v>
      </c>
      <c r="M71" s="9">
        <f t="shared" si="11"/>
        <v>0</v>
      </c>
      <c r="N71" s="4">
        <f t="shared" si="15"/>
        <v>0</v>
      </c>
      <c r="P71" s="9">
        <f t="shared" si="13"/>
        <v>-0.23651791816544923</v>
      </c>
    </row>
    <row r="72" spans="1:16" x14ac:dyDescent="0.25">
      <c r="A72" s="1">
        <v>44083</v>
      </c>
      <c r="B72" s="4">
        <v>366.27999899999998</v>
      </c>
      <c r="C72" s="4">
        <v>387.58059916659511</v>
      </c>
      <c r="D72" s="4">
        <v>388.68248393916309</v>
      </c>
      <c r="E72" s="4">
        <v>322.06495942897533</v>
      </c>
      <c r="F72" s="5" t="s">
        <v>7</v>
      </c>
      <c r="G72" s="5">
        <v>366.27999899999998</v>
      </c>
      <c r="H72" s="5" t="str">
        <f t="shared" si="9"/>
        <v>sell</v>
      </c>
      <c r="I72" s="5" t="str">
        <f t="shared" si="10"/>
        <v>False</v>
      </c>
      <c r="J72" s="5">
        <f t="shared" si="8"/>
        <v>310.95199600000001</v>
      </c>
      <c r="K72" s="5">
        <f t="shared" si="12"/>
        <v>366.27999899999998</v>
      </c>
      <c r="L72" s="4">
        <f t="shared" si="14"/>
        <v>1844398.3343190954</v>
      </c>
      <c r="M72" s="9">
        <f t="shared" si="11"/>
        <v>1E-3</v>
      </c>
      <c r="N72" s="4">
        <f t="shared" si="15"/>
        <v>277273.05918802787</v>
      </c>
      <c r="P72" s="9">
        <f t="shared" si="13"/>
        <v>0.10366927706135273</v>
      </c>
    </row>
    <row r="73" spans="1:16" x14ac:dyDescent="0.25">
      <c r="A73" s="1">
        <v>44084</v>
      </c>
      <c r="B73" s="4">
        <v>371.33999599999999</v>
      </c>
      <c r="C73" s="4">
        <v>382.1670647777301</v>
      </c>
      <c r="D73" s="4">
        <v>387.10589412651188</v>
      </c>
      <c r="E73" s="4">
        <v>323.60480432181981</v>
      </c>
      <c r="F73" s="5" t="s">
        <v>7</v>
      </c>
      <c r="G73" s="5" t="s">
        <v>7</v>
      </c>
      <c r="H73" s="5" t="str">
        <f t="shared" si="9"/>
        <v>hold</v>
      </c>
      <c r="I73" s="5" t="str">
        <f t="shared" si="10"/>
        <v>True</v>
      </c>
      <c r="J73" s="5">
        <f t="shared" ref="J73:J104" si="16">IF(F73="nan",J72,F73)</f>
        <v>310.95199600000001</v>
      </c>
      <c r="K73" s="5">
        <f t="shared" si="12"/>
        <v>366.27999899999998</v>
      </c>
      <c r="L73" s="4">
        <f t="shared" si="14"/>
        <v>1844398.3343190954</v>
      </c>
      <c r="M73" s="9">
        <f t="shared" si="11"/>
        <v>0</v>
      </c>
      <c r="N73" s="4">
        <f t="shared" si="15"/>
        <v>0</v>
      </c>
      <c r="P73" s="9">
        <f t="shared" si="13"/>
        <v>1.3720008698146147E-2</v>
      </c>
    </row>
    <row r="74" spans="1:16" x14ac:dyDescent="0.25">
      <c r="A74" s="1">
        <v>44085</v>
      </c>
      <c r="B74" s="4">
        <v>372.72000100000002</v>
      </c>
      <c r="C74" s="4">
        <v>379.01804351848671</v>
      </c>
      <c r="D74" s="4">
        <v>385.79808566046529</v>
      </c>
      <c r="E74" s="4">
        <v>325.13965421801288</v>
      </c>
      <c r="F74" s="5" t="s">
        <v>7</v>
      </c>
      <c r="G74" s="5" t="s">
        <v>7</v>
      </c>
      <c r="H74" s="5" t="str">
        <f t="shared" ref="H74:H137" si="17">IF((AND(F74="nan",G74="nan")),"hold",IF(F74&lt;&gt;"nan","buy","sell"))</f>
        <v>hold</v>
      </c>
      <c r="I74" s="5" t="str">
        <f t="shared" si="10"/>
        <v>True</v>
      </c>
      <c r="J74" s="5">
        <f t="shared" si="16"/>
        <v>310.95199600000001</v>
      </c>
      <c r="K74" s="5">
        <f t="shared" si="12"/>
        <v>366.27999899999998</v>
      </c>
      <c r="L74" s="4">
        <f t="shared" si="14"/>
        <v>1844398.3343190954</v>
      </c>
      <c r="M74" s="9">
        <f t="shared" si="11"/>
        <v>0</v>
      </c>
      <c r="N74" s="4">
        <f t="shared" si="15"/>
        <v>0</v>
      </c>
      <c r="P74" s="9">
        <f t="shared" si="13"/>
        <v>3.7093959839948421E-3</v>
      </c>
    </row>
    <row r="75" spans="1:16" x14ac:dyDescent="0.25">
      <c r="A75" s="1">
        <v>44088</v>
      </c>
      <c r="B75" s="4">
        <v>419.61999500000002</v>
      </c>
      <c r="C75" s="4">
        <v>392.55202734565779</v>
      </c>
      <c r="D75" s="4">
        <v>388.87280469133208</v>
      </c>
      <c r="E75" s="4">
        <v>328.09216486744998</v>
      </c>
      <c r="F75" s="5">
        <v>419.61999500000002</v>
      </c>
      <c r="G75" s="5" t="s">
        <v>7</v>
      </c>
      <c r="H75" s="5" t="str">
        <f t="shared" si="17"/>
        <v>buy</v>
      </c>
      <c r="I75" s="5" t="str">
        <f t="shared" si="10"/>
        <v>False</v>
      </c>
      <c r="J75" s="5">
        <f t="shared" si="16"/>
        <v>419.61999500000002</v>
      </c>
      <c r="K75" s="5">
        <f t="shared" si="12"/>
        <v>366.27999899999998</v>
      </c>
      <c r="L75" s="4">
        <f t="shared" si="14"/>
        <v>1842553.9359847764</v>
      </c>
      <c r="M75" s="9">
        <f t="shared" si="11"/>
        <v>1E-3</v>
      </c>
      <c r="N75" s="4">
        <f t="shared" si="15"/>
        <v>-1844.3983343190955</v>
      </c>
      <c r="P75" s="9">
        <f t="shared" si="13"/>
        <v>0.11852205772149145</v>
      </c>
    </row>
    <row r="76" spans="1:16" x14ac:dyDescent="0.25">
      <c r="A76" s="1">
        <v>44089</v>
      </c>
      <c r="B76" s="4">
        <v>449.76001000000002</v>
      </c>
      <c r="C76" s="4">
        <v>411.62135489710522</v>
      </c>
      <c r="D76" s="4">
        <v>394.40800517393831</v>
      </c>
      <c r="E76" s="4">
        <v>331.89428502784222</v>
      </c>
      <c r="F76" s="5" t="s">
        <v>7</v>
      </c>
      <c r="G76" s="5" t="s">
        <v>7</v>
      </c>
      <c r="H76" s="5" t="str">
        <f t="shared" si="17"/>
        <v>hold</v>
      </c>
      <c r="I76" s="5" t="str">
        <f t="shared" si="10"/>
        <v>True</v>
      </c>
      <c r="J76" s="5">
        <f t="shared" si="16"/>
        <v>419.61999500000002</v>
      </c>
      <c r="K76" s="5">
        <f t="shared" si="12"/>
        <v>366.27999899999998</v>
      </c>
      <c r="L76" s="4">
        <f t="shared" si="14"/>
        <v>1842553.9359847764</v>
      </c>
      <c r="M76" s="9">
        <f t="shared" si="11"/>
        <v>0</v>
      </c>
      <c r="N76" s="4">
        <f t="shared" si="15"/>
        <v>0</v>
      </c>
      <c r="P76" s="9">
        <f t="shared" si="13"/>
        <v>6.9364601479290008E-2</v>
      </c>
    </row>
    <row r="77" spans="1:16" x14ac:dyDescent="0.25">
      <c r="A77" s="1">
        <v>44090</v>
      </c>
      <c r="B77" s="4">
        <v>441.76001000000002</v>
      </c>
      <c r="C77" s="4">
        <v>421.66757326473692</v>
      </c>
      <c r="D77" s="4">
        <v>398.71273288539851</v>
      </c>
      <c r="E77" s="4">
        <v>335.32758893322222</v>
      </c>
      <c r="F77" s="5" t="s">
        <v>7</v>
      </c>
      <c r="G77" s="5" t="s">
        <v>7</v>
      </c>
      <c r="H77" s="5" t="str">
        <f t="shared" si="17"/>
        <v>hold</v>
      </c>
      <c r="I77" s="5" t="str">
        <f t="shared" si="10"/>
        <v>True</v>
      </c>
      <c r="J77" s="5">
        <f t="shared" si="16"/>
        <v>419.61999500000002</v>
      </c>
      <c r="K77" s="5">
        <f t="shared" si="12"/>
        <v>366.27999899999998</v>
      </c>
      <c r="L77" s="4">
        <f t="shared" si="14"/>
        <v>1842553.9359847764</v>
      </c>
      <c r="M77" s="9">
        <f t="shared" si="11"/>
        <v>0</v>
      </c>
      <c r="N77" s="4">
        <f t="shared" si="15"/>
        <v>0</v>
      </c>
      <c r="P77" s="9">
        <f t="shared" si="13"/>
        <v>-1.7947358573732065E-2</v>
      </c>
    </row>
    <row r="78" spans="1:16" x14ac:dyDescent="0.25">
      <c r="A78" s="1">
        <v>44091</v>
      </c>
      <c r="B78" s="4">
        <v>423.42999300000002</v>
      </c>
      <c r="C78" s="4">
        <v>422.25504650982458</v>
      </c>
      <c r="D78" s="4">
        <v>400.95975653218039</v>
      </c>
      <c r="E78" s="4">
        <v>338.08078906030897</v>
      </c>
      <c r="F78" s="5" t="s">
        <v>7</v>
      </c>
      <c r="G78" s="5" t="s">
        <v>7</v>
      </c>
      <c r="H78" s="5" t="str">
        <f t="shared" si="17"/>
        <v>hold</v>
      </c>
      <c r="I78" s="5" t="str">
        <f t="shared" si="10"/>
        <v>True</v>
      </c>
      <c r="J78" s="5">
        <f t="shared" si="16"/>
        <v>419.61999500000002</v>
      </c>
      <c r="K78" s="5">
        <f t="shared" si="12"/>
        <v>366.27999899999998</v>
      </c>
      <c r="L78" s="4">
        <f t="shared" si="14"/>
        <v>1842553.9359847764</v>
      </c>
      <c r="M78" s="9">
        <f t="shared" si="11"/>
        <v>0</v>
      </c>
      <c r="N78" s="4">
        <f t="shared" si="15"/>
        <v>0</v>
      </c>
      <c r="P78" s="9">
        <f t="shared" si="13"/>
        <v>-4.2378576176091955E-2</v>
      </c>
    </row>
    <row r="79" spans="1:16" x14ac:dyDescent="0.25">
      <c r="A79" s="1">
        <v>44092</v>
      </c>
      <c r="B79" s="4">
        <v>442.14999399999999</v>
      </c>
      <c r="C79" s="4">
        <v>428.88669567321642</v>
      </c>
      <c r="D79" s="4">
        <v>404.70432357470941</v>
      </c>
      <c r="E79" s="4">
        <v>341.33295171467432</v>
      </c>
      <c r="F79" s="5" t="s">
        <v>7</v>
      </c>
      <c r="G79" s="5" t="s">
        <v>7</v>
      </c>
      <c r="H79" s="5" t="str">
        <f t="shared" si="17"/>
        <v>hold</v>
      </c>
      <c r="I79" s="5" t="str">
        <f t="shared" si="10"/>
        <v>True</v>
      </c>
      <c r="J79" s="5">
        <f t="shared" si="16"/>
        <v>419.61999500000002</v>
      </c>
      <c r="K79" s="5">
        <f t="shared" si="12"/>
        <v>366.27999899999998</v>
      </c>
      <c r="L79" s="4">
        <f t="shared" si="14"/>
        <v>1842553.9359847764</v>
      </c>
      <c r="M79" s="9">
        <f t="shared" si="11"/>
        <v>0</v>
      </c>
      <c r="N79" s="4">
        <f t="shared" si="15"/>
        <v>0</v>
      </c>
      <c r="P79" s="9">
        <f t="shared" si="13"/>
        <v>4.3260982809210612E-2</v>
      </c>
    </row>
    <row r="80" spans="1:16" x14ac:dyDescent="0.25">
      <c r="A80" s="1">
        <v>44095</v>
      </c>
      <c r="B80" s="4">
        <v>449.39001500000012</v>
      </c>
      <c r="C80" s="4">
        <v>435.72113544881103</v>
      </c>
      <c r="D80" s="4">
        <v>408.76665915882671</v>
      </c>
      <c r="E80" s="4">
        <v>344.70973494234079</v>
      </c>
      <c r="F80" s="5" t="s">
        <v>7</v>
      </c>
      <c r="G80" s="5" t="s">
        <v>7</v>
      </c>
      <c r="H80" s="5" t="str">
        <f t="shared" si="17"/>
        <v>hold</v>
      </c>
      <c r="I80" s="5" t="str">
        <f t="shared" si="10"/>
        <v>True</v>
      </c>
      <c r="J80" s="5">
        <f t="shared" si="16"/>
        <v>419.61999500000002</v>
      </c>
      <c r="K80" s="5">
        <f t="shared" si="12"/>
        <v>366.27999899999998</v>
      </c>
      <c r="L80" s="4">
        <f t="shared" si="14"/>
        <v>1842553.9359847764</v>
      </c>
      <c r="M80" s="9">
        <f t="shared" si="11"/>
        <v>0</v>
      </c>
      <c r="N80" s="4">
        <f t="shared" si="15"/>
        <v>0</v>
      </c>
      <c r="P80" s="9">
        <f t="shared" si="13"/>
        <v>1.6241963539132046E-2</v>
      </c>
    </row>
    <row r="81" spans="1:16" x14ac:dyDescent="0.25">
      <c r="A81" s="1">
        <v>44096</v>
      </c>
      <c r="B81" s="4">
        <v>424.23001099999999</v>
      </c>
      <c r="C81" s="4">
        <v>431.89076063254072</v>
      </c>
      <c r="D81" s="4">
        <v>410.17241841711518</v>
      </c>
      <c r="E81" s="4">
        <v>347.19474356914259</v>
      </c>
      <c r="F81" s="5" t="s">
        <v>7</v>
      </c>
      <c r="G81" s="5" t="s">
        <v>7</v>
      </c>
      <c r="H81" s="5" t="str">
        <f t="shared" si="17"/>
        <v>hold</v>
      </c>
      <c r="I81" s="5" t="str">
        <f t="shared" si="10"/>
        <v>True</v>
      </c>
      <c r="J81" s="5">
        <f t="shared" si="16"/>
        <v>419.61999500000002</v>
      </c>
      <c r="K81" s="5">
        <f t="shared" si="12"/>
        <v>366.27999899999998</v>
      </c>
      <c r="L81" s="4">
        <f t="shared" si="14"/>
        <v>1842553.9359847764</v>
      </c>
      <c r="M81" s="9">
        <f t="shared" si="11"/>
        <v>0</v>
      </c>
      <c r="N81" s="4">
        <f t="shared" si="15"/>
        <v>0</v>
      </c>
      <c r="P81" s="9">
        <f t="shared" si="13"/>
        <v>-5.7615354073695363E-2</v>
      </c>
    </row>
    <row r="82" spans="1:16" x14ac:dyDescent="0.25">
      <c r="A82" s="1">
        <v>44097</v>
      </c>
      <c r="B82" s="4">
        <v>380.35998499999999</v>
      </c>
      <c r="C82" s="4">
        <v>414.71383542169377</v>
      </c>
      <c r="D82" s="4">
        <v>407.46219719737752</v>
      </c>
      <c r="E82" s="4">
        <v>348.23115736385688</v>
      </c>
      <c r="F82" s="5" t="s">
        <v>7</v>
      </c>
      <c r="G82" s="5" t="s">
        <v>7</v>
      </c>
      <c r="H82" s="5" t="str">
        <f t="shared" si="17"/>
        <v>hold</v>
      </c>
      <c r="I82" s="5" t="str">
        <f t="shared" si="10"/>
        <v>True</v>
      </c>
      <c r="J82" s="5">
        <f t="shared" si="16"/>
        <v>419.61999500000002</v>
      </c>
      <c r="K82" s="5">
        <f t="shared" si="12"/>
        <v>366.27999899999998</v>
      </c>
      <c r="L82" s="4">
        <f t="shared" si="14"/>
        <v>1842553.9359847764</v>
      </c>
      <c r="M82" s="9">
        <f t="shared" si="11"/>
        <v>0</v>
      </c>
      <c r="N82" s="4">
        <f t="shared" si="15"/>
        <v>0</v>
      </c>
      <c r="P82" s="9">
        <f t="shared" si="13"/>
        <v>-0.10915765368220606</v>
      </c>
    </row>
    <row r="83" spans="1:16" x14ac:dyDescent="0.25">
      <c r="A83" s="1">
        <v>44098</v>
      </c>
      <c r="B83" s="4">
        <v>387.790009</v>
      </c>
      <c r="C83" s="4">
        <v>405.73922661446261</v>
      </c>
      <c r="D83" s="4">
        <v>405.6738164521613</v>
      </c>
      <c r="E83" s="4">
        <v>349.46737147748638</v>
      </c>
      <c r="F83" s="5" t="s">
        <v>7</v>
      </c>
      <c r="G83" s="5" t="s">
        <v>7</v>
      </c>
      <c r="H83" s="5" t="str">
        <f t="shared" si="17"/>
        <v>hold</v>
      </c>
      <c r="I83" s="5" t="str">
        <f t="shared" si="10"/>
        <v>True</v>
      </c>
      <c r="J83" s="5">
        <f t="shared" si="16"/>
        <v>419.61999500000002</v>
      </c>
      <c r="K83" s="5">
        <f t="shared" si="12"/>
        <v>366.27999899999998</v>
      </c>
      <c r="L83" s="4">
        <f t="shared" si="14"/>
        <v>1842553.9359847764</v>
      </c>
      <c r="M83" s="9">
        <f t="shared" si="11"/>
        <v>0</v>
      </c>
      <c r="N83" s="4">
        <f t="shared" si="15"/>
        <v>0</v>
      </c>
      <c r="P83" s="9">
        <f t="shared" si="13"/>
        <v>1.9345845961711981E-2</v>
      </c>
    </row>
    <row r="84" spans="1:16" x14ac:dyDescent="0.25">
      <c r="A84" s="1">
        <v>44099</v>
      </c>
      <c r="B84" s="4">
        <v>407.33999599999999</v>
      </c>
      <c r="C84" s="4">
        <v>406.27281640964168</v>
      </c>
      <c r="D84" s="4">
        <v>405.82528732014657</v>
      </c>
      <c r="E84" s="4">
        <v>351.27589099381498</v>
      </c>
      <c r="F84" s="5" t="s">
        <v>7</v>
      </c>
      <c r="G84" s="5" t="s">
        <v>7</v>
      </c>
      <c r="H84" s="5" t="str">
        <f t="shared" si="17"/>
        <v>hold</v>
      </c>
      <c r="I84" s="5" t="str">
        <f t="shared" si="10"/>
        <v>True</v>
      </c>
      <c r="J84" s="5">
        <f t="shared" si="16"/>
        <v>419.61999500000002</v>
      </c>
      <c r="K84" s="5">
        <f t="shared" si="12"/>
        <v>366.27999899999998</v>
      </c>
      <c r="L84" s="4">
        <f t="shared" si="14"/>
        <v>1842553.9359847764</v>
      </c>
      <c r="M84" s="9">
        <f t="shared" si="11"/>
        <v>0</v>
      </c>
      <c r="N84" s="4">
        <f t="shared" si="15"/>
        <v>0</v>
      </c>
      <c r="P84" s="9">
        <f t="shared" si="13"/>
        <v>4.9184228525172867E-2</v>
      </c>
    </row>
    <row r="85" spans="1:16" x14ac:dyDescent="0.25">
      <c r="A85" s="1">
        <v>44102</v>
      </c>
      <c r="B85" s="4">
        <v>421.20001200000002</v>
      </c>
      <c r="C85" s="4">
        <v>411.24854827309463</v>
      </c>
      <c r="D85" s="4">
        <v>407.22298956376972</v>
      </c>
      <c r="E85" s="4">
        <v>353.46101977525831</v>
      </c>
      <c r="F85" s="5" t="s">
        <v>7</v>
      </c>
      <c r="G85" s="5" t="s">
        <v>7</v>
      </c>
      <c r="H85" s="5" t="str">
        <f t="shared" si="17"/>
        <v>hold</v>
      </c>
      <c r="I85" s="5" t="str">
        <f t="shared" si="10"/>
        <v>True</v>
      </c>
      <c r="J85" s="5">
        <f t="shared" si="16"/>
        <v>419.61999500000002</v>
      </c>
      <c r="K85" s="5">
        <f t="shared" si="12"/>
        <v>366.27999899999998</v>
      </c>
      <c r="L85" s="4">
        <f t="shared" si="14"/>
        <v>1842553.9359847764</v>
      </c>
      <c r="M85" s="9">
        <f t="shared" si="11"/>
        <v>0</v>
      </c>
      <c r="N85" s="4">
        <f t="shared" si="15"/>
        <v>0</v>
      </c>
      <c r="P85" s="9">
        <f t="shared" si="13"/>
        <v>3.3459601028044579E-2</v>
      </c>
    </row>
    <row r="86" spans="1:16" x14ac:dyDescent="0.25">
      <c r="A86" s="1">
        <v>44103</v>
      </c>
      <c r="B86" s="4">
        <v>419.07000699999998</v>
      </c>
      <c r="C86" s="4">
        <v>413.85570118206311</v>
      </c>
      <c r="D86" s="4">
        <v>408.29999114888147</v>
      </c>
      <c r="E86" s="4">
        <v>355.51130062603141</v>
      </c>
      <c r="F86" s="5" t="s">
        <v>7</v>
      </c>
      <c r="G86" s="5" t="s">
        <v>7</v>
      </c>
      <c r="H86" s="5" t="str">
        <f t="shared" si="17"/>
        <v>hold</v>
      </c>
      <c r="I86" s="5" t="str">
        <f t="shared" si="10"/>
        <v>True</v>
      </c>
      <c r="J86" s="5">
        <f t="shared" si="16"/>
        <v>419.61999500000002</v>
      </c>
      <c r="K86" s="5">
        <f t="shared" si="12"/>
        <v>366.27999899999998</v>
      </c>
      <c r="L86" s="4">
        <f t="shared" si="14"/>
        <v>1842553.9359847764</v>
      </c>
      <c r="M86" s="9">
        <f t="shared" si="11"/>
        <v>0</v>
      </c>
      <c r="N86" s="4">
        <f t="shared" si="15"/>
        <v>0</v>
      </c>
      <c r="P86" s="9">
        <f t="shared" si="13"/>
        <v>-5.0698216386262105E-3</v>
      </c>
    </row>
    <row r="87" spans="1:16" x14ac:dyDescent="0.25">
      <c r="A87" s="1">
        <v>44104</v>
      </c>
      <c r="B87" s="4">
        <v>429.01001000000002</v>
      </c>
      <c r="C87" s="4">
        <v>418.90713745470867</v>
      </c>
      <c r="D87" s="4">
        <v>410.18272013534681</v>
      </c>
      <c r="E87" s="4">
        <v>357.80813529396801</v>
      </c>
      <c r="F87" s="5" t="s">
        <v>7</v>
      </c>
      <c r="G87" s="5" t="s">
        <v>7</v>
      </c>
      <c r="H87" s="5" t="str">
        <f t="shared" si="17"/>
        <v>hold</v>
      </c>
      <c r="I87" s="5" t="str">
        <f t="shared" si="10"/>
        <v>True</v>
      </c>
      <c r="J87" s="5">
        <f t="shared" si="16"/>
        <v>419.61999500000002</v>
      </c>
      <c r="K87" s="5">
        <f t="shared" si="12"/>
        <v>366.27999899999998</v>
      </c>
      <c r="L87" s="4">
        <f t="shared" si="14"/>
        <v>1842553.9359847764</v>
      </c>
      <c r="M87" s="9">
        <f t="shared" si="11"/>
        <v>0</v>
      </c>
      <c r="N87" s="4">
        <f t="shared" si="15"/>
        <v>0</v>
      </c>
      <c r="P87" s="9">
        <f t="shared" si="13"/>
        <v>2.3442264877909926E-2</v>
      </c>
    </row>
    <row r="88" spans="1:16" x14ac:dyDescent="0.25">
      <c r="A88" s="1">
        <v>44105</v>
      </c>
      <c r="B88" s="4">
        <v>448.16000400000001</v>
      </c>
      <c r="C88" s="4">
        <v>428.65809296980592</v>
      </c>
      <c r="D88" s="4">
        <v>413.63520048667891</v>
      </c>
      <c r="E88" s="4">
        <v>360.63163119103137</v>
      </c>
      <c r="F88" s="5" t="s">
        <v>7</v>
      </c>
      <c r="G88" s="5" t="s">
        <v>7</v>
      </c>
      <c r="H88" s="5" t="str">
        <f t="shared" si="17"/>
        <v>hold</v>
      </c>
      <c r="I88" s="5" t="str">
        <f t="shared" si="10"/>
        <v>True</v>
      </c>
      <c r="J88" s="5">
        <f t="shared" si="16"/>
        <v>419.61999500000002</v>
      </c>
      <c r="K88" s="5">
        <f t="shared" si="12"/>
        <v>366.27999899999998</v>
      </c>
      <c r="L88" s="4">
        <f t="shared" si="14"/>
        <v>1842553.9359847764</v>
      </c>
      <c r="M88" s="9">
        <f t="shared" si="11"/>
        <v>0</v>
      </c>
      <c r="N88" s="4">
        <f t="shared" si="15"/>
        <v>0</v>
      </c>
      <c r="P88" s="9">
        <f t="shared" si="13"/>
        <v>4.367006844804977E-2</v>
      </c>
    </row>
    <row r="89" spans="1:16" x14ac:dyDescent="0.25">
      <c r="A89" s="1">
        <v>44106</v>
      </c>
      <c r="B89" s="4">
        <v>415.08999599999999</v>
      </c>
      <c r="C89" s="4">
        <v>424.13539397987063</v>
      </c>
      <c r="D89" s="4">
        <v>413.7674546242535</v>
      </c>
      <c r="E89" s="4">
        <v>362.33345509131169</v>
      </c>
      <c r="F89" s="5" t="s">
        <v>7</v>
      </c>
      <c r="G89" s="5" t="s">
        <v>7</v>
      </c>
      <c r="H89" s="5" t="str">
        <f t="shared" si="17"/>
        <v>hold</v>
      </c>
      <c r="I89" s="5" t="str">
        <f t="shared" si="10"/>
        <v>True</v>
      </c>
      <c r="J89" s="5">
        <f t="shared" si="16"/>
        <v>419.61999500000002</v>
      </c>
      <c r="K89" s="5">
        <f t="shared" si="12"/>
        <v>366.27999899999998</v>
      </c>
      <c r="L89" s="4">
        <f t="shared" si="14"/>
        <v>1842553.9359847764</v>
      </c>
      <c r="M89" s="9">
        <f t="shared" si="11"/>
        <v>0</v>
      </c>
      <c r="N89" s="4">
        <f t="shared" si="15"/>
        <v>0</v>
      </c>
      <c r="P89" s="9">
        <f t="shared" si="13"/>
        <v>-7.6654965885419216E-2</v>
      </c>
    </row>
    <row r="90" spans="1:16" x14ac:dyDescent="0.25">
      <c r="A90" s="1">
        <v>44109</v>
      </c>
      <c r="B90" s="4">
        <v>425.67999300000002</v>
      </c>
      <c r="C90" s="4">
        <v>424.6502603199138</v>
      </c>
      <c r="D90" s="4">
        <v>414.85041265841232</v>
      </c>
      <c r="E90" s="4">
        <v>364.3130344009582</v>
      </c>
      <c r="F90" s="5" t="s">
        <v>7</v>
      </c>
      <c r="G90" s="5" t="s">
        <v>7</v>
      </c>
      <c r="H90" s="5" t="str">
        <f t="shared" si="17"/>
        <v>hold</v>
      </c>
      <c r="I90" s="5" t="str">
        <f t="shared" si="10"/>
        <v>True</v>
      </c>
      <c r="J90" s="5">
        <f t="shared" si="16"/>
        <v>419.61999500000002</v>
      </c>
      <c r="K90" s="5">
        <f t="shared" si="12"/>
        <v>366.27999899999998</v>
      </c>
      <c r="L90" s="4">
        <f t="shared" si="14"/>
        <v>1842553.9359847764</v>
      </c>
      <c r="M90" s="9">
        <f t="shared" si="11"/>
        <v>0</v>
      </c>
      <c r="N90" s="4">
        <f t="shared" si="15"/>
        <v>0</v>
      </c>
      <c r="P90" s="9">
        <f t="shared" si="13"/>
        <v>2.5192519292073501E-2</v>
      </c>
    </row>
    <row r="91" spans="1:16" x14ac:dyDescent="0.25">
      <c r="A91" s="1">
        <v>44110</v>
      </c>
      <c r="B91" s="4">
        <v>413.98001099999999</v>
      </c>
      <c r="C91" s="4">
        <v>421.09351054660931</v>
      </c>
      <c r="D91" s="4">
        <v>414.77128523492019</v>
      </c>
      <c r="E91" s="4">
        <v>365.86512741967817</v>
      </c>
      <c r="F91" s="5" t="s">
        <v>7</v>
      </c>
      <c r="G91" s="5" t="s">
        <v>7</v>
      </c>
      <c r="H91" s="5" t="str">
        <f t="shared" si="17"/>
        <v>hold</v>
      </c>
      <c r="I91" s="5" t="str">
        <f t="shared" si="10"/>
        <v>True</v>
      </c>
      <c r="J91" s="5">
        <f t="shared" si="16"/>
        <v>419.61999500000002</v>
      </c>
      <c r="K91" s="5">
        <f t="shared" si="12"/>
        <v>366.27999899999998</v>
      </c>
      <c r="L91" s="4">
        <f t="shared" si="14"/>
        <v>1842553.9359847764</v>
      </c>
      <c r="M91" s="9">
        <f t="shared" si="11"/>
        <v>0</v>
      </c>
      <c r="N91" s="4">
        <f t="shared" si="15"/>
        <v>0</v>
      </c>
      <c r="P91" s="9">
        <f t="shared" si="13"/>
        <v>-2.7870183792860301E-2</v>
      </c>
    </row>
    <row r="92" spans="1:16" x14ac:dyDescent="0.25">
      <c r="A92" s="1">
        <v>44111</v>
      </c>
      <c r="B92" s="4">
        <v>425.29998799999998</v>
      </c>
      <c r="C92" s="4">
        <v>422.49566969773952</v>
      </c>
      <c r="D92" s="4">
        <v>415.72844003174572</v>
      </c>
      <c r="E92" s="4">
        <v>367.72246681281331</v>
      </c>
      <c r="F92" s="5" t="s">
        <v>7</v>
      </c>
      <c r="G92" s="5" t="s">
        <v>7</v>
      </c>
      <c r="H92" s="5" t="str">
        <f t="shared" si="17"/>
        <v>hold</v>
      </c>
      <c r="I92" s="5" t="str">
        <f t="shared" si="10"/>
        <v>True</v>
      </c>
      <c r="J92" s="5">
        <f t="shared" si="16"/>
        <v>419.61999500000002</v>
      </c>
      <c r="K92" s="5">
        <f t="shared" si="12"/>
        <v>366.27999899999998</v>
      </c>
      <c r="L92" s="4">
        <f t="shared" si="14"/>
        <v>1842553.9359847764</v>
      </c>
      <c r="M92" s="9">
        <f t="shared" si="11"/>
        <v>0</v>
      </c>
      <c r="N92" s="4">
        <f t="shared" si="15"/>
        <v>0</v>
      </c>
      <c r="P92" s="9">
        <f t="shared" si="13"/>
        <v>2.6977083993233918E-2</v>
      </c>
    </row>
    <row r="93" spans="1:16" x14ac:dyDescent="0.25">
      <c r="A93" s="1">
        <v>44112</v>
      </c>
      <c r="B93" s="4">
        <v>425.92001299999998</v>
      </c>
      <c r="C93" s="4">
        <v>423.63711746515969</v>
      </c>
      <c r="D93" s="4">
        <v>416.65494666522329</v>
      </c>
      <c r="E93" s="4">
        <v>369.54114013116288</v>
      </c>
      <c r="F93" s="5" t="s">
        <v>7</v>
      </c>
      <c r="G93" s="5" t="s">
        <v>7</v>
      </c>
      <c r="H93" s="5" t="str">
        <f t="shared" si="17"/>
        <v>hold</v>
      </c>
      <c r="I93" s="5" t="str">
        <f t="shared" si="10"/>
        <v>True</v>
      </c>
      <c r="J93" s="5">
        <f t="shared" si="16"/>
        <v>419.61999500000002</v>
      </c>
      <c r="K93" s="5">
        <f t="shared" si="12"/>
        <v>366.27999899999998</v>
      </c>
      <c r="L93" s="4">
        <f t="shared" si="14"/>
        <v>1842553.9359847764</v>
      </c>
      <c r="M93" s="9">
        <f t="shared" si="11"/>
        <v>0</v>
      </c>
      <c r="N93" s="4">
        <f t="shared" si="15"/>
        <v>0</v>
      </c>
      <c r="P93" s="9">
        <f t="shared" si="13"/>
        <v>1.4567916847001E-3</v>
      </c>
    </row>
    <row r="94" spans="1:16" x14ac:dyDescent="0.25">
      <c r="A94" s="1">
        <v>44113</v>
      </c>
      <c r="B94" s="4">
        <v>434</v>
      </c>
      <c r="C94" s="4">
        <v>427.09141164343993</v>
      </c>
      <c r="D94" s="4">
        <v>418.23176969565759</v>
      </c>
      <c r="E94" s="4">
        <v>371.55547950206409</v>
      </c>
      <c r="F94" s="5" t="s">
        <v>7</v>
      </c>
      <c r="G94" s="5" t="s">
        <v>7</v>
      </c>
      <c r="H94" s="5" t="str">
        <f t="shared" si="17"/>
        <v>hold</v>
      </c>
      <c r="I94" s="5" t="str">
        <f t="shared" si="10"/>
        <v>True</v>
      </c>
      <c r="J94" s="5">
        <f t="shared" si="16"/>
        <v>419.61999500000002</v>
      </c>
      <c r="K94" s="5">
        <f t="shared" si="12"/>
        <v>366.27999899999998</v>
      </c>
      <c r="L94" s="4">
        <f t="shared" si="14"/>
        <v>1842553.9359847764</v>
      </c>
      <c r="M94" s="9">
        <f t="shared" si="11"/>
        <v>0</v>
      </c>
      <c r="N94" s="4">
        <f t="shared" si="15"/>
        <v>0</v>
      </c>
      <c r="P94" s="9">
        <f t="shared" si="13"/>
        <v>1.8792968371494786E-2</v>
      </c>
    </row>
    <row r="95" spans="1:16" x14ac:dyDescent="0.25">
      <c r="A95" s="1">
        <v>44116</v>
      </c>
      <c r="B95" s="4">
        <v>442.29998799999998</v>
      </c>
      <c r="C95" s="4">
        <v>432.16093709562671</v>
      </c>
      <c r="D95" s="4">
        <v>420.41978954150687</v>
      </c>
      <c r="E95" s="4">
        <v>373.76624539262463</v>
      </c>
      <c r="F95" s="5" t="s">
        <v>7</v>
      </c>
      <c r="G95" s="5" t="s">
        <v>7</v>
      </c>
      <c r="H95" s="5" t="str">
        <f t="shared" si="17"/>
        <v>hold</v>
      </c>
      <c r="I95" s="5" t="str">
        <f t="shared" si="10"/>
        <v>True</v>
      </c>
      <c r="J95" s="5">
        <f t="shared" si="16"/>
        <v>419.61999500000002</v>
      </c>
      <c r="K95" s="5">
        <f t="shared" si="12"/>
        <v>366.27999899999998</v>
      </c>
      <c r="L95" s="4">
        <f t="shared" si="14"/>
        <v>1842553.9359847764</v>
      </c>
      <c r="M95" s="9">
        <f t="shared" si="11"/>
        <v>0</v>
      </c>
      <c r="N95" s="4">
        <f t="shared" si="15"/>
        <v>0</v>
      </c>
      <c r="P95" s="9">
        <f t="shared" si="13"/>
        <v>1.8943823642969211E-2</v>
      </c>
    </row>
    <row r="96" spans="1:16" x14ac:dyDescent="0.25">
      <c r="A96" s="1">
        <v>44117</v>
      </c>
      <c r="B96" s="4">
        <v>446.64999399999999</v>
      </c>
      <c r="C96" s="4">
        <v>436.99062273041778</v>
      </c>
      <c r="D96" s="4">
        <v>422.80435358318812</v>
      </c>
      <c r="E96" s="4">
        <v>376.0438625366051</v>
      </c>
      <c r="F96" s="5" t="s">
        <v>7</v>
      </c>
      <c r="G96" s="5" t="s">
        <v>7</v>
      </c>
      <c r="H96" s="5" t="str">
        <f t="shared" si="17"/>
        <v>hold</v>
      </c>
      <c r="I96" s="5" t="str">
        <f t="shared" si="10"/>
        <v>True</v>
      </c>
      <c r="J96" s="5">
        <f t="shared" si="16"/>
        <v>419.61999500000002</v>
      </c>
      <c r="K96" s="5">
        <f t="shared" si="12"/>
        <v>366.27999899999998</v>
      </c>
      <c r="L96" s="4">
        <f t="shared" si="14"/>
        <v>1842553.9359847764</v>
      </c>
      <c r="M96" s="9">
        <f t="shared" si="11"/>
        <v>0</v>
      </c>
      <c r="N96" s="4">
        <f t="shared" si="15"/>
        <v>0</v>
      </c>
      <c r="P96" s="9">
        <f t="shared" si="13"/>
        <v>9.7869189711369715E-3</v>
      </c>
    </row>
    <row r="97" spans="1:16" x14ac:dyDescent="0.25">
      <c r="A97" s="1">
        <v>44118</v>
      </c>
      <c r="B97" s="4">
        <v>461.29998799999998</v>
      </c>
      <c r="C97" s="4">
        <v>445.09374448694518</v>
      </c>
      <c r="D97" s="4">
        <v>426.30395671198909</v>
      </c>
      <c r="E97" s="4">
        <v>378.70811645733619</v>
      </c>
      <c r="F97" s="5" t="s">
        <v>7</v>
      </c>
      <c r="G97" s="5" t="s">
        <v>7</v>
      </c>
      <c r="H97" s="5" t="str">
        <f t="shared" si="17"/>
        <v>hold</v>
      </c>
      <c r="I97" s="5" t="str">
        <f t="shared" si="10"/>
        <v>True</v>
      </c>
      <c r="J97" s="5">
        <f t="shared" si="16"/>
        <v>419.61999500000002</v>
      </c>
      <c r="K97" s="5">
        <f t="shared" si="12"/>
        <v>366.27999899999998</v>
      </c>
      <c r="L97" s="4">
        <f t="shared" si="14"/>
        <v>1842553.9359847764</v>
      </c>
      <c r="M97" s="9">
        <f t="shared" si="11"/>
        <v>0</v>
      </c>
      <c r="N97" s="4">
        <f t="shared" si="15"/>
        <v>0</v>
      </c>
      <c r="P97" s="9">
        <f t="shared" si="13"/>
        <v>3.2273287835823283E-2</v>
      </c>
    </row>
    <row r="98" spans="1:16" x14ac:dyDescent="0.25">
      <c r="A98" s="1">
        <v>44119</v>
      </c>
      <c r="B98" s="4">
        <v>448.88000499999998</v>
      </c>
      <c r="C98" s="4">
        <v>446.35583132463017</v>
      </c>
      <c r="D98" s="4">
        <v>428.35632473817191</v>
      </c>
      <c r="E98" s="4">
        <v>380.90098797429448</v>
      </c>
      <c r="F98" s="5" t="s">
        <v>7</v>
      </c>
      <c r="G98" s="5" t="s">
        <v>7</v>
      </c>
      <c r="H98" s="5" t="str">
        <f t="shared" si="17"/>
        <v>hold</v>
      </c>
      <c r="I98" s="5" t="str">
        <f t="shared" si="10"/>
        <v>True</v>
      </c>
      <c r="J98" s="5">
        <f t="shared" si="16"/>
        <v>419.61999500000002</v>
      </c>
      <c r="K98" s="5">
        <f t="shared" si="12"/>
        <v>366.27999899999998</v>
      </c>
      <c r="L98" s="4">
        <f t="shared" si="14"/>
        <v>1842553.9359847764</v>
      </c>
      <c r="M98" s="9">
        <f t="shared" si="11"/>
        <v>0</v>
      </c>
      <c r="N98" s="4">
        <f t="shared" si="15"/>
        <v>0</v>
      </c>
      <c r="P98" s="9">
        <f t="shared" si="13"/>
        <v>-2.7292961968783336E-2</v>
      </c>
    </row>
    <row r="99" spans="1:16" x14ac:dyDescent="0.25">
      <c r="A99" s="1">
        <v>44120</v>
      </c>
      <c r="B99" s="4">
        <v>439.67001299999998</v>
      </c>
      <c r="C99" s="4">
        <v>444.12722521642007</v>
      </c>
      <c r="D99" s="4">
        <v>429.38484185288348</v>
      </c>
      <c r="E99" s="4">
        <v>382.73752000634778</v>
      </c>
      <c r="F99" s="5" t="s">
        <v>7</v>
      </c>
      <c r="G99" s="5" t="s">
        <v>7</v>
      </c>
      <c r="H99" s="5" t="str">
        <f t="shared" si="17"/>
        <v>hold</v>
      </c>
      <c r="I99" s="5" t="str">
        <f t="shared" si="10"/>
        <v>True</v>
      </c>
      <c r="J99" s="5">
        <f t="shared" si="16"/>
        <v>419.61999500000002</v>
      </c>
      <c r="K99" s="5">
        <f t="shared" si="12"/>
        <v>366.27999899999998</v>
      </c>
      <c r="L99" s="4">
        <f t="shared" si="14"/>
        <v>1842553.9359847764</v>
      </c>
      <c r="M99" s="9">
        <f t="shared" si="11"/>
        <v>0</v>
      </c>
      <c r="N99" s="4">
        <f t="shared" si="15"/>
        <v>0</v>
      </c>
      <c r="P99" s="9">
        <f t="shared" si="13"/>
        <v>-2.0731127492318369E-2</v>
      </c>
    </row>
    <row r="100" spans="1:16" x14ac:dyDescent="0.25">
      <c r="A100" s="1">
        <v>44123</v>
      </c>
      <c r="B100" s="4">
        <v>430.82998700000002</v>
      </c>
      <c r="C100" s="4">
        <v>439.69481247761348</v>
      </c>
      <c r="D100" s="4">
        <v>429.51621868443948</v>
      </c>
      <c r="E100" s="4">
        <v>384.24040959989941</v>
      </c>
      <c r="F100" s="5" t="s">
        <v>7</v>
      </c>
      <c r="G100" s="5" t="s">
        <v>7</v>
      </c>
      <c r="H100" s="5" t="str">
        <f t="shared" si="17"/>
        <v>hold</v>
      </c>
      <c r="I100" s="5" t="str">
        <f t="shared" si="10"/>
        <v>True</v>
      </c>
      <c r="J100" s="5">
        <f t="shared" si="16"/>
        <v>419.61999500000002</v>
      </c>
      <c r="K100" s="5">
        <f t="shared" si="12"/>
        <v>366.27999899999998</v>
      </c>
      <c r="L100" s="4">
        <f t="shared" si="14"/>
        <v>1842553.9359847764</v>
      </c>
      <c r="M100" s="9">
        <f t="shared" si="11"/>
        <v>0</v>
      </c>
      <c r="N100" s="4">
        <f t="shared" si="15"/>
        <v>0</v>
      </c>
      <c r="P100" s="9">
        <f t="shared" si="13"/>
        <v>-2.0310924522910556E-2</v>
      </c>
    </row>
    <row r="101" spans="1:16" x14ac:dyDescent="0.25">
      <c r="A101" s="1">
        <v>44124</v>
      </c>
      <c r="B101" s="4">
        <v>421.94000199999988</v>
      </c>
      <c r="C101" s="4">
        <v>433.77654231840899</v>
      </c>
      <c r="D101" s="4">
        <v>428.82747171312678</v>
      </c>
      <c r="E101" s="4">
        <v>385.41852186240249</v>
      </c>
      <c r="F101" s="5" t="s">
        <v>7</v>
      </c>
      <c r="G101" s="5" t="s">
        <v>7</v>
      </c>
      <c r="H101" s="5" t="str">
        <f t="shared" si="17"/>
        <v>hold</v>
      </c>
      <c r="I101" s="5" t="str">
        <f t="shared" si="10"/>
        <v>True</v>
      </c>
      <c r="J101" s="5">
        <f t="shared" si="16"/>
        <v>419.61999500000002</v>
      </c>
      <c r="K101" s="5">
        <f t="shared" si="12"/>
        <v>366.27999899999998</v>
      </c>
      <c r="L101" s="4">
        <f t="shared" si="14"/>
        <v>1842553.9359847764</v>
      </c>
      <c r="M101" s="9">
        <f t="shared" si="11"/>
        <v>0</v>
      </c>
      <c r="N101" s="4">
        <f t="shared" si="15"/>
        <v>0</v>
      </c>
      <c r="P101" s="9">
        <f t="shared" si="13"/>
        <v>-2.0850421993634533E-2</v>
      </c>
    </row>
    <row r="102" spans="1:16" x14ac:dyDescent="0.25">
      <c r="A102" s="1">
        <v>44125</v>
      </c>
      <c r="B102" s="4">
        <v>422.64001500000012</v>
      </c>
      <c r="C102" s="4">
        <v>430.06436654560599</v>
      </c>
      <c r="D102" s="4">
        <v>428.26497564829708</v>
      </c>
      <c r="E102" s="4">
        <v>386.58169352295249</v>
      </c>
      <c r="F102" s="5" t="s">
        <v>7</v>
      </c>
      <c r="G102" s="5" t="s">
        <v>7</v>
      </c>
      <c r="H102" s="5" t="str">
        <f t="shared" si="17"/>
        <v>hold</v>
      </c>
      <c r="I102" s="5" t="str">
        <f t="shared" si="10"/>
        <v>True</v>
      </c>
      <c r="J102" s="5">
        <f t="shared" si="16"/>
        <v>419.61999500000002</v>
      </c>
      <c r="K102" s="5">
        <f t="shared" si="12"/>
        <v>366.27999899999998</v>
      </c>
      <c r="L102" s="4">
        <f t="shared" si="14"/>
        <v>1842553.9359847764</v>
      </c>
      <c r="M102" s="9">
        <f t="shared" si="11"/>
        <v>0</v>
      </c>
      <c r="N102" s="4">
        <f t="shared" si="15"/>
        <v>0</v>
      </c>
      <c r="P102" s="9">
        <f t="shared" si="13"/>
        <v>1.6576597745707558E-3</v>
      </c>
    </row>
    <row r="103" spans="1:16" x14ac:dyDescent="0.25">
      <c r="A103" s="1">
        <v>44126</v>
      </c>
      <c r="B103" s="4">
        <v>425.790009</v>
      </c>
      <c r="C103" s="4">
        <v>428.63958069707081</v>
      </c>
      <c r="D103" s="4">
        <v>428.03997868027011</v>
      </c>
      <c r="E103" s="4">
        <v>387.80695338161019</v>
      </c>
      <c r="F103" s="5" t="s">
        <v>7</v>
      </c>
      <c r="G103" s="5" t="s">
        <v>7</v>
      </c>
      <c r="H103" s="5" t="str">
        <f t="shared" si="17"/>
        <v>hold</v>
      </c>
      <c r="I103" s="5" t="str">
        <f t="shared" si="10"/>
        <v>True</v>
      </c>
      <c r="J103" s="5">
        <f t="shared" si="16"/>
        <v>419.61999500000002</v>
      </c>
      <c r="K103" s="5">
        <f t="shared" si="12"/>
        <v>366.27999899999998</v>
      </c>
      <c r="L103" s="4">
        <f t="shared" si="14"/>
        <v>1842553.9359847764</v>
      </c>
      <c r="M103" s="9">
        <f t="shared" si="11"/>
        <v>0</v>
      </c>
      <c r="N103" s="4">
        <f t="shared" si="15"/>
        <v>0</v>
      </c>
      <c r="P103" s="9">
        <f t="shared" si="13"/>
        <v>7.425499769197888E-3</v>
      </c>
    </row>
    <row r="104" spans="1:16" x14ac:dyDescent="0.25">
      <c r="A104" s="1">
        <v>44127</v>
      </c>
      <c r="B104" s="4">
        <v>420.63000499999998</v>
      </c>
      <c r="C104" s="4">
        <v>425.96972213138048</v>
      </c>
      <c r="D104" s="4">
        <v>427.36634470933637</v>
      </c>
      <c r="E104" s="4">
        <v>388.83267374468488</v>
      </c>
      <c r="F104" s="5" t="s">
        <v>7</v>
      </c>
      <c r="G104" s="5">
        <v>420.63000499999998</v>
      </c>
      <c r="H104" s="5" t="str">
        <f t="shared" si="17"/>
        <v>sell</v>
      </c>
      <c r="I104" s="5" t="str">
        <f t="shared" si="10"/>
        <v>False</v>
      </c>
      <c r="J104" s="5">
        <f t="shared" si="16"/>
        <v>419.61999500000002</v>
      </c>
      <c r="K104" s="5">
        <f t="shared" si="12"/>
        <v>420.63000499999998</v>
      </c>
      <c r="L104" s="4">
        <f t="shared" si="14"/>
        <v>1845146.3420675197</v>
      </c>
      <c r="M104" s="9">
        <f t="shared" si="11"/>
        <v>1E-3</v>
      </c>
      <c r="N104" s="4">
        <f t="shared" si="15"/>
        <v>2592.4060827434078</v>
      </c>
      <c r="P104" s="9">
        <f t="shared" si="13"/>
        <v>-1.2192688828374862E-2</v>
      </c>
    </row>
    <row r="105" spans="1:16" x14ac:dyDescent="0.25">
      <c r="A105" s="1">
        <v>44130</v>
      </c>
      <c r="B105" s="4">
        <v>420.27999899999998</v>
      </c>
      <c r="C105" s="4">
        <v>424.07314775425368</v>
      </c>
      <c r="D105" s="4">
        <v>426.72213146303312</v>
      </c>
      <c r="E105" s="4">
        <v>389.81540265891363</v>
      </c>
      <c r="F105" s="5" t="s">
        <v>7</v>
      </c>
      <c r="G105" s="5" t="s">
        <v>7</v>
      </c>
      <c r="H105" s="5" t="str">
        <f t="shared" si="17"/>
        <v>hold</v>
      </c>
      <c r="I105" s="5" t="str">
        <f t="shared" si="10"/>
        <v>True</v>
      </c>
      <c r="J105" s="5">
        <f t="shared" ref="J105:J136" si="18">IF(F105="nan",J104,F105)</f>
        <v>419.61999500000002</v>
      </c>
      <c r="K105" s="5">
        <f t="shared" si="12"/>
        <v>420.63000499999998</v>
      </c>
      <c r="L105" s="4">
        <f t="shared" si="14"/>
        <v>1845146.3420675197</v>
      </c>
      <c r="M105" s="9">
        <f t="shared" si="11"/>
        <v>0</v>
      </c>
      <c r="N105" s="4">
        <f t="shared" si="15"/>
        <v>0</v>
      </c>
      <c r="P105" s="9">
        <f t="shared" si="13"/>
        <v>-8.3244584687297671E-4</v>
      </c>
    </row>
    <row r="106" spans="1:16" x14ac:dyDescent="0.25">
      <c r="A106" s="1">
        <v>44131</v>
      </c>
      <c r="B106" s="4">
        <v>424.67999300000002</v>
      </c>
      <c r="C106" s="4">
        <v>424.27542950283578</v>
      </c>
      <c r="D106" s="4">
        <v>426.53648251184819</v>
      </c>
      <c r="E106" s="4">
        <v>390.90492110707248</v>
      </c>
      <c r="F106" s="5" t="s">
        <v>7</v>
      </c>
      <c r="G106" s="5" t="s">
        <v>7</v>
      </c>
      <c r="H106" s="5" t="str">
        <f t="shared" si="17"/>
        <v>hold</v>
      </c>
      <c r="I106" s="5" t="str">
        <f t="shared" si="10"/>
        <v>True</v>
      </c>
      <c r="J106" s="5">
        <f t="shared" si="18"/>
        <v>419.61999500000002</v>
      </c>
      <c r="K106" s="5">
        <f t="shared" si="12"/>
        <v>420.63000499999998</v>
      </c>
      <c r="L106" s="4">
        <f t="shared" si="14"/>
        <v>1845146.3420675197</v>
      </c>
      <c r="M106" s="9">
        <f t="shared" si="11"/>
        <v>0</v>
      </c>
      <c r="N106" s="4">
        <f t="shared" si="15"/>
        <v>0</v>
      </c>
      <c r="P106" s="9">
        <f t="shared" si="13"/>
        <v>1.0414774221164902E-2</v>
      </c>
    </row>
    <row r="107" spans="1:16" x14ac:dyDescent="0.25">
      <c r="A107" s="1">
        <v>44132</v>
      </c>
      <c r="B107" s="4">
        <v>406.01998900000001</v>
      </c>
      <c r="C107" s="4">
        <v>418.19028266855719</v>
      </c>
      <c r="D107" s="4">
        <v>424.67134673804378</v>
      </c>
      <c r="E107" s="4">
        <v>391.37726697872648</v>
      </c>
      <c r="F107" s="5" t="s">
        <v>7</v>
      </c>
      <c r="G107" s="5" t="s">
        <v>7</v>
      </c>
      <c r="H107" s="5" t="str">
        <f t="shared" si="17"/>
        <v>hold</v>
      </c>
      <c r="I107" s="5" t="str">
        <f t="shared" si="10"/>
        <v>True</v>
      </c>
      <c r="J107" s="5">
        <f t="shared" si="18"/>
        <v>419.61999500000002</v>
      </c>
      <c r="K107" s="5">
        <f t="shared" si="12"/>
        <v>420.63000499999998</v>
      </c>
      <c r="L107" s="4">
        <f t="shared" si="14"/>
        <v>1845146.3420675197</v>
      </c>
      <c r="M107" s="9">
        <f t="shared" si="11"/>
        <v>0</v>
      </c>
      <c r="N107" s="4">
        <f t="shared" si="15"/>
        <v>0</v>
      </c>
      <c r="P107" s="9">
        <f t="shared" si="13"/>
        <v>-4.4933535282445938E-2</v>
      </c>
    </row>
    <row r="108" spans="1:16" x14ac:dyDescent="0.25">
      <c r="A108" s="1">
        <v>44133</v>
      </c>
      <c r="B108" s="4">
        <v>410.82998700000002</v>
      </c>
      <c r="C108" s="4">
        <v>415.73685077903809</v>
      </c>
      <c r="D108" s="4">
        <v>423.41304130731248</v>
      </c>
      <c r="E108" s="4">
        <v>391.9851644793913</v>
      </c>
      <c r="F108" s="5" t="s">
        <v>7</v>
      </c>
      <c r="G108" s="5" t="s">
        <v>7</v>
      </c>
      <c r="H108" s="5" t="str">
        <f t="shared" si="17"/>
        <v>hold</v>
      </c>
      <c r="I108" s="5" t="str">
        <f t="shared" si="10"/>
        <v>True</v>
      </c>
      <c r="J108" s="5">
        <f t="shared" si="18"/>
        <v>419.61999500000002</v>
      </c>
      <c r="K108" s="5">
        <f t="shared" si="12"/>
        <v>420.63000499999998</v>
      </c>
      <c r="L108" s="4">
        <f t="shared" si="14"/>
        <v>1845146.3420675197</v>
      </c>
      <c r="M108" s="9">
        <f t="shared" si="11"/>
        <v>0</v>
      </c>
      <c r="N108" s="4">
        <f t="shared" si="15"/>
        <v>0</v>
      </c>
      <c r="P108" s="9">
        <f t="shared" si="13"/>
        <v>1.1777079602369815E-2</v>
      </c>
    </row>
    <row r="109" spans="1:16" x14ac:dyDescent="0.25">
      <c r="A109" s="1">
        <v>44134</v>
      </c>
      <c r="B109" s="4">
        <v>388.040009</v>
      </c>
      <c r="C109" s="4">
        <v>406.50457018602549</v>
      </c>
      <c r="D109" s="4">
        <v>420.19731109755679</v>
      </c>
      <c r="E109" s="4">
        <v>391.86187837066029</v>
      </c>
      <c r="F109" s="5" t="s">
        <v>7</v>
      </c>
      <c r="G109" s="5" t="s">
        <v>7</v>
      </c>
      <c r="H109" s="5" t="str">
        <f t="shared" si="17"/>
        <v>hold</v>
      </c>
      <c r="I109" s="5" t="str">
        <f t="shared" si="10"/>
        <v>True</v>
      </c>
      <c r="J109" s="5">
        <f t="shared" si="18"/>
        <v>419.61999500000002</v>
      </c>
      <c r="K109" s="5">
        <f t="shared" si="12"/>
        <v>420.63000499999998</v>
      </c>
      <c r="L109" s="4">
        <f t="shared" si="14"/>
        <v>1845146.3420675197</v>
      </c>
      <c r="M109" s="9">
        <f t="shared" si="11"/>
        <v>0</v>
      </c>
      <c r="N109" s="4">
        <f t="shared" si="15"/>
        <v>0</v>
      </c>
      <c r="P109" s="9">
        <f t="shared" si="13"/>
        <v>-5.7071021695729481E-2</v>
      </c>
    </row>
    <row r="110" spans="1:16" x14ac:dyDescent="0.25">
      <c r="A110" s="1">
        <v>44137</v>
      </c>
      <c r="B110" s="4">
        <v>400.51001000000002</v>
      </c>
      <c r="C110" s="4">
        <v>404.50638345735041</v>
      </c>
      <c r="D110" s="4">
        <v>418.4075564523244</v>
      </c>
      <c r="E110" s="4">
        <v>392.1321324840772</v>
      </c>
      <c r="F110" s="5" t="s">
        <v>7</v>
      </c>
      <c r="G110" s="5" t="s">
        <v>7</v>
      </c>
      <c r="H110" s="5" t="str">
        <f t="shared" si="17"/>
        <v>hold</v>
      </c>
      <c r="I110" s="5" t="str">
        <f t="shared" si="10"/>
        <v>True</v>
      </c>
      <c r="J110" s="5">
        <f t="shared" si="18"/>
        <v>419.61999500000002</v>
      </c>
      <c r="K110" s="5">
        <f t="shared" si="12"/>
        <v>420.63000499999998</v>
      </c>
      <c r="L110" s="4">
        <f t="shared" si="14"/>
        <v>1845146.3420675197</v>
      </c>
      <c r="M110" s="9">
        <f t="shared" si="11"/>
        <v>0</v>
      </c>
      <c r="N110" s="4">
        <f t="shared" si="15"/>
        <v>0</v>
      </c>
      <c r="P110" s="9">
        <f t="shared" si="13"/>
        <v>3.1630309667310195E-2</v>
      </c>
    </row>
    <row r="111" spans="1:16" x14ac:dyDescent="0.25">
      <c r="A111" s="1">
        <v>44138</v>
      </c>
      <c r="B111" s="4">
        <v>423.89999399999999</v>
      </c>
      <c r="C111" s="4">
        <v>410.97092030490029</v>
      </c>
      <c r="D111" s="4">
        <v>418.90686895665863</v>
      </c>
      <c r="E111" s="4">
        <v>393.12487815644982</v>
      </c>
      <c r="F111" s="5" t="s">
        <v>7</v>
      </c>
      <c r="G111" s="5" t="s">
        <v>7</v>
      </c>
      <c r="H111" s="5" t="str">
        <f t="shared" si="17"/>
        <v>hold</v>
      </c>
      <c r="I111" s="5" t="str">
        <f t="shared" si="10"/>
        <v>True</v>
      </c>
      <c r="J111" s="5">
        <f t="shared" si="18"/>
        <v>419.61999500000002</v>
      </c>
      <c r="K111" s="5">
        <f t="shared" si="12"/>
        <v>420.63000499999998</v>
      </c>
      <c r="L111" s="4">
        <f t="shared" si="14"/>
        <v>1845146.3420675197</v>
      </c>
      <c r="M111" s="9">
        <f t="shared" si="11"/>
        <v>0</v>
      </c>
      <c r="N111" s="4">
        <f t="shared" si="15"/>
        <v>0</v>
      </c>
      <c r="P111" s="9">
        <f t="shared" si="13"/>
        <v>5.6758804250431748E-2</v>
      </c>
    </row>
    <row r="112" spans="1:16" x14ac:dyDescent="0.25">
      <c r="A112" s="1">
        <v>44139</v>
      </c>
      <c r="B112" s="4">
        <v>420.98001099999999</v>
      </c>
      <c r="C112" s="4">
        <v>414.3072838699336</v>
      </c>
      <c r="D112" s="4">
        <v>419.09533641514417</v>
      </c>
      <c r="E112" s="4">
        <v>393.99535105781069</v>
      </c>
      <c r="F112" s="5" t="s">
        <v>7</v>
      </c>
      <c r="G112" s="5" t="s">
        <v>7</v>
      </c>
      <c r="H112" s="5" t="str">
        <f t="shared" si="17"/>
        <v>hold</v>
      </c>
      <c r="I112" s="5" t="str">
        <f t="shared" si="10"/>
        <v>True</v>
      </c>
      <c r="J112" s="5">
        <f t="shared" si="18"/>
        <v>419.61999500000002</v>
      </c>
      <c r="K112" s="5">
        <f t="shared" si="12"/>
        <v>420.63000499999998</v>
      </c>
      <c r="L112" s="4">
        <f t="shared" si="14"/>
        <v>1845146.3420675197</v>
      </c>
      <c r="M112" s="9">
        <f t="shared" si="11"/>
        <v>0</v>
      </c>
      <c r="N112" s="4">
        <f t="shared" si="15"/>
        <v>0</v>
      </c>
      <c r="P112" s="9">
        <f t="shared" si="13"/>
        <v>-6.9122114591064088E-3</v>
      </c>
    </row>
    <row r="113" spans="1:16" x14ac:dyDescent="0.25">
      <c r="A113" s="1">
        <v>44140</v>
      </c>
      <c r="B113" s="4">
        <v>438.08999599999999</v>
      </c>
      <c r="C113" s="4">
        <v>422.23485457995582</v>
      </c>
      <c r="D113" s="4">
        <v>420.82212365013112</v>
      </c>
      <c r="E113" s="4">
        <v>395.37330871225407</v>
      </c>
      <c r="F113" s="5">
        <v>438.08999599999999</v>
      </c>
      <c r="G113" s="5" t="s">
        <v>7</v>
      </c>
      <c r="H113" s="5" t="str">
        <f t="shared" si="17"/>
        <v>buy</v>
      </c>
      <c r="I113" s="5" t="str">
        <f t="shared" si="10"/>
        <v>False</v>
      </c>
      <c r="J113" s="5">
        <f t="shared" si="18"/>
        <v>438.08999599999999</v>
      </c>
      <c r="K113" s="5">
        <f t="shared" si="12"/>
        <v>420.63000499999998</v>
      </c>
      <c r="L113" s="4">
        <f t="shared" si="14"/>
        <v>1843301.1957254522</v>
      </c>
      <c r="M113" s="9">
        <f t="shared" si="11"/>
        <v>1E-3</v>
      </c>
      <c r="N113" s="4">
        <f t="shared" si="15"/>
        <v>-1845.1463420675198</v>
      </c>
      <c r="P113" s="9">
        <f t="shared" si="13"/>
        <v>3.9839006844742397E-2</v>
      </c>
    </row>
    <row r="114" spans="1:16" x14ac:dyDescent="0.25">
      <c r="A114" s="1">
        <v>44141</v>
      </c>
      <c r="B114" s="4">
        <v>429.95001200000002</v>
      </c>
      <c r="C114" s="4">
        <v>424.80657371997052</v>
      </c>
      <c r="D114" s="4">
        <v>421.6519316819373</v>
      </c>
      <c r="E114" s="4">
        <v>396.45383068999621</v>
      </c>
      <c r="F114" s="5" t="s">
        <v>7</v>
      </c>
      <c r="G114" s="5" t="s">
        <v>7</v>
      </c>
      <c r="H114" s="5" t="str">
        <f t="shared" si="17"/>
        <v>hold</v>
      </c>
      <c r="I114" s="5" t="str">
        <f t="shared" si="10"/>
        <v>True</v>
      </c>
      <c r="J114" s="5">
        <f t="shared" si="18"/>
        <v>438.08999599999999</v>
      </c>
      <c r="K114" s="5">
        <f t="shared" si="12"/>
        <v>420.63000499999998</v>
      </c>
      <c r="L114" s="4">
        <f t="shared" si="14"/>
        <v>1843301.1957254522</v>
      </c>
      <c r="M114" s="9">
        <f t="shared" si="11"/>
        <v>0</v>
      </c>
      <c r="N114" s="4">
        <f t="shared" si="15"/>
        <v>0</v>
      </c>
      <c r="P114" s="9">
        <f t="shared" si="13"/>
        <v>-1.8755408822818478E-2</v>
      </c>
    </row>
    <row r="115" spans="1:16" x14ac:dyDescent="0.25">
      <c r="A115" s="1">
        <v>44144</v>
      </c>
      <c r="B115" s="4">
        <v>421.26001000000002</v>
      </c>
      <c r="C115" s="4">
        <v>423.62438581331372</v>
      </c>
      <c r="D115" s="4">
        <v>421.61630243812482</v>
      </c>
      <c r="E115" s="4">
        <v>397.22902379343378</v>
      </c>
      <c r="F115" s="5" t="s">
        <v>7</v>
      </c>
      <c r="G115" s="5" t="s">
        <v>7</v>
      </c>
      <c r="H115" s="5" t="str">
        <f t="shared" si="17"/>
        <v>hold</v>
      </c>
      <c r="I115" s="5" t="str">
        <f t="shared" si="10"/>
        <v>True</v>
      </c>
      <c r="J115" s="5">
        <f t="shared" si="18"/>
        <v>438.08999599999999</v>
      </c>
      <c r="K115" s="5">
        <f t="shared" si="12"/>
        <v>420.63000499999998</v>
      </c>
      <c r="L115" s="4">
        <f t="shared" si="14"/>
        <v>1843301.1957254522</v>
      </c>
      <c r="M115" s="9">
        <f t="shared" si="11"/>
        <v>0</v>
      </c>
      <c r="N115" s="4">
        <f t="shared" si="15"/>
        <v>0</v>
      </c>
      <c r="P115" s="9">
        <f t="shared" si="13"/>
        <v>-2.0418706771606124E-2</v>
      </c>
    </row>
    <row r="116" spans="1:16" x14ac:dyDescent="0.25">
      <c r="A116" s="1">
        <v>44145</v>
      </c>
      <c r="B116" s="4">
        <v>410.35998499999999</v>
      </c>
      <c r="C116" s="4">
        <v>419.20291887554248</v>
      </c>
      <c r="D116" s="4">
        <v>420.5930008528407</v>
      </c>
      <c r="E116" s="4">
        <v>397.63936633113889</v>
      </c>
      <c r="F116" s="5" t="s">
        <v>7</v>
      </c>
      <c r="G116" s="5">
        <v>410.35998499999999</v>
      </c>
      <c r="H116" s="5" t="str">
        <f t="shared" si="17"/>
        <v>sell</v>
      </c>
      <c r="I116" s="5" t="str">
        <f t="shared" si="10"/>
        <v>False</v>
      </c>
      <c r="J116" s="5">
        <f t="shared" si="18"/>
        <v>438.08999599999999</v>
      </c>
      <c r="K116" s="5">
        <f t="shared" si="12"/>
        <v>410.35998499999999</v>
      </c>
      <c r="L116" s="4">
        <f t="shared" si="14"/>
        <v>1724781.4972129983</v>
      </c>
      <c r="M116" s="9">
        <f t="shared" si="11"/>
        <v>1E-3</v>
      </c>
      <c r="N116" s="4">
        <f t="shared" si="15"/>
        <v>-118519.69851245378</v>
      </c>
      <c r="P116" s="9">
        <f t="shared" si="13"/>
        <v>-2.6215457329280056E-2</v>
      </c>
    </row>
    <row r="117" spans="1:16" x14ac:dyDescent="0.25">
      <c r="A117" s="1">
        <v>44146</v>
      </c>
      <c r="B117" s="4">
        <v>417.13000499999998</v>
      </c>
      <c r="C117" s="4">
        <v>418.51194758369502</v>
      </c>
      <c r="D117" s="4">
        <v>420.27818304803702</v>
      </c>
      <c r="E117" s="4">
        <v>398.24844878954082</v>
      </c>
      <c r="F117" s="5" t="s">
        <v>7</v>
      </c>
      <c r="G117" s="5" t="s">
        <v>7</v>
      </c>
      <c r="H117" s="5" t="str">
        <f t="shared" si="17"/>
        <v>hold</v>
      </c>
      <c r="I117" s="5" t="str">
        <f t="shared" si="10"/>
        <v>True</v>
      </c>
      <c r="J117" s="5">
        <f t="shared" si="18"/>
        <v>438.08999599999999</v>
      </c>
      <c r="K117" s="5">
        <f t="shared" si="12"/>
        <v>410.35998499999999</v>
      </c>
      <c r="L117" s="4">
        <f t="shared" si="14"/>
        <v>1724781.4972129983</v>
      </c>
      <c r="M117" s="9">
        <f t="shared" si="11"/>
        <v>0</v>
      </c>
      <c r="N117" s="4">
        <f t="shared" si="15"/>
        <v>0</v>
      </c>
      <c r="P117" s="9">
        <f t="shared" si="13"/>
        <v>1.6363149134630491E-2</v>
      </c>
    </row>
    <row r="118" spans="1:16" x14ac:dyDescent="0.25">
      <c r="A118" s="1">
        <v>44147</v>
      </c>
      <c r="B118" s="4">
        <v>411.76001000000002</v>
      </c>
      <c r="C118" s="4">
        <v>416.26130172246337</v>
      </c>
      <c r="D118" s="4">
        <v>419.50380368003363</v>
      </c>
      <c r="E118" s="4">
        <v>398.67068507736758</v>
      </c>
      <c r="F118" s="5" t="s">
        <v>7</v>
      </c>
      <c r="G118" s="5" t="s">
        <v>7</v>
      </c>
      <c r="H118" s="5" t="str">
        <f t="shared" si="17"/>
        <v>hold</v>
      </c>
      <c r="I118" s="5" t="str">
        <f t="shared" si="10"/>
        <v>True</v>
      </c>
      <c r="J118" s="5">
        <f t="shared" si="18"/>
        <v>438.08999599999999</v>
      </c>
      <c r="K118" s="5">
        <f t="shared" si="12"/>
        <v>410.35998499999999</v>
      </c>
      <c r="L118" s="4">
        <f t="shared" si="14"/>
        <v>1724781.4972129983</v>
      </c>
      <c r="M118" s="9">
        <f t="shared" si="11"/>
        <v>0</v>
      </c>
      <c r="N118" s="4">
        <f t="shared" si="15"/>
        <v>0</v>
      </c>
      <c r="P118" s="9">
        <f t="shared" si="13"/>
        <v>-1.2957256170380817E-2</v>
      </c>
    </row>
    <row r="119" spans="1:16" x14ac:dyDescent="0.25">
      <c r="A119" s="1">
        <v>44148</v>
      </c>
      <c r="B119" s="4">
        <v>408.5</v>
      </c>
      <c r="C119" s="4">
        <v>413.67420114830901</v>
      </c>
      <c r="D119" s="4">
        <v>418.50345789093961</v>
      </c>
      <c r="E119" s="4">
        <v>398.97785116869989</v>
      </c>
      <c r="F119" s="5" t="s">
        <v>7</v>
      </c>
      <c r="G119" s="5" t="s">
        <v>7</v>
      </c>
      <c r="H119" s="5" t="str">
        <f t="shared" si="17"/>
        <v>hold</v>
      </c>
      <c r="I119" s="5" t="str">
        <f t="shared" si="10"/>
        <v>True</v>
      </c>
      <c r="J119" s="5">
        <f t="shared" si="18"/>
        <v>438.08999599999999</v>
      </c>
      <c r="K119" s="5">
        <f t="shared" si="12"/>
        <v>410.35998499999999</v>
      </c>
      <c r="L119" s="4">
        <f t="shared" si="14"/>
        <v>1724781.4972129983</v>
      </c>
      <c r="M119" s="9">
        <f t="shared" si="11"/>
        <v>0</v>
      </c>
      <c r="N119" s="4">
        <f t="shared" si="15"/>
        <v>0</v>
      </c>
      <c r="P119" s="9">
        <f t="shared" si="13"/>
        <v>-7.948765330433075E-3</v>
      </c>
    </row>
    <row r="120" spans="1:16" x14ac:dyDescent="0.25">
      <c r="A120" s="1">
        <v>44151</v>
      </c>
      <c r="B120" s="4">
        <v>408.08999599999999</v>
      </c>
      <c r="C120" s="4">
        <v>411.81279943220602</v>
      </c>
      <c r="D120" s="4">
        <v>417.55677953721778</v>
      </c>
      <c r="E120" s="4">
        <v>399.26260569467797</v>
      </c>
      <c r="F120" s="5" t="s">
        <v>7</v>
      </c>
      <c r="G120" s="5" t="s">
        <v>7</v>
      </c>
      <c r="H120" s="5" t="str">
        <f t="shared" si="17"/>
        <v>hold</v>
      </c>
      <c r="I120" s="5" t="str">
        <f t="shared" si="10"/>
        <v>True</v>
      </c>
      <c r="J120" s="5">
        <f t="shared" si="18"/>
        <v>438.08999599999999</v>
      </c>
      <c r="K120" s="5">
        <f t="shared" si="12"/>
        <v>410.35998499999999</v>
      </c>
      <c r="L120" s="4">
        <f t="shared" si="14"/>
        <v>1724781.4972129983</v>
      </c>
      <c r="M120" s="9">
        <f t="shared" si="11"/>
        <v>0</v>
      </c>
      <c r="N120" s="4">
        <f t="shared" si="15"/>
        <v>0</v>
      </c>
      <c r="P120" s="9">
        <f t="shared" si="13"/>
        <v>-1.0041857883687569E-3</v>
      </c>
    </row>
    <row r="121" spans="1:16" x14ac:dyDescent="0.25">
      <c r="A121" s="1">
        <v>44152</v>
      </c>
      <c r="B121" s="4">
        <v>441.60998499999988</v>
      </c>
      <c r="C121" s="4">
        <v>421.74519462147072</v>
      </c>
      <c r="D121" s="4">
        <v>419.74343457928887</v>
      </c>
      <c r="E121" s="4">
        <v>400.58596129796928</v>
      </c>
      <c r="F121" s="5">
        <v>441.60998499999988</v>
      </c>
      <c r="G121" s="5" t="s">
        <v>7</v>
      </c>
      <c r="H121" s="5" t="str">
        <f t="shared" si="17"/>
        <v>buy</v>
      </c>
      <c r="I121" s="5" t="str">
        <f t="shared" si="10"/>
        <v>False</v>
      </c>
      <c r="J121" s="5">
        <f t="shared" si="18"/>
        <v>441.60998499999988</v>
      </c>
      <c r="K121" s="5">
        <f t="shared" si="12"/>
        <v>410.35998499999999</v>
      </c>
      <c r="L121" s="4">
        <f t="shared" si="14"/>
        <v>1723056.7157157853</v>
      </c>
      <c r="M121" s="9">
        <f t="shared" si="11"/>
        <v>1E-3</v>
      </c>
      <c r="N121" s="4">
        <f t="shared" si="15"/>
        <v>-1724.7814972129984</v>
      </c>
      <c r="P121" s="9">
        <f t="shared" si="13"/>
        <v>7.8939377155717402E-2</v>
      </c>
    </row>
    <row r="122" spans="1:16" x14ac:dyDescent="0.25">
      <c r="A122" s="1">
        <v>44153</v>
      </c>
      <c r="B122" s="4">
        <v>486.64001500000012</v>
      </c>
      <c r="C122" s="4">
        <v>443.37680141431377</v>
      </c>
      <c r="D122" s="4">
        <v>425.82494189026272</v>
      </c>
      <c r="E122" s="4">
        <v>403.27515047615782</v>
      </c>
      <c r="F122" s="5" t="s">
        <v>7</v>
      </c>
      <c r="G122" s="5" t="s">
        <v>7</v>
      </c>
      <c r="H122" s="5" t="str">
        <f t="shared" si="17"/>
        <v>hold</v>
      </c>
      <c r="I122" s="5" t="str">
        <f t="shared" si="10"/>
        <v>True</v>
      </c>
      <c r="J122" s="5">
        <f t="shared" si="18"/>
        <v>441.60998499999988</v>
      </c>
      <c r="K122" s="5">
        <f t="shared" si="12"/>
        <v>410.35998499999999</v>
      </c>
      <c r="L122" s="4">
        <f t="shared" si="14"/>
        <v>1723056.7157157853</v>
      </c>
      <c r="M122" s="9">
        <f t="shared" si="11"/>
        <v>0</v>
      </c>
      <c r="N122" s="4">
        <f t="shared" si="15"/>
        <v>0</v>
      </c>
      <c r="P122" s="9">
        <f t="shared" si="13"/>
        <v>9.7097555168650221E-2</v>
      </c>
    </row>
    <row r="123" spans="1:16" x14ac:dyDescent="0.25">
      <c r="A123" s="1">
        <v>44154</v>
      </c>
      <c r="B123" s="4">
        <v>499.26998900000001</v>
      </c>
      <c r="C123" s="4">
        <v>462.00786394287587</v>
      </c>
      <c r="D123" s="4">
        <v>432.5017643547842</v>
      </c>
      <c r="E123" s="4">
        <v>406.27498918002789</v>
      </c>
      <c r="F123" s="5" t="s">
        <v>7</v>
      </c>
      <c r="G123" s="5" t="s">
        <v>7</v>
      </c>
      <c r="H123" s="5" t="str">
        <f t="shared" si="17"/>
        <v>hold</v>
      </c>
      <c r="I123" s="5" t="str">
        <f t="shared" si="10"/>
        <v>True</v>
      </c>
      <c r="J123" s="5">
        <f t="shared" si="18"/>
        <v>441.60998499999988</v>
      </c>
      <c r="K123" s="5">
        <f t="shared" si="12"/>
        <v>410.35998499999999</v>
      </c>
      <c r="L123" s="4">
        <f t="shared" si="14"/>
        <v>1723056.7157157853</v>
      </c>
      <c r="M123" s="9">
        <f t="shared" si="11"/>
        <v>0</v>
      </c>
      <c r="N123" s="4">
        <f t="shared" si="15"/>
        <v>0</v>
      </c>
      <c r="P123" s="9">
        <f t="shared" si="13"/>
        <v>2.562234871545226E-2</v>
      </c>
    </row>
    <row r="124" spans="1:16" x14ac:dyDescent="0.25">
      <c r="A124" s="1">
        <v>44155</v>
      </c>
      <c r="B124" s="4">
        <v>489.60998499999988</v>
      </c>
      <c r="C124" s="4">
        <v>471.2085709619173</v>
      </c>
      <c r="D124" s="4">
        <v>437.69342077707648</v>
      </c>
      <c r="E124" s="4">
        <v>408.87920779940202</v>
      </c>
      <c r="F124" s="5" t="s">
        <v>7</v>
      </c>
      <c r="G124" s="5" t="s">
        <v>7</v>
      </c>
      <c r="H124" s="5" t="str">
        <f t="shared" si="17"/>
        <v>hold</v>
      </c>
      <c r="I124" s="5" t="str">
        <f t="shared" si="10"/>
        <v>True</v>
      </c>
      <c r="J124" s="5">
        <f t="shared" si="18"/>
        <v>441.60998499999988</v>
      </c>
      <c r="K124" s="5">
        <f t="shared" si="12"/>
        <v>410.35998499999999</v>
      </c>
      <c r="L124" s="4">
        <f t="shared" si="14"/>
        <v>1723056.7157157853</v>
      </c>
      <c r="M124" s="9">
        <f t="shared" si="11"/>
        <v>0</v>
      </c>
      <c r="N124" s="4">
        <f t="shared" si="15"/>
        <v>0</v>
      </c>
      <c r="P124" s="9">
        <f t="shared" si="13"/>
        <v>-1.9537884362004994E-2</v>
      </c>
    </row>
    <row r="125" spans="1:16" x14ac:dyDescent="0.25">
      <c r="A125" s="1">
        <v>44158</v>
      </c>
      <c r="B125" s="4">
        <v>521.84997599999997</v>
      </c>
      <c r="C125" s="4">
        <v>488.08903930794492</v>
      </c>
      <c r="D125" s="4">
        <v>445.34401670643319</v>
      </c>
      <c r="E125" s="4">
        <v>412.40954430567058</v>
      </c>
      <c r="F125" s="5" t="s">
        <v>7</v>
      </c>
      <c r="G125" s="5" t="s">
        <v>7</v>
      </c>
      <c r="H125" s="5" t="str">
        <f t="shared" si="17"/>
        <v>hold</v>
      </c>
      <c r="I125" s="5" t="str">
        <f t="shared" si="10"/>
        <v>True</v>
      </c>
      <c r="J125" s="5">
        <f t="shared" si="18"/>
        <v>441.60998499999988</v>
      </c>
      <c r="K125" s="5">
        <f t="shared" si="12"/>
        <v>410.35998499999999</v>
      </c>
      <c r="L125" s="4">
        <f t="shared" si="14"/>
        <v>1723056.7157157853</v>
      </c>
      <c r="M125" s="9">
        <f t="shared" si="11"/>
        <v>0</v>
      </c>
      <c r="N125" s="4">
        <f t="shared" si="15"/>
        <v>0</v>
      </c>
      <c r="P125" s="9">
        <f t="shared" si="13"/>
        <v>6.3771019086328901E-2</v>
      </c>
    </row>
    <row r="126" spans="1:16" x14ac:dyDescent="0.25">
      <c r="A126" s="1">
        <v>44159</v>
      </c>
      <c r="B126" s="4">
        <v>555.38000499999998</v>
      </c>
      <c r="C126" s="4">
        <v>510.5193612052966</v>
      </c>
      <c r="D126" s="4">
        <v>455.34728836948472</v>
      </c>
      <c r="E126" s="4">
        <v>416.87737120236841</v>
      </c>
      <c r="F126" s="5" t="s">
        <v>7</v>
      </c>
      <c r="G126" s="5" t="s">
        <v>7</v>
      </c>
      <c r="H126" s="5" t="str">
        <f t="shared" si="17"/>
        <v>hold</v>
      </c>
      <c r="I126" s="5" t="str">
        <f t="shared" si="10"/>
        <v>True</v>
      </c>
      <c r="J126" s="5">
        <f t="shared" si="18"/>
        <v>441.60998499999988</v>
      </c>
      <c r="K126" s="5">
        <f t="shared" si="12"/>
        <v>410.35998499999999</v>
      </c>
      <c r="L126" s="4">
        <f t="shared" si="14"/>
        <v>1723056.7157157853</v>
      </c>
      <c r="M126" s="9">
        <f t="shared" si="11"/>
        <v>0</v>
      </c>
      <c r="N126" s="4">
        <f t="shared" si="15"/>
        <v>0</v>
      </c>
      <c r="P126" s="9">
        <f t="shared" si="13"/>
        <v>6.2272428868509588E-2</v>
      </c>
    </row>
    <row r="127" spans="1:16" x14ac:dyDescent="0.25">
      <c r="A127" s="1">
        <v>44160</v>
      </c>
      <c r="B127" s="4">
        <v>574</v>
      </c>
      <c r="C127" s="4">
        <v>531.6795741368644</v>
      </c>
      <c r="D127" s="4">
        <v>466.13389851771342</v>
      </c>
      <c r="E127" s="4">
        <v>421.78745335229439</v>
      </c>
      <c r="F127" s="5" t="s">
        <v>7</v>
      </c>
      <c r="G127" s="5" t="s">
        <v>7</v>
      </c>
      <c r="H127" s="5" t="str">
        <f t="shared" si="17"/>
        <v>hold</v>
      </c>
      <c r="I127" s="5" t="str">
        <f t="shared" si="10"/>
        <v>True</v>
      </c>
      <c r="J127" s="5">
        <f t="shared" si="18"/>
        <v>441.60998499999988</v>
      </c>
      <c r="K127" s="5">
        <f t="shared" si="12"/>
        <v>410.35998499999999</v>
      </c>
      <c r="L127" s="4">
        <f t="shared" si="14"/>
        <v>1723056.7157157853</v>
      </c>
      <c r="M127" s="9">
        <f t="shared" si="11"/>
        <v>0</v>
      </c>
      <c r="N127" s="4">
        <f t="shared" si="15"/>
        <v>0</v>
      </c>
      <c r="P127" s="9">
        <f t="shared" si="13"/>
        <v>3.2976823175224289E-2</v>
      </c>
    </row>
    <row r="128" spans="1:16" x14ac:dyDescent="0.25">
      <c r="A128" s="1">
        <v>44162</v>
      </c>
      <c r="B128" s="4">
        <v>585.76000999999997</v>
      </c>
      <c r="C128" s="4">
        <v>549.70638609124296</v>
      </c>
      <c r="D128" s="4">
        <v>477.00899956155757</v>
      </c>
      <c r="E128" s="4">
        <v>426.91159574753522</v>
      </c>
      <c r="F128" s="5" t="s">
        <v>7</v>
      </c>
      <c r="G128" s="5" t="s">
        <v>7</v>
      </c>
      <c r="H128" s="5" t="str">
        <f t="shared" si="17"/>
        <v>hold</v>
      </c>
      <c r="I128" s="5" t="str">
        <f t="shared" si="10"/>
        <v>True</v>
      </c>
      <c r="J128" s="5">
        <f t="shared" si="18"/>
        <v>441.60998499999988</v>
      </c>
      <c r="K128" s="5">
        <f t="shared" si="12"/>
        <v>410.35998499999999</v>
      </c>
      <c r="L128" s="4">
        <f t="shared" si="14"/>
        <v>1723056.7157157853</v>
      </c>
      <c r="M128" s="9">
        <f t="shared" si="11"/>
        <v>0</v>
      </c>
      <c r="N128" s="4">
        <f t="shared" si="15"/>
        <v>0</v>
      </c>
      <c r="P128" s="9">
        <f t="shared" si="13"/>
        <v>2.0280770124197645E-2</v>
      </c>
    </row>
    <row r="129" spans="1:16" x14ac:dyDescent="0.25">
      <c r="A129" s="1">
        <v>44165</v>
      </c>
      <c r="B129" s="4">
        <v>567.59997599999997</v>
      </c>
      <c r="C129" s="4">
        <v>555.67091606082863</v>
      </c>
      <c r="D129" s="4">
        <v>485.24454287414318</v>
      </c>
      <c r="E129" s="4">
        <v>431.30810763042467</v>
      </c>
      <c r="F129" s="5" t="s">
        <v>7</v>
      </c>
      <c r="G129" s="5" t="s">
        <v>7</v>
      </c>
      <c r="H129" s="5" t="str">
        <f t="shared" si="17"/>
        <v>hold</v>
      </c>
      <c r="I129" s="5" t="str">
        <f t="shared" si="10"/>
        <v>True</v>
      </c>
      <c r="J129" s="5">
        <f t="shared" si="18"/>
        <v>441.60998499999988</v>
      </c>
      <c r="K129" s="5">
        <f t="shared" si="12"/>
        <v>410.35998499999999</v>
      </c>
      <c r="L129" s="4">
        <f t="shared" si="14"/>
        <v>1723056.7157157853</v>
      </c>
      <c r="M129" s="9">
        <f t="shared" si="11"/>
        <v>0</v>
      </c>
      <c r="N129" s="4">
        <f t="shared" si="15"/>
        <v>0</v>
      </c>
      <c r="P129" s="9">
        <f t="shared" si="13"/>
        <v>-3.1493263441175617E-2</v>
      </c>
    </row>
    <row r="130" spans="1:16" x14ac:dyDescent="0.25">
      <c r="A130" s="1">
        <v>44166</v>
      </c>
      <c r="B130" s="4">
        <v>584.76000999999997</v>
      </c>
      <c r="C130" s="4">
        <v>565.36728070721915</v>
      </c>
      <c r="D130" s="4">
        <v>494.29140352194838</v>
      </c>
      <c r="E130" s="4">
        <v>436.10347957947403</v>
      </c>
      <c r="F130" s="5" t="s">
        <v>7</v>
      </c>
      <c r="G130" s="5" t="s">
        <v>7</v>
      </c>
      <c r="H130" s="5" t="str">
        <f t="shared" si="17"/>
        <v>hold</v>
      </c>
      <c r="I130" s="5" t="str">
        <f t="shared" si="10"/>
        <v>True</v>
      </c>
      <c r="J130" s="5">
        <f t="shared" si="18"/>
        <v>441.60998499999988</v>
      </c>
      <c r="K130" s="5">
        <f t="shared" si="12"/>
        <v>410.35998499999999</v>
      </c>
      <c r="L130" s="4">
        <f t="shared" si="14"/>
        <v>1723056.7157157853</v>
      </c>
      <c r="M130" s="9">
        <f t="shared" si="11"/>
        <v>0</v>
      </c>
      <c r="N130" s="4">
        <f t="shared" si="15"/>
        <v>0</v>
      </c>
      <c r="P130" s="9">
        <f t="shared" si="13"/>
        <v>2.978462074185919E-2</v>
      </c>
    </row>
    <row r="131" spans="1:16" x14ac:dyDescent="0.25">
      <c r="A131" s="1">
        <v>44167</v>
      </c>
      <c r="B131" s="4">
        <v>568.82000700000003</v>
      </c>
      <c r="C131" s="4">
        <v>566.51818947147945</v>
      </c>
      <c r="D131" s="4">
        <v>501.06673111086218</v>
      </c>
      <c r="E131" s="4">
        <v>440.25087106136539</v>
      </c>
      <c r="F131" s="5" t="s">
        <v>7</v>
      </c>
      <c r="G131" s="5" t="s">
        <v>7</v>
      </c>
      <c r="H131" s="5" t="str">
        <f t="shared" si="17"/>
        <v>hold</v>
      </c>
      <c r="I131" s="5" t="str">
        <f t="shared" ref="I131:I194" si="19">IF(H131="hold","True","False")</f>
        <v>True</v>
      </c>
      <c r="J131" s="5">
        <f t="shared" si="18"/>
        <v>441.60998499999988</v>
      </c>
      <c r="K131" s="5">
        <f t="shared" si="12"/>
        <v>410.35998499999999</v>
      </c>
      <c r="L131" s="4">
        <f t="shared" si="14"/>
        <v>1723056.7157157853</v>
      </c>
      <c r="M131" s="9">
        <f t="shared" ref="M131:M194" si="20">IF((AND(F131="nan",G131="nan")), 0, 0.001)</f>
        <v>0</v>
      </c>
      <c r="N131" s="4">
        <f t="shared" si="15"/>
        <v>0</v>
      </c>
      <c r="P131" s="9">
        <f t="shared" si="13"/>
        <v>-2.7637471823376107E-2</v>
      </c>
    </row>
    <row r="132" spans="1:16" x14ac:dyDescent="0.25">
      <c r="A132" s="1">
        <v>44168</v>
      </c>
      <c r="B132" s="4">
        <v>593.38000499999998</v>
      </c>
      <c r="C132" s="4">
        <v>575.47212798098633</v>
      </c>
      <c r="D132" s="4">
        <v>509.45884691896561</v>
      </c>
      <c r="E132" s="4">
        <v>445.0361564969478</v>
      </c>
      <c r="F132" s="5" t="s">
        <v>7</v>
      </c>
      <c r="G132" s="5" t="s">
        <v>7</v>
      </c>
      <c r="H132" s="5" t="str">
        <f t="shared" si="17"/>
        <v>hold</v>
      </c>
      <c r="I132" s="5" t="str">
        <f t="shared" si="19"/>
        <v>True</v>
      </c>
      <c r="J132" s="5">
        <f t="shared" si="18"/>
        <v>441.60998499999988</v>
      </c>
      <c r="K132" s="5">
        <f t="shared" ref="K132:K195" si="21">IF(G132="nan",K131,G132)</f>
        <v>410.35998499999999</v>
      </c>
      <c r="L132" s="4">
        <f t="shared" si="14"/>
        <v>1723056.7157157853</v>
      </c>
      <c r="M132" s="9">
        <f t="shared" si="20"/>
        <v>0</v>
      </c>
      <c r="N132" s="4">
        <f t="shared" si="15"/>
        <v>0</v>
      </c>
      <c r="P132" s="9">
        <f t="shared" ref="P132:P195" si="22">LN(B132/B131)</f>
        <v>4.2270959715764549E-2</v>
      </c>
    </row>
    <row r="133" spans="1:16" x14ac:dyDescent="0.25">
      <c r="A133" s="1">
        <v>44169</v>
      </c>
      <c r="B133" s="4">
        <v>599.03997800000002</v>
      </c>
      <c r="C133" s="4">
        <v>583.32807798732426</v>
      </c>
      <c r="D133" s="4">
        <v>517.6025861081506</v>
      </c>
      <c r="E133" s="4">
        <v>449.84877591891819</v>
      </c>
      <c r="F133" s="5" t="s">
        <v>7</v>
      </c>
      <c r="G133" s="5" t="s">
        <v>7</v>
      </c>
      <c r="H133" s="5" t="str">
        <f t="shared" si="17"/>
        <v>hold</v>
      </c>
      <c r="I133" s="5" t="str">
        <f t="shared" si="19"/>
        <v>True</v>
      </c>
      <c r="J133" s="5">
        <f t="shared" si="18"/>
        <v>441.60998499999988</v>
      </c>
      <c r="K133" s="5">
        <f t="shared" si="21"/>
        <v>410.35998499999999</v>
      </c>
      <c r="L133" s="4">
        <f t="shared" ref="L133:L196" si="23">L132+N133</f>
        <v>1723056.7157157853</v>
      </c>
      <c r="M133" s="9">
        <f t="shared" si="20"/>
        <v>0</v>
      </c>
      <c r="N133" s="4">
        <f t="shared" ref="N133:N196" si="24">IF(I133="True",0,IF(H133="buy",-L132*M133,L132*((K133-J133)/J133)-(L132*M133)))</f>
        <v>0</v>
      </c>
      <c r="P133" s="9">
        <f t="shared" si="22"/>
        <v>9.4933254869083127E-3</v>
      </c>
    </row>
    <row r="134" spans="1:16" x14ac:dyDescent="0.25">
      <c r="A134" s="1">
        <v>44172</v>
      </c>
      <c r="B134" s="4">
        <v>641.76000999999997</v>
      </c>
      <c r="C134" s="4">
        <v>602.8053886582162</v>
      </c>
      <c r="D134" s="4">
        <v>528.88962464377323</v>
      </c>
      <c r="E134" s="4">
        <v>455.84600198395202</v>
      </c>
      <c r="F134" s="5" t="s">
        <v>7</v>
      </c>
      <c r="G134" s="5" t="s">
        <v>7</v>
      </c>
      <c r="H134" s="5" t="str">
        <f t="shared" si="17"/>
        <v>hold</v>
      </c>
      <c r="I134" s="5" t="str">
        <f t="shared" si="19"/>
        <v>True</v>
      </c>
      <c r="J134" s="5">
        <f t="shared" si="18"/>
        <v>441.60998499999988</v>
      </c>
      <c r="K134" s="5">
        <f t="shared" si="21"/>
        <v>410.35998499999999</v>
      </c>
      <c r="L134" s="4">
        <f t="shared" si="23"/>
        <v>1723056.7157157853</v>
      </c>
      <c r="M134" s="9">
        <f t="shared" si="20"/>
        <v>0</v>
      </c>
      <c r="N134" s="4">
        <f t="shared" si="24"/>
        <v>0</v>
      </c>
      <c r="P134" s="9">
        <f t="shared" si="22"/>
        <v>6.8886080480147063E-2</v>
      </c>
    </row>
    <row r="135" spans="1:16" x14ac:dyDescent="0.25">
      <c r="A135" s="1">
        <v>44173</v>
      </c>
      <c r="B135" s="4">
        <v>649.88000499999998</v>
      </c>
      <c r="C135" s="4">
        <v>618.49692743881087</v>
      </c>
      <c r="D135" s="4">
        <v>539.88875013070287</v>
      </c>
      <c r="E135" s="4">
        <v>461.90956457820357</v>
      </c>
      <c r="F135" s="5" t="s">
        <v>7</v>
      </c>
      <c r="G135" s="5" t="s">
        <v>7</v>
      </c>
      <c r="H135" s="5" t="str">
        <f t="shared" si="17"/>
        <v>hold</v>
      </c>
      <c r="I135" s="5" t="str">
        <f t="shared" si="19"/>
        <v>True</v>
      </c>
      <c r="J135" s="5">
        <f t="shared" si="18"/>
        <v>441.60998499999988</v>
      </c>
      <c r="K135" s="5">
        <f t="shared" si="21"/>
        <v>410.35998499999999</v>
      </c>
      <c r="L135" s="4">
        <f t="shared" si="23"/>
        <v>1723056.7157157853</v>
      </c>
      <c r="M135" s="9">
        <f t="shared" si="20"/>
        <v>0</v>
      </c>
      <c r="N135" s="4">
        <f t="shared" si="24"/>
        <v>0</v>
      </c>
      <c r="P135" s="9">
        <f t="shared" si="22"/>
        <v>1.257332055138599E-2</v>
      </c>
    </row>
    <row r="136" spans="1:16" x14ac:dyDescent="0.25">
      <c r="A136" s="1">
        <v>44174</v>
      </c>
      <c r="B136" s="4">
        <v>604.47997999999995</v>
      </c>
      <c r="C136" s="4">
        <v>613.8246116258739</v>
      </c>
      <c r="D136" s="4">
        <v>545.7606801188208</v>
      </c>
      <c r="E136" s="4">
        <v>466.36489006013471</v>
      </c>
      <c r="F136" s="5" t="s">
        <v>7</v>
      </c>
      <c r="G136" s="5" t="s">
        <v>7</v>
      </c>
      <c r="H136" s="5" t="str">
        <f t="shared" si="17"/>
        <v>hold</v>
      </c>
      <c r="I136" s="5" t="str">
        <f t="shared" si="19"/>
        <v>True</v>
      </c>
      <c r="J136" s="5">
        <f t="shared" si="18"/>
        <v>441.60998499999988</v>
      </c>
      <c r="K136" s="5">
        <f t="shared" si="21"/>
        <v>410.35998499999999</v>
      </c>
      <c r="L136" s="4">
        <f t="shared" si="23"/>
        <v>1723056.7157157853</v>
      </c>
      <c r="M136" s="9">
        <f t="shared" si="20"/>
        <v>0</v>
      </c>
      <c r="N136" s="4">
        <f t="shared" si="24"/>
        <v>0</v>
      </c>
      <c r="P136" s="9">
        <f t="shared" si="22"/>
        <v>-7.2419186928422544E-2</v>
      </c>
    </row>
    <row r="137" spans="1:16" x14ac:dyDescent="0.25">
      <c r="A137" s="1">
        <v>44175</v>
      </c>
      <c r="B137" s="4">
        <v>627.07000700000003</v>
      </c>
      <c r="C137" s="4">
        <v>618.23974341724931</v>
      </c>
      <c r="D137" s="4">
        <v>553.15243710801894</v>
      </c>
      <c r="E137" s="4">
        <v>471.38692496450551</v>
      </c>
      <c r="F137" s="5" t="s">
        <v>7</v>
      </c>
      <c r="G137" s="5" t="s">
        <v>7</v>
      </c>
      <c r="H137" s="5" t="str">
        <f t="shared" si="17"/>
        <v>hold</v>
      </c>
      <c r="I137" s="5" t="str">
        <f t="shared" si="19"/>
        <v>True</v>
      </c>
      <c r="J137" s="5">
        <f t="shared" ref="J137:J168" si="25">IF(F137="nan",J136,F137)</f>
        <v>441.60998499999988</v>
      </c>
      <c r="K137" s="5">
        <f t="shared" si="21"/>
        <v>410.35998499999999</v>
      </c>
      <c r="L137" s="4">
        <f t="shared" si="23"/>
        <v>1723056.7157157853</v>
      </c>
      <c r="M137" s="9">
        <f t="shared" si="20"/>
        <v>0</v>
      </c>
      <c r="N137" s="4">
        <f t="shared" si="24"/>
        <v>0</v>
      </c>
      <c r="P137" s="9">
        <f t="shared" si="22"/>
        <v>3.6689637080728005E-2</v>
      </c>
    </row>
    <row r="138" spans="1:16" x14ac:dyDescent="0.25">
      <c r="A138" s="1">
        <v>44176</v>
      </c>
      <c r="B138" s="4">
        <v>609.98999000000003</v>
      </c>
      <c r="C138" s="4">
        <v>615.48982561149955</v>
      </c>
      <c r="D138" s="4">
        <v>558.31948737092625</v>
      </c>
      <c r="E138" s="4">
        <v>475.71827074686468</v>
      </c>
      <c r="F138" s="5" t="s">
        <v>7</v>
      </c>
      <c r="G138" s="5" t="s">
        <v>7</v>
      </c>
      <c r="H138" s="5" t="str">
        <f t="shared" ref="H138:H201" si="26">IF((AND(F138="nan",G138="nan")),"hold",IF(F138&lt;&gt;"nan","buy","sell"))</f>
        <v>hold</v>
      </c>
      <c r="I138" s="5" t="str">
        <f t="shared" si="19"/>
        <v>True</v>
      </c>
      <c r="J138" s="5">
        <f t="shared" si="25"/>
        <v>441.60998499999988</v>
      </c>
      <c r="K138" s="5">
        <f t="shared" si="21"/>
        <v>410.35998499999999</v>
      </c>
      <c r="L138" s="4">
        <f t="shared" si="23"/>
        <v>1723056.7157157853</v>
      </c>
      <c r="M138" s="9">
        <f t="shared" si="20"/>
        <v>0</v>
      </c>
      <c r="N138" s="4">
        <f t="shared" si="24"/>
        <v>0</v>
      </c>
      <c r="P138" s="9">
        <f t="shared" si="22"/>
        <v>-2.7615641110934553E-2</v>
      </c>
    </row>
    <row r="139" spans="1:16" x14ac:dyDescent="0.25">
      <c r="A139" s="1">
        <v>44179</v>
      </c>
      <c r="B139" s="4">
        <v>639.830017</v>
      </c>
      <c r="C139" s="4">
        <v>623.60322274099974</v>
      </c>
      <c r="D139" s="4">
        <v>565.7295355190239</v>
      </c>
      <c r="E139" s="4">
        <v>480.84676281727519</v>
      </c>
      <c r="F139" s="5" t="s">
        <v>7</v>
      </c>
      <c r="G139" s="5" t="s">
        <v>7</v>
      </c>
      <c r="H139" s="5" t="str">
        <f t="shared" si="26"/>
        <v>hold</v>
      </c>
      <c r="I139" s="5" t="str">
        <f t="shared" si="19"/>
        <v>True</v>
      </c>
      <c r="J139" s="5">
        <f t="shared" si="25"/>
        <v>441.60998499999988</v>
      </c>
      <c r="K139" s="5">
        <f t="shared" si="21"/>
        <v>410.35998499999999</v>
      </c>
      <c r="L139" s="4">
        <f t="shared" si="23"/>
        <v>1723056.7157157853</v>
      </c>
      <c r="M139" s="9">
        <f t="shared" si="20"/>
        <v>0</v>
      </c>
      <c r="N139" s="4">
        <f t="shared" si="24"/>
        <v>0</v>
      </c>
      <c r="P139" s="9">
        <f t="shared" si="22"/>
        <v>4.7759995442057314E-2</v>
      </c>
    </row>
    <row r="140" spans="1:16" x14ac:dyDescent="0.25">
      <c r="A140" s="1">
        <v>44180</v>
      </c>
      <c r="B140" s="4">
        <v>633.25</v>
      </c>
      <c r="C140" s="4">
        <v>626.81881516066653</v>
      </c>
      <c r="D140" s="4">
        <v>571.86775956274903</v>
      </c>
      <c r="E140" s="4">
        <v>485.60936397923541</v>
      </c>
      <c r="F140" s="5" t="s">
        <v>7</v>
      </c>
      <c r="G140" s="5" t="s">
        <v>7</v>
      </c>
      <c r="H140" s="5" t="str">
        <f t="shared" si="26"/>
        <v>hold</v>
      </c>
      <c r="I140" s="5" t="str">
        <f t="shared" si="19"/>
        <v>True</v>
      </c>
      <c r="J140" s="5">
        <f t="shared" si="25"/>
        <v>441.60998499999988</v>
      </c>
      <c r="K140" s="5">
        <f t="shared" si="21"/>
        <v>410.35998499999999</v>
      </c>
      <c r="L140" s="4">
        <f t="shared" si="23"/>
        <v>1723056.7157157853</v>
      </c>
      <c r="M140" s="9">
        <f t="shared" si="20"/>
        <v>0</v>
      </c>
      <c r="N140" s="4">
        <f t="shared" si="24"/>
        <v>0</v>
      </c>
      <c r="P140" s="9">
        <f t="shared" si="22"/>
        <v>-1.0337253756921377E-2</v>
      </c>
    </row>
    <row r="141" spans="1:16" x14ac:dyDescent="0.25">
      <c r="A141" s="1">
        <v>44181</v>
      </c>
      <c r="B141" s="4">
        <v>622.77002000000005</v>
      </c>
      <c r="C141" s="4">
        <v>625.46921677377782</v>
      </c>
      <c r="D141" s="4">
        <v>576.49523778431728</v>
      </c>
      <c r="E141" s="4">
        <v>489.89563447988422</v>
      </c>
      <c r="F141" s="5" t="s">
        <v>7</v>
      </c>
      <c r="G141" s="5" t="s">
        <v>7</v>
      </c>
      <c r="H141" s="5" t="str">
        <f t="shared" si="26"/>
        <v>hold</v>
      </c>
      <c r="I141" s="5" t="str">
        <f t="shared" si="19"/>
        <v>True</v>
      </c>
      <c r="J141" s="5">
        <f t="shared" si="25"/>
        <v>441.60998499999988</v>
      </c>
      <c r="K141" s="5">
        <f t="shared" si="21"/>
        <v>410.35998499999999</v>
      </c>
      <c r="L141" s="4">
        <f t="shared" si="23"/>
        <v>1723056.7157157853</v>
      </c>
      <c r="M141" s="9">
        <f t="shared" si="20"/>
        <v>0</v>
      </c>
      <c r="N141" s="4">
        <f t="shared" si="24"/>
        <v>0</v>
      </c>
      <c r="P141" s="9">
        <f t="shared" si="22"/>
        <v>-1.6687987524387379E-2</v>
      </c>
    </row>
    <row r="142" spans="1:16" x14ac:dyDescent="0.25">
      <c r="A142" s="1">
        <v>44182</v>
      </c>
      <c r="B142" s="4">
        <v>655.90002400000003</v>
      </c>
      <c r="C142" s="4">
        <v>635.61281918251859</v>
      </c>
      <c r="D142" s="4">
        <v>583.71385471301573</v>
      </c>
      <c r="E142" s="4">
        <v>495.08327165238791</v>
      </c>
      <c r="F142" s="5" t="s">
        <v>7</v>
      </c>
      <c r="G142" s="5" t="s">
        <v>7</v>
      </c>
      <c r="H142" s="5" t="str">
        <f t="shared" si="26"/>
        <v>hold</v>
      </c>
      <c r="I142" s="5" t="str">
        <f t="shared" si="19"/>
        <v>True</v>
      </c>
      <c r="J142" s="5">
        <f t="shared" si="25"/>
        <v>441.60998499999988</v>
      </c>
      <c r="K142" s="5">
        <f t="shared" si="21"/>
        <v>410.35998499999999</v>
      </c>
      <c r="L142" s="4">
        <f t="shared" si="23"/>
        <v>1723056.7157157853</v>
      </c>
      <c r="M142" s="9">
        <f t="shared" si="20"/>
        <v>0</v>
      </c>
      <c r="N142" s="4">
        <f t="shared" si="24"/>
        <v>0</v>
      </c>
      <c r="P142" s="9">
        <f t="shared" si="22"/>
        <v>5.1831073533235801E-2</v>
      </c>
    </row>
    <row r="143" spans="1:16" x14ac:dyDescent="0.25">
      <c r="A143" s="1">
        <v>44183</v>
      </c>
      <c r="B143" s="4">
        <v>695</v>
      </c>
      <c r="C143" s="4">
        <v>655.40854612167914</v>
      </c>
      <c r="D143" s="4">
        <v>593.83077701183242</v>
      </c>
      <c r="E143" s="4">
        <v>501.33066941325069</v>
      </c>
      <c r="F143" s="5" t="s">
        <v>7</v>
      </c>
      <c r="G143" s="5" t="s">
        <v>7</v>
      </c>
      <c r="H143" s="5" t="str">
        <f t="shared" si="26"/>
        <v>hold</v>
      </c>
      <c r="I143" s="5" t="str">
        <f t="shared" si="19"/>
        <v>True</v>
      </c>
      <c r="J143" s="5">
        <f t="shared" si="25"/>
        <v>441.60998499999988</v>
      </c>
      <c r="K143" s="5">
        <f t="shared" si="21"/>
        <v>410.35998499999999</v>
      </c>
      <c r="L143" s="4">
        <f t="shared" si="23"/>
        <v>1723056.7157157853</v>
      </c>
      <c r="M143" s="9">
        <f t="shared" si="20"/>
        <v>0</v>
      </c>
      <c r="N143" s="4">
        <f t="shared" si="24"/>
        <v>0</v>
      </c>
      <c r="P143" s="9">
        <f t="shared" si="22"/>
        <v>5.7903470674159178E-2</v>
      </c>
    </row>
    <row r="144" spans="1:16" x14ac:dyDescent="0.25">
      <c r="A144" s="1">
        <v>44186</v>
      </c>
      <c r="B144" s="4">
        <v>649.85998499999994</v>
      </c>
      <c r="C144" s="4">
        <v>653.55902574778611</v>
      </c>
      <c r="D144" s="4">
        <v>598.92434137439307</v>
      </c>
      <c r="E144" s="4">
        <v>505.97221052533661</v>
      </c>
      <c r="F144" s="5" t="s">
        <v>7</v>
      </c>
      <c r="G144" s="5" t="s">
        <v>7</v>
      </c>
      <c r="H144" s="5" t="str">
        <f t="shared" si="26"/>
        <v>hold</v>
      </c>
      <c r="I144" s="5" t="str">
        <f t="shared" si="19"/>
        <v>True</v>
      </c>
      <c r="J144" s="5">
        <f t="shared" si="25"/>
        <v>441.60998499999988</v>
      </c>
      <c r="K144" s="5">
        <f t="shared" si="21"/>
        <v>410.35998499999999</v>
      </c>
      <c r="L144" s="4">
        <f t="shared" si="23"/>
        <v>1723056.7157157853</v>
      </c>
      <c r="M144" s="9">
        <f t="shared" si="20"/>
        <v>0</v>
      </c>
      <c r="N144" s="4">
        <f t="shared" si="24"/>
        <v>0</v>
      </c>
      <c r="P144" s="9">
        <f t="shared" si="22"/>
        <v>-6.7154913570986255E-2</v>
      </c>
    </row>
    <row r="145" spans="1:16" x14ac:dyDescent="0.25">
      <c r="A145" s="1">
        <v>44187</v>
      </c>
      <c r="B145" s="4">
        <v>640.34002699999996</v>
      </c>
      <c r="C145" s="4">
        <v>649.15269283185739</v>
      </c>
      <c r="D145" s="4">
        <v>602.68940370399366</v>
      </c>
      <c r="E145" s="4">
        <v>510.17120479016978</v>
      </c>
      <c r="F145" s="5" t="s">
        <v>7</v>
      </c>
      <c r="G145" s="5" t="s">
        <v>7</v>
      </c>
      <c r="H145" s="5" t="str">
        <f t="shared" si="26"/>
        <v>hold</v>
      </c>
      <c r="I145" s="5" t="str">
        <f t="shared" si="19"/>
        <v>True</v>
      </c>
      <c r="J145" s="5">
        <f t="shared" si="25"/>
        <v>441.60998499999988</v>
      </c>
      <c r="K145" s="5">
        <f t="shared" si="21"/>
        <v>410.35998499999999</v>
      </c>
      <c r="L145" s="4">
        <f t="shared" si="23"/>
        <v>1723056.7157157853</v>
      </c>
      <c r="M145" s="9">
        <f t="shared" si="20"/>
        <v>0</v>
      </c>
      <c r="N145" s="4">
        <f t="shared" si="24"/>
        <v>0</v>
      </c>
      <c r="P145" s="9">
        <f t="shared" si="22"/>
        <v>-1.4757604538313032E-2</v>
      </c>
    </row>
    <row r="146" spans="1:16" x14ac:dyDescent="0.25">
      <c r="A146" s="1">
        <v>44188</v>
      </c>
      <c r="B146" s="4">
        <v>645.97997999999995</v>
      </c>
      <c r="C146" s="4">
        <v>648.09512188790495</v>
      </c>
      <c r="D146" s="4">
        <v>606.62491063999414</v>
      </c>
      <c r="E146" s="4">
        <v>514.41522901547705</v>
      </c>
      <c r="F146" s="5" t="s">
        <v>7</v>
      </c>
      <c r="G146" s="5" t="s">
        <v>7</v>
      </c>
      <c r="H146" s="5" t="str">
        <f t="shared" si="26"/>
        <v>hold</v>
      </c>
      <c r="I146" s="5" t="str">
        <f t="shared" si="19"/>
        <v>True</v>
      </c>
      <c r="J146" s="5">
        <f t="shared" si="25"/>
        <v>441.60998499999988</v>
      </c>
      <c r="K146" s="5">
        <f t="shared" si="21"/>
        <v>410.35998499999999</v>
      </c>
      <c r="L146" s="4">
        <f t="shared" si="23"/>
        <v>1723056.7157157853</v>
      </c>
      <c r="M146" s="9">
        <f t="shared" si="20"/>
        <v>0</v>
      </c>
      <c r="N146" s="4">
        <f t="shared" si="24"/>
        <v>0</v>
      </c>
      <c r="P146" s="9">
        <f t="shared" si="22"/>
        <v>8.7691851348125939E-3</v>
      </c>
    </row>
    <row r="147" spans="1:16" x14ac:dyDescent="0.25">
      <c r="A147" s="1">
        <v>44189</v>
      </c>
      <c r="B147" s="4">
        <v>661.77002000000005</v>
      </c>
      <c r="C147" s="4">
        <v>652.65342125860343</v>
      </c>
      <c r="D147" s="4">
        <v>611.63810239999464</v>
      </c>
      <c r="E147" s="4">
        <v>519.02006623374336</v>
      </c>
      <c r="F147" s="5" t="s">
        <v>7</v>
      </c>
      <c r="G147" s="5" t="s">
        <v>7</v>
      </c>
      <c r="H147" s="5" t="str">
        <f t="shared" si="26"/>
        <v>hold</v>
      </c>
      <c r="I147" s="5" t="str">
        <f t="shared" si="19"/>
        <v>True</v>
      </c>
      <c r="J147" s="5">
        <f t="shared" si="25"/>
        <v>441.60998499999988</v>
      </c>
      <c r="K147" s="5">
        <f t="shared" si="21"/>
        <v>410.35998499999999</v>
      </c>
      <c r="L147" s="4">
        <f t="shared" si="23"/>
        <v>1723056.7157157853</v>
      </c>
      <c r="M147" s="9">
        <f t="shared" si="20"/>
        <v>0</v>
      </c>
      <c r="N147" s="4">
        <f t="shared" si="24"/>
        <v>0</v>
      </c>
      <c r="P147" s="9">
        <f t="shared" si="22"/>
        <v>2.414958117602484E-2</v>
      </c>
    </row>
    <row r="148" spans="1:16" x14ac:dyDescent="0.25">
      <c r="A148" s="1">
        <v>44193</v>
      </c>
      <c r="B148" s="4">
        <v>663.69000199999994</v>
      </c>
      <c r="C148" s="4">
        <v>656.33228150573564</v>
      </c>
      <c r="D148" s="4">
        <v>616.37009327272233</v>
      </c>
      <c r="E148" s="4">
        <v>523.54100172643894</v>
      </c>
      <c r="F148" s="5" t="s">
        <v>7</v>
      </c>
      <c r="G148" s="5" t="s">
        <v>7</v>
      </c>
      <c r="H148" s="5" t="str">
        <f t="shared" si="26"/>
        <v>hold</v>
      </c>
      <c r="I148" s="5" t="str">
        <f t="shared" si="19"/>
        <v>True</v>
      </c>
      <c r="J148" s="5">
        <f t="shared" si="25"/>
        <v>441.60998499999988</v>
      </c>
      <c r="K148" s="5">
        <f t="shared" si="21"/>
        <v>410.35998499999999</v>
      </c>
      <c r="L148" s="4">
        <f t="shared" si="23"/>
        <v>1723056.7157157853</v>
      </c>
      <c r="M148" s="9">
        <f t="shared" si="20"/>
        <v>0</v>
      </c>
      <c r="N148" s="4">
        <f t="shared" si="24"/>
        <v>0</v>
      </c>
      <c r="P148" s="9">
        <f t="shared" si="22"/>
        <v>2.8970822371296853E-3</v>
      </c>
    </row>
    <row r="149" spans="1:16" x14ac:dyDescent="0.25">
      <c r="A149" s="1">
        <v>44194</v>
      </c>
      <c r="B149" s="4">
        <v>665.98999000000003</v>
      </c>
      <c r="C149" s="4">
        <v>659.55151767049051</v>
      </c>
      <c r="D149" s="4">
        <v>620.88099297520205</v>
      </c>
      <c r="E149" s="4">
        <v>527.99253260998773</v>
      </c>
      <c r="F149" s="5" t="s">
        <v>7</v>
      </c>
      <c r="G149" s="5" t="s">
        <v>7</v>
      </c>
      <c r="H149" s="5" t="str">
        <f t="shared" si="26"/>
        <v>hold</v>
      </c>
      <c r="I149" s="5" t="str">
        <f t="shared" si="19"/>
        <v>True</v>
      </c>
      <c r="J149" s="5">
        <f t="shared" si="25"/>
        <v>441.60998499999988</v>
      </c>
      <c r="K149" s="5">
        <f t="shared" si="21"/>
        <v>410.35998499999999</v>
      </c>
      <c r="L149" s="4">
        <f t="shared" si="23"/>
        <v>1723056.7157157853</v>
      </c>
      <c r="M149" s="9">
        <f t="shared" si="20"/>
        <v>0</v>
      </c>
      <c r="N149" s="4">
        <f t="shared" si="24"/>
        <v>0</v>
      </c>
      <c r="P149" s="9">
        <f t="shared" si="22"/>
        <v>3.4594643939471169E-3</v>
      </c>
    </row>
    <row r="150" spans="1:16" x14ac:dyDescent="0.25">
      <c r="A150" s="1">
        <v>44195</v>
      </c>
      <c r="B150" s="4">
        <v>694.78002900000001</v>
      </c>
      <c r="C150" s="4">
        <v>671.29435478032701</v>
      </c>
      <c r="D150" s="4">
        <v>627.59908715927452</v>
      </c>
      <c r="E150" s="4">
        <v>533.20464187217567</v>
      </c>
      <c r="F150" s="5" t="s">
        <v>7</v>
      </c>
      <c r="G150" s="5" t="s">
        <v>7</v>
      </c>
      <c r="H150" s="5" t="str">
        <f t="shared" si="26"/>
        <v>hold</v>
      </c>
      <c r="I150" s="5" t="str">
        <f t="shared" si="19"/>
        <v>True</v>
      </c>
      <c r="J150" s="5">
        <f t="shared" si="25"/>
        <v>441.60998499999988</v>
      </c>
      <c r="K150" s="5">
        <f t="shared" si="21"/>
        <v>410.35998499999999</v>
      </c>
      <c r="L150" s="4">
        <f t="shared" si="23"/>
        <v>1723056.7157157853</v>
      </c>
      <c r="M150" s="9">
        <f t="shared" si="20"/>
        <v>0</v>
      </c>
      <c r="N150" s="4">
        <f t="shared" si="24"/>
        <v>0</v>
      </c>
      <c r="P150" s="9">
        <f t="shared" si="22"/>
        <v>4.2320650033123755E-2</v>
      </c>
    </row>
    <row r="151" spans="1:16" x14ac:dyDescent="0.25">
      <c r="A151" s="1">
        <v>44196</v>
      </c>
      <c r="B151" s="4">
        <v>705.669983</v>
      </c>
      <c r="C151" s="4">
        <v>682.75289752021808</v>
      </c>
      <c r="D151" s="4">
        <v>634.69644132661313</v>
      </c>
      <c r="E151" s="4">
        <v>538.59418378242015</v>
      </c>
      <c r="F151" s="5" t="s">
        <v>7</v>
      </c>
      <c r="G151" s="5" t="s">
        <v>7</v>
      </c>
      <c r="H151" s="5" t="str">
        <f t="shared" si="26"/>
        <v>hold</v>
      </c>
      <c r="I151" s="5" t="str">
        <f t="shared" si="19"/>
        <v>True</v>
      </c>
      <c r="J151" s="5">
        <f t="shared" si="25"/>
        <v>441.60998499999988</v>
      </c>
      <c r="K151" s="5">
        <f t="shared" si="21"/>
        <v>410.35998499999999</v>
      </c>
      <c r="L151" s="4">
        <f t="shared" si="23"/>
        <v>1723056.7157157853</v>
      </c>
      <c r="M151" s="9">
        <f t="shared" si="20"/>
        <v>0</v>
      </c>
      <c r="N151" s="4">
        <f t="shared" si="24"/>
        <v>0</v>
      </c>
      <c r="P151" s="9">
        <f t="shared" si="22"/>
        <v>1.5552391600051721E-2</v>
      </c>
    </row>
    <row r="152" spans="1:16" x14ac:dyDescent="0.25">
      <c r="A152" s="1">
        <v>44200</v>
      </c>
      <c r="B152" s="4">
        <v>729.77002000000005</v>
      </c>
      <c r="C152" s="4">
        <v>698.42527168014544</v>
      </c>
      <c r="D152" s="4">
        <v>643.33949393328464</v>
      </c>
      <c r="E152" s="4">
        <v>544.56842866421948</v>
      </c>
      <c r="F152" s="5" t="s">
        <v>7</v>
      </c>
      <c r="G152" s="5" t="s">
        <v>7</v>
      </c>
      <c r="H152" s="5" t="str">
        <f t="shared" si="26"/>
        <v>hold</v>
      </c>
      <c r="I152" s="5" t="str">
        <f t="shared" si="19"/>
        <v>True</v>
      </c>
      <c r="J152" s="5">
        <f t="shared" si="25"/>
        <v>441.60998499999988</v>
      </c>
      <c r="K152" s="5">
        <f t="shared" si="21"/>
        <v>410.35998499999999</v>
      </c>
      <c r="L152" s="4">
        <f t="shared" si="23"/>
        <v>1723056.7157157853</v>
      </c>
      <c r="M152" s="9">
        <f t="shared" si="20"/>
        <v>0</v>
      </c>
      <c r="N152" s="4">
        <f t="shared" si="24"/>
        <v>0</v>
      </c>
      <c r="P152" s="9">
        <f t="shared" si="22"/>
        <v>3.3581761380092591E-2</v>
      </c>
    </row>
    <row r="153" spans="1:16" x14ac:dyDescent="0.25">
      <c r="A153" s="1">
        <v>44201</v>
      </c>
      <c r="B153" s="4">
        <v>735.10998499999994</v>
      </c>
      <c r="C153" s="4">
        <v>710.65350945343039</v>
      </c>
      <c r="D153" s="4">
        <v>651.68226584844058</v>
      </c>
      <c r="E153" s="4">
        <v>550.52285229971255</v>
      </c>
      <c r="F153" s="5" t="s">
        <v>7</v>
      </c>
      <c r="G153" s="5" t="s">
        <v>7</v>
      </c>
      <c r="H153" s="5" t="str">
        <f t="shared" si="26"/>
        <v>hold</v>
      </c>
      <c r="I153" s="5" t="str">
        <f t="shared" si="19"/>
        <v>True</v>
      </c>
      <c r="J153" s="5">
        <f t="shared" si="25"/>
        <v>441.60998499999988</v>
      </c>
      <c r="K153" s="5">
        <f t="shared" si="21"/>
        <v>410.35998499999999</v>
      </c>
      <c r="L153" s="4">
        <f t="shared" si="23"/>
        <v>1723056.7157157853</v>
      </c>
      <c r="M153" s="9">
        <f t="shared" si="20"/>
        <v>0</v>
      </c>
      <c r="N153" s="4">
        <f t="shared" si="24"/>
        <v>0</v>
      </c>
      <c r="P153" s="9">
        <f t="shared" si="22"/>
        <v>7.2906840630769867E-3</v>
      </c>
    </row>
    <row r="154" spans="1:16" x14ac:dyDescent="0.25">
      <c r="A154" s="1">
        <v>44202</v>
      </c>
      <c r="B154" s="4">
        <v>755.97997999999995</v>
      </c>
      <c r="C154" s="4">
        <v>725.76233296895361</v>
      </c>
      <c r="D154" s="4">
        <v>661.16387622585501</v>
      </c>
      <c r="E154" s="4">
        <v>556.94338754034652</v>
      </c>
      <c r="F154" s="5" t="s">
        <v>7</v>
      </c>
      <c r="G154" s="5" t="s">
        <v>7</v>
      </c>
      <c r="H154" s="5" t="str">
        <f t="shared" si="26"/>
        <v>hold</v>
      </c>
      <c r="I154" s="5" t="str">
        <f t="shared" si="19"/>
        <v>True</v>
      </c>
      <c r="J154" s="5">
        <f t="shared" si="25"/>
        <v>441.60998499999988</v>
      </c>
      <c r="K154" s="5">
        <f t="shared" si="21"/>
        <v>410.35998499999999</v>
      </c>
      <c r="L154" s="4">
        <f t="shared" si="23"/>
        <v>1723056.7157157853</v>
      </c>
      <c r="M154" s="9">
        <f t="shared" si="20"/>
        <v>0</v>
      </c>
      <c r="N154" s="4">
        <f t="shared" si="24"/>
        <v>0</v>
      </c>
      <c r="P154" s="9">
        <f t="shared" si="22"/>
        <v>2.7994766873658587E-2</v>
      </c>
    </row>
    <row r="155" spans="1:16" x14ac:dyDescent="0.25">
      <c r="A155" s="1">
        <v>44203</v>
      </c>
      <c r="B155" s="4">
        <v>816.03997800000002</v>
      </c>
      <c r="C155" s="4">
        <v>755.85488131263583</v>
      </c>
      <c r="D155" s="4">
        <v>675.24352184168629</v>
      </c>
      <c r="E155" s="4">
        <v>565.04015599221066</v>
      </c>
      <c r="F155" s="5" t="s">
        <v>7</v>
      </c>
      <c r="G155" s="5" t="s">
        <v>7</v>
      </c>
      <c r="H155" s="5" t="str">
        <f t="shared" si="26"/>
        <v>hold</v>
      </c>
      <c r="I155" s="5" t="str">
        <f t="shared" si="19"/>
        <v>True</v>
      </c>
      <c r="J155" s="5">
        <f t="shared" si="25"/>
        <v>441.60998499999988</v>
      </c>
      <c r="K155" s="5">
        <f t="shared" si="21"/>
        <v>410.35998499999999</v>
      </c>
      <c r="L155" s="4">
        <f t="shared" si="23"/>
        <v>1723056.7157157853</v>
      </c>
      <c r="M155" s="9">
        <f t="shared" si="20"/>
        <v>0</v>
      </c>
      <c r="N155" s="4">
        <f t="shared" si="24"/>
        <v>0</v>
      </c>
      <c r="P155" s="9">
        <f t="shared" si="22"/>
        <v>7.6448452063654401E-2</v>
      </c>
    </row>
    <row r="156" spans="1:16" x14ac:dyDescent="0.25">
      <c r="A156" s="1">
        <v>44204</v>
      </c>
      <c r="B156" s="4">
        <v>880.02001999999993</v>
      </c>
      <c r="C156" s="4">
        <v>797.24326087509053</v>
      </c>
      <c r="D156" s="4">
        <v>693.85956712880568</v>
      </c>
      <c r="E156" s="4">
        <v>574.88327674245409</v>
      </c>
      <c r="F156" s="5" t="s">
        <v>7</v>
      </c>
      <c r="G156" s="5" t="s">
        <v>7</v>
      </c>
      <c r="H156" s="5" t="str">
        <f t="shared" si="26"/>
        <v>hold</v>
      </c>
      <c r="I156" s="5" t="str">
        <f t="shared" si="19"/>
        <v>True</v>
      </c>
      <c r="J156" s="5">
        <f t="shared" si="25"/>
        <v>441.60998499999988</v>
      </c>
      <c r="K156" s="5">
        <f t="shared" si="21"/>
        <v>410.35998499999999</v>
      </c>
      <c r="L156" s="4">
        <f t="shared" si="23"/>
        <v>1723056.7157157853</v>
      </c>
      <c r="M156" s="9">
        <f t="shared" si="20"/>
        <v>0</v>
      </c>
      <c r="N156" s="4">
        <f t="shared" si="24"/>
        <v>0</v>
      </c>
      <c r="P156" s="9">
        <f t="shared" si="22"/>
        <v>7.548131080240944E-2</v>
      </c>
    </row>
    <row r="157" spans="1:16" x14ac:dyDescent="0.25">
      <c r="A157" s="1">
        <v>44207</v>
      </c>
      <c r="B157" s="4">
        <v>811.19000199999994</v>
      </c>
      <c r="C157" s="4">
        <v>801.89217458339374</v>
      </c>
      <c r="D157" s="4">
        <v>704.52597029891433</v>
      </c>
      <c r="E157" s="4">
        <v>582.26786190675239</v>
      </c>
      <c r="F157" s="5" t="s">
        <v>7</v>
      </c>
      <c r="G157" s="5" t="s">
        <v>7</v>
      </c>
      <c r="H157" s="5" t="str">
        <f t="shared" si="26"/>
        <v>hold</v>
      </c>
      <c r="I157" s="5" t="str">
        <f t="shared" si="19"/>
        <v>True</v>
      </c>
      <c r="J157" s="5">
        <f t="shared" si="25"/>
        <v>441.60998499999988</v>
      </c>
      <c r="K157" s="5">
        <f t="shared" si="21"/>
        <v>410.35998499999999</v>
      </c>
      <c r="L157" s="4">
        <f t="shared" si="23"/>
        <v>1723056.7157157853</v>
      </c>
      <c r="M157" s="9">
        <f t="shared" si="20"/>
        <v>0</v>
      </c>
      <c r="N157" s="4">
        <f t="shared" si="24"/>
        <v>0</v>
      </c>
      <c r="P157" s="9">
        <f t="shared" si="22"/>
        <v>-8.1442349403199235E-2</v>
      </c>
    </row>
    <row r="158" spans="1:16" x14ac:dyDescent="0.25">
      <c r="A158" s="1">
        <v>44208</v>
      </c>
      <c r="B158" s="4">
        <v>849.44000199999994</v>
      </c>
      <c r="C158" s="4">
        <v>817.74145038892925</v>
      </c>
      <c r="D158" s="4">
        <v>717.69997318083119</v>
      </c>
      <c r="E158" s="4">
        <v>590.61699128466637</v>
      </c>
      <c r="F158" s="5" t="s">
        <v>7</v>
      </c>
      <c r="G158" s="5" t="s">
        <v>7</v>
      </c>
      <c r="H158" s="5" t="str">
        <f t="shared" si="26"/>
        <v>hold</v>
      </c>
      <c r="I158" s="5" t="str">
        <f t="shared" si="19"/>
        <v>True</v>
      </c>
      <c r="J158" s="5">
        <f t="shared" si="25"/>
        <v>441.60998499999988</v>
      </c>
      <c r="K158" s="5">
        <f t="shared" si="21"/>
        <v>410.35998499999999</v>
      </c>
      <c r="L158" s="4">
        <f t="shared" si="23"/>
        <v>1723056.7157157853</v>
      </c>
      <c r="M158" s="9">
        <f t="shared" si="20"/>
        <v>0</v>
      </c>
      <c r="N158" s="4">
        <f t="shared" si="24"/>
        <v>0</v>
      </c>
      <c r="P158" s="9">
        <f t="shared" si="22"/>
        <v>4.6075003379578164E-2</v>
      </c>
    </row>
    <row r="159" spans="1:16" x14ac:dyDescent="0.25">
      <c r="A159" s="1">
        <v>44209</v>
      </c>
      <c r="B159" s="4">
        <v>854.40997300000004</v>
      </c>
      <c r="C159" s="4">
        <v>829.96429125928626</v>
      </c>
      <c r="D159" s="4">
        <v>730.12815498257373</v>
      </c>
      <c r="E159" s="4">
        <v>598.86052196327057</v>
      </c>
      <c r="F159" s="5" t="s">
        <v>7</v>
      </c>
      <c r="G159" s="5" t="s">
        <v>7</v>
      </c>
      <c r="H159" s="5" t="str">
        <f t="shared" si="26"/>
        <v>hold</v>
      </c>
      <c r="I159" s="5" t="str">
        <f t="shared" si="19"/>
        <v>True</v>
      </c>
      <c r="J159" s="5">
        <f t="shared" si="25"/>
        <v>441.60998499999988</v>
      </c>
      <c r="K159" s="5">
        <f t="shared" si="21"/>
        <v>410.35998499999999</v>
      </c>
      <c r="L159" s="4">
        <f t="shared" si="23"/>
        <v>1723056.7157157853</v>
      </c>
      <c r="M159" s="9">
        <f t="shared" si="20"/>
        <v>0</v>
      </c>
      <c r="N159" s="4">
        <f t="shared" si="24"/>
        <v>0</v>
      </c>
      <c r="P159" s="9">
        <f t="shared" si="22"/>
        <v>5.8338294666800466E-3</v>
      </c>
    </row>
    <row r="160" spans="1:16" x14ac:dyDescent="0.25">
      <c r="A160" s="1">
        <v>44210</v>
      </c>
      <c r="B160" s="4">
        <v>845</v>
      </c>
      <c r="C160" s="4">
        <v>834.9761941728575</v>
      </c>
      <c r="D160" s="4">
        <v>740.57104998415798</v>
      </c>
      <c r="E160" s="4">
        <v>606.55238065191838</v>
      </c>
      <c r="F160" s="5" t="s">
        <v>7</v>
      </c>
      <c r="G160" s="5" t="s">
        <v>7</v>
      </c>
      <c r="H160" s="5" t="str">
        <f t="shared" si="26"/>
        <v>hold</v>
      </c>
      <c r="I160" s="5" t="str">
        <f t="shared" si="19"/>
        <v>True</v>
      </c>
      <c r="J160" s="5">
        <f t="shared" si="25"/>
        <v>441.60998499999988</v>
      </c>
      <c r="K160" s="5">
        <f t="shared" si="21"/>
        <v>410.35998499999999</v>
      </c>
      <c r="L160" s="4">
        <f t="shared" si="23"/>
        <v>1723056.7157157853</v>
      </c>
      <c r="M160" s="9">
        <f t="shared" si="20"/>
        <v>0</v>
      </c>
      <c r="N160" s="4">
        <f t="shared" si="24"/>
        <v>0</v>
      </c>
      <c r="P160" s="9">
        <f t="shared" si="22"/>
        <v>-1.1074513299359882E-2</v>
      </c>
    </row>
    <row r="161" spans="1:16" x14ac:dyDescent="0.25">
      <c r="A161" s="1">
        <v>44211</v>
      </c>
      <c r="B161" s="4">
        <v>826.15997300000004</v>
      </c>
      <c r="C161" s="4">
        <v>832.03745378190513</v>
      </c>
      <c r="D161" s="4">
        <v>748.35186116741636</v>
      </c>
      <c r="E161" s="4">
        <v>613.41511791279595</v>
      </c>
      <c r="F161" s="5" t="s">
        <v>7</v>
      </c>
      <c r="G161" s="5" t="s">
        <v>7</v>
      </c>
      <c r="H161" s="5" t="str">
        <f t="shared" si="26"/>
        <v>hold</v>
      </c>
      <c r="I161" s="5" t="str">
        <f t="shared" si="19"/>
        <v>True</v>
      </c>
      <c r="J161" s="5">
        <f t="shared" si="25"/>
        <v>441.60998499999988</v>
      </c>
      <c r="K161" s="5">
        <f t="shared" si="21"/>
        <v>410.35998499999999</v>
      </c>
      <c r="L161" s="4">
        <f t="shared" si="23"/>
        <v>1723056.7157157853</v>
      </c>
      <c r="M161" s="9">
        <f t="shared" si="20"/>
        <v>0</v>
      </c>
      <c r="N161" s="4">
        <f t="shared" si="24"/>
        <v>0</v>
      </c>
      <c r="P161" s="9">
        <f t="shared" si="22"/>
        <v>-2.2548200675346557E-2</v>
      </c>
    </row>
    <row r="162" spans="1:16" x14ac:dyDescent="0.25">
      <c r="A162" s="1">
        <v>44215</v>
      </c>
      <c r="B162" s="4">
        <v>844.5499880000001</v>
      </c>
      <c r="C162" s="4">
        <v>836.20829852127019</v>
      </c>
      <c r="D162" s="4">
        <v>757.09714542492407</v>
      </c>
      <c r="E162" s="4">
        <v>620.63808260302108</v>
      </c>
      <c r="F162" s="5" t="s">
        <v>7</v>
      </c>
      <c r="G162" s="5" t="s">
        <v>7</v>
      </c>
      <c r="H162" s="5" t="str">
        <f t="shared" si="26"/>
        <v>hold</v>
      </c>
      <c r="I162" s="5" t="str">
        <f t="shared" si="19"/>
        <v>True</v>
      </c>
      <c r="J162" s="5">
        <f t="shared" si="25"/>
        <v>441.60998499999988</v>
      </c>
      <c r="K162" s="5">
        <f t="shared" si="21"/>
        <v>410.35998499999999</v>
      </c>
      <c r="L162" s="4">
        <f t="shared" si="23"/>
        <v>1723056.7157157853</v>
      </c>
      <c r="M162" s="9">
        <f t="shared" si="20"/>
        <v>0</v>
      </c>
      <c r="N162" s="4">
        <f t="shared" si="24"/>
        <v>0</v>
      </c>
      <c r="P162" s="9">
        <f t="shared" si="22"/>
        <v>2.2015500235776555E-2</v>
      </c>
    </row>
    <row r="163" spans="1:16" x14ac:dyDescent="0.25">
      <c r="A163" s="1">
        <v>44216</v>
      </c>
      <c r="B163" s="4">
        <v>850.4500119999999</v>
      </c>
      <c r="C163" s="4">
        <v>840.95553634751354</v>
      </c>
      <c r="D163" s="4">
        <v>765.58376965902187</v>
      </c>
      <c r="E163" s="4">
        <v>627.81970539667668</v>
      </c>
      <c r="F163" s="5" t="s">
        <v>7</v>
      </c>
      <c r="G163" s="5" t="s">
        <v>7</v>
      </c>
      <c r="H163" s="5" t="str">
        <f t="shared" si="26"/>
        <v>hold</v>
      </c>
      <c r="I163" s="5" t="str">
        <f t="shared" si="19"/>
        <v>True</v>
      </c>
      <c r="J163" s="5">
        <f t="shared" si="25"/>
        <v>441.60998499999988</v>
      </c>
      <c r="K163" s="5">
        <f t="shared" si="21"/>
        <v>410.35998499999999</v>
      </c>
      <c r="L163" s="4">
        <f t="shared" si="23"/>
        <v>1723056.7157157853</v>
      </c>
      <c r="M163" s="9">
        <f t="shared" si="20"/>
        <v>0</v>
      </c>
      <c r="N163" s="4">
        <f t="shared" si="24"/>
        <v>0</v>
      </c>
      <c r="P163" s="9">
        <f t="shared" si="22"/>
        <v>6.9617083526736651E-3</v>
      </c>
    </row>
    <row r="164" spans="1:16" x14ac:dyDescent="0.25">
      <c r="A164" s="1">
        <v>44217</v>
      </c>
      <c r="B164" s="4">
        <v>844.98999000000003</v>
      </c>
      <c r="C164" s="4">
        <v>842.30035423167578</v>
      </c>
      <c r="D164" s="4">
        <v>772.80251696274706</v>
      </c>
      <c r="E164" s="4">
        <v>634.6062767905305</v>
      </c>
      <c r="F164" s="5" t="s">
        <v>7</v>
      </c>
      <c r="G164" s="5" t="s">
        <v>7</v>
      </c>
      <c r="H164" s="5" t="str">
        <f t="shared" si="26"/>
        <v>hold</v>
      </c>
      <c r="I164" s="5" t="str">
        <f t="shared" si="19"/>
        <v>True</v>
      </c>
      <c r="J164" s="5">
        <f t="shared" si="25"/>
        <v>441.60998499999988</v>
      </c>
      <c r="K164" s="5">
        <f t="shared" si="21"/>
        <v>410.35998499999999</v>
      </c>
      <c r="L164" s="4">
        <f t="shared" si="23"/>
        <v>1723056.7157157853</v>
      </c>
      <c r="M164" s="9">
        <f t="shared" si="20"/>
        <v>0</v>
      </c>
      <c r="N164" s="4">
        <f t="shared" si="24"/>
        <v>0</v>
      </c>
      <c r="P164" s="9">
        <f t="shared" si="22"/>
        <v>-6.440854137116001E-3</v>
      </c>
    </row>
    <row r="165" spans="1:16" x14ac:dyDescent="0.25">
      <c r="A165" s="1">
        <v>44218</v>
      </c>
      <c r="B165" s="4">
        <v>846.64001500000006</v>
      </c>
      <c r="C165" s="4">
        <v>843.74690782111725</v>
      </c>
      <c r="D165" s="4">
        <v>779.51501678431543</v>
      </c>
      <c r="E165" s="4">
        <v>641.23233110957642</v>
      </c>
      <c r="F165" s="5" t="s">
        <v>7</v>
      </c>
      <c r="G165" s="5" t="s">
        <v>7</v>
      </c>
      <c r="H165" s="5" t="str">
        <f t="shared" si="26"/>
        <v>hold</v>
      </c>
      <c r="I165" s="5" t="str">
        <f t="shared" si="19"/>
        <v>True</v>
      </c>
      <c r="J165" s="5">
        <f t="shared" si="25"/>
        <v>441.60998499999988</v>
      </c>
      <c r="K165" s="5">
        <f t="shared" si="21"/>
        <v>410.35998499999999</v>
      </c>
      <c r="L165" s="4">
        <f t="shared" si="23"/>
        <v>1723056.7157157853</v>
      </c>
      <c r="M165" s="9">
        <f t="shared" si="20"/>
        <v>0</v>
      </c>
      <c r="N165" s="4">
        <f t="shared" si="24"/>
        <v>0</v>
      </c>
      <c r="P165" s="9">
        <f t="shared" si="22"/>
        <v>1.9508113694008064E-3</v>
      </c>
    </row>
    <row r="166" spans="1:16" x14ac:dyDescent="0.25">
      <c r="A166" s="1">
        <v>44221</v>
      </c>
      <c r="B166" s="4">
        <v>880.7999880000001</v>
      </c>
      <c r="C166" s="4">
        <v>856.09793454741157</v>
      </c>
      <c r="D166" s="4">
        <v>788.72274144028677</v>
      </c>
      <c r="E166" s="4">
        <v>648.71882038740216</v>
      </c>
      <c r="F166" s="5" t="s">
        <v>7</v>
      </c>
      <c r="G166" s="5" t="s">
        <v>7</v>
      </c>
      <c r="H166" s="5" t="str">
        <f t="shared" si="26"/>
        <v>hold</v>
      </c>
      <c r="I166" s="5" t="str">
        <f t="shared" si="19"/>
        <v>True</v>
      </c>
      <c r="J166" s="5">
        <f t="shared" si="25"/>
        <v>441.60998499999988</v>
      </c>
      <c r="K166" s="5">
        <f t="shared" si="21"/>
        <v>410.35998499999999</v>
      </c>
      <c r="L166" s="4">
        <f t="shared" si="23"/>
        <v>1723056.7157157853</v>
      </c>
      <c r="M166" s="9">
        <f t="shared" si="20"/>
        <v>0</v>
      </c>
      <c r="N166" s="4">
        <f t="shared" si="24"/>
        <v>0</v>
      </c>
      <c r="P166" s="9">
        <f t="shared" si="22"/>
        <v>3.9554979281929699E-2</v>
      </c>
    </row>
    <row r="167" spans="1:16" x14ac:dyDescent="0.25">
      <c r="A167" s="1">
        <v>44222</v>
      </c>
      <c r="B167" s="4">
        <v>883.09002699999996</v>
      </c>
      <c r="C167" s="4">
        <v>865.09529869827441</v>
      </c>
      <c r="D167" s="4">
        <v>797.30158558207881</v>
      </c>
      <c r="E167" s="4">
        <v>656.04292059404577</v>
      </c>
      <c r="F167" s="5" t="s">
        <v>7</v>
      </c>
      <c r="G167" s="5" t="s">
        <v>7</v>
      </c>
      <c r="H167" s="5" t="str">
        <f t="shared" si="26"/>
        <v>hold</v>
      </c>
      <c r="I167" s="5" t="str">
        <f t="shared" si="19"/>
        <v>True</v>
      </c>
      <c r="J167" s="5">
        <f t="shared" si="25"/>
        <v>441.60998499999988</v>
      </c>
      <c r="K167" s="5">
        <f t="shared" si="21"/>
        <v>410.35998499999999</v>
      </c>
      <c r="L167" s="4">
        <f t="shared" si="23"/>
        <v>1723056.7157157853</v>
      </c>
      <c r="M167" s="9">
        <f t="shared" si="20"/>
        <v>0</v>
      </c>
      <c r="N167" s="4">
        <f t="shared" si="24"/>
        <v>0</v>
      </c>
      <c r="P167" s="9">
        <f t="shared" si="22"/>
        <v>2.5965794547148195E-3</v>
      </c>
    </row>
    <row r="168" spans="1:16" x14ac:dyDescent="0.25">
      <c r="A168" s="1">
        <v>44223</v>
      </c>
      <c r="B168" s="4">
        <v>864.15997300000004</v>
      </c>
      <c r="C168" s="4">
        <v>864.78352346551628</v>
      </c>
      <c r="D168" s="4">
        <v>803.37962080188981</v>
      </c>
      <c r="E168" s="4">
        <v>662.5465784817319</v>
      </c>
      <c r="F168" s="5" t="s">
        <v>7</v>
      </c>
      <c r="G168" s="5" t="s">
        <v>7</v>
      </c>
      <c r="H168" s="5" t="str">
        <f t="shared" si="26"/>
        <v>hold</v>
      </c>
      <c r="I168" s="5" t="str">
        <f t="shared" si="19"/>
        <v>True</v>
      </c>
      <c r="J168" s="5">
        <f t="shared" si="25"/>
        <v>441.60998499999988</v>
      </c>
      <c r="K168" s="5">
        <f t="shared" si="21"/>
        <v>410.35998499999999</v>
      </c>
      <c r="L168" s="4">
        <f t="shared" si="23"/>
        <v>1723056.7157157853</v>
      </c>
      <c r="M168" s="9">
        <f t="shared" si="20"/>
        <v>0</v>
      </c>
      <c r="N168" s="4">
        <f t="shared" si="24"/>
        <v>0</v>
      </c>
      <c r="P168" s="9">
        <f t="shared" si="22"/>
        <v>-2.1669245638840453E-2</v>
      </c>
    </row>
    <row r="169" spans="1:16" x14ac:dyDescent="0.25">
      <c r="A169" s="1">
        <v>44224</v>
      </c>
      <c r="B169" s="4">
        <v>835.42999299999997</v>
      </c>
      <c r="C169" s="4">
        <v>854.99901331034425</v>
      </c>
      <c r="D169" s="4">
        <v>806.29329100171799</v>
      </c>
      <c r="E169" s="4">
        <v>667.94918518542784</v>
      </c>
      <c r="F169" s="5" t="s">
        <v>7</v>
      </c>
      <c r="G169" s="5" t="s">
        <v>7</v>
      </c>
      <c r="H169" s="5" t="str">
        <f t="shared" si="26"/>
        <v>hold</v>
      </c>
      <c r="I169" s="5" t="str">
        <f t="shared" si="19"/>
        <v>True</v>
      </c>
      <c r="J169" s="5">
        <f t="shared" ref="J169:J200" si="27">IF(F169="nan",J168,F169)</f>
        <v>441.60998499999988</v>
      </c>
      <c r="K169" s="5">
        <f t="shared" si="21"/>
        <v>410.35998499999999</v>
      </c>
      <c r="L169" s="4">
        <f t="shared" si="23"/>
        <v>1723056.7157157853</v>
      </c>
      <c r="M169" s="9">
        <f t="shared" si="20"/>
        <v>0</v>
      </c>
      <c r="N169" s="4">
        <f t="shared" si="24"/>
        <v>0</v>
      </c>
      <c r="P169" s="9">
        <f t="shared" si="22"/>
        <v>-3.3811351620126065E-2</v>
      </c>
    </row>
    <row r="170" spans="1:16" x14ac:dyDescent="0.25">
      <c r="A170" s="1">
        <v>44225</v>
      </c>
      <c r="B170" s="4">
        <v>793.53002900000001</v>
      </c>
      <c r="C170" s="4">
        <v>834.50935187356288</v>
      </c>
      <c r="D170" s="4">
        <v>805.13299445610721</v>
      </c>
      <c r="E170" s="4">
        <v>671.87358655463322</v>
      </c>
      <c r="F170" s="5" t="s">
        <v>7</v>
      </c>
      <c r="G170" s="5" t="s">
        <v>7</v>
      </c>
      <c r="H170" s="5" t="str">
        <f t="shared" si="26"/>
        <v>hold</v>
      </c>
      <c r="I170" s="5" t="str">
        <f t="shared" si="19"/>
        <v>True</v>
      </c>
      <c r="J170" s="5">
        <f t="shared" si="27"/>
        <v>441.60998499999988</v>
      </c>
      <c r="K170" s="5">
        <f t="shared" si="21"/>
        <v>410.35998499999999</v>
      </c>
      <c r="L170" s="4">
        <f t="shared" si="23"/>
        <v>1723056.7157157853</v>
      </c>
      <c r="M170" s="9">
        <f t="shared" si="20"/>
        <v>0</v>
      </c>
      <c r="N170" s="4">
        <f t="shared" si="24"/>
        <v>0</v>
      </c>
      <c r="P170" s="9">
        <f t="shared" si="22"/>
        <v>-5.1455170999523889E-2</v>
      </c>
    </row>
    <row r="171" spans="1:16" x14ac:dyDescent="0.25">
      <c r="A171" s="1">
        <v>44228</v>
      </c>
      <c r="B171" s="4">
        <v>839.80999800000006</v>
      </c>
      <c r="C171" s="4">
        <v>836.27623391570864</v>
      </c>
      <c r="D171" s="4">
        <v>808.28544932373381</v>
      </c>
      <c r="E171" s="4">
        <v>677.12159941230095</v>
      </c>
      <c r="F171" s="5" t="s">
        <v>7</v>
      </c>
      <c r="G171" s="5" t="s">
        <v>7</v>
      </c>
      <c r="H171" s="5" t="str">
        <f t="shared" si="26"/>
        <v>hold</v>
      </c>
      <c r="I171" s="5" t="str">
        <f t="shared" si="19"/>
        <v>True</v>
      </c>
      <c r="J171" s="5">
        <f t="shared" si="27"/>
        <v>441.60998499999988</v>
      </c>
      <c r="K171" s="5">
        <f t="shared" si="21"/>
        <v>410.35998499999999</v>
      </c>
      <c r="L171" s="4">
        <f t="shared" si="23"/>
        <v>1723056.7157157853</v>
      </c>
      <c r="M171" s="9">
        <f t="shared" si="20"/>
        <v>0</v>
      </c>
      <c r="N171" s="4">
        <f t="shared" si="24"/>
        <v>0</v>
      </c>
      <c r="P171" s="9">
        <f t="shared" si="22"/>
        <v>5.6684290414037407E-2</v>
      </c>
    </row>
    <row r="172" spans="1:16" x14ac:dyDescent="0.25">
      <c r="A172" s="1">
        <v>44229</v>
      </c>
      <c r="B172" s="4">
        <v>872.78997799999991</v>
      </c>
      <c r="C172" s="4">
        <v>848.44748194380577</v>
      </c>
      <c r="D172" s="4">
        <v>814.14949738521261</v>
      </c>
      <c r="E172" s="4">
        <v>683.23623624316656</v>
      </c>
      <c r="F172" s="5" t="s">
        <v>7</v>
      </c>
      <c r="G172" s="5" t="s">
        <v>7</v>
      </c>
      <c r="H172" s="5" t="str">
        <f t="shared" si="26"/>
        <v>hold</v>
      </c>
      <c r="I172" s="5" t="str">
        <f t="shared" si="19"/>
        <v>True</v>
      </c>
      <c r="J172" s="5">
        <f t="shared" si="27"/>
        <v>441.60998499999988</v>
      </c>
      <c r="K172" s="5">
        <f t="shared" si="21"/>
        <v>410.35998499999999</v>
      </c>
      <c r="L172" s="4">
        <f t="shared" si="23"/>
        <v>1723056.7157157853</v>
      </c>
      <c r="M172" s="9">
        <f t="shared" si="20"/>
        <v>0</v>
      </c>
      <c r="N172" s="4">
        <f t="shared" si="24"/>
        <v>0</v>
      </c>
      <c r="P172" s="9">
        <f t="shared" si="22"/>
        <v>3.851927847339702E-2</v>
      </c>
    </row>
    <row r="173" spans="1:16" x14ac:dyDescent="0.25">
      <c r="A173" s="1">
        <v>44230</v>
      </c>
      <c r="B173" s="4">
        <v>854.69000199999994</v>
      </c>
      <c r="C173" s="4">
        <v>850.52832196253723</v>
      </c>
      <c r="D173" s="4">
        <v>817.83499780473869</v>
      </c>
      <c r="E173" s="4">
        <v>688.59416642306758</v>
      </c>
      <c r="F173" s="5" t="s">
        <v>7</v>
      </c>
      <c r="G173" s="5" t="s">
        <v>7</v>
      </c>
      <c r="H173" s="5" t="str">
        <f t="shared" si="26"/>
        <v>hold</v>
      </c>
      <c r="I173" s="5" t="str">
        <f t="shared" si="19"/>
        <v>True</v>
      </c>
      <c r="J173" s="5">
        <f t="shared" si="27"/>
        <v>441.60998499999988</v>
      </c>
      <c r="K173" s="5">
        <f t="shared" si="21"/>
        <v>410.35998499999999</v>
      </c>
      <c r="L173" s="4">
        <f t="shared" si="23"/>
        <v>1723056.7157157853</v>
      </c>
      <c r="M173" s="9">
        <f t="shared" si="20"/>
        <v>0</v>
      </c>
      <c r="N173" s="4">
        <f t="shared" si="24"/>
        <v>0</v>
      </c>
      <c r="P173" s="9">
        <f t="shared" si="22"/>
        <v>-2.0956119436294756E-2</v>
      </c>
    </row>
    <row r="174" spans="1:16" x14ac:dyDescent="0.25">
      <c r="A174" s="1">
        <v>44231</v>
      </c>
      <c r="B174" s="4">
        <v>849.98999000000003</v>
      </c>
      <c r="C174" s="4">
        <v>850.34887797502483</v>
      </c>
      <c r="D174" s="4">
        <v>820.75817891339875</v>
      </c>
      <c r="E174" s="4">
        <v>693.6377859098468</v>
      </c>
      <c r="F174" s="5" t="s">
        <v>7</v>
      </c>
      <c r="G174" s="5" t="s">
        <v>7</v>
      </c>
      <c r="H174" s="5" t="str">
        <f t="shared" si="26"/>
        <v>hold</v>
      </c>
      <c r="I174" s="5" t="str">
        <f t="shared" si="19"/>
        <v>True</v>
      </c>
      <c r="J174" s="5">
        <f t="shared" si="27"/>
        <v>441.60998499999988</v>
      </c>
      <c r="K174" s="5">
        <f t="shared" si="21"/>
        <v>410.35998499999999</v>
      </c>
      <c r="L174" s="4">
        <f t="shared" si="23"/>
        <v>1723056.7157157853</v>
      </c>
      <c r="M174" s="9">
        <f t="shared" si="20"/>
        <v>0</v>
      </c>
      <c r="N174" s="4">
        <f t="shared" si="24"/>
        <v>0</v>
      </c>
      <c r="P174" s="9">
        <f t="shared" si="22"/>
        <v>-5.5142594874255024E-3</v>
      </c>
    </row>
    <row r="175" spans="1:16" x14ac:dyDescent="0.25">
      <c r="A175" s="1">
        <v>44232</v>
      </c>
      <c r="B175" s="4">
        <v>852.22998000000007</v>
      </c>
      <c r="C175" s="4">
        <v>850.97591198334999</v>
      </c>
      <c r="D175" s="4">
        <v>823.61925173945338</v>
      </c>
      <c r="E175" s="4">
        <v>698.59379197516409</v>
      </c>
      <c r="F175" s="5" t="s">
        <v>7</v>
      </c>
      <c r="G175" s="5" t="s">
        <v>7</v>
      </c>
      <c r="H175" s="5" t="str">
        <f t="shared" si="26"/>
        <v>hold</v>
      </c>
      <c r="I175" s="5" t="str">
        <f t="shared" si="19"/>
        <v>True</v>
      </c>
      <c r="J175" s="5">
        <f t="shared" si="27"/>
        <v>441.60998499999988</v>
      </c>
      <c r="K175" s="5">
        <f t="shared" si="21"/>
        <v>410.35998499999999</v>
      </c>
      <c r="L175" s="4">
        <f t="shared" si="23"/>
        <v>1723056.7157157853</v>
      </c>
      <c r="M175" s="9">
        <f t="shared" si="20"/>
        <v>0</v>
      </c>
      <c r="N175" s="4">
        <f t="shared" si="24"/>
        <v>0</v>
      </c>
      <c r="P175" s="9">
        <f t="shared" si="22"/>
        <v>2.6318470379159478E-3</v>
      </c>
    </row>
    <row r="176" spans="1:16" x14ac:dyDescent="0.25">
      <c r="A176" s="1">
        <v>44235</v>
      </c>
      <c r="B176" s="4">
        <v>863.419983</v>
      </c>
      <c r="C176" s="4">
        <v>855.1239356555667</v>
      </c>
      <c r="D176" s="4">
        <v>827.23750003586667</v>
      </c>
      <c r="E176" s="4">
        <v>703.74461044469024</v>
      </c>
      <c r="F176" s="5" t="s">
        <v>7</v>
      </c>
      <c r="G176" s="5" t="s">
        <v>7</v>
      </c>
      <c r="H176" s="5" t="str">
        <f t="shared" si="26"/>
        <v>hold</v>
      </c>
      <c r="I176" s="5" t="str">
        <f t="shared" si="19"/>
        <v>True</v>
      </c>
      <c r="J176" s="5">
        <f t="shared" si="27"/>
        <v>441.60998499999988</v>
      </c>
      <c r="K176" s="5">
        <f t="shared" si="21"/>
        <v>410.35998499999999</v>
      </c>
      <c r="L176" s="4">
        <f t="shared" si="23"/>
        <v>1723056.7157157853</v>
      </c>
      <c r="M176" s="9">
        <f t="shared" si="20"/>
        <v>0</v>
      </c>
      <c r="N176" s="4">
        <f t="shared" si="24"/>
        <v>0</v>
      </c>
      <c r="P176" s="9">
        <f t="shared" si="22"/>
        <v>1.3044807416022304E-2</v>
      </c>
    </row>
    <row r="177" spans="1:16" x14ac:dyDescent="0.25">
      <c r="A177" s="1">
        <v>44236</v>
      </c>
      <c r="B177" s="4">
        <v>849.46002200000009</v>
      </c>
      <c r="C177" s="4">
        <v>853.23596443704446</v>
      </c>
      <c r="D177" s="4">
        <v>829.25772930533333</v>
      </c>
      <c r="E177" s="4">
        <v>708.29821705579366</v>
      </c>
      <c r="F177" s="5" t="s">
        <v>7</v>
      </c>
      <c r="G177" s="5" t="s">
        <v>7</v>
      </c>
      <c r="H177" s="5" t="str">
        <f t="shared" si="26"/>
        <v>hold</v>
      </c>
      <c r="I177" s="5" t="str">
        <f t="shared" si="19"/>
        <v>True</v>
      </c>
      <c r="J177" s="5">
        <f t="shared" si="27"/>
        <v>441.60998499999988</v>
      </c>
      <c r="K177" s="5">
        <f t="shared" si="21"/>
        <v>410.35998499999999</v>
      </c>
      <c r="L177" s="4">
        <f t="shared" si="23"/>
        <v>1723056.7157157853</v>
      </c>
      <c r="M177" s="9">
        <f t="shared" si="20"/>
        <v>0</v>
      </c>
      <c r="N177" s="4">
        <f t="shared" si="24"/>
        <v>0</v>
      </c>
      <c r="P177" s="9">
        <f t="shared" si="22"/>
        <v>-1.6300348017664574E-2</v>
      </c>
    </row>
    <row r="178" spans="1:16" x14ac:dyDescent="0.25">
      <c r="A178" s="1">
        <v>44237</v>
      </c>
      <c r="B178" s="4">
        <v>804.82000700000003</v>
      </c>
      <c r="C178" s="4">
        <v>837.09731195802965</v>
      </c>
      <c r="D178" s="4">
        <v>827.03611818666661</v>
      </c>
      <c r="E178" s="4">
        <v>711.31452299155001</v>
      </c>
      <c r="F178" s="5" t="s">
        <v>7</v>
      </c>
      <c r="G178" s="5" t="s">
        <v>7</v>
      </c>
      <c r="H178" s="5" t="str">
        <f t="shared" si="26"/>
        <v>hold</v>
      </c>
      <c r="I178" s="5" t="str">
        <f t="shared" si="19"/>
        <v>True</v>
      </c>
      <c r="J178" s="5">
        <f t="shared" si="27"/>
        <v>441.60998499999988</v>
      </c>
      <c r="K178" s="5">
        <f t="shared" si="21"/>
        <v>410.35998499999999</v>
      </c>
      <c r="L178" s="4">
        <f t="shared" si="23"/>
        <v>1723056.7157157853</v>
      </c>
      <c r="M178" s="9">
        <f t="shared" si="20"/>
        <v>0</v>
      </c>
      <c r="N178" s="4">
        <f t="shared" si="24"/>
        <v>0</v>
      </c>
      <c r="P178" s="9">
        <f t="shared" si="22"/>
        <v>-5.398222075177897E-2</v>
      </c>
    </row>
    <row r="179" spans="1:16" x14ac:dyDescent="0.25">
      <c r="A179" s="1">
        <v>44238</v>
      </c>
      <c r="B179" s="4">
        <v>811.65997300000004</v>
      </c>
      <c r="C179" s="4">
        <v>828.61819897201985</v>
      </c>
      <c r="D179" s="4">
        <v>825.63828680606048</v>
      </c>
      <c r="E179" s="4">
        <v>714.45031830431412</v>
      </c>
      <c r="F179" s="5" t="s">
        <v>7</v>
      </c>
      <c r="G179" s="5" t="s">
        <v>7</v>
      </c>
      <c r="H179" s="5" t="str">
        <f t="shared" si="26"/>
        <v>hold</v>
      </c>
      <c r="I179" s="5" t="str">
        <f t="shared" si="19"/>
        <v>True</v>
      </c>
      <c r="J179" s="5">
        <f t="shared" si="27"/>
        <v>441.60998499999988</v>
      </c>
      <c r="K179" s="5">
        <f t="shared" si="21"/>
        <v>410.35998499999999</v>
      </c>
      <c r="L179" s="4">
        <f t="shared" si="23"/>
        <v>1723056.7157157853</v>
      </c>
      <c r="M179" s="9">
        <f t="shared" si="20"/>
        <v>0</v>
      </c>
      <c r="N179" s="4">
        <f t="shared" si="24"/>
        <v>0</v>
      </c>
      <c r="P179" s="9">
        <f t="shared" si="22"/>
        <v>8.4628413684012561E-3</v>
      </c>
    </row>
    <row r="180" spans="1:16" x14ac:dyDescent="0.25">
      <c r="A180" s="1">
        <v>44239</v>
      </c>
      <c r="B180" s="4">
        <v>816.11999500000002</v>
      </c>
      <c r="C180" s="4">
        <v>824.45213098134661</v>
      </c>
      <c r="D180" s="4">
        <v>824.77298755096399</v>
      </c>
      <c r="E180" s="4">
        <v>717.62749570105439</v>
      </c>
      <c r="F180" s="5" t="s">
        <v>7</v>
      </c>
      <c r="G180" s="5">
        <v>816.11999500000002</v>
      </c>
      <c r="H180" s="5" t="str">
        <f t="shared" si="26"/>
        <v>sell</v>
      </c>
      <c r="I180" s="5" t="str">
        <f t="shared" si="19"/>
        <v>False</v>
      </c>
      <c r="J180" s="5">
        <f t="shared" si="27"/>
        <v>441.60998499999988</v>
      </c>
      <c r="K180" s="5">
        <f t="shared" si="21"/>
        <v>816.11999500000002</v>
      </c>
      <c r="L180" s="4">
        <f t="shared" si="23"/>
        <v>3182582.2941125352</v>
      </c>
      <c r="M180" s="9">
        <f t="shared" si="20"/>
        <v>1E-3</v>
      </c>
      <c r="N180" s="4">
        <f t="shared" si="24"/>
        <v>1459525.5783967497</v>
      </c>
      <c r="P180" s="9">
        <f t="shared" si="22"/>
        <v>5.4798968516706313E-3</v>
      </c>
    </row>
    <row r="181" spans="1:16" x14ac:dyDescent="0.25">
      <c r="A181" s="1">
        <v>44243</v>
      </c>
      <c r="B181" s="4">
        <v>796.21997099999999</v>
      </c>
      <c r="C181" s="4">
        <v>815.04141098756452</v>
      </c>
      <c r="D181" s="4">
        <v>822.17725877360363</v>
      </c>
      <c r="E181" s="4">
        <v>720.08351055414641</v>
      </c>
      <c r="F181" s="5" t="s">
        <v>7</v>
      </c>
      <c r="G181" s="5" t="s">
        <v>7</v>
      </c>
      <c r="H181" s="5" t="str">
        <f t="shared" si="26"/>
        <v>hold</v>
      </c>
      <c r="I181" s="5" t="str">
        <f t="shared" si="19"/>
        <v>True</v>
      </c>
      <c r="J181" s="5">
        <f t="shared" si="27"/>
        <v>441.60998499999988</v>
      </c>
      <c r="K181" s="5">
        <f t="shared" si="21"/>
        <v>816.11999500000002</v>
      </c>
      <c r="L181" s="4">
        <f t="shared" si="23"/>
        <v>3182582.2941125352</v>
      </c>
      <c r="M181" s="9">
        <f t="shared" si="20"/>
        <v>0</v>
      </c>
      <c r="N181" s="4">
        <f t="shared" si="24"/>
        <v>0</v>
      </c>
      <c r="P181" s="9">
        <f t="shared" si="22"/>
        <v>-2.4685903703606061E-2</v>
      </c>
    </row>
    <row r="182" spans="1:16" x14ac:dyDescent="0.25">
      <c r="A182" s="1">
        <v>44244</v>
      </c>
      <c r="B182" s="4">
        <v>798.15002400000003</v>
      </c>
      <c r="C182" s="4">
        <v>809.41094865837636</v>
      </c>
      <c r="D182" s="4">
        <v>819.99296470327602</v>
      </c>
      <c r="E182" s="4">
        <v>722.52308909932924</v>
      </c>
      <c r="F182" s="5" t="s">
        <v>7</v>
      </c>
      <c r="G182" s="5" t="s">
        <v>7</v>
      </c>
      <c r="H182" s="5" t="str">
        <f t="shared" si="26"/>
        <v>hold</v>
      </c>
      <c r="I182" s="5" t="str">
        <f t="shared" si="19"/>
        <v>True</v>
      </c>
      <c r="J182" s="5">
        <f t="shared" si="27"/>
        <v>441.60998499999988</v>
      </c>
      <c r="K182" s="5">
        <f t="shared" si="21"/>
        <v>816.11999500000002</v>
      </c>
      <c r="L182" s="4">
        <f t="shared" si="23"/>
        <v>3182582.2941125352</v>
      </c>
      <c r="M182" s="9">
        <f t="shared" si="20"/>
        <v>0</v>
      </c>
      <c r="N182" s="4">
        <f t="shared" si="24"/>
        <v>0</v>
      </c>
      <c r="P182" s="9">
        <f t="shared" si="22"/>
        <v>2.4210866346318668E-3</v>
      </c>
    </row>
    <row r="183" spans="1:16" x14ac:dyDescent="0.25">
      <c r="A183" s="1">
        <v>44245</v>
      </c>
      <c r="B183" s="4">
        <v>787.38000499999998</v>
      </c>
      <c r="C183" s="4">
        <v>802.06730077225097</v>
      </c>
      <c r="D183" s="4">
        <v>817.02815018479635</v>
      </c>
      <c r="E183" s="4">
        <v>724.54986772122516</v>
      </c>
      <c r="F183" s="5" t="s">
        <v>7</v>
      </c>
      <c r="G183" s="5" t="s">
        <v>7</v>
      </c>
      <c r="H183" s="5" t="str">
        <f t="shared" si="26"/>
        <v>hold</v>
      </c>
      <c r="I183" s="5" t="str">
        <f t="shared" si="19"/>
        <v>True</v>
      </c>
      <c r="J183" s="5">
        <f t="shared" si="27"/>
        <v>441.60998499999988</v>
      </c>
      <c r="K183" s="5">
        <f t="shared" si="21"/>
        <v>816.11999500000002</v>
      </c>
      <c r="L183" s="4">
        <f t="shared" si="23"/>
        <v>3182582.2941125352</v>
      </c>
      <c r="M183" s="9">
        <f t="shared" si="20"/>
        <v>0</v>
      </c>
      <c r="N183" s="4">
        <f t="shared" si="24"/>
        <v>0</v>
      </c>
      <c r="P183" s="9">
        <f t="shared" si="22"/>
        <v>-1.3585595293599179E-2</v>
      </c>
    </row>
    <row r="184" spans="1:16" x14ac:dyDescent="0.25">
      <c r="A184" s="1">
        <v>44246</v>
      </c>
      <c r="B184" s="4">
        <v>781.29998799999998</v>
      </c>
      <c r="C184" s="4">
        <v>795.14486318150068</v>
      </c>
      <c r="D184" s="4">
        <v>813.78013544072394</v>
      </c>
      <c r="E184" s="4">
        <v>726.32330897993688</v>
      </c>
      <c r="F184" s="5" t="s">
        <v>7</v>
      </c>
      <c r="G184" s="5" t="s">
        <v>7</v>
      </c>
      <c r="H184" s="5" t="str">
        <f t="shared" si="26"/>
        <v>hold</v>
      </c>
      <c r="I184" s="5" t="str">
        <f t="shared" si="19"/>
        <v>True</v>
      </c>
      <c r="J184" s="5">
        <f t="shared" si="27"/>
        <v>441.60998499999988</v>
      </c>
      <c r="K184" s="5">
        <f t="shared" si="21"/>
        <v>816.11999500000002</v>
      </c>
      <c r="L184" s="4">
        <f t="shared" si="23"/>
        <v>3182582.2941125352</v>
      </c>
      <c r="M184" s="9">
        <f t="shared" si="20"/>
        <v>0</v>
      </c>
      <c r="N184" s="4">
        <f t="shared" si="24"/>
        <v>0</v>
      </c>
      <c r="P184" s="9">
        <f t="shared" si="22"/>
        <v>-7.7518008427427815E-3</v>
      </c>
    </row>
    <row r="185" spans="1:16" x14ac:dyDescent="0.25">
      <c r="A185" s="1">
        <v>44249</v>
      </c>
      <c r="B185" s="4">
        <v>714.5</v>
      </c>
      <c r="C185" s="4">
        <v>768.26324212100053</v>
      </c>
      <c r="D185" s="4">
        <v>804.75466858247637</v>
      </c>
      <c r="E185" s="4">
        <v>725.95383057431388</v>
      </c>
      <c r="F185" s="5" t="s">
        <v>7</v>
      </c>
      <c r="G185" s="5" t="s">
        <v>7</v>
      </c>
      <c r="H185" s="5" t="str">
        <f t="shared" si="26"/>
        <v>hold</v>
      </c>
      <c r="I185" s="5" t="str">
        <f t="shared" si="19"/>
        <v>True</v>
      </c>
      <c r="J185" s="5">
        <f t="shared" si="27"/>
        <v>441.60998499999988</v>
      </c>
      <c r="K185" s="5">
        <f t="shared" si="21"/>
        <v>816.11999500000002</v>
      </c>
      <c r="L185" s="4">
        <f t="shared" si="23"/>
        <v>3182582.2941125352</v>
      </c>
      <c r="M185" s="9">
        <f t="shared" si="20"/>
        <v>0</v>
      </c>
      <c r="N185" s="4">
        <f t="shared" si="24"/>
        <v>0</v>
      </c>
      <c r="P185" s="9">
        <f t="shared" si="22"/>
        <v>-8.9376186273759373E-2</v>
      </c>
    </row>
    <row r="186" spans="1:16" x14ac:dyDescent="0.25">
      <c r="A186" s="1">
        <v>44250</v>
      </c>
      <c r="B186" s="4">
        <v>698.84002699999996</v>
      </c>
      <c r="C186" s="4">
        <v>745.12217041400049</v>
      </c>
      <c r="D186" s="4">
        <v>795.12606480225122</v>
      </c>
      <c r="E186" s="4">
        <v>725.10652421261648</v>
      </c>
      <c r="F186" s="5" t="s">
        <v>7</v>
      </c>
      <c r="G186" s="5" t="s">
        <v>7</v>
      </c>
      <c r="H186" s="5" t="str">
        <f t="shared" si="26"/>
        <v>hold</v>
      </c>
      <c r="I186" s="5" t="str">
        <f t="shared" si="19"/>
        <v>True</v>
      </c>
      <c r="J186" s="5">
        <f t="shared" si="27"/>
        <v>441.60998499999988</v>
      </c>
      <c r="K186" s="5">
        <f t="shared" si="21"/>
        <v>816.11999500000002</v>
      </c>
      <c r="L186" s="4">
        <f t="shared" si="23"/>
        <v>3182582.2941125352</v>
      </c>
      <c r="M186" s="9">
        <f t="shared" si="20"/>
        <v>0</v>
      </c>
      <c r="N186" s="4">
        <f t="shared" si="24"/>
        <v>0</v>
      </c>
      <c r="P186" s="9">
        <f t="shared" si="22"/>
        <v>-2.2161141128226071E-2</v>
      </c>
    </row>
    <row r="187" spans="1:16" x14ac:dyDescent="0.25">
      <c r="A187" s="1">
        <v>44251</v>
      </c>
      <c r="B187" s="4">
        <v>742.02002000000005</v>
      </c>
      <c r="C187" s="4">
        <v>744.08812027600038</v>
      </c>
      <c r="D187" s="4">
        <v>790.2982425475011</v>
      </c>
      <c r="E187" s="4">
        <v>725.6350709559722</v>
      </c>
      <c r="F187" s="5" t="s">
        <v>7</v>
      </c>
      <c r="G187" s="5" t="s">
        <v>7</v>
      </c>
      <c r="H187" s="5" t="str">
        <f t="shared" si="26"/>
        <v>hold</v>
      </c>
      <c r="I187" s="5" t="str">
        <f t="shared" si="19"/>
        <v>True</v>
      </c>
      <c r="J187" s="5">
        <f t="shared" si="27"/>
        <v>441.60998499999988</v>
      </c>
      <c r="K187" s="5">
        <f t="shared" si="21"/>
        <v>816.11999500000002</v>
      </c>
      <c r="L187" s="4">
        <f t="shared" si="23"/>
        <v>3182582.2941125352</v>
      </c>
      <c r="M187" s="9">
        <f t="shared" si="20"/>
        <v>0</v>
      </c>
      <c r="N187" s="4">
        <f t="shared" si="24"/>
        <v>0</v>
      </c>
      <c r="P187" s="9">
        <f t="shared" si="22"/>
        <v>5.9954367693775774E-2</v>
      </c>
    </row>
    <row r="188" spans="1:16" x14ac:dyDescent="0.25">
      <c r="A188" s="1">
        <v>44252</v>
      </c>
      <c r="B188" s="4">
        <v>682.21997099999999</v>
      </c>
      <c r="C188" s="4">
        <v>723.46540385066692</v>
      </c>
      <c r="D188" s="4">
        <v>780.4729451340919</v>
      </c>
      <c r="E188" s="4">
        <v>724.27834908234797</v>
      </c>
      <c r="F188" s="5" t="s">
        <v>7</v>
      </c>
      <c r="G188" s="5" t="s">
        <v>7</v>
      </c>
      <c r="H188" s="5" t="str">
        <f t="shared" si="26"/>
        <v>hold</v>
      </c>
      <c r="I188" s="5" t="str">
        <f t="shared" si="19"/>
        <v>True</v>
      </c>
      <c r="J188" s="5">
        <f t="shared" si="27"/>
        <v>441.60998499999988</v>
      </c>
      <c r="K188" s="5">
        <f t="shared" si="21"/>
        <v>816.11999500000002</v>
      </c>
      <c r="L188" s="4">
        <f t="shared" si="23"/>
        <v>3182582.2941125352</v>
      </c>
      <c r="M188" s="9">
        <f t="shared" si="20"/>
        <v>0</v>
      </c>
      <c r="N188" s="4">
        <f t="shared" si="24"/>
        <v>0</v>
      </c>
      <c r="P188" s="9">
        <f t="shared" si="22"/>
        <v>-8.4024079973081103E-2</v>
      </c>
    </row>
    <row r="189" spans="1:16" x14ac:dyDescent="0.25">
      <c r="A189" s="1">
        <v>44253</v>
      </c>
      <c r="B189" s="4">
        <v>675.5</v>
      </c>
      <c r="C189" s="4">
        <v>707.47693590044469</v>
      </c>
      <c r="D189" s="4">
        <v>770.9299501219017</v>
      </c>
      <c r="E189" s="4">
        <v>722.75402567352455</v>
      </c>
      <c r="F189" s="5" t="s">
        <v>7</v>
      </c>
      <c r="G189" s="5" t="s">
        <v>7</v>
      </c>
      <c r="H189" s="5" t="str">
        <f t="shared" si="26"/>
        <v>hold</v>
      </c>
      <c r="I189" s="5" t="str">
        <f t="shared" si="19"/>
        <v>True</v>
      </c>
      <c r="J189" s="5">
        <f t="shared" si="27"/>
        <v>441.60998499999988</v>
      </c>
      <c r="K189" s="5">
        <f t="shared" si="21"/>
        <v>816.11999500000002</v>
      </c>
      <c r="L189" s="4">
        <f t="shared" si="23"/>
        <v>3182582.2941125352</v>
      </c>
      <c r="M189" s="9">
        <f t="shared" si="20"/>
        <v>0</v>
      </c>
      <c r="N189" s="4">
        <f t="shared" si="24"/>
        <v>0</v>
      </c>
      <c r="P189" s="9">
        <f t="shared" si="22"/>
        <v>-9.8989865621371791E-3</v>
      </c>
    </row>
    <row r="190" spans="1:16" x14ac:dyDescent="0.25">
      <c r="A190" s="1">
        <v>44256</v>
      </c>
      <c r="B190" s="4">
        <v>718.42999299999997</v>
      </c>
      <c r="C190" s="4">
        <v>711.12795493362978</v>
      </c>
      <c r="D190" s="4">
        <v>766.15722674718336</v>
      </c>
      <c r="E190" s="4">
        <v>722.61889965247701</v>
      </c>
      <c r="F190" s="5" t="s">
        <v>7</v>
      </c>
      <c r="G190" s="5" t="s">
        <v>7</v>
      </c>
      <c r="H190" s="5" t="str">
        <f t="shared" si="26"/>
        <v>hold</v>
      </c>
      <c r="I190" s="5" t="str">
        <f t="shared" si="19"/>
        <v>True</v>
      </c>
      <c r="J190" s="5">
        <f t="shared" si="27"/>
        <v>441.60998499999988</v>
      </c>
      <c r="K190" s="5">
        <f t="shared" si="21"/>
        <v>816.11999500000002</v>
      </c>
      <c r="L190" s="4">
        <f t="shared" si="23"/>
        <v>3182582.2941125352</v>
      </c>
      <c r="M190" s="9">
        <f t="shared" si="20"/>
        <v>0</v>
      </c>
      <c r="N190" s="4">
        <f t="shared" si="24"/>
        <v>0</v>
      </c>
      <c r="P190" s="9">
        <f t="shared" si="22"/>
        <v>6.1615108437844408E-2</v>
      </c>
    </row>
    <row r="191" spans="1:16" x14ac:dyDescent="0.25">
      <c r="A191" s="1">
        <v>44257</v>
      </c>
      <c r="B191" s="4">
        <v>686.44000199999994</v>
      </c>
      <c r="C191" s="4">
        <v>702.89863728908654</v>
      </c>
      <c r="D191" s="4">
        <v>758.91020631562128</v>
      </c>
      <c r="E191" s="4">
        <v>721.48830910083711</v>
      </c>
      <c r="F191" s="5" t="s">
        <v>7</v>
      </c>
      <c r="G191" s="5" t="s">
        <v>7</v>
      </c>
      <c r="H191" s="5" t="str">
        <f t="shared" si="26"/>
        <v>hold</v>
      </c>
      <c r="I191" s="5" t="str">
        <f t="shared" si="19"/>
        <v>True</v>
      </c>
      <c r="J191" s="5">
        <f t="shared" si="27"/>
        <v>441.60998499999988</v>
      </c>
      <c r="K191" s="5">
        <f t="shared" si="21"/>
        <v>816.11999500000002</v>
      </c>
      <c r="L191" s="4">
        <f t="shared" si="23"/>
        <v>3182582.2941125352</v>
      </c>
      <c r="M191" s="9">
        <f t="shared" si="20"/>
        <v>0</v>
      </c>
      <c r="N191" s="4">
        <f t="shared" si="24"/>
        <v>0</v>
      </c>
      <c r="P191" s="9">
        <f t="shared" si="22"/>
        <v>-4.5549441390412587E-2</v>
      </c>
    </row>
    <row r="192" spans="1:16" x14ac:dyDescent="0.25">
      <c r="A192" s="1">
        <v>44258</v>
      </c>
      <c r="B192" s="4">
        <v>653.20001200000002</v>
      </c>
      <c r="C192" s="4">
        <v>686.33242885939103</v>
      </c>
      <c r="D192" s="4">
        <v>749.30018865056479</v>
      </c>
      <c r="E192" s="4">
        <v>719.35429981643597</v>
      </c>
      <c r="F192" s="5" t="s">
        <v>7</v>
      </c>
      <c r="G192" s="5" t="s">
        <v>7</v>
      </c>
      <c r="H192" s="5" t="str">
        <f t="shared" si="26"/>
        <v>hold</v>
      </c>
      <c r="I192" s="5" t="str">
        <f t="shared" si="19"/>
        <v>True</v>
      </c>
      <c r="J192" s="5">
        <f t="shared" si="27"/>
        <v>441.60998499999988</v>
      </c>
      <c r="K192" s="5">
        <f t="shared" si="21"/>
        <v>816.11999500000002</v>
      </c>
      <c r="L192" s="4">
        <f t="shared" si="23"/>
        <v>3182582.2941125352</v>
      </c>
      <c r="M192" s="9">
        <f t="shared" si="20"/>
        <v>0</v>
      </c>
      <c r="N192" s="4">
        <f t="shared" si="24"/>
        <v>0</v>
      </c>
      <c r="P192" s="9">
        <f t="shared" si="22"/>
        <v>-4.9635444980279338E-2</v>
      </c>
    </row>
    <row r="193" spans="1:16" x14ac:dyDescent="0.25">
      <c r="A193" s="1">
        <v>44259</v>
      </c>
      <c r="B193" s="4">
        <v>621.44000199999994</v>
      </c>
      <c r="C193" s="4">
        <v>664.7016199062607</v>
      </c>
      <c r="D193" s="4">
        <v>737.6765353186953</v>
      </c>
      <c r="E193" s="4">
        <v>716.29447800967228</v>
      </c>
      <c r="F193" s="5" t="s">
        <v>7</v>
      </c>
      <c r="G193" s="5" t="s">
        <v>7</v>
      </c>
      <c r="H193" s="5" t="str">
        <f t="shared" si="26"/>
        <v>hold</v>
      </c>
      <c r="I193" s="5" t="str">
        <f t="shared" si="19"/>
        <v>True</v>
      </c>
      <c r="J193" s="5">
        <f t="shared" si="27"/>
        <v>441.60998499999988</v>
      </c>
      <c r="K193" s="5">
        <f t="shared" si="21"/>
        <v>816.11999500000002</v>
      </c>
      <c r="L193" s="4">
        <f t="shared" si="23"/>
        <v>3182582.2941125352</v>
      </c>
      <c r="M193" s="9">
        <f t="shared" si="20"/>
        <v>0</v>
      </c>
      <c r="N193" s="4">
        <f t="shared" si="24"/>
        <v>0</v>
      </c>
      <c r="P193" s="9">
        <f t="shared" si="22"/>
        <v>-4.9844010586169114E-2</v>
      </c>
    </row>
    <row r="194" spans="1:16" x14ac:dyDescent="0.25">
      <c r="A194" s="1">
        <v>44260</v>
      </c>
      <c r="B194" s="4">
        <v>597.95001200000002</v>
      </c>
      <c r="C194" s="4">
        <v>642.45108393750718</v>
      </c>
      <c r="D194" s="4">
        <v>724.9741241079048</v>
      </c>
      <c r="E194" s="4">
        <v>712.59621344687002</v>
      </c>
      <c r="F194" s="5" t="s">
        <v>7</v>
      </c>
      <c r="G194" s="5" t="s">
        <v>7</v>
      </c>
      <c r="H194" s="5" t="str">
        <f t="shared" si="26"/>
        <v>hold</v>
      </c>
      <c r="I194" s="5" t="str">
        <f t="shared" si="19"/>
        <v>True</v>
      </c>
      <c r="J194" s="5">
        <f t="shared" si="27"/>
        <v>441.60998499999988</v>
      </c>
      <c r="K194" s="5">
        <f t="shared" si="21"/>
        <v>816.11999500000002</v>
      </c>
      <c r="L194" s="4">
        <f t="shared" si="23"/>
        <v>3182582.2941125352</v>
      </c>
      <c r="M194" s="9">
        <f t="shared" si="20"/>
        <v>0</v>
      </c>
      <c r="N194" s="4">
        <f t="shared" si="24"/>
        <v>0</v>
      </c>
      <c r="P194" s="9">
        <f t="shared" si="22"/>
        <v>-3.8532210397853053E-2</v>
      </c>
    </row>
    <row r="195" spans="1:16" x14ac:dyDescent="0.25">
      <c r="A195" s="1">
        <v>44263</v>
      </c>
      <c r="B195" s="4">
        <v>563</v>
      </c>
      <c r="C195" s="4">
        <v>615.96738929167145</v>
      </c>
      <c r="D195" s="4">
        <v>710.24920373445889</v>
      </c>
      <c r="E195" s="4">
        <v>707.92133177665528</v>
      </c>
      <c r="F195" s="5" t="s">
        <v>7</v>
      </c>
      <c r="G195" s="5" t="s">
        <v>7</v>
      </c>
      <c r="H195" s="5" t="str">
        <f t="shared" si="26"/>
        <v>hold</v>
      </c>
      <c r="I195" s="5" t="str">
        <f t="shared" ref="I195:I253" si="28">IF(H195="hold","True","False")</f>
        <v>True</v>
      </c>
      <c r="J195" s="5">
        <f t="shared" si="27"/>
        <v>441.60998499999988</v>
      </c>
      <c r="K195" s="5">
        <f t="shared" si="21"/>
        <v>816.11999500000002</v>
      </c>
      <c r="L195" s="4">
        <f t="shared" si="23"/>
        <v>3182582.2941125352</v>
      </c>
      <c r="M195" s="9">
        <f t="shared" ref="M195:M253" si="29">IF((AND(F195="nan",G195="nan")), 0, 0.001)</f>
        <v>0</v>
      </c>
      <c r="N195" s="4">
        <f t="shared" si="24"/>
        <v>0</v>
      </c>
      <c r="P195" s="9">
        <f t="shared" si="22"/>
        <v>-6.0227530343693512E-2</v>
      </c>
    </row>
    <row r="196" spans="1:16" x14ac:dyDescent="0.25">
      <c r="A196" s="1">
        <v>44264</v>
      </c>
      <c r="B196" s="4">
        <v>673.580017</v>
      </c>
      <c r="C196" s="4">
        <v>635.17159852778104</v>
      </c>
      <c r="D196" s="4">
        <v>706.91564130405357</v>
      </c>
      <c r="E196" s="4">
        <v>706.84816568988481</v>
      </c>
      <c r="F196" s="5" t="s">
        <v>7</v>
      </c>
      <c r="G196" s="5" t="s">
        <v>7</v>
      </c>
      <c r="H196" s="5" t="str">
        <f t="shared" si="26"/>
        <v>hold</v>
      </c>
      <c r="I196" s="5" t="str">
        <f t="shared" si="28"/>
        <v>True</v>
      </c>
      <c r="J196" s="5">
        <f t="shared" si="27"/>
        <v>441.60998499999988</v>
      </c>
      <c r="K196" s="5">
        <f t="shared" ref="K196:K253" si="30">IF(G196="nan",K195,G196)</f>
        <v>816.11999500000002</v>
      </c>
      <c r="L196" s="4">
        <f t="shared" si="23"/>
        <v>3182582.2941125352</v>
      </c>
      <c r="M196" s="9">
        <f t="shared" si="29"/>
        <v>0</v>
      </c>
      <c r="N196" s="4">
        <f t="shared" si="24"/>
        <v>0</v>
      </c>
      <c r="P196" s="9">
        <f t="shared" ref="P196:P253" si="31">LN(B196/B195)</f>
        <v>0.1793271683745111</v>
      </c>
    </row>
    <row r="197" spans="1:16" x14ac:dyDescent="0.25">
      <c r="A197" s="1">
        <v>44265</v>
      </c>
      <c r="B197" s="4">
        <v>668.05999800000006</v>
      </c>
      <c r="C197" s="4">
        <v>646.13439835185409</v>
      </c>
      <c r="D197" s="4">
        <v>703.38331009459409</v>
      </c>
      <c r="E197" s="4">
        <v>705.63603544957596</v>
      </c>
      <c r="F197" s="5">
        <v>668.05999800000006</v>
      </c>
      <c r="G197" s="5" t="s">
        <v>7</v>
      </c>
      <c r="H197" s="5" t="str">
        <f t="shared" si="26"/>
        <v>buy</v>
      </c>
      <c r="I197" s="5" t="str">
        <f t="shared" si="28"/>
        <v>False</v>
      </c>
      <c r="J197" s="5">
        <f t="shared" si="27"/>
        <v>668.05999800000006</v>
      </c>
      <c r="K197" s="5">
        <f t="shared" si="30"/>
        <v>816.11999500000002</v>
      </c>
      <c r="L197" s="4">
        <f t="shared" ref="L197:L253" si="32">L196+N197</f>
        <v>3179399.7118184227</v>
      </c>
      <c r="M197" s="9">
        <f t="shared" si="29"/>
        <v>1E-3</v>
      </c>
      <c r="N197" s="4">
        <f t="shared" ref="N197:N253" si="33">IF(I197="True",0,IF(H197="buy",-L196*M197,L196*((K197-J197)/J197)-(L196*M197)))</f>
        <v>-3182.5822941125352</v>
      </c>
      <c r="P197" s="9">
        <f t="shared" si="31"/>
        <v>-8.2288096456243302E-3</v>
      </c>
    </row>
    <row r="198" spans="1:16" x14ac:dyDescent="0.25">
      <c r="A198" s="1">
        <v>44266</v>
      </c>
      <c r="B198" s="4">
        <v>699.59997599999997</v>
      </c>
      <c r="C198" s="4">
        <v>663.95625756790275</v>
      </c>
      <c r="D198" s="4">
        <v>703.03937063144917</v>
      </c>
      <c r="E198" s="4">
        <v>705.44740859177671</v>
      </c>
      <c r="F198" s="5" t="s">
        <v>7</v>
      </c>
      <c r="G198" s="5" t="s">
        <v>7</v>
      </c>
      <c r="H198" s="5" t="str">
        <f t="shared" si="26"/>
        <v>hold</v>
      </c>
      <c r="I198" s="5" t="str">
        <f t="shared" si="28"/>
        <v>True</v>
      </c>
      <c r="J198" s="5">
        <f t="shared" si="27"/>
        <v>668.05999800000006</v>
      </c>
      <c r="K198" s="5">
        <f t="shared" si="30"/>
        <v>816.11999500000002</v>
      </c>
      <c r="L198" s="4">
        <f t="shared" si="32"/>
        <v>3179399.7118184227</v>
      </c>
      <c r="M198" s="9">
        <f t="shared" si="29"/>
        <v>0</v>
      </c>
      <c r="N198" s="4">
        <f t="shared" si="33"/>
        <v>0</v>
      </c>
      <c r="P198" s="9">
        <f t="shared" si="31"/>
        <v>4.6130721970551916E-2</v>
      </c>
    </row>
    <row r="199" spans="1:16" x14ac:dyDescent="0.25">
      <c r="A199" s="1">
        <v>44267</v>
      </c>
      <c r="B199" s="4">
        <v>693.72997999999995</v>
      </c>
      <c r="C199" s="4">
        <v>673.88083171193512</v>
      </c>
      <c r="D199" s="4">
        <v>702.19306239222647</v>
      </c>
      <c r="E199" s="4">
        <v>705.08123894828373</v>
      </c>
      <c r="F199" s="5" t="s">
        <v>7</v>
      </c>
      <c r="G199" s="5" t="s">
        <v>7</v>
      </c>
      <c r="H199" s="5" t="str">
        <f t="shared" si="26"/>
        <v>hold</v>
      </c>
      <c r="I199" s="5" t="str">
        <f t="shared" si="28"/>
        <v>True</v>
      </c>
      <c r="J199" s="5">
        <f t="shared" si="27"/>
        <v>668.05999800000006</v>
      </c>
      <c r="K199" s="5">
        <f t="shared" si="30"/>
        <v>816.11999500000002</v>
      </c>
      <c r="L199" s="4">
        <f t="shared" si="32"/>
        <v>3179399.7118184227</v>
      </c>
      <c r="M199" s="9">
        <f t="shared" si="29"/>
        <v>0</v>
      </c>
      <c r="N199" s="4">
        <f t="shared" si="33"/>
        <v>0</v>
      </c>
      <c r="P199" s="9">
        <f t="shared" si="31"/>
        <v>-8.4259018525327609E-3</v>
      </c>
    </row>
    <row r="200" spans="1:16" x14ac:dyDescent="0.25">
      <c r="A200" s="1">
        <v>44270</v>
      </c>
      <c r="B200" s="4">
        <v>707.94000199999994</v>
      </c>
      <c r="C200" s="4">
        <v>685.23388847462343</v>
      </c>
      <c r="D200" s="4">
        <v>702.71551144747855</v>
      </c>
      <c r="E200" s="4">
        <v>705.17057529364979</v>
      </c>
      <c r="F200" s="5" t="s">
        <v>7</v>
      </c>
      <c r="G200" s="5" t="s">
        <v>7</v>
      </c>
      <c r="H200" s="5" t="str">
        <f t="shared" si="26"/>
        <v>hold</v>
      </c>
      <c r="I200" s="5" t="str">
        <f t="shared" si="28"/>
        <v>True</v>
      </c>
      <c r="J200" s="5">
        <f t="shared" si="27"/>
        <v>668.05999800000006</v>
      </c>
      <c r="K200" s="5">
        <f t="shared" si="30"/>
        <v>816.11999500000002</v>
      </c>
      <c r="L200" s="4">
        <f t="shared" si="32"/>
        <v>3179399.7118184227</v>
      </c>
      <c r="M200" s="9">
        <f t="shared" si="29"/>
        <v>0</v>
      </c>
      <c r="N200" s="4">
        <f t="shared" si="33"/>
        <v>0</v>
      </c>
      <c r="P200" s="9">
        <f t="shared" si="31"/>
        <v>2.0276540178384556E-2</v>
      </c>
    </row>
    <row r="201" spans="1:16" x14ac:dyDescent="0.25">
      <c r="A201" s="1">
        <v>44271</v>
      </c>
      <c r="B201" s="4">
        <v>676.88000499999998</v>
      </c>
      <c r="C201" s="4">
        <v>682.44926064974902</v>
      </c>
      <c r="D201" s="4">
        <v>700.36682904316228</v>
      </c>
      <c r="E201" s="4">
        <v>704.28649497197318</v>
      </c>
      <c r="F201" s="5" t="s">
        <v>7</v>
      </c>
      <c r="G201" s="5" t="s">
        <v>7</v>
      </c>
      <c r="H201" s="5" t="str">
        <f t="shared" si="26"/>
        <v>hold</v>
      </c>
      <c r="I201" s="5" t="str">
        <f t="shared" si="28"/>
        <v>True</v>
      </c>
      <c r="J201" s="5">
        <f t="shared" ref="J201:J232" si="34">IF(F201="nan",J200,F201)</f>
        <v>668.05999800000006</v>
      </c>
      <c r="K201" s="5">
        <f t="shared" si="30"/>
        <v>816.11999500000002</v>
      </c>
      <c r="L201" s="4">
        <f t="shared" si="32"/>
        <v>3179399.7118184227</v>
      </c>
      <c r="M201" s="9">
        <f t="shared" si="29"/>
        <v>0</v>
      </c>
      <c r="N201" s="4">
        <f t="shared" si="33"/>
        <v>0</v>
      </c>
      <c r="P201" s="9">
        <f t="shared" si="31"/>
        <v>-4.486533516190188E-2</v>
      </c>
    </row>
    <row r="202" spans="1:16" x14ac:dyDescent="0.25">
      <c r="A202" s="1">
        <v>44272</v>
      </c>
      <c r="B202" s="4">
        <v>701.80999800000006</v>
      </c>
      <c r="C202" s="4">
        <v>688.90283976649948</v>
      </c>
      <c r="D202" s="4">
        <v>700.49802622105665</v>
      </c>
      <c r="E202" s="4">
        <v>704.20910444159904</v>
      </c>
      <c r="F202" s="5" t="s">
        <v>7</v>
      </c>
      <c r="G202" s="5" t="s">
        <v>7</v>
      </c>
      <c r="H202" s="5" t="str">
        <f t="shared" ref="H202:H253" si="35">IF((AND(F202="nan",G202="nan")),"hold",IF(F202&lt;&gt;"nan","buy","sell"))</f>
        <v>hold</v>
      </c>
      <c r="I202" s="5" t="str">
        <f t="shared" si="28"/>
        <v>True</v>
      </c>
      <c r="J202" s="5">
        <f t="shared" si="34"/>
        <v>668.05999800000006</v>
      </c>
      <c r="K202" s="5">
        <f t="shared" si="30"/>
        <v>816.11999500000002</v>
      </c>
      <c r="L202" s="4">
        <f t="shared" si="32"/>
        <v>3179399.7118184227</v>
      </c>
      <c r="M202" s="9">
        <f t="shared" si="29"/>
        <v>0</v>
      </c>
      <c r="N202" s="4">
        <f t="shared" si="33"/>
        <v>0</v>
      </c>
      <c r="P202" s="9">
        <f t="shared" si="31"/>
        <v>3.6168697268554699E-2</v>
      </c>
    </row>
    <row r="203" spans="1:16" x14ac:dyDescent="0.25">
      <c r="A203" s="1">
        <v>44273</v>
      </c>
      <c r="B203" s="4">
        <v>653.15997300000004</v>
      </c>
      <c r="C203" s="4">
        <v>676.98855084433308</v>
      </c>
      <c r="D203" s="4">
        <v>696.19456683732426</v>
      </c>
      <c r="E203" s="4">
        <v>702.61381908404917</v>
      </c>
      <c r="F203" s="5" t="s">
        <v>7</v>
      </c>
      <c r="G203" s="5" t="s">
        <v>7</v>
      </c>
      <c r="H203" s="5" t="str">
        <f t="shared" si="35"/>
        <v>hold</v>
      </c>
      <c r="I203" s="5" t="str">
        <f t="shared" si="28"/>
        <v>True</v>
      </c>
      <c r="J203" s="5">
        <f t="shared" si="34"/>
        <v>668.05999800000006</v>
      </c>
      <c r="K203" s="5">
        <f t="shared" si="30"/>
        <v>816.11999500000002</v>
      </c>
      <c r="L203" s="4">
        <f t="shared" si="32"/>
        <v>3179399.7118184227</v>
      </c>
      <c r="M203" s="9">
        <f t="shared" si="29"/>
        <v>0</v>
      </c>
      <c r="N203" s="4">
        <f t="shared" si="33"/>
        <v>0</v>
      </c>
      <c r="P203" s="9">
        <f t="shared" si="31"/>
        <v>-7.1840628375023266E-2</v>
      </c>
    </row>
    <row r="204" spans="1:16" x14ac:dyDescent="0.25">
      <c r="A204" s="1">
        <v>44274</v>
      </c>
      <c r="B204" s="4">
        <v>654.86999500000002</v>
      </c>
      <c r="C204" s="4">
        <v>669.61569889622206</v>
      </c>
      <c r="D204" s="4">
        <v>692.4377875793856</v>
      </c>
      <c r="E204" s="4">
        <v>701.12182458142263</v>
      </c>
      <c r="F204" s="5" t="s">
        <v>7</v>
      </c>
      <c r="G204" s="5" t="s">
        <v>7</v>
      </c>
      <c r="H204" s="5" t="str">
        <f t="shared" si="35"/>
        <v>hold</v>
      </c>
      <c r="I204" s="5" t="str">
        <f t="shared" si="28"/>
        <v>True</v>
      </c>
      <c r="J204" s="5">
        <f t="shared" si="34"/>
        <v>668.05999800000006</v>
      </c>
      <c r="K204" s="5">
        <f t="shared" si="30"/>
        <v>816.11999500000002</v>
      </c>
      <c r="L204" s="4">
        <f t="shared" si="32"/>
        <v>3179399.7118184227</v>
      </c>
      <c r="M204" s="9">
        <f t="shared" si="29"/>
        <v>0</v>
      </c>
      <c r="N204" s="4">
        <f t="shared" si="33"/>
        <v>0</v>
      </c>
      <c r="P204" s="9">
        <f t="shared" si="31"/>
        <v>2.6146541226671734E-3</v>
      </c>
    </row>
    <row r="205" spans="1:16" x14ac:dyDescent="0.25">
      <c r="A205" s="1">
        <v>44277</v>
      </c>
      <c r="B205" s="4">
        <v>670</v>
      </c>
      <c r="C205" s="4">
        <v>669.74379926414804</v>
      </c>
      <c r="D205" s="4">
        <v>690.39798870853235</v>
      </c>
      <c r="E205" s="4">
        <v>700.14926756325315</v>
      </c>
      <c r="F205" s="5" t="s">
        <v>7</v>
      </c>
      <c r="G205" s="5" t="s">
        <v>7</v>
      </c>
      <c r="H205" s="5" t="str">
        <f t="shared" si="35"/>
        <v>hold</v>
      </c>
      <c r="I205" s="5" t="str">
        <f t="shared" si="28"/>
        <v>True</v>
      </c>
      <c r="J205" s="5">
        <f t="shared" si="34"/>
        <v>668.05999800000006</v>
      </c>
      <c r="K205" s="5">
        <f t="shared" si="30"/>
        <v>816.11999500000002</v>
      </c>
      <c r="L205" s="4">
        <f t="shared" si="32"/>
        <v>3179399.7118184227</v>
      </c>
      <c r="M205" s="9">
        <f t="shared" si="29"/>
        <v>0</v>
      </c>
      <c r="N205" s="4">
        <f t="shared" si="33"/>
        <v>0</v>
      </c>
      <c r="P205" s="9">
        <f t="shared" si="31"/>
        <v>2.2840977365734014E-2</v>
      </c>
    </row>
    <row r="206" spans="1:16" x14ac:dyDescent="0.25">
      <c r="A206" s="1">
        <v>44278</v>
      </c>
      <c r="B206" s="4">
        <v>662.15997300000004</v>
      </c>
      <c r="C206" s="4">
        <v>667.21585717609878</v>
      </c>
      <c r="D206" s="4">
        <v>687.83089637139301</v>
      </c>
      <c r="E206" s="4">
        <v>698.9621021081515</v>
      </c>
      <c r="F206" s="5" t="s">
        <v>7</v>
      </c>
      <c r="G206" s="5" t="s">
        <v>7</v>
      </c>
      <c r="H206" s="5" t="str">
        <f t="shared" si="35"/>
        <v>hold</v>
      </c>
      <c r="I206" s="5" t="str">
        <f t="shared" si="28"/>
        <v>True</v>
      </c>
      <c r="J206" s="5">
        <f t="shared" si="34"/>
        <v>668.05999800000006</v>
      </c>
      <c r="K206" s="5">
        <f t="shared" si="30"/>
        <v>816.11999500000002</v>
      </c>
      <c r="L206" s="4">
        <f t="shared" si="32"/>
        <v>3179399.7118184227</v>
      </c>
      <c r="M206" s="9">
        <f t="shared" si="29"/>
        <v>0</v>
      </c>
      <c r="N206" s="4">
        <f t="shared" si="33"/>
        <v>0</v>
      </c>
      <c r="P206" s="9">
        <f t="shared" si="31"/>
        <v>-1.1770534583515563E-2</v>
      </c>
    </row>
    <row r="207" spans="1:16" x14ac:dyDescent="0.25">
      <c r="A207" s="1">
        <v>44279</v>
      </c>
      <c r="B207" s="4">
        <v>630.27002000000005</v>
      </c>
      <c r="C207" s="4">
        <v>654.90057811739928</v>
      </c>
      <c r="D207" s="4">
        <v>682.59808942853908</v>
      </c>
      <c r="E207" s="4">
        <v>696.81547454227177</v>
      </c>
      <c r="F207" s="5" t="s">
        <v>7</v>
      </c>
      <c r="G207" s="5" t="s">
        <v>7</v>
      </c>
      <c r="H207" s="5" t="str">
        <f t="shared" si="35"/>
        <v>hold</v>
      </c>
      <c r="I207" s="5" t="str">
        <f t="shared" si="28"/>
        <v>True</v>
      </c>
      <c r="J207" s="5">
        <f t="shared" si="34"/>
        <v>668.05999800000006</v>
      </c>
      <c r="K207" s="5">
        <f t="shared" si="30"/>
        <v>816.11999500000002</v>
      </c>
      <c r="L207" s="4">
        <f t="shared" si="32"/>
        <v>3179399.7118184227</v>
      </c>
      <c r="M207" s="9">
        <f t="shared" si="29"/>
        <v>0</v>
      </c>
      <c r="N207" s="4">
        <f t="shared" si="33"/>
        <v>0</v>
      </c>
      <c r="P207" s="9">
        <f t="shared" si="31"/>
        <v>-4.9358847065418737E-2</v>
      </c>
    </row>
    <row r="208" spans="1:16" x14ac:dyDescent="0.25">
      <c r="A208" s="1">
        <v>44280</v>
      </c>
      <c r="B208" s="4">
        <v>640.39001500000006</v>
      </c>
      <c r="C208" s="4">
        <v>650.06372374493299</v>
      </c>
      <c r="D208" s="4">
        <v>678.76099175321735</v>
      </c>
      <c r="E208" s="4">
        <v>695.05217893157578</v>
      </c>
      <c r="F208" s="5" t="s">
        <v>7</v>
      </c>
      <c r="G208" s="5" t="s">
        <v>7</v>
      </c>
      <c r="H208" s="5" t="str">
        <f t="shared" si="35"/>
        <v>hold</v>
      </c>
      <c r="I208" s="5" t="str">
        <f t="shared" si="28"/>
        <v>True</v>
      </c>
      <c r="J208" s="5">
        <f t="shared" si="34"/>
        <v>668.05999800000006</v>
      </c>
      <c r="K208" s="5">
        <f t="shared" si="30"/>
        <v>816.11999500000002</v>
      </c>
      <c r="L208" s="4">
        <f t="shared" si="32"/>
        <v>3179399.7118184227</v>
      </c>
      <c r="M208" s="9">
        <f t="shared" si="29"/>
        <v>0</v>
      </c>
      <c r="N208" s="4">
        <f t="shared" si="33"/>
        <v>0</v>
      </c>
      <c r="P208" s="9">
        <f t="shared" si="31"/>
        <v>1.5929058447314622E-2</v>
      </c>
    </row>
    <row r="209" spans="1:16" x14ac:dyDescent="0.25">
      <c r="A209" s="1">
        <v>44281</v>
      </c>
      <c r="B209" s="4">
        <v>618.71002199999998</v>
      </c>
      <c r="C209" s="4">
        <v>639.61248982995539</v>
      </c>
      <c r="D209" s="4">
        <v>673.30181268474303</v>
      </c>
      <c r="E209" s="4">
        <v>692.66648652746403</v>
      </c>
      <c r="F209" s="5" t="s">
        <v>7</v>
      </c>
      <c r="G209" s="5" t="s">
        <v>7</v>
      </c>
      <c r="H209" s="5" t="str">
        <f t="shared" si="35"/>
        <v>hold</v>
      </c>
      <c r="I209" s="5" t="str">
        <f t="shared" si="28"/>
        <v>True</v>
      </c>
      <c r="J209" s="5">
        <f t="shared" si="34"/>
        <v>668.05999800000006</v>
      </c>
      <c r="K209" s="5">
        <f t="shared" si="30"/>
        <v>816.11999500000002</v>
      </c>
      <c r="L209" s="4">
        <f t="shared" si="32"/>
        <v>3179399.7118184227</v>
      </c>
      <c r="M209" s="9">
        <f t="shared" si="29"/>
        <v>0</v>
      </c>
      <c r="N209" s="4">
        <f t="shared" si="33"/>
        <v>0</v>
      </c>
      <c r="P209" s="9">
        <f t="shared" si="31"/>
        <v>-3.4440688296957657E-2</v>
      </c>
    </row>
    <row r="210" spans="1:16" x14ac:dyDescent="0.25">
      <c r="A210" s="1">
        <v>44284</v>
      </c>
      <c r="B210" s="4">
        <v>611.28997800000002</v>
      </c>
      <c r="C210" s="4">
        <v>630.1716525533036</v>
      </c>
      <c r="D210" s="4">
        <v>667.66437316794827</v>
      </c>
      <c r="E210" s="4">
        <v>690.12347063598077</v>
      </c>
      <c r="F210" s="5" t="s">
        <v>7</v>
      </c>
      <c r="G210" s="5" t="s">
        <v>7</v>
      </c>
      <c r="H210" s="5" t="str">
        <f t="shared" si="35"/>
        <v>hold</v>
      </c>
      <c r="I210" s="5" t="str">
        <f t="shared" si="28"/>
        <v>True</v>
      </c>
      <c r="J210" s="5">
        <f t="shared" si="34"/>
        <v>668.05999800000006</v>
      </c>
      <c r="K210" s="5">
        <f t="shared" si="30"/>
        <v>816.11999500000002</v>
      </c>
      <c r="L210" s="4">
        <f t="shared" si="32"/>
        <v>3179399.7118184227</v>
      </c>
      <c r="M210" s="9">
        <f t="shared" si="29"/>
        <v>0</v>
      </c>
      <c r="N210" s="4">
        <f t="shared" si="33"/>
        <v>0</v>
      </c>
      <c r="P210" s="9">
        <f t="shared" si="31"/>
        <v>-1.2065258555098509E-2</v>
      </c>
    </row>
    <row r="211" spans="1:16" x14ac:dyDescent="0.25">
      <c r="A211" s="1">
        <v>44285</v>
      </c>
      <c r="B211" s="4">
        <v>635.61999500000002</v>
      </c>
      <c r="C211" s="4">
        <v>631.98776670220241</v>
      </c>
      <c r="D211" s="4">
        <v>664.75124787995298</v>
      </c>
      <c r="E211" s="4">
        <v>688.42023702235645</v>
      </c>
      <c r="F211" s="5" t="s">
        <v>7</v>
      </c>
      <c r="G211" s="5" t="s">
        <v>7</v>
      </c>
      <c r="H211" s="5" t="str">
        <f t="shared" si="35"/>
        <v>hold</v>
      </c>
      <c r="I211" s="5" t="str">
        <f t="shared" si="28"/>
        <v>True</v>
      </c>
      <c r="J211" s="5">
        <f t="shared" si="34"/>
        <v>668.05999800000006</v>
      </c>
      <c r="K211" s="5">
        <f t="shared" si="30"/>
        <v>816.11999500000002</v>
      </c>
      <c r="L211" s="4">
        <f t="shared" si="32"/>
        <v>3179399.7118184227</v>
      </c>
      <c r="M211" s="9">
        <f t="shared" si="29"/>
        <v>0</v>
      </c>
      <c r="N211" s="4">
        <f t="shared" si="33"/>
        <v>0</v>
      </c>
      <c r="P211" s="9">
        <f t="shared" si="31"/>
        <v>3.9029450300860892E-2</v>
      </c>
    </row>
    <row r="212" spans="1:16" x14ac:dyDescent="0.25">
      <c r="A212" s="1">
        <v>44286</v>
      </c>
      <c r="B212" s="4">
        <v>667.92999299999997</v>
      </c>
      <c r="C212" s="4">
        <v>643.96850880146826</v>
      </c>
      <c r="D212" s="4">
        <v>665.04022470904818</v>
      </c>
      <c r="E212" s="4">
        <v>687.77991689665782</v>
      </c>
      <c r="F212" s="5" t="s">
        <v>7</v>
      </c>
      <c r="G212" s="5" t="s">
        <v>7</v>
      </c>
      <c r="H212" s="5" t="str">
        <f t="shared" si="35"/>
        <v>hold</v>
      </c>
      <c r="I212" s="5" t="str">
        <f t="shared" si="28"/>
        <v>True</v>
      </c>
      <c r="J212" s="5">
        <f t="shared" si="34"/>
        <v>668.05999800000006</v>
      </c>
      <c r="K212" s="5">
        <f t="shared" si="30"/>
        <v>816.11999500000002</v>
      </c>
      <c r="L212" s="4">
        <f t="shared" si="32"/>
        <v>3179399.7118184227</v>
      </c>
      <c r="M212" s="9">
        <f t="shared" si="29"/>
        <v>0</v>
      </c>
      <c r="N212" s="4">
        <f t="shared" si="33"/>
        <v>0</v>
      </c>
      <c r="P212" s="9">
        <f t="shared" si="31"/>
        <v>4.9582474514247445E-2</v>
      </c>
    </row>
    <row r="213" spans="1:16" x14ac:dyDescent="0.25">
      <c r="A213" s="1">
        <v>44287</v>
      </c>
      <c r="B213" s="4">
        <v>661.75</v>
      </c>
      <c r="C213" s="4">
        <v>649.89567253431221</v>
      </c>
      <c r="D213" s="4">
        <v>664.74111337186196</v>
      </c>
      <c r="E213" s="4">
        <v>686.96648199363722</v>
      </c>
      <c r="F213" s="5" t="s">
        <v>7</v>
      </c>
      <c r="G213" s="5" t="s">
        <v>7</v>
      </c>
      <c r="H213" s="5" t="str">
        <f t="shared" si="35"/>
        <v>hold</v>
      </c>
      <c r="I213" s="5" t="str">
        <f t="shared" si="28"/>
        <v>True</v>
      </c>
      <c r="J213" s="5">
        <f t="shared" si="34"/>
        <v>668.05999800000006</v>
      </c>
      <c r="K213" s="5">
        <f t="shared" si="30"/>
        <v>816.11999500000002</v>
      </c>
      <c r="L213" s="4">
        <f t="shared" si="32"/>
        <v>3179399.7118184227</v>
      </c>
      <c r="M213" s="9">
        <f t="shared" si="29"/>
        <v>0</v>
      </c>
      <c r="N213" s="4">
        <f t="shared" si="33"/>
        <v>0</v>
      </c>
      <c r="P213" s="9">
        <f t="shared" si="31"/>
        <v>-9.2955260392336304E-3</v>
      </c>
    </row>
    <row r="214" spans="1:16" x14ac:dyDescent="0.25">
      <c r="A214" s="1">
        <v>44291</v>
      </c>
      <c r="B214" s="4">
        <v>691.04998799999998</v>
      </c>
      <c r="C214" s="4">
        <v>663.61377768954151</v>
      </c>
      <c r="D214" s="4">
        <v>667.13282924714724</v>
      </c>
      <c r="E214" s="4">
        <v>687.09409155633602</v>
      </c>
      <c r="F214" s="5" t="s">
        <v>7</v>
      </c>
      <c r="G214" s="5" t="s">
        <v>7</v>
      </c>
      <c r="H214" s="5" t="str">
        <f t="shared" si="35"/>
        <v>hold</v>
      </c>
      <c r="I214" s="5" t="str">
        <f t="shared" si="28"/>
        <v>True</v>
      </c>
      <c r="J214" s="5">
        <f t="shared" si="34"/>
        <v>668.05999800000006</v>
      </c>
      <c r="K214" s="5">
        <f t="shared" si="30"/>
        <v>816.11999500000002</v>
      </c>
      <c r="L214" s="4">
        <f t="shared" si="32"/>
        <v>3179399.7118184227</v>
      </c>
      <c r="M214" s="9">
        <f t="shared" si="29"/>
        <v>0</v>
      </c>
      <c r="N214" s="4">
        <f t="shared" si="33"/>
        <v>0</v>
      </c>
      <c r="P214" s="9">
        <f t="shared" si="31"/>
        <v>4.3324321577945343E-2</v>
      </c>
    </row>
    <row r="215" spans="1:16" x14ac:dyDescent="0.25">
      <c r="A215" s="1">
        <v>44292</v>
      </c>
      <c r="B215" s="4">
        <v>691.61999500000002</v>
      </c>
      <c r="C215" s="4">
        <v>672.94918345969438</v>
      </c>
      <c r="D215" s="4">
        <v>669.35893522467927</v>
      </c>
      <c r="E215" s="4">
        <v>687.23552603895052</v>
      </c>
      <c r="F215" s="5" t="s">
        <v>7</v>
      </c>
      <c r="G215" s="5">
        <v>691.61999500000002</v>
      </c>
      <c r="H215" s="5" t="str">
        <f t="shared" si="35"/>
        <v>sell</v>
      </c>
      <c r="I215" s="5" t="str">
        <f t="shared" si="28"/>
        <v>False</v>
      </c>
      <c r="J215" s="5">
        <f t="shared" si="34"/>
        <v>668.05999800000006</v>
      </c>
      <c r="K215" s="5">
        <f t="shared" si="30"/>
        <v>691.61999500000002</v>
      </c>
      <c r="L215" s="4">
        <f t="shared" si="32"/>
        <v>3288345.9413861511</v>
      </c>
      <c r="M215" s="9">
        <f t="shared" si="29"/>
        <v>1E-3</v>
      </c>
      <c r="N215" s="4">
        <f t="shared" si="33"/>
        <v>108946.22956772834</v>
      </c>
      <c r="P215" s="9">
        <f t="shared" si="31"/>
        <v>8.2450192641682493E-4</v>
      </c>
    </row>
    <row r="216" spans="1:16" x14ac:dyDescent="0.25">
      <c r="A216" s="1">
        <v>44293</v>
      </c>
      <c r="B216" s="4">
        <v>670.96997099999999</v>
      </c>
      <c r="C216" s="4">
        <v>672.28944597312966</v>
      </c>
      <c r="D216" s="4">
        <v>669.50539302243567</v>
      </c>
      <c r="E216" s="4">
        <v>686.72722744398322</v>
      </c>
      <c r="F216" s="5" t="s">
        <v>7</v>
      </c>
      <c r="G216" s="5" t="s">
        <v>7</v>
      </c>
      <c r="H216" s="5" t="str">
        <f t="shared" si="35"/>
        <v>hold</v>
      </c>
      <c r="I216" s="5" t="str">
        <f t="shared" si="28"/>
        <v>True</v>
      </c>
      <c r="J216" s="5">
        <f t="shared" si="34"/>
        <v>668.05999800000006</v>
      </c>
      <c r="K216" s="5">
        <f t="shared" si="30"/>
        <v>691.61999500000002</v>
      </c>
      <c r="L216" s="4">
        <f t="shared" si="32"/>
        <v>3288345.9413861511</v>
      </c>
      <c r="M216" s="9">
        <f t="shared" si="29"/>
        <v>0</v>
      </c>
      <c r="N216" s="4">
        <f t="shared" si="33"/>
        <v>0</v>
      </c>
      <c r="P216" s="9">
        <f t="shared" si="31"/>
        <v>-3.0312281249366552E-2</v>
      </c>
    </row>
    <row r="217" spans="1:16" x14ac:dyDescent="0.25">
      <c r="A217" s="1">
        <v>44294</v>
      </c>
      <c r="B217" s="4">
        <v>683.79998799999998</v>
      </c>
      <c r="C217" s="4">
        <v>676.12629331541984</v>
      </c>
      <c r="D217" s="4">
        <v>670.80490165675974</v>
      </c>
      <c r="E217" s="4">
        <v>686.63575121135875</v>
      </c>
      <c r="F217" s="5" t="s">
        <v>7</v>
      </c>
      <c r="G217" s="5" t="s">
        <v>7</v>
      </c>
      <c r="H217" s="5" t="str">
        <f t="shared" si="35"/>
        <v>hold</v>
      </c>
      <c r="I217" s="5" t="str">
        <f t="shared" si="28"/>
        <v>True</v>
      </c>
      <c r="J217" s="5">
        <f t="shared" si="34"/>
        <v>668.05999800000006</v>
      </c>
      <c r="K217" s="5">
        <f t="shared" si="30"/>
        <v>691.61999500000002</v>
      </c>
      <c r="L217" s="4">
        <f t="shared" si="32"/>
        <v>3288345.9413861511</v>
      </c>
      <c r="M217" s="9">
        <f t="shared" si="29"/>
        <v>0</v>
      </c>
      <c r="N217" s="4">
        <f t="shared" si="33"/>
        <v>0</v>
      </c>
      <c r="P217" s="9">
        <f t="shared" si="31"/>
        <v>1.8941076294003534E-2</v>
      </c>
    </row>
    <row r="218" spans="1:16" x14ac:dyDescent="0.25">
      <c r="A218" s="1">
        <v>44295</v>
      </c>
      <c r="B218" s="4">
        <v>677.02002000000005</v>
      </c>
      <c r="C218" s="4">
        <v>676.42420221027987</v>
      </c>
      <c r="D218" s="4">
        <v>671.36991241523617</v>
      </c>
      <c r="E218" s="4">
        <v>686.33525961100383</v>
      </c>
      <c r="F218" s="5" t="s">
        <v>7</v>
      </c>
      <c r="G218" s="5" t="s">
        <v>7</v>
      </c>
      <c r="H218" s="5" t="str">
        <f t="shared" si="35"/>
        <v>hold</v>
      </c>
      <c r="I218" s="5" t="str">
        <f t="shared" si="28"/>
        <v>True</v>
      </c>
      <c r="J218" s="5">
        <f t="shared" si="34"/>
        <v>668.05999800000006</v>
      </c>
      <c r="K218" s="5">
        <f t="shared" si="30"/>
        <v>691.61999500000002</v>
      </c>
      <c r="L218" s="4">
        <f t="shared" si="32"/>
        <v>3288345.9413861511</v>
      </c>
      <c r="M218" s="9">
        <f t="shared" si="29"/>
        <v>0</v>
      </c>
      <c r="N218" s="4">
        <f t="shared" si="33"/>
        <v>0</v>
      </c>
      <c r="P218" s="9">
        <f t="shared" si="31"/>
        <v>-9.9646155415806497E-3</v>
      </c>
    </row>
    <row r="219" spans="1:16" x14ac:dyDescent="0.25">
      <c r="A219" s="1">
        <v>44298</v>
      </c>
      <c r="B219" s="4">
        <v>701.97997999999995</v>
      </c>
      <c r="C219" s="4">
        <v>684.94279480685327</v>
      </c>
      <c r="D219" s="4">
        <v>674.15264583203282</v>
      </c>
      <c r="E219" s="4">
        <v>686.82415712315992</v>
      </c>
      <c r="F219" s="5" t="s">
        <v>7</v>
      </c>
      <c r="G219" s="5" t="s">
        <v>7</v>
      </c>
      <c r="H219" s="5" t="str">
        <f t="shared" si="35"/>
        <v>hold</v>
      </c>
      <c r="I219" s="5" t="str">
        <f t="shared" si="28"/>
        <v>True</v>
      </c>
      <c r="J219" s="5">
        <f t="shared" si="34"/>
        <v>668.05999800000006</v>
      </c>
      <c r="K219" s="5">
        <f t="shared" si="30"/>
        <v>691.61999500000002</v>
      </c>
      <c r="L219" s="4">
        <f t="shared" si="32"/>
        <v>3288345.9413861511</v>
      </c>
      <c r="M219" s="9">
        <f t="shared" si="29"/>
        <v>0</v>
      </c>
      <c r="N219" s="4">
        <f t="shared" si="33"/>
        <v>0</v>
      </c>
      <c r="P219" s="9">
        <f t="shared" si="31"/>
        <v>3.6204040986002675E-2</v>
      </c>
    </row>
    <row r="220" spans="1:16" x14ac:dyDescent="0.25">
      <c r="A220" s="1">
        <v>44299</v>
      </c>
      <c r="B220" s="4">
        <v>762.32000700000003</v>
      </c>
      <c r="C220" s="4">
        <v>710.73519887123553</v>
      </c>
      <c r="D220" s="4">
        <v>682.16786048366612</v>
      </c>
      <c r="E220" s="4">
        <v>689.18340243181115</v>
      </c>
      <c r="F220" s="5" t="s">
        <v>7</v>
      </c>
      <c r="G220" s="5" t="s">
        <v>7</v>
      </c>
      <c r="H220" s="5" t="str">
        <f t="shared" si="35"/>
        <v>hold</v>
      </c>
      <c r="I220" s="5" t="str">
        <f t="shared" si="28"/>
        <v>True</v>
      </c>
      <c r="J220" s="5">
        <f t="shared" si="34"/>
        <v>668.05999800000006</v>
      </c>
      <c r="K220" s="5">
        <f t="shared" si="30"/>
        <v>691.61999500000002</v>
      </c>
      <c r="L220" s="4">
        <f t="shared" si="32"/>
        <v>3288345.9413861511</v>
      </c>
      <c r="M220" s="9">
        <f t="shared" si="29"/>
        <v>0</v>
      </c>
      <c r="N220" s="4">
        <f t="shared" si="33"/>
        <v>0</v>
      </c>
      <c r="P220" s="9">
        <f t="shared" si="31"/>
        <v>8.2461539121796393E-2</v>
      </c>
    </row>
    <row r="221" spans="1:16" x14ac:dyDescent="0.25">
      <c r="A221" s="1">
        <v>44300</v>
      </c>
      <c r="B221" s="4">
        <v>732.22997999999995</v>
      </c>
      <c r="C221" s="4">
        <v>717.900125914157</v>
      </c>
      <c r="D221" s="4">
        <v>686.71896225787827</v>
      </c>
      <c r="E221" s="4">
        <v>690.52860798081701</v>
      </c>
      <c r="F221" s="5" t="s">
        <v>7</v>
      </c>
      <c r="G221" s="5" t="s">
        <v>7</v>
      </c>
      <c r="H221" s="5" t="str">
        <f t="shared" si="35"/>
        <v>hold</v>
      </c>
      <c r="I221" s="5" t="str">
        <f t="shared" si="28"/>
        <v>True</v>
      </c>
      <c r="J221" s="5">
        <f t="shared" si="34"/>
        <v>668.05999800000006</v>
      </c>
      <c r="K221" s="5">
        <f t="shared" si="30"/>
        <v>691.61999500000002</v>
      </c>
      <c r="L221" s="4">
        <f t="shared" si="32"/>
        <v>3288345.9413861511</v>
      </c>
      <c r="M221" s="9">
        <f t="shared" si="29"/>
        <v>0</v>
      </c>
      <c r="N221" s="4">
        <f t="shared" si="33"/>
        <v>0</v>
      </c>
      <c r="P221" s="9">
        <f t="shared" si="31"/>
        <v>-4.0271779277552121E-2</v>
      </c>
    </row>
    <row r="222" spans="1:16" x14ac:dyDescent="0.25">
      <c r="A222" s="1">
        <v>44301</v>
      </c>
      <c r="B222" s="4">
        <v>738.84997599999997</v>
      </c>
      <c r="C222" s="4">
        <v>724.88340927610466</v>
      </c>
      <c r="D222" s="4">
        <v>691.45814532534393</v>
      </c>
      <c r="E222" s="4">
        <v>692.03865073141651</v>
      </c>
      <c r="F222" s="5" t="s">
        <v>7</v>
      </c>
      <c r="G222" s="5" t="s">
        <v>7</v>
      </c>
      <c r="H222" s="5" t="str">
        <f t="shared" si="35"/>
        <v>hold</v>
      </c>
      <c r="I222" s="5" t="str">
        <f t="shared" si="28"/>
        <v>True</v>
      </c>
      <c r="J222" s="5">
        <f t="shared" si="34"/>
        <v>668.05999800000006</v>
      </c>
      <c r="K222" s="5">
        <f t="shared" si="30"/>
        <v>691.61999500000002</v>
      </c>
      <c r="L222" s="4">
        <f t="shared" si="32"/>
        <v>3288345.9413861511</v>
      </c>
      <c r="M222" s="9">
        <f t="shared" si="29"/>
        <v>0</v>
      </c>
      <c r="N222" s="4">
        <f t="shared" si="33"/>
        <v>0</v>
      </c>
      <c r="P222" s="9">
        <f t="shared" si="31"/>
        <v>9.0002459218535072E-3</v>
      </c>
    </row>
    <row r="223" spans="1:16" x14ac:dyDescent="0.25">
      <c r="A223" s="1">
        <v>44302</v>
      </c>
      <c r="B223" s="4">
        <v>739.78002900000001</v>
      </c>
      <c r="C223" s="4">
        <v>729.84894918406985</v>
      </c>
      <c r="D223" s="4">
        <v>695.85104384122178</v>
      </c>
      <c r="E223" s="4">
        <v>693.53056880230974</v>
      </c>
      <c r="F223" s="5">
        <v>739.78002900000001</v>
      </c>
      <c r="G223" s="5" t="s">
        <v>7</v>
      </c>
      <c r="H223" s="5" t="str">
        <f t="shared" si="35"/>
        <v>buy</v>
      </c>
      <c r="I223" s="5" t="str">
        <f t="shared" si="28"/>
        <v>False</v>
      </c>
      <c r="J223" s="5">
        <f t="shared" si="34"/>
        <v>739.78002900000001</v>
      </c>
      <c r="K223" s="5">
        <f t="shared" si="30"/>
        <v>691.61999500000002</v>
      </c>
      <c r="L223" s="4">
        <f t="shared" si="32"/>
        <v>3285057.5954447649</v>
      </c>
      <c r="M223" s="9">
        <f t="shared" si="29"/>
        <v>1E-3</v>
      </c>
      <c r="N223" s="4">
        <f t="shared" si="33"/>
        <v>-3288.345941386151</v>
      </c>
      <c r="P223" s="9">
        <f t="shared" si="31"/>
        <v>1.2579930334286771E-3</v>
      </c>
    </row>
    <row r="224" spans="1:16" x14ac:dyDescent="0.25">
      <c r="A224" s="1">
        <v>44305</v>
      </c>
      <c r="B224" s="4">
        <v>714.63000499999998</v>
      </c>
      <c r="C224" s="4">
        <v>724.77596778937993</v>
      </c>
      <c r="D224" s="4">
        <v>697.55822212838348</v>
      </c>
      <c r="E224" s="4">
        <v>694.1899261834875</v>
      </c>
      <c r="F224" s="5" t="s">
        <v>7</v>
      </c>
      <c r="G224" s="5" t="s">
        <v>7</v>
      </c>
      <c r="H224" s="5" t="str">
        <f t="shared" si="35"/>
        <v>hold</v>
      </c>
      <c r="I224" s="5" t="str">
        <f t="shared" si="28"/>
        <v>True</v>
      </c>
      <c r="J224" s="5">
        <f t="shared" si="34"/>
        <v>739.78002900000001</v>
      </c>
      <c r="K224" s="5">
        <f t="shared" si="30"/>
        <v>691.61999500000002</v>
      </c>
      <c r="L224" s="4">
        <f t="shared" si="32"/>
        <v>3285057.5954447649</v>
      </c>
      <c r="M224" s="9">
        <f t="shared" si="29"/>
        <v>0</v>
      </c>
      <c r="N224" s="4">
        <f t="shared" si="33"/>
        <v>0</v>
      </c>
      <c r="P224" s="9">
        <f t="shared" si="31"/>
        <v>-3.4587950667293574E-2</v>
      </c>
    </row>
    <row r="225" spans="1:16" x14ac:dyDescent="0.25">
      <c r="A225" s="1">
        <v>44306</v>
      </c>
      <c r="B225" s="4">
        <v>718.98999000000003</v>
      </c>
      <c r="C225" s="4">
        <v>722.8473085262533</v>
      </c>
      <c r="D225" s="4">
        <v>699.50656466216685</v>
      </c>
      <c r="E225" s="4">
        <v>694.96492817775356</v>
      </c>
      <c r="F225" s="5" t="s">
        <v>7</v>
      </c>
      <c r="G225" s="5" t="s">
        <v>7</v>
      </c>
      <c r="H225" s="5" t="str">
        <f t="shared" si="35"/>
        <v>hold</v>
      </c>
      <c r="I225" s="5" t="str">
        <f t="shared" si="28"/>
        <v>True</v>
      </c>
      <c r="J225" s="5">
        <f t="shared" si="34"/>
        <v>739.78002900000001</v>
      </c>
      <c r="K225" s="5">
        <f t="shared" si="30"/>
        <v>691.61999500000002</v>
      </c>
      <c r="L225" s="4">
        <f t="shared" si="32"/>
        <v>3285057.5954447649</v>
      </c>
      <c r="M225" s="9">
        <f t="shared" si="29"/>
        <v>0</v>
      </c>
      <c r="N225" s="4">
        <f t="shared" si="33"/>
        <v>0</v>
      </c>
      <c r="P225" s="9">
        <f t="shared" si="31"/>
        <v>6.0825022772209164E-3</v>
      </c>
    </row>
    <row r="226" spans="1:16" x14ac:dyDescent="0.25">
      <c r="A226" s="1">
        <v>44307</v>
      </c>
      <c r="B226" s="4">
        <v>744.11999500000002</v>
      </c>
      <c r="C226" s="4">
        <v>729.93820401750224</v>
      </c>
      <c r="D226" s="4">
        <v>703.56233105651529</v>
      </c>
      <c r="E226" s="4">
        <v>696.50102401594881</v>
      </c>
      <c r="F226" s="5" t="s">
        <v>7</v>
      </c>
      <c r="G226" s="5" t="s">
        <v>7</v>
      </c>
      <c r="H226" s="5" t="str">
        <f t="shared" si="35"/>
        <v>hold</v>
      </c>
      <c r="I226" s="5" t="str">
        <f t="shared" si="28"/>
        <v>True</v>
      </c>
      <c r="J226" s="5">
        <f t="shared" si="34"/>
        <v>739.78002900000001</v>
      </c>
      <c r="K226" s="5">
        <f t="shared" si="30"/>
        <v>691.61999500000002</v>
      </c>
      <c r="L226" s="4">
        <f t="shared" si="32"/>
        <v>3285057.5954447649</v>
      </c>
      <c r="M226" s="9">
        <f t="shared" si="29"/>
        <v>0</v>
      </c>
      <c r="N226" s="4">
        <f t="shared" si="33"/>
        <v>0</v>
      </c>
      <c r="P226" s="9">
        <f t="shared" si="31"/>
        <v>3.4354869920354685E-2</v>
      </c>
    </row>
    <row r="227" spans="1:16" x14ac:dyDescent="0.25">
      <c r="A227" s="1">
        <v>44308</v>
      </c>
      <c r="B227" s="4">
        <v>719.69000199999994</v>
      </c>
      <c r="C227" s="4">
        <v>726.52213667833485</v>
      </c>
      <c r="D227" s="4">
        <v>705.02848296046841</v>
      </c>
      <c r="E227" s="4">
        <v>697.22567957795036</v>
      </c>
      <c r="F227" s="5" t="s">
        <v>7</v>
      </c>
      <c r="G227" s="5" t="s">
        <v>7</v>
      </c>
      <c r="H227" s="5" t="str">
        <f t="shared" si="35"/>
        <v>hold</v>
      </c>
      <c r="I227" s="5" t="str">
        <f t="shared" si="28"/>
        <v>True</v>
      </c>
      <c r="J227" s="5">
        <f t="shared" si="34"/>
        <v>739.78002900000001</v>
      </c>
      <c r="K227" s="5">
        <f t="shared" si="30"/>
        <v>691.61999500000002</v>
      </c>
      <c r="L227" s="4">
        <f t="shared" si="32"/>
        <v>3285057.5954447649</v>
      </c>
      <c r="M227" s="9">
        <f t="shared" si="29"/>
        <v>0</v>
      </c>
      <c r="N227" s="4">
        <f t="shared" si="33"/>
        <v>0</v>
      </c>
      <c r="P227" s="9">
        <f t="shared" si="31"/>
        <v>-3.3381738912577889E-2</v>
      </c>
    </row>
    <row r="228" spans="1:16" x14ac:dyDescent="0.25">
      <c r="A228" s="1">
        <v>44309</v>
      </c>
      <c r="B228" s="4">
        <v>729.40002400000003</v>
      </c>
      <c r="C228" s="4">
        <v>727.48143245222332</v>
      </c>
      <c r="D228" s="4">
        <v>707.24407760042584</v>
      </c>
      <c r="E228" s="4">
        <v>698.23112784113937</v>
      </c>
      <c r="F228" s="5" t="s">
        <v>7</v>
      </c>
      <c r="G228" s="5" t="s">
        <v>7</v>
      </c>
      <c r="H228" s="5" t="str">
        <f t="shared" si="35"/>
        <v>hold</v>
      </c>
      <c r="I228" s="5" t="str">
        <f t="shared" si="28"/>
        <v>True</v>
      </c>
      <c r="J228" s="5">
        <f t="shared" si="34"/>
        <v>739.78002900000001</v>
      </c>
      <c r="K228" s="5">
        <f t="shared" si="30"/>
        <v>691.61999500000002</v>
      </c>
      <c r="L228" s="4">
        <f t="shared" si="32"/>
        <v>3285057.5954447649</v>
      </c>
      <c r="M228" s="9">
        <f t="shared" si="29"/>
        <v>0</v>
      </c>
      <c r="N228" s="4">
        <f t="shared" si="33"/>
        <v>0</v>
      </c>
      <c r="P228" s="9">
        <f t="shared" si="31"/>
        <v>1.3401744760473122E-2</v>
      </c>
    </row>
    <row r="229" spans="1:16" x14ac:dyDescent="0.25">
      <c r="A229" s="1">
        <v>44312</v>
      </c>
      <c r="B229" s="4">
        <v>738.20001200000002</v>
      </c>
      <c r="C229" s="4">
        <v>731.05429230148229</v>
      </c>
      <c r="D229" s="4">
        <v>710.05825345493258</v>
      </c>
      <c r="E229" s="4">
        <v>699.48015547110379</v>
      </c>
      <c r="F229" s="5" t="s">
        <v>7</v>
      </c>
      <c r="G229" s="5" t="s">
        <v>7</v>
      </c>
      <c r="H229" s="5" t="str">
        <f t="shared" si="35"/>
        <v>hold</v>
      </c>
      <c r="I229" s="5" t="str">
        <f t="shared" si="28"/>
        <v>True</v>
      </c>
      <c r="J229" s="5">
        <f t="shared" si="34"/>
        <v>739.78002900000001</v>
      </c>
      <c r="K229" s="5">
        <f t="shared" si="30"/>
        <v>691.61999500000002</v>
      </c>
      <c r="L229" s="4">
        <f t="shared" si="32"/>
        <v>3285057.5954447649</v>
      </c>
      <c r="M229" s="9">
        <f t="shared" si="29"/>
        <v>0</v>
      </c>
      <c r="N229" s="4">
        <f t="shared" si="33"/>
        <v>0</v>
      </c>
      <c r="P229" s="9">
        <f t="shared" si="31"/>
        <v>1.1992495573319426E-2</v>
      </c>
    </row>
    <row r="230" spans="1:16" x14ac:dyDescent="0.25">
      <c r="A230" s="1">
        <v>44313</v>
      </c>
      <c r="B230" s="4">
        <v>704.73999000000003</v>
      </c>
      <c r="C230" s="4">
        <v>722.28285820098824</v>
      </c>
      <c r="D230" s="4">
        <v>709.57477495902958</v>
      </c>
      <c r="E230" s="4">
        <v>699.64452530013182</v>
      </c>
      <c r="F230" s="5" t="s">
        <v>7</v>
      </c>
      <c r="G230" s="5" t="s">
        <v>7</v>
      </c>
      <c r="H230" s="5" t="str">
        <f t="shared" si="35"/>
        <v>hold</v>
      </c>
      <c r="I230" s="5" t="str">
        <f t="shared" si="28"/>
        <v>True</v>
      </c>
      <c r="J230" s="5">
        <f t="shared" si="34"/>
        <v>739.78002900000001</v>
      </c>
      <c r="K230" s="5">
        <f t="shared" si="30"/>
        <v>691.61999500000002</v>
      </c>
      <c r="L230" s="4">
        <f t="shared" si="32"/>
        <v>3285057.5954447649</v>
      </c>
      <c r="M230" s="9">
        <f t="shared" si="29"/>
        <v>0</v>
      </c>
      <c r="N230" s="4">
        <f t="shared" si="33"/>
        <v>0</v>
      </c>
      <c r="P230" s="9">
        <f t="shared" si="31"/>
        <v>-4.6385880576610104E-2</v>
      </c>
    </row>
    <row r="231" spans="1:16" x14ac:dyDescent="0.25">
      <c r="A231" s="1">
        <v>44314</v>
      </c>
      <c r="B231" s="4">
        <v>694.40002400000003</v>
      </c>
      <c r="C231" s="4">
        <v>712.98858013399217</v>
      </c>
      <c r="D231" s="4">
        <v>708.19525214457235</v>
      </c>
      <c r="E231" s="4">
        <v>699.48063463450262</v>
      </c>
      <c r="F231" s="5" t="s">
        <v>7</v>
      </c>
      <c r="G231" s="5" t="s">
        <v>7</v>
      </c>
      <c r="H231" s="5" t="str">
        <f t="shared" si="35"/>
        <v>hold</v>
      </c>
      <c r="I231" s="5" t="str">
        <f t="shared" si="28"/>
        <v>True</v>
      </c>
      <c r="J231" s="5">
        <f t="shared" si="34"/>
        <v>739.78002900000001</v>
      </c>
      <c r="K231" s="5">
        <f t="shared" si="30"/>
        <v>691.61999500000002</v>
      </c>
      <c r="L231" s="4">
        <f t="shared" si="32"/>
        <v>3285057.5954447649</v>
      </c>
      <c r="M231" s="9">
        <f t="shared" si="29"/>
        <v>0</v>
      </c>
      <c r="N231" s="4">
        <f t="shared" si="33"/>
        <v>0</v>
      </c>
      <c r="P231" s="9">
        <f t="shared" si="31"/>
        <v>-1.478072836669346E-2</v>
      </c>
    </row>
    <row r="232" spans="1:16" x14ac:dyDescent="0.25">
      <c r="A232" s="1">
        <v>44315</v>
      </c>
      <c r="B232" s="4">
        <v>677</v>
      </c>
      <c r="C232" s="4">
        <v>700.99238675599486</v>
      </c>
      <c r="D232" s="4">
        <v>705.3593201314294</v>
      </c>
      <c r="E232" s="4">
        <v>698.7781148021744</v>
      </c>
      <c r="F232" s="5" t="s">
        <v>7</v>
      </c>
      <c r="G232" s="5">
        <v>677</v>
      </c>
      <c r="H232" s="5" t="str">
        <f t="shared" si="35"/>
        <v>sell</v>
      </c>
      <c r="I232" s="5" t="str">
        <f t="shared" si="28"/>
        <v>False</v>
      </c>
      <c r="J232" s="5">
        <f t="shared" si="34"/>
        <v>739.78002900000001</v>
      </c>
      <c r="K232" s="5">
        <f t="shared" si="30"/>
        <v>677</v>
      </c>
      <c r="L232" s="4">
        <f t="shared" si="32"/>
        <v>3002992.3558708029</v>
      </c>
      <c r="M232" s="9">
        <f t="shared" si="29"/>
        <v>1E-3</v>
      </c>
      <c r="N232" s="4">
        <f t="shared" si="33"/>
        <v>-282065.23957396188</v>
      </c>
      <c r="P232" s="9">
        <f t="shared" si="31"/>
        <v>-2.5376924996076904E-2</v>
      </c>
    </row>
    <row r="233" spans="1:16" x14ac:dyDescent="0.25">
      <c r="A233" s="1">
        <v>44316</v>
      </c>
      <c r="B233" s="4">
        <v>709.44000199999994</v>
      </c>
      <c r="C233" s="4">
        <v>703.80825850399651</v>
      </c>
      <c r="D233" s="4">
        <v>705.73029121039031</v>
      </c>
      <c r="E233" s="4">
        <v>699.11129877710641</v>
      </c>
      <c r="F233" s="5" t="s">
        <v>7</v>
      </c>
      <c r="G233" s="5" t="s">
        <v>7</v>
      </c>
      <c r="H233" s="5" t="str">
        <f t="shared" si="35"/>
        <v>hold</v>
      </c>
      <c r="I233" s="5" t="str">
        <f t="shared" si="28"/>
        <v>True</v>
      </c>
      <c r="J233" s="5">
        <f t="shared" ref="J233:J253" si="36">IF(F233="nan",J232,F233)</f>
        <v>739.78002900000001</v>
      </c>
      <c r="K233" s="5">
        <f t="shared" si="30"/>
        <v>677</v>
      </c>
      <c r="L233" s="4">
        <f t="shared" si="32"/>
        <v>3002992.3558708029</v>
      </c>
      <c r="M233" s="9">
        <f t="shared" si="29"/>
        <v>0</v>
      </c>
      <c r="N233" s="4">
        <f t="shared" si="33"/>
        <v>0</v>
      </c>
      <c r="P233" s="9">
        <f t="shared" si="31"/>
        <v>4.6804656334796434E-2</v>
      </c>
    </row>
    <row r="234" spans="1:16" x14ac:dyDescent="0.25">
      <c r="A234" s="1">
        <v>44319</v>
      </c>
      <c r="B234" s="4">
        <v>684.90002400000003</v>
      </c>
      <c r="C234" s="4">
        <v>697.50551366933109</v>
      </c>
      <c r="D234" s="4">
        <v>703.83663055490024</v>
      </c>
      <c r="E234" s="4">
        <v>698.66719644032185</v>
      </c>
      <c r="F234" s="5" t="s">
        <v>7</v>
      </c>
      <c r="G234" s="5" t="s">
        <v>7</v>
      </c>
      <c r="H234" s="5" t="str">
        <f t="shared" si="35"/>
        <v>hold</v>
      </c>
      <c r="I234" s="5" t="str">
        <f t="shared" si="28"/>
        <v>True</v>
      </c>
      <c r="J234" s="5">
        <f t="shared" si="36"/>
        <v>739.78002900000001</v>
      </c>
      <c r="K234" s="5">
        <f t="shared" si="30"/>
        <v>677</v>
      </c>
      <c r="L234" s="4">
        <f t="shared" si="32"/>
        <v>3002992.3558708029</v>
      </c>
      <c r="M234" s="9">
        <f t="shared" si="29"/>
        <v>0</v>
      </c>
      <c r="N234" s="4">
        <f t="shared" si="33"/>
        <v>0</v>
      </c>
      <c r="P234" s="9">
        <f t="shared" si="31"/>
        <v>-3.5203052001600579E-2</v>
      </c>
    </row>
    <row r="235" spans="1:16" x14ac:dyDescent="0.25">
      <c r="A235" s="1">
        <v>44320</v>
      </c>
      <c r="B235" s="4">
        <v>673.59997599999997</v>
      </c>
      <c r="C235" s="4">
        <v>689.53700111288742</v>
      </c>
      <c r="D235" s="4">
        <v>701.087843777182</v>
      </c>
      <c r="E235" s="4">
        <v>697.88384580156185</v>
      </c>
      <c r="F235" s="5" t="s">
        <v>7</v>
      </c>
      <c r="G235" s="5" t="s">
        <v>7</v>
      </c>
      <c r="H235" s="5" t="str">
        <f t="shared" si="35"/>
        <v>hold</v>
      </c>
      <c r="I235" s="5" t="str">
        <f t="shared" si="28"/>
        <v>True</v>
      </c>
      <c r="J235" s="5">
        <f t="shared" si="36"/>
        <v>739.78002900000001</v>
      </c>
      <c r="K235" s="5">
        <f t="shared" si="30"/>
        <v>677</v>
      </c>
      <c r="L235" s="4">
        <f t="shared" si="32"/>
        <v>3002992.3558708029</v>
      </c>
      <c r="M235" s="9">
        <f t="shared" si="29"/>
        <v>0</v>
      </c>
      <c r="N235" s="4">
        <f t="shared" si="33"/>
        <v>0</v>
      </c>
      <c r="P235" s="9">
        <f t="shared" si="31"/>
        <v>-1.6636449946808299E-2</v>
      </c>
    </row>
    <row r="236" spans="1:16" x14ac:dyDescent="0.25">
      <c r="A236" s="1">
        <v>44321</v>
      </c>
      <c r="B236" s="4">
        <v>670.94000199999994</v>
      </c>
      <c r="C236" s="4">
        <v>683.33800140859171</v>
      </c>
      <c r="D236" s="4">
        <v>698.34713088834735</v>
      </c>
      <c r="E236" s="4">
        <v>697.04185068276297</v>
      </c>
      <c r="F236" s="5" t="s">
        <v>7</v>
      </c>
      <c r="G236" s="5" t="s">
        <v>7</v>
      </c>
      <c r="H236" s="5" t="str">
        <f t="shared" si="35"/>
        <v>hold</v>
      </c>
      <c r="I236" s="5" t="str">
        <f t="shared" si="28"/>
        <v>True</v>
      </c>
      <c r="J236" s="5">
        <f t="shared" si="36"/>
        <v>739.78002900000001</v>
      </c>
      <c r="K236" s="5">
        <f t="shared" si="30"/>
        <v>677</v>
      </c>
      <c r="L236" s="4">
        <f t="shared" si="32"/>
        <v>3002992.3558708029</v>
      </c>
      <c r="M236" s="9">
        <f t="shared" si="29"/>
        <v>0</v>
      </c>
      <c r="N236" s="4">
        <f t="shared" si="33"/>
        <v>0</v>
      </c>
      <c r="P236" s="9">
        <f t="shared" si="31"/>
        <v>-3.9567101221290191E-3</v>
      </c>
    </row>
    <row r="237" spans="1:16" x14ac:dyDescent="0.25">
      <c r="A237" s="1">
        <v>44322</v>
      </c>
      <c r="B237" s="4">
        <v>663.53997800000002</v>
      </c>
      <c r="C237" s="4">
        <v>676.73866027239455</v>
      </c>
      <c r="D237" s="4">
        <v>695.18284426213404</v>
      </c>
      <c r="E237" s="4">
        <v>695.99491716142666</v>
      </c>
      <c r="F237" s="5">
        <v>663.53997800000002</v>
      </c>
      <c r="G237" s="5" t="s">
        <v>7</v>
      </c>
      <c r="H237" s="5" t="str">
        <f t="shared" si="35"/>
        <v>buy</v>
      </c>
      <c r="I237" s="5" t="str">
        <f t="shared" si="28"/>
        <v>False</v>
      </c>
      <c r="J237" s="5">
        <f t="shared" si="36"/>
        <v>663.53997800000002</v>
      </c>
      <c r="K237" s="5">
        <f t="shared" si="30"/>
        <v>677</v>
      </c>
      <c r="L237" s="4">
        <f t="shared" si="32"/>
        <v>2999989.3635149319</v>
      </c>
      <c r="M237" s="9">
        <f t="shared" si="29"/>
        <v>1E-3</v>
      </c>
      <c r="N237" s="4">
        <f t="shared" si="33"/>
        <v>-3002.9923558708028</v>
      </c>
      <c r="P237" s="9">
        <f t="shared" si="31"/>
        <v>-1.109061201670975E-2</v>
      </c>
    </row>
    <row r="238" spans="1:16" x14ac:dyDescent="0.25">
      <c r="A238" s="1">
        <v>44323</v>
      </c>
      <c r="B238" s="4">
        <v>672.36999500000002</v>
      </c>
      <c r="C238" s="4">
        <v>675.28243851492971</v>
      </c>
      <c r="D238" s="4">
        <v>693.10894887466725</v>
      </c>
      <c r="E238" s="4">
        <v>695.25663834388206</v>
      </c>
      <c r="F238" s="5" t="s">
        <v>7</v>
      </c>
      <c r="G238" s="5" t="s">
        <v>7</v>
      </c>
      <c r="H238" s="5" t="str">
        <f t="shared" si="35"/>
        <v>hold</v>
      </c>
      <c r="I238" s="5" t="str">
        <f t="shared" si="28"/>
        <v>True</v>
      </c>
      <c r="J238" s="5">
        <f t="shared" si="36"/>
        <v>663.53997800000002</v>
      </c>
      <c r="K238" s="5">
        <f t="shared" si="30"/>
        <v>677</v>
      </c>
      <c r="L238" s="4">
        <f t="shared" si="32"/>
        <v>2999989.3635149319</v>
      </c>
      <c r="M238" s="9">
        <f t="shared" si="29"/>
        <v>0</v>
      </c>
      <c r="N238" s="4">
        <f t="shared" si="33"/>
        <v>0</v>
      </c>
      <c r="P238" s="9">
        <f t="shared" si="31"/>
        <v>1.3219671643096682E-2</v>
      </c>
    </row>
    <row r="239" spans="1:16" x14ac:dyDescent="0.25">
      <c r="A239" s="1">
        <v>44326</v>
      </c>
      <c r="B239" s="4">
        <v>629.03997800000002</v>
      </c>
      <c r="C239" s="4">
        <v>659.86828500995318</v>
      </c>
      <c r="D239" s="4">
        <v>687.2844969769701</v>
      </c>
      <c r="E239" s="4">
        <v>693.18736770813575</v>
      </c>
      <c r="F239" s="5" t="s">
        <v>7</v>
      </c>
      <c r="G239" s="5" t="s">
        <v>7</v>
      </c>
      <c r="H239" s="5" t="str">
        <f t="shared" si="35"/>
        <v>hold</v>
      </c>
      <c r="I239" s="5" t="str">
        <f t="shared" si="28"/>
        <v>True</v>
      </c>
      <c r="J239" s="5">
        <f t="shared" si="36"/>
        <v>663.53997800000002</v>
      </c>
      <c r="K239" s="5">
        <f t="shared" si="30"/>
        <v>677</v>
      </c>
      <c r="L239" s="4">
        <f t="shared" si="32"/>
        <v>2999989.3635149319</v>
      </c>
      <c r="M239" s="9">
        <f t="shared" si="29"/>
        <v>0</v>
      </c>
      <c r="N239" s="4">
        <f t="shared" si="33"/>
        <v>0</v>
      </c>
      <c r="P239" s="9">
        <f t="shared" si="31"/>
        <v>-6.6613964093589079E-2</v>
      </c>
    </row>
    <row r="240" spans="1:16" x14ac:dyDescent="0.25">
      <c r="A240" s="1">
        <v>44327</v>
      </c>
      <c r="B240" s="4">
        <v>617.20001200000002</v>
      </c>
      <c r="C240" s="4">
        <v>645.64552733996879</v>
      </c>
      <c r="D240" s="4">
        <v>680.91318016088189</v>
      </c>
      <c r="E240" s="4">
        <v>690.81276284225657</v>
      </c>
      <c r="F240" s="5" t="s">
        <v>7</v>
      </c>
      <c r="G240" s="5" t="s">
        <v>7</v>
      </c>
      <c r="H240" s="5" t="str">
        <f t="shared" si="35"/>
        <v>hold</v>
      </c>
      <c r="I240" s="5" t="str">
        <f t="shared" si="28"/>
        <v>True</v>
      </c>
      <c r="J240" s="5">
        <f t="shared" si="36"/>
        <v>663.53997800000002</v>
      </c>
      <c r="K240" s="5">
        <f t="shared" si="30"/>
        <v>677</v>
      </c>
      <c r="L240" s="4">
        <f t="shared" si="32"/>
        <v>2999989.3635149319</v>
      </c>
      <c r="M240" s="9">
        <f t="shared" si="29"/>
        <v>0</v>
      </c>
      <c r="N240" s="4">
        <f t="shared" si="33"/>
        <v>0</v>
      </c>
      <c r="P240" s="9">
        <f t="shared" si="31"/>
        <v>-1.9001672777681621E-2</v>
      </c>
    </row>
    <row r="241" spans="1:16" x14ac:dyDescent="0.25">
      <c r="A241" s="1">
        <v>44328</v>
      </c>
      <c r="B241" s="4">
        <v>589.89001500000006</v>
      </c>
      <c r="C241" s="4">
        <v>627.06035655997925</v>
      </c>
      <c r="D241" s="4">
        <v>672.63834696443803</v>
      </c>
      <c r="E241" s="4">
        <v>687.65892697218612</v>
      </c>
      <c r="F241" s="5" t="s">
        <v>7</v>
      </c>
      <c r="G241" s="5" t="s">
        <v>7</v>
      </c>
      <c r="H241" s="5" t="str">
        <f t="shared" si="35"/>
        <v>hold</v>
      </c>
      <c r="I241" s="5" t="str">
        <f t="shared" si="28"/>
        <v>True</v>
      </c>
      <c r="J241" s="5">
        <f t="shared" si="36"/>
        <v>663.53997800000002</v>
      </c>
      <c r="K241" s="5">
        <f t="shared" si="30"/>
        <v>677</v>
      </c>
      <c r="L241" s="4">
        <f t="shared" si="32"/>
        <v>2999989.3635149319</v>
      </c>
      <c r="M241" s="9">
        <f t="shared" si="29"/>
        <v>0</v>
      </c>
      <c r="N241" s="4">
        <f t="shared" si="33"/>
        <v>0</v>
      </c>
      <c r="P241" s="9">
        <f t="shared" si="31"/>
        <v>-4.5257035663604984E-2</v>
      </c>
    </row>
    <row r="242" spans="1:16" x14ac:dyDescent="0.25">
      <c r="A242" s="1">
        <v>44329</v>
      </c>
      <c r="B242" s="4">
        <v>571.69000199999994</v>
      </c>
      <c r="C242" s="4">
        <v>608.60357170665282</v>
      </c>
      <c r="D242" s="4">
        <v>663.46122469494355</v>
      </c>
      <c r="E242" s="4">
        <v>684.03489806680534</v>
      </c>
      <c r="F242" s="5" t="s">
        <v>7</v>
      </c>
      <c r="G242" s="5" t="s">
        <v>7</v>
      </c>
      <c r="H242" s="5" t="str">
        <f t="shared" si="35"/>
        <v>hold</v>
      </c>
      <c r="I242" s="5" t="str">
        <f t="shared" si="28"/>
        <v>True</v>
      </c>
      <c r="J242" s="5">
        <f t="shared" si="36"/>
        <v>663.53997800000002</v>
      </c>
      <c r="K242" s="5">
        <f t="shared" si="30"/>
        <v>677</v>
      </c>
      <c r="L242" s="4">
        <f t="shared" si="32"/>
        <v>2999989.3635149319</v>
      </c>
      <c r="M242" s="9">
        <f t="shared" si="29"/>
        <v>0</v>
      </c>
      <c r="N242" s="4">
        <f t="shared" si="33"/>
        <v>0</v>
      </c>
      <c r="P242" s="9">
        <f t="shared" si="31"/>
        <v>-3.1339214344147763E-2</v>
      </c>
    </row>
    <row r="243" spans="1:16" x14ac:dyDescent="0.25">
      <c r="A243" s="1">
        <v>44330</v>
      </c>
      <c r="B243" s="4">
        <v>589.73999000000003</v>
      </c>
      <c r="C243" s="4">
        <v>602.31571113776863</v>
      </c>
      <c r="D243" s="4">
        <v>656.75929426813047</v>
      </c>
      <c r="E243" s="4">
        <v>681.0881821897176</v>
      </c>
      <c r="F243" s="5" t="s">
        <v>7</v>
      </c>
      <c r="G243" s="5" t="s">
        <v>7</v>
      </c>
      <c r="H243" s="5" t="str">
        <f t="shared" si="35"/>
        <v>hold</v>
      </c>
      <c r="I243" s="5" t="str">
        <f t="shared" si="28"/>
        <v>True</v>
      </c>
      <c r="J243" s="5">
        <f t="shared" si="36"/>
        <v>663.53997800000002</v>
      </c>
      <c r="K243" s="5">
        <f t="shared" si="30"/>
        <v>677</v>
      </c>
      <c r="L243" s="4">
        <f t="shared" si="32"/>
        <v>2999989.3635149319</v>
      </c>
      <c r="M243" s="9">
        <f t="shared" si="29"/>
        <v>0</v>
      </c>
      <c r="N243" s="4">
        <f t="shared" si="33"/>
        <v>0</v>
      </c>
      <c r="P243" s="9">
        <f t="shared" si="31"/>
        <v>3.108485492607101E-2</v>
      </c>
    </row>
    <row r="244" spans="1:16" x14ac:dyDescent="0.25">
      <c r="A244" s="1">
        <v>44333</v>
      </c>
      <c r="B244" s="4">
        <v>576.830017</v>
      </c>
      <c r="C244" s="4">
        <v>593.82047975851242</v>
      </c>
      <c r="D244" s="4">
        <v>649.49299633466399</v>
      </c>
      <c r="E244" s="4">
        <v>677.83011452753897</v>
      </c>
      <c r="F244" s="5" t="s">
        <v>7</v>
      </c>
      <c r="G244" s="5" t="s">
        <v>7</v>
      </c>
      <c r="H244" s="5" t="str">
        <f t="shared" si="35"/>
        <v>hold</v>
      </c>
      <c r="I244" s="5" t="str">
        <f t="shared" si="28"/>
        <v>True</v>
      </c>
      <c r="J244" s="5">
        <f t="shared" si="36"/>
        <v>663.53997800000002</v>
      </c>
      <c r="K244" s="5">
        <f t="shared" si="30"/>
        <v>677</v>
      </c>
      <c r="L244" s="4">
        <f t="shared" si="32"/>
        <v>2999989.3635149319</v>
      </c>
      <c r="M244" s="9">
        <f t="shared" si="29"/>
        <v>0</v>
      </c>
      <c r="N244" s="4">
        <f t="shared" si="33"/>
        <v>0</v>
      </c>
      <c r="P244" s="9">
        <f t="shared" si="31"/>
        <v>-2.2134119664637415E-2</v>
      </c>
    </row>
    <row r="245" spans="1:16" x14ac:dyDescent="0.25">
      <c r="A245" s="1">
        <v>44334</v>
      </c>
      <c r="B245" s="4">
        <v>577.86999500000002</v>
      </c>
      <c r="C245" s="4">
        <v>588.50365150567495</v>
      </c>
      <c r="D245" s="4">
        <v>642.98181439514906</v>
      </c>
      <c r="E245" s="4">
        <v>674.70636079230337</v>
      </c>
      <c r="F245" s="5" t="s">
        <v>7</v>
      </c>
      <c r="G245" s="5" t="s">
        <v>7</v>
      </c>
      <c r="H245" s="5" t="str">
        <f t="shared" si="35"/>
        <v>hold</v>
      </c>
      <c r="I245" s="5" t="str">
        <f t="shared" si="28"/>
        <v>True</v>
      </c>
      <c r="J245" s="5">
        <f t="shared" si="36"/>
        <v>663.53997800000002</v>
      </c>
      <c r="K245" s="5">
        <f t="shared" si="30"/>
        <v>677</v>
      </c>
      <c r="L245" s="4">
        <f t="shared" si="32"/>
        <v>2999989.3635149319</v>
      </c>
      <c r="M245" s="9">
        <f t="shared" si="29"/>
        <v>0</v>
      </c>
      <c r="N245" s="4">
        <f t="shared" si="33"/>
        <v>0</v>
      </c>
      <c r="P245" s="9">
        <f t="shared" si="31"/>
        <v>1.8012960429388452E-3</v>
      </c>
    </row>
    <row r="246" spans="1:16" x14ac:dyDescent="0.25">
      <c r="A246" s="1">
        <v>44335</v>
      </c>
      <c r="B246" s="4">
        <v>563.46002199999998</v>
      </c>
      <c r="C246" s="4">
        <v>580.15577500378333</v>
      </c>
      <c r="D246" s="4">
        <v>635.75256054104455</v>
      </c>
      <c r="E246" s="4">
        <v>671.22991270504383</v>
      </c>
      <c r="F246" s="5" t="s">
        <v>7</v>
      </c>
      <c r="G246" s="5" t="s">
        <v>7</v>
      </c>
      <c r="H246" s="5" t="str">
        <f t="shared" si="35"/>
        <v>hold</v>
      </c>
      <c r="I246" s="5" t="str">
        <f t="shared" si="28"/>
        <v>True</v>
      </c>
      <c r="J246" s="5">
        <f t="shared" si="36"/>
        <v>663.53997800000002</v>
      </c>
      <c r="K246" s="5">
        <f t="shared" si="30"/>
        <v>677</v>
      </c>
      <c r="L246" s="4">
        <f t="shared" si="32"/>
        <v>2999989.3635149319</v>
      </c>
      <c r="M246" s="9">
        <f t="shared" si="29"/>
        <v>0</v>
      </c>
      <c r="N246" s="4">
        <f t="shared" si="33"/>
        <v>0</v>
      </c>
      <c r="P246" s="9">
        <f t="shared" si="31"/>
        <v>-2.5252536139217876E-2</v>
      </c>
    </row>
    <row r="247" spans="1:16" x14ac:dyDescent="0.25">
      <c r="A247" s="1">
        <v>44336</v>
      </c>
      <c r="B247" s="4">
        <v>586.78002900000001</v>
      </c>
      <c r="C247" s="4">
        <v>582.36385966918897</v>
      </c>
      <c r="D247" s="4">
        <v>631.30051221913141</v>
      </c>
      <c r="E247" s="4">
        <v>668.59085383926129</v>
      </c>
      <c r="F247" s="5" t="s">
        <v>7</v>
      </c>
      <c r="G247" s="5" t="s">
        <v>7</v>
      </c>
      <c r="H247" s="5" t="str">
        <f t="shared" si="35"/>
        <v>hold</v>
      </c>
      <c r="I247" s="5" t="str">
        <f t="shared" si="28"/>
        <v>True</v>
      </c>
      <c r="J247" s="5">
        <f t="shared" si="36"/>
        <v>663.53997800000002</v>
      </c>
      <c r="K247" s="5">
        <f t="shared" si="30"/>
        <v>677</v>
      </c>
      <c r="L247" s="4">
        <f t="shared" si="32"/>
        <v>2999989.3635149319</v>
      </c>
      <c r="M247" s="9">
        <f t="shared" si="29"/>
        <v>0</v>
      </c>
      <c r="N247" s="4">
        <f t="shared" si="33"/>
        <v>0</v>
      </c>
      <c r="P247" s="9">
        <f t="shared" si="31"/>
        <v>4.055362685828276E-2</v>
      </c>
    </row>
    <row r="248" spans="1:16" x14ac:dyDescent="0.25">
      <c r="A248" s="1">
        <v>44337</v>
      </c>
      <c r="B248" s="4">
        <v>580.88000499999998</v>
      </c>
      <c r="C248" s="4">
        <v>581.86924144612601</v>
      </c>
      <c r="D248" s="4">
        <v>626.71682974466489</v>
      </c>
      <c r="E248" s="4">
        <v>665.84988981303434</v>
      </c>
      <c r="F248" s="5" t="s">
        <v>7</v>
      </c>
      <c r="G248" s="5" t="s">
        <v>7</v>
      </c>
      <c r="H248" s="5" t="str">
        <f t="shared" si="35"/>
        <v>hold</v>
      </c>
      <c r="I248" s="5" t="str">
        <f t="shared" si="28"/>
        <v>True</v>
      </c>
      <c r="J248" s="5">
        <f t="shared" si="36"/>
        <v>663.53997800000002</v>
      </c>
      <c r="K248" s="5">
        <f t="shared" si="30"/>
        <v>677</v>
      </c>
      <c r="L248" s="4">
        <f t="shared" si="32"/>
        <v>2999989.3635149319</v>
      </c>
      <c r="M248" s="9">
        <f t="shared" si="29"/>
        <v>0</v>
      </c>
      <c r="N248" s="4">
        <f t="shared" si="33"/>
        <v>0</v>
      </c>
      <c r="P248" s="9">
        <f t="shared" si="31"/>
        <v>-1.0105808267713404E-2</v>
      </c>
    </row>
    <row r="249" spans="1:16" x14ac:dyDescent="0.25">
      <c r="A249" s="1">
        <v>44340</v>
      </c>
      <c r="B249" s="4">
        <v>606.44000199999994</v>
      </c>
      <c r="C249" s="4">
        <v>590.05949496408402</v>
      </c>
      <c r="D249" s="4">
        <v>624.87348176787714</v>
      </c>
      <c r="E249" s="4">
        <v>663.99333081887698</v>
      </c>
      <c r="F249" s="5" t="s">
        <v>7</v>
      </c>
      <c r="G249" s="5" t="s">
        <v>7</v>
      </c>
      <c r="H249" s="5" t="str">
        <f t="shared" si="35"/>
        <v>hold</v>
      </c>
      <c r="I249" s="5" t="str">
        <f t="shared" si="28"/>
        <v>True</v>
      </c>
      <c r="J249" s="5">
        <f t="shared" si="36"/>
        <v>663.53997800000002</v>
      </c>
      <c r="K249" s="5">
        <f t="shared" si="30"/>
        <v>677</v>
      </c>
      <c r="L249" s="4">
        <f t="shared" si="32"/>
        <v>2999989.3635149319</v>
      </c>
      <c r="M249" s="9">
        <f t="shared" si="29"/>
        <v>0</v>
      </c>
      <c r="N249" s="4">
        <f t="shared" si="33"/>
        <v>0</v>
      </c>
      <c r="P249" s="9">
        <f t="shared" si="31"/>
        <v>4.3061594831695263E-2</v>
      </c>
    </row>
    <row r="250" spans="1:16" x14ac:dyDescent="0.25">
      <c r="A250" s="1">
        <v>44341</v>
      </c>
      <c r="B250" s="4">
        <v>604.69000199999994</v>
      </c>
      <c r="C250" s="4">
        <v>594.93633064272274</v>
      </c>
      <c r="D250" s="4">
        <v>623.0386199707973</v>
      </c>
      <c r="E250" s="4">
        <v>662.14010179328704</v>
      </c>
      <c r="F250" s="5" t="s">
        <v>7</v>
      </c>
      <c r="G250" s="5" t="s">
        <v>7</v>
      </c>
      <c r="H250" s="5" t="str">
        <f t="shared" si="35"/>
        <v>hold</v>
      </c>
      <c r="I250" s="5" t="str">
        <f t="shared" si="28"/>
        <v>True</v>
      </c>
      <c r="J250" s="5">
        <f t="shared" si="36"/>
        <v>663.53997800000002</v>
      </c>
      <c r="K250" s="5">
        <f t="shared" si="30"/>
        <v>677</v>
      </c>
      <c r="L250" s="4">
        <f t="shared" si="32"/>
        <v>2999989.3635149319</v>
      </c>
      <c r="M250" s="9">
        <f t="shared" si="29"/>
        <v>0</v>
      </c>
      <c r="N250" s="4">
        <f t="shared" si="33"/>
        <v>0</v>
      </c>
      <c r="P250" s="9">
        <f t="shared" si="31"/>
        <v>-2.8898651872565758E-3</v>
      </c>
    </row>
    <row r="251" spans="1:16" x14ac:dyDescent="0.25">
      <c r="A251" s="1">
        <v>44342</v>
      </c>
      <c r="B251" s="4">
        <v>619.13000499999998</v>
      </c>
      <c r="C251" s="4">
        <v>603.00088876181519</v>
      </c>
      <c r="D251" s="4">
        <v>622.68329133708835</v>
      </c>
      <c r="E251" s="4">
        <v>660.79603626849678</v>
      </c>
      <c r="F251" s="5" t="s">
        <v>7</v>
      </c>
      <c r="G251" s="5" t="s">
        <v>7</v>
      </c>
      <c r="H251" s="5" t="str">
        <f t="shared" si="35"/>
        <v>hold</v>
      </c>
      <c r="I251" s="5" t="str">
        <f t="shared" si="28"/>
        <v>True</v>
      </c>
      <c r="J251" s="5">
        <f t="shared" si="36"/>
        <v>663.53997800000002</v>
      </c>
      <c r="K251" s="5">
        <f t="shared" si="30"/>
        <v>677</v>
      </c>
      <c r="L251" s="4">
        <f t="shared" si="32"/>
        <v>2999989.3635149319</v>
      </c>
      <c r="M251" s="9">
        <f t="shared" si="29"/>
        <v>0</v>
      </c>
      <c r="N251" s="4">
        <f t="shared" si="33"/>
        <v>0</v>
      </c>
      <c r="P251" s="9">
        <f t="shared" si="31"/>
        <v>2.3599341541168051E-2</v>
      </c>
    </row>
    <row r="252" spans="1:16" x14ac:dyDescent="0.25">
      <c r="A252" s="1">
        <v>44343</v>
      </c>
      <c r="B252" s="4">
        <v>630.84997599999997</v>
      </c>
      <c r="C252" s="4">
        <v>612.28391784121015</v>
      </c>
      <c r="D252" s="4">
        <v>623.42571721553486</v>
      </c>
      <c r="E252" s="4">
        <v>659.86022188510628</v>
      </c>
      <c r="F252" s="5" t="s">
        <v>7</v>
      </c>
      <c r="G252" s="5" t="s">
        <v>7</v>
      </c>
      <c r="H252" s="5" t="str">
        <f t="shared" si="35"/>
        <v>hold</v>
      </c>
      <c r="I252" s="5" t="str">
        <f t="shared" si="28"/>
        <v>True</v>
      </c>
      <c r="J252" s="5">
        <f t="shared" si="36"/>
        <v>663.53997800000002</v>
      </c>
      <c r="K252" s="5">
        <f t="shared" si="30"/>
        <v>677</v>
      </c>
      <c r="L252" s="4">
        <f t="shared" si="32"/>
        <v>2999989.3635149319</v>
      </c>
      <c r="M252" s="9">
        <f t="shared" si="29"/>
        <v>0</v>
      </c>
      <c r="N252" s="4">
        <f t="shared" si="33"/>
        <v>0</v>
      </c>
      <c r="P252" s="9">
        <f t="shared" si="31"/>
        <v>1.8752803464612732E-2</v>
      </c>
    </row>
    <row r="253" spans="1:16" x14ac:dyDescent="0.25">
      <c r="A253" s="1">
        <v>44344</v>
      </c>
      <c r="B253" s="4">
        <v>625.21997099999999</v>
      </c>
      <c r="C253" s="4">
        <v>616.59593556080677</v>
      </c>
      <c r="D253" s="4">
        <v>623.58883119594077</v>
      </c>
      <c r="E253" s="4">
        <v>658.77771404494672</v>
      </c>
      <c r="F253" s="5" t="s">
        <v>7</v>
      </c>
      <c r="G253" s="5">
        <f>B253</f>
        <v>625.21997099999999</v>
      </c>
      <c r="H253" s="5" t="str">
        <f t="shared" si="35"/>
        <v>sell</v>
      </c>
      <c r="I253" s="5" t="str">
        <f t="shared" si="28"/>
        <v>False</v>
      </c>
      <c r="J253" s="5">
        <f t="shared" si="36"/>
        <v>663.53997800000002</v>
      </c>
      <c r="K253" s="5">
        <f t="shared" si="30"/>
        <v>625.21997099999999</v>
      </c>
      <c r="L253" s="4">
        <f t="shared" si="32"/>
        <v>2823737.3965443978</v>
      </c>
      <c r="M253" s="9">
        <f t="shared" si="29"/>
        <v>1E-3</v>
      </c>
      <c r="N253" s="4">
        <f t="shared" si="33"/>
        <v>-176251.96697053386</v>
      </c>
      <c r="P253" s="9">
        <f t="shared" si="31"/>
        <v>-8.9645369145787638E-3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2" max="11" width="9.140625" style="5"/>
    <col min="12" max="12" width="11.42578125" style="5" bestFit="1" customWidth="1"/>
    <col min="13" max="13" width="9.140625" style="11"/>
    <col min="14" max="14" width="10" style="5" bestFit="1" customWidth="1"/>
    <col min="15" max="15" width="2.7109375" style="5" customWidth="1"/>
    <col min="16" max="16" width="12.7109375" style="5" bestFit="1" customWidth="1"/>
    <col min="17" max="17" width="23.5703125" style="5" bestFit="1" customWidth="1"/>
    <col min="18" max="16384" width="9.140625" style="5"/>
  </cols>
  <sheetData>
    <row r="1" spans="1:17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30</v>
      </c>
      <c r="Q1" s="3" t="s">
        <v>42</v>
      </c>
    </row>
    <row r="2" spans="1:17" x14ac:dyDescent="0.25">
      <c r="A2" s="6">
        <v>43983</v>
      </c>
      <c r="B2" s="7">
        <v>120.5</v>
      </c>
      <c r="C2" s="7">
        <v>120.5</v>
      </c>
      <c r="D2" s="7">
        <v>120.5</v>
      </c>
      <c r="E2" s="7">
        <v>120.5</v>
      </c>
      <c r="F2" s="7" t="s">
        <v>7</v>
      </c>
      <c r="G2" s="7" t="s">
        <v>7</v>
      </c>
      <c r="H2" s="7" t="str">
        <f>IF((AND(F2="nan",G2="nan")),"hold",IF(F2&lt;&gt;"nan","buy","sell"))</f>
        <v>hold</v>
      </c>
      <c r="I2" s="7" t="str">
        <f>IF(H2="hold","True","False")</f>
        <v>True</v>
      </c>
      <c r="J2" s="5" t="s">
        <v>7</v>
      </c>
      <c r="K2" s="5" t="s">
        <v>7</v>
      </c>
      <c r="L2" s="5">
        <f>1000000</f>
        <v>1000000</v>
      </c>
      <c r="M2" s="11">
        <f>IF((AND(F2="nan",G2="nan")), 0, 0.001)</f>
        <v>0</v>
      </c>
      <c r="N2" s="5">
        <v>0</v>
      </c>
      <c r="P2" s="12" t="s">
        <v>7</v>
      </c>
      <c r="Q2" s="9">
        <f>_xlfn.STDEV.S(P3:P253)*SQRT(252)</f>
        <v>0.30532388507728914</v>
      </c>
    </row>
    <row r="3" spans="1:17" x14ac:dyDescent="0.25">
      <c r="A3" s="6">
        <v>43984</v>
      </c>
      <c r="B3" s="7">
        <v>123.32</v>
      </c>
      <c r="C3" s="7">
        <v>121.44</v>
      </c>
      <c r="D3" s="7">
        <v>120.7563636363636</v>
      </c>
      <c r="E3" s="7">
        <v>120.58812500000001</v>
      </c>
      <c r="F3" s="7">
        <v>123.32</v>
      </c>
      <c r="G3" s="7" t="s">
        <v>7</v>
      </c>
      <c r="H3" s="7" t="str">
        <f t="shared" ref="H3:H66" si="0">IF((AND(F3="nan",G3="nan")),"hold",IF(F3&lt;&gt;"nan","buy","sell"))</f>
        <v>buy</v>
      </c>
      <c r="I3" s="7" t="str">
        <f t="shared" ref="I3:I66" si="1">IF(H3="hold","True","False")</f>
        <v>False</v>
      </c>
      <c r="J3" s="7">
        <f>IF(F3="nan",J2,F3)</f>
        <v>123.32</v>
      </c>
      <c r="K3" s="7" t="str">
        <f>IF(G3="nan",K2,G3)</f>
        <v>nan</v>
      </c>
      <c r="L3" s="5">
        <f>L2+N3</f>
        <v>999000</v>
      </c>
      <c r="M3" s="11">
        <f t="shared" ref="M3:M66" si="2">IF((AND(F3="nan",G3="nan")), 0, 0.001)</f>
        <v>1E-3</v>
      </c>
      <c r="N3" s="5">
        <f>IF(I3="True",0,IF(H3="buy",-L2*M3,L2*((K3-J3)/J3)-(L2*M3)))</f>
        <v>-1000</v>
      </c>
      <c r="P3" s="9">
        <f>LN(B3/B2)</f>
        <v>2.3132850087239799E-2</v>
      </c>
      <c r="Q3"/>
    </row>
    <row r="4" spans="1:17" x14ac:dyDescent="0.25">
      <c r="A4" s="1">
        <v>43985</v>
      </c>
      <c r="B4" s="5">
        <v>127.089996</v>
      </c>
      <c r="C4" s="5">
        <v>123.32333199999999</v>
      </c>
      <c r="D4" s="5">
        <v>121.33214839669419</v>
      </c>
      <c r="E4" s="5">
        <v>120.79130846875</v>
      </c>
      <c r="F4" s="5" t="s">
        <v>7</v>
      </c>
      <c r="G4" s="5" t="s">
        <v>7</v>
      </c>
      <c r="H4" s="7" t="str">
        <f t="shared" si="0"/>
        <v>hold</v>
      </c>
      <c r="I4" s="7" t="str">
        <f t="shared" si="1"/>
        <v>True</v>
      </c>
      <c r="J4" s="7">
        <f t="shared" ref="J4:J67" si="3">IF(F4="nan",J3,F4)</f>
        <v>123.32</v>
      </c>
      <c r="K4" s="7" t="str">
        <f t="shared" ref="K4:K67" si="4">IF(G4="nan",K3,G4)</f>
        <v>nan</v>
      </c>
      <c r="L4" s="5">
        <f t="shared" ref="L4:L67" si="5">L3+N4</f>
        <v>999000</v>
      </c>
      <c r="M4" s="11">
        <f t="shared" si="2"/>
        <v>0</v>
      </c>
      <c r="N4" s="5">
        <f t="shared" ref="N4:N67" si="6">IF(I4="True",0,IF(H4="buy",-L3*M4,L3*((K4-J4)/J4)-(L3*M4)))</f>
        <v>0</v>
      </c>
      <c r="P4" s="9">
        <f t="shared" ref="P4:P67" si="7">LN(B4/B3)</f>
        <v>3.0112862402270232E-2</v>
      </c>
      <c r="Q4"/>
    </row>
    <row r="5" spans="1:17" x14ac:dyDescent="0.25">
      <c r="A5" s="1">
        <v>43986</v>
      </c>
      <c r="B5" s="5">
        <v>128.96000699999999</v>
      </c>
      <c r="C5" s="5">
        <v>125.2022236666667</v>
      </c>
      <c r="D5" s="5">
        <v>122.02559008790379</v>
      </c>
      <c r="E5" s="5">
        <v>121.04658029785161</v>
      </c>
      <c r="F5" s="5" t="s">
        <v>7</v>
      </c>
      <c r="G5" s="5" t="s">
        <v>7</v>
      </c>
      <c r="H5" s="7" t="str">
        <f t="shared" si="0"/>
        <v>hold</v>
      </c>
      <c r="I5" s="7" t="str">
        <f t="shared" si="1"/>
        <v>True</v>
      </c>
      <c r="J5" s="7">
        <f t="shared" si="3"/>
        <v>123.32</v>
      </c>
      <c r="K5" s="7" t="str">
        <f t="shared" si="4"/>
        <v>nan</v>
      </c>
      <c r="L5" s="5">
        <f t="shared" si="5"/>
        <v>999000</v>
      </c>
      <c r="M5" s="11">
        <f t="shared" si="2"/>
        <v>0</v>
      </c>
      <c r="N5" s="5">
        <f t="shared" si="6"/>
        <v>0</v>
      </c>
      <c r="P5" s="9">
        <f t="shared" si="7"/>
        <v>1.4606867618493868E-2</v>
      </c>
      <c r="Q5"/>
    </row>
    <row r="6" spans="1:17" x14ac:dyDescent="0.25">
      <c r="A6" s="1">
        <v>43987</v>
      </c>
      <c r="B6" s="5">
        <v>135.11999499999999</v>
      </c>
      <c r="C6" s="5">
        <v>128.50814744444449</v>
      </c>
      <c r="D6" s="5">
        <v>123.215990534458</v>
      </c>
      <c r="E6" s="5">
        <v>121.4863745072937</v>
      </c>
      <c r="F6" s="5" t="s">
        <v>7</v>
      </c>
      <c r="G6" s="5" t="s">
        <v>7</v>
      </c>
      <c r="H6" s="7" t="str">
        <f t="shared" si="0"/>
        <v>hold</v>
      </c>
      <c r="I6" s="7" t="str">
        <f t="shared" si="1"/>
        <v>True</v>
      </c>
      <c r="J6" s="7">
        <f t="shared" si="3"/>
        <v>123.32</v>
      </c>
      <c r="K6" s="7" t="str">
        <f t="shared" si="4"/>
        <v>nan</v>
      </c>
      <c r="L6" s="5">
        <f t="shared" si="5"/>
        <v>999000</v>
      </c>
      <c r="M6" s="11">
        <f t="shared" si="2"/>
        <v>0</v>
      </c>
      <c r="N6" s="5">
        <f t="shared" si="6"/>
        <v>0</v>
      </c>
      <c r="P6" s="9">
        <f t="shared" si="7"/>
        <v>4.6660902456685811E-2</v>
      </c>
      <c r="Q6"/>
    </row>
    <row r="7" spans="1:17" x14ac:dyDescent="0.25">
      <c r="A7" s="1">
        <v>43990</v>
      </c>
      <c r="B7" s="5">
        <v>137.720001</v>
      </c>
      <c r="C7" s="5">
        <v>131.5787652962963</v>
      </c>
      <c r="D7" s="5">
        <v>124.5345369404164</v>
      </c>
      <c r="E7" s="5">
        <v>121.9936753351908</v>
      </c>
      <c r="F7" s="5" t="s">
        <v>7</v>
      </c>
      <c r="G7" s="5" t="s">
        <v>7</v>
      </c>
      <c r="H7" s="7" t="str">
        <f t="shared" si="0"/>
        <v>hold</v>
      </c>
      <c r="I7" s="7" t="str">
        <f t="shared" si="1"/>
        <v>True</v>
      </c>
      <c r="J7" s="7">
        <f t="shared" si="3"/>
        <v>123.32</v>
      </c>
      <c r="K7" s="7" t="str">
        <f t="shared" si="4"/>
        <v>nan</v>
      </c>
      <c r="L7" s="5">
        <f t="shared" si="5"/>
        <v>999000</v>
      </c>
      <c r="M7" s="11">
        <f t="shared" si="2"/>
        <v>0</v>
      </c>
      <c r="N7" s="5">
        <f t="shared" si="6"/>
        <v>0</v>
      </c>
      <c r="P7" s="9">
        <f t="shared" si="7"/>
        <v>1.9059410236032963E-2</v>
      </c>
      <c r="Q7"/>
    </row>
    <row r="8" spans="1:17" x14ac:dyDescent="0.25">
      <c r="A8" s="1">
        <v>43991</v>
      </c>
      <c r="B8" s="5">
        <v>134.19000199999999</v>
      </c>
      <c r="C8" s="5">
        <v>132.4491775308642</v>
      </c>
      <c r="D8" s="5">
        <v>125.41230649128759</v>
      </c>
      <c r="E8" s="5">
        <v>122.3748105434661</v>
      </c>
      <c r="F8" s="5" t="s">
        <v>7</v>
      </c>
      <c r="G8" s="5" t="s">
        <v>7</v>
      </c>
      <c r="H8" s="7" t="str">
        <f t="shared" si="0"/>
        <v>hold</v>
      </c>
      <c r="I8" s="7" t="str">
        <f t="shared" si="1"/>
        <v>True</v>
      </c>
      <c r="J8" s="7">
        <f t="shared" si="3"/>
        <v>123.32</v>
      </c>
      <c r="K8" s="7" t="str">
        <f t="shared" si="4"/>
        <v>nan</v>
      </c>
      <c r="L8" s="5">
        <f t="shared" si="5"/>
        <v>999000</v>
      </c>
      <c r="M8" s="11">
        <f t="shared" si="2"/>
        <v>0</v>
      </c>
      <c r="N8" s="5">
        <f t="shared" si="6"/>
        <v>0</v>
      </c>
      <c r="P8" s="9">
        <f t="shared" si="7"/>
        <v>-2.5965924714325926E-2</v>
      </c>
      <c r="Q8"/>
    </row>
    <row r="9" spans="1:17" x14ac:dyDescent="0.25">
      <c r="A9" s="1">
        <v>43992</v>
      </c>
      <c r="B9" s="5">
        <v>132.44000199999999</v>
      </c>
      <c r="C9" s="5">
        <v>132.44611902057611</v>
      </c>
      <c r="D9" s="5">
        <v>126.05118790117059</v>
      </c>
      <c r="E9" s="5">
        <v>122.68934777648271</v>
      </c>
      <c r="F9" s="5" t="s">
        <v>7</v>
      </c>
      <c r="G9" s="5" t="s">
        <v>7</v>
      </c>
      <c r="H9" s="7" t="str">
        <f t="shared" si="0"/>
        <v>hold</v>
      </c>
      <c r="I9" s="7" t="str">
        <f t="shared" si="1"/>
        <v>True</v>
      </c>
      <c r="J9" s="7">
        <f t="shared" si="3"/>
        <v>123.32</v>
      </c>
      <c r="K9" s="7" t="str">
        <f t="shared" si="4"/>
        <v>nan</v>
      </c>
      <c r="L9" s="5">
        <f t="shared" si="5"/>
        <v>999000</v>
      </c>
      <c r="M9" s="11">
        <f t="shared" si="2"/>
        <v>0</v>
      </c>
      <c r="N9" s="5">
        <f t="shared" si="6"/>
        <v>0</v>
      </c>
      <c r="P9" s="9">
        <f t="shared" si="7"/>
        <v>-1.312699323688331E-2</v>
      </c>
      <c r="Q9"/>
    </row>
    <row r="10" spans="1:17" x14ac:dyDescent="0.25">
      <c r="A10" s="1">
        <v>43993</v>
      </c>
      <c r="B10" s="5">
        <v>121.550003</v>
      </c>
      <c r="C10" s="5">
        <v>128.8140803470508</v>
      </c>
      <c r="D10" s="5">
        <v>125.6419892737914</v>
      </c>
      <c r="E10" s="5">
        <v>122.65374325221769</v>
      </c>
      <c r="F10" s="5" t="s">
        <v>7</v>
      </c>
      <c r="G10" s="5" t="s">
        <v>7</v>
      </c>
      <c r="H10" s="7" t="str">
        <f t="shared" si="0"/>
        <v>hold</v>
      </c>
      <c r="I10" s="7" t="str">
        <f t="shared" si="1"/>
        <v>True</v>
      </c>
      <c r="J10" s="7">
        <f t="shared" si="3"/>
        <v>123.32</v>
      </c>
      <c r="K10" s="7" t="str">
        <f t="shared" si="4"/>
        <v>nan</v>
      </c>
      <c r="L10" s="5">
        <f t="shared" si="5"/>
        <v>999000</v>
      </c>
      <c r="M10" s="11">
        <f t="shared" si="2"/>
        <v>0</v>
      </c>
      <c r="N10" s="5">
        <f t="shared" si="6"/>
        <v>0</v>
      </c>
      <c r="P10" s="9">
        <f t="shared" si="7"/>
        <v>-8.5804002336889992E-2</v>
      </c>
      <c r="Q10"/>
    </row>
    <row r="11" spans="1:17" x14ac:dyDescent="0.25">
      <c r="A11" s="1">
        <v>43994</v>
      </c>
      <c r="B11" s="5">
        <v>123.150002</v>
      </c>
      <c r="C11" s="5">
        <v>126.9260542313672</v>
      </c>
      <c r="D11" s="5">
        <v>125.415444976174</v>
      </c>
      <c r="E11" s="5">
        <v>122.6692513380858</v>
      </c>
      <c r="F11" s="5" t="s">
        <v>7</v>
      </c>
      <c r="G11" s="5" t="s">
        <v>7</v>
      </c>
      <c r="H11" s="7" t="str">
        <f t="shared" si="0"/>
        <v>hold</v>
      </c>
      <c r="I11" s="7" t="str">
        <f t="shared" si="1"/>
        <v>True</v>
      </c>
      <c r="J11" s="7">
        <f t="shared" si="3"/>
        <v>123.32</v>
      </c>
      <c r="K11" s="7" t="str">
        <f t="shared" si="4"/>
        <v>nan</v>
      </c>
      <c r="L11" s="5">
        <f t="shared" si="5"/>
        <v>999000</v>
      </c>
      <c r="M11" s="11">
        <f t="shared" si="2"/>
        <v>0</v>
      </c>
      <c r="N11" s="5">
        <f t="shared" si="6"/>
        <v>0</v>
      </c>
      <c r="P11" s="9">
        <f t="shared" si="7"/>
        <v>1.3077415363570944E-2</v>
      </c>
      <c r="Q11"/>
    </row>
    <row r="12" spans="1:17" x14ac:dyDescent="0.25">
      <c r="A12" s="1">
        <v>43997</v>
      </c>
      <c r="B12" s="5">
        <v>123.610001</v>
      </c>
      <c r="C12" s="5">
        <v>125.8207031542448</v>
      </c>
      <c r="D12" s="5">
        <v>125.2513137056127</v>
      </c>
      <c r="E12" s="5">
        <v>122.6986497650207</v>
      </c>
      <c r="F12" s="5" t="s">
        <v>7</v>
      </c>
      <c r="G12" s="5" t="s">
        <v>7</v>
      </c>
      <c r="H12" s="7" t="str">
        <f t="shared" si="0"/>
        <v>hold</v>
      </c>
      <c r="I12" s="7" t="str">
        <f t="shared" si="1"/>
        <v>True</v>
      </c>
      <c r="J12" s="7">
        <f t="shared" si="3"/>
        <v>123.32</v>
      </c>
      <c r="K12" s="7" t="str">
        <f t="shared" si="4"/>
        <v>nan</v>
      </c>
      <c r="L12" s="5">
        <f t="shared" si="5"/>
        <v>999000</v>
      </c>
      <c r="M12" s="11">
        <f t="shared" si="2"/>
        <v>0</v>
      </c>
      <c r="N12" s="5">
        <f t="shared" si="6"/>
        <v>0</v>
      </c>
      <c r="P12" s="9">
        <f t="shared" si="7"/>
        <v>3.7283151827880775E-3</v>
      </c>
      <c r="Q12"/>
    </row>
    <row r="13" spans="1:17" x14ac:dyDescent="0.25">
      <c r="A13" s="1">
        <v>43998</v>
      </c>
      <c r="B13" s="5">
        <v>130.11000100000001</v>
      </c>
      <c r="C13" s="5">
        <v>127.2504691028299</v>
      </c>
      <c r="D13" s="5">
        <v>125.693012550557</v>
      </c>
      <c r="E13" s="5">
        <v>122.9302544911138</v>
      </c>
      <c r="F13" s="5" t="s">
        <v>7</v>
      </c>
      <c r="G13" s="5" t="s">
        <v>7</v>
      </c>
      <c r="H13" s="7" t="str">
        <f t="shared" si="0"/>
        <v>hold</v>
      </c>
      <c r="I13" s="7" t="str">
        <f t="shared" si="1"/>
        <v>True</v>
      </c>
      <c r="J13" s="7">
        <f t="shared" si="3"/>
        <v>123.32</v>
      </c>
      <c r="K13" s="7" t="str">
        <f t="shared" si="4"/>
        <v>nan</v>
      </c>
      <c r="L13" s="5">
        <f t="shared" si="5"/>
        <v>999000</v>
      </c>
      <c r="M13" s="11">
        <f t="shared" si="2"/>
        <v>0</v>
      </c>
      <c r="N13" s="5">
        <f t="shared" si="6"/>
        <v>0</v>
      </c>
      <c r="P13" s="9">
        <f t="shared" si="7"/>
        <v>5.1248798211496804E-2</v>
      </c>
      <c r="Q13"/>
    </row>
    <row r="14" spans="1:17" x14ac:dyDescent="0.25">
      <c r="A14" s="1">
        <v>43999</v>
      </c>
      <c r="B14" s="5">
        <v>128.229996</v>
      </c>
      <c r="C14" s="5">
        <v>127.5769780685533</v>
      </c>
      <c r="D14" s="5">
        <v>125.92364740959729</v>
      </c>
      <c r="E14" s="5">
        <v>123.09587141326649</v>
      </c>
      <c r="F14" s="5" t="s">
        <v>7</v>
      </c>
      <c r="G14" s="5" t="s">
        <v>7</v>
      </c>
      <c r="H14" s="7" t="str">
        <f t="shared" si="0"/>
        <v>hold</v>
      </c>
      <c r="I14" s="7" t="str">
        <f t="shared" si="1"/>
        <v>True</v>
      </c>
      <c r="J14" s="7">
        <f t="shared" si="3"/>
        <v>123.32</v>
      </c>
      <c r="K14" s="7" t="str">
        <f t="shared" si="4"/>
        <v>nan</v>
      </c>
      <c r="L14" s="5">
        <f t="shared" si="5"/>
        <v>999000</v>
      </c>
      <c r="M14" s="11">
        <f t="shared" si="2"/>
        <v>0</v>
      </c>
      <c r="N14" s="5">
        <f t="shared" si="6"/>
        <v>0</v>
      </c>
      <c r="P14" s="9">
        <f t="shared" si="7"/>
        <v>-1.4554758924113309E-2</v>
      </c>
      <c r="Q14"/>
    </row>
    <row r="15" spans="1:17" x14ac:dyDescent="0.25">
      <c r="A15" s="1">
        <v>44000</v>
      </c>
      <c r="B15" s="5">
        <v>127.589996</v>
      </c>
      <c r="C15" s="5">
        <v>127.5813173790355</v>
      </c>
      <c r="D15" s="5">
        <v>126.0751336450885</v>
      </c>
      <c r="E15" s="5">
        <v>123.2363128066019</v>
      </c>
      <c r="F15" s="5" t="s">
        <v>7</v>
      </c>
      <c r="G15" s="5" t="s">
        <v>7</v>
      </c>
      <c r="H15" s="7" t="str">
        <f t="shared" si="0"/>
        <v>hold</v>
      </c>
      <c r="I15" s="7" t="str">
        <f t="shared" si="1"/>
        <v>True</v>
      </c>
      <c r="J15" s="7">
        <f t="shared" si="3"/>
        <v>123.32</v>
      </c>
      <c r="K15" s="7" t="str">
        <f t="shared" si="4"/>
        <v>nan</v>
      </c>
      <c r="L15" s="5">
        <f t="shared" si="5"/>
        <v>999000</v>
      </c>
      <c r="M15" s="11">
        <f t="shared" si="2"/>
        <v>0</v>
      </c>
      <c r="N15" s="5">
        <f t="shared" si="6"/>
        <v>0</v>
      </c>
      <c r="P15" s="9">
        <f t="shared" si="7"/>
        <v>-5.0035286938435782E-3</v>
      </c>
      <c r="Q15"/>
    </row>
    <row r="16" spans="1:17" x14ac:dyDescent="0.25">
      <c r="A16" s="1">
        <v>44001</v>
      </c>
      <c r="B16" s="5">
        <v>127.459999</v>
      </c>
      <c r="C16" s="5">
        <v>127.540877919357</v>
      </c>
      <c r="D16" s="5">
        <v>126.20103049553499</v>
      </c>
      <c r="E16" s="5">
        <v>123.3683030001456</v>
      </c>
      <c r="F16" s="5" t="s">
        <v>7</v>
      </c>
      <c r="G16" s="5" t="s">
        <v>7</v>
      </c>
      <c r="H16" s="7" t="str">
        <f t="shared" si="0"/>
        <v>hold</v>
      </c>
      <c r="I16" s="7" t="str">
        <f t="shared" si="1"/>
        <v>True</v>
      </c>
      <c r="J16" s="7">
        <f t="shared" si="3"/>
        <v>123.32</v>
      </c>
      <c r="K16" s="7" t="str">
        <f t="shared" si="4"/>
        <v>nan</v>
      </c>
      <c r="L16" s="5">
        <f t="shared" si="5"/>
        <v>999000</v>
      </c>
      <c r="M16" s="11">
        <f t="shared" si="2"/>
        <v>0</v>
      </c>
      <c r="N16" s="5">
        <f t="shared" si="6"/>
        <v>0</v>
      </c>
      <c r="P16" s="9">
        <f t="shared" si="7"/>
        <v>-1.0193845426826299E-3</v>
      </c>
      <c r="Q16"/>
    </row>
    <row r="17" spans="1:17" x14ac:dyDescent="0.25">
      <c r="A17" s="1">
        <v>44004</v>
      </c>
      <c r="B17" s="5">
        <v>125.790001</v>
      </c>
      <c r="C17" s="5">
        <v>126.95725227957131</v>
      </c>
      <c r="D17" s="5">
        <v>126.163664177759</v>
      </c>
      <c r="E17" s="5">
        <v>123.443981062641</v>
      </c>
      <c r="F17" s="5" t="s">
        <v>7</v>
      </c>
      <c r="G17" s="5" t="s">
        <v>7</v>
      </c>
      <c r="H17" s="7" t="str">
        <f t="shared" si="0"/>
        <v>hold</v>
      </c>
      <c r="I17" s="7" t="str">
        <f t="shared" si="1"/>
        <v>True</v>
      </c>
      <c r="J17" s="7">
        <f t="shared" si="3"/>
        <v>123.32</v>
      </c>
      <c r="K17" s="7" t="str">
        <f t="shared" si="4"/>
        <v>nan</v>
      </c>
      <c r="L17" s="5">
        <f t="shared" si="5"/>
        <v>999000</v>
      </c>
      <c r="M17" s="11">
        <f t="shared" si="2"/>
        <v>0</v>
      </c>
      <c r="N17" s="5">
        <f t="shared" si="6"/>
        <v>0</v>
      </c>
      <c r="P17" s="9">
        <f t="shared" si="7"/>
        <v>-1.318872424001088E-2</v>
      </c>
      <c r="Q17"/>
    </row>
    <row r="18" spans="1:17" x14ac:dyDescent="0.25">
      <c r="A18" s="1">
        <v>44005</v>
      </c>
      <c r="B18" s="5">
        <v>126.25</v>
      </c>
      <c r="C18" s="5">
        <v>126.7215015197142</v>
      </c>
      <c r="D18" s="5">
        <v>126.1715128888719</v>
      </c>
      <c r="E18" s="5">
        <v>123.5316691544335</v>
      </c>
      <c r="F18" s="5" t="s">
        <v>7</v>
      </c>
      <c r="G18" s="5" t="s">
        <v>7</v>
      </c>
      <c r="H18" s="7" t="str">
        <f t="shared" si="0"/>
        <v>hold</v>
      </c>
      <c r="I18" s="7" t="str">
        <f t="shared" si="1"/>
        <v>True</v>
      </c>
      <c r="J18" s="7">
        <f t="shared" si="3"/>
        <v>123.32</v>
      </c>
      <c r="K18" s="7" t="str">
        <f t="shared" si="4"/>
        <v>nan</v>
      </c>
      <c r="L18" s="5">
        <f t="shared" si="5"/>
        <v>999000</v>
      </c>
      <c r="M18" s="11">
        <f t="shared" si="2"/>
        <v>0</v>
      </c>
      <c r="N18" s="5">
        <f t="shared" si="6"/>
        <v>0</v>
      </c>
      <c r="P18" s="9">
        <f t="shared" si="7"/>
        <v>3.6502103549307975E-3</v>
      </c>
      <c r="Q18"/>
    </row>
    <row r="19" spans="1:17" x14ac:dyDescent="0.25">
      <c r="A19" s="1">
        <v>44006</v>
      </c>
      <c r="B19" s="5">
        <v>122.05999799999999</v>
      </c>
      <c r="C19" s="5">
        <v>125.1676670131428</v>
      </c>
      <c r="D19" s="5">
        <v>125.7977388080653</v>
      </c>
      <c r="E19" s="5">
        <v>123.4856794308575</v>
      </c>
      <c r="F19" s="5" t="s">
        <v>7</v>
      </c>
      <c r="G19" s="5">
        <v>122.05999799999999</v>
      </c>
      <c r="H19" s="7" t="str">
        <f t="shared" si="0"/>
        <v>sell</v>
      </c>
      <c r="I19" s="7" t="str">
        <f t="shared" si="1"/>
        <v>False</v>
      </c>
      <c r="J19" s="7">
        <f t="shared" si="3"/>
        <v>123.32</v>
      </c>
      <c r="K19" s="7">
        <f t="shared" si="4"/>
        <v>122.05999799999999</v>
      </c>
      <c r="L19" s="5">
        <f t="shared" si="5"/>
        <v>987793.88032760296</v>
      </c>
      <c r="M19" s="11">
        <f t="shared" si="2"/>
        <v>1E-3</v>
      </c>
      <c r="N19" s="5">
        <f t="shared" si="6"/>
        <v>-11206.119672397017</v>
      </c>
      <c r="P19" s="9">
        <f t="shared" si="7"/>
        <v>-3.3751357424504712E-2</v>
      </c>
      <c r="Q19"/>
    </row>
    <row r="20" spans="1:17" x14ac:dyDescent="0.25">
      <c r="A20" s="1">
        <v>44007</v>
      </c>
      <c r="B20" s="5">
        <v>124.709999</v>
      </c>
      <c r="C20" s="5">
        <v>125.01511100876191</v>
      </c>
      <c r="D20" s="5">
        <v>125.69885337096849</v>
      </c>
      <c r="E20" s="5">
        <v>123.52393941739319</v>
      </c>
      <c r="F20" s="5" t="s">
        <v>7</v>
      </c>
      <c r="G20" s="5" t="s">
        <v>7</v>
      </c>
      <c r="H20" s="7" t="str">
        <f t="shared" si="0"/>
        <v>hold</v>
      </c>
      <c r="I20" s="7" t="str">
        <f t="shared" si="1"/>
        <v>True</v>
      </c>
      <c r="J20" s="7">
        <f t="shared" si="3"/>
        <v>123.32</v>
      </c>
      <c r="K20" s="7">
        <f t="shared" si="4"/>
        <v>122.05999799999999</v>
      </c>
      <c r="L20" s="5">
        <f t="shared" si="5"/>
        <v>987793.88032760296</v>
      </c>
      <c r="M20" s="11">
        <f t="shared" si="2"/>
        <v>0</v>
      </c>
      <c r="N20" s="5">
        <f t="shared" si="6"/>
        <v>0</v>
      </c>
      <c r="P20" s="9">
        <f t="shared" si="7"/>
        <v>2.1478323183088045E-2</v>
      </c>
      <c r="Q20"/>
    </row>
    <row r="21" spans="1:17" x14ac:dyDescent="0.25">
      <c r="A21" s="1">
        <v>44008</v>
      </c>
      <c r="B21" s="5">
        <v>122.389999</v>
      </c>
      <c r="C21" s="5">
        <v>124.1400736725079</v>
      </c>
      <c r="D21" s="5">
        <v>125.3980484281531</v>
      </c>
      <c r="E21" s="5">
        <v>123.4885037793496</v>
      </c>
      <c r="F21" s="5" t="s">
        <v>7</v>
      </c>
      <c r="G21" s="5" t="s">
        <v>7</v>
      </c>
      <c r="H21" s="7" t="str">
        <f t="shared" si="0"/>
        <v>hold</v>
      </c>
      <c r="I21" s="7" t="str">
        <f t="shared" si="1"/>
        <v>True</v>
      </c>
      <c r="J21" s="7">
        <f t="shared" si="3"/>
        <v>123.32</v>
      </c>
      <c r="K21" s="7">
        <f t="shared" si="4"/>
        <v>122.05999799999999</v>
      </c>
      <c r="L21" s="5">
        <f t="shared" si="5"/>
        <v>987793.88032760296</v>
      </c>
      <c r="M21" s="11">
        <f t="shared" si="2"/>
        <v>0</v>
      </c>
      <c r="N21" s="5">
        <f t="shared" si="6"/>
        <v>0</v>
      </c>
      <c r="P21" s="9">
        <f t="shared" si="7"/>
        <v>-1.8778374690407638E-2</v>
      </c>
      <c r="Q21"/>
    </row>
    <row r="22" spans="1:17" x14ac:dyDescent="0.25">
      <c r="A22" s="1">
        <v>44011</v>
      </c>
      <c r="B22" s="5">
        <v>125.25</v>
      </c>
      <c r="C22" s="5">
        <v>124.5100491150053</v>
      </c>
      <c r="D22" s="5">
        <v>125.3845894801392</v>
      </c>
      <c r="E22" s="5">
        <v>123.54355053624499</v>
      </c>
      <c r="F22" s="5" t="s">
        <v>7</v>
      </c>
      <c r="G22" s="5" t="s">
        <v>7</v>
      </c>
      <c r="H22" s="7" t="str">
        <f t="shared" si="0"/>
        <v>hold</v>
      </c>
      <c r="I22" s="7" t="str">
        <f t="shared" si="1"/>
        <v>True</v>
      </c>
      <c r="J22" s="7">
        <f t="shared" si="3"/>
        <v>123.32</v>
      </c>
      <c r="K22" s="7">
        <f t="shared" si="4"/>
        <v>122.05999799999999</v>
      </c>
      <c r="L22" s="5">
        <f t="shared" si="5"/>
        <v>987793.88032760296</v>
      </c>
      <c r="M22" s="11">
        <f t="shared" si="2"/>
        <v>0</v>
      </c>
      <c r="N22" s="5">
        <f t="shared" si="6"/>
        <v>0</v>
      </c>
      <c r="P22" s="9">
        <f t="shared" si="7"/>
        <v>2.3099080741329249E-2</v>
      </c>
      <c r="Q22"/>
    </row>
    <row r="23" spans="1:17" x14ac:dyDescent="0.25">
      <c r="A23" s="1">
        <v>44012</v>
      </c>
      <c r="B23" s="5">
        <v>126.5</v>
      </c>
      <c r="C23" s="5">
        <v>125.17336607667021</v>
      </c>
      <c r="D23" s="5">
        <v>125.4859904364902</v>
      </c>
      <c r="E23" s="5">
        <v>123.6359395819873</v>
      </c>
      <c r="F23" s="5" t="s">
        <v>7</v>
      </c>
      <c r="G23" s="5" t="s">
        <v>7</v>
      </c>
      <c r="H23" s="7" t="str">
        <f t="shared" si="0"/>
        <v>hold</v>
      </c>
      <c r="I23" s="7" t="str">
        <f t="shared" si="1"/>
        <v>True</v>
      </c>
      <c r="J23" s="7">
        <f t="shared" si="3"/>
        <v>123.32</v>
      </c>
      <c r="K23" s="7">
        <f t="shared" si="4"/>
        <v>122.05999799999999</v>
      </c>
      <c r="L23" s="5">
        <f t="shared" si="5"/>
        <v>987793.88032760296</v>
      </c>
      <c r="M23" s="11">
        <f t="shared" si="2"/>
        <v>0</v>
      </c>
      <c r="N23" s="5">
        <f t="shared" si="6"/>
        <v>0</v>
      </c>
      <c r="P23" s="9">
        <f t="shared" si="7"/>
        <v>9.9305682026007876E-3</v>
      </c>
      <c r="Q23"/>
    </row>
    <row r="24" spans="1:17" x14ac:dyDescent="0.25">
      <c r="A24" s="1">
        <v>44013</v>
      </c>
      <c r="B24" s="5">
        <v>126.05999799999999</v>
      </c>
      <c r="C24" s="5">
        <v>125.4689100511135</v>
      </c>
      <c r="D24" s="5">
        <v>125.5381729422638</v>
      </c>
      <c r="E24" s="5">
        <v>123.71169140755021</v>
      </c>
      <c r="F24" s="5" t="s">
        <v>7</v>
      </c>
      <c r="G24" s="5" t="s">
        <v>7</v>
      </c>
      <c r="H24" s="7" t="str">
        <f t="shared" si="0"/>
        <v>hold</v>
      </c>
      <c r="I24" s="7" t="str">
        <f t="shared" si="1"/>
        <v>True</v>
      </c>
      <c r="J24" s="7">
        <f t="shared" si="3"/>
        <v>123.32</v>
      </c>
      <c r="K24" s="7">
        <f t="shared" si="4"/>
        <v>122.05999799999999</v>
      </c>
      <c r="L24" s="5">
        <f t="shared" si="5"/>
        <v>987793.88032760296</v>
      </c>
      <c r="M24" s="11">
        <f t="shared" si="2"/>
        <v>0</v>
      </c>
      <c r="N24" s="5">
        <f t="shared" si="6"/>
        <v>0</v>
      </c>
      <c r="P24" s="9">
        <f t="shared" si="7"/>
        <v>-3.4843399480719035E-3</v>
      </c>
      <c r="Q24"/>
    </row>
    <row r="25" spans="1:17" x14ac:dyDescent="0.25">
      <c r="A25" s="1">
        <v>44014</v>
      </c>
      <c r="B25" s="5">
        <v>127.720001</v>
      </c>
      <c r="C25" s="5">
        <v>126.21927370074231</v>
      </c>
      <c r="D25" s="5">
        <v>125.7365209475126</v>
      </c>
      <c r="E25" s="5">
        <v>123.8369510823143</v>
      </c>
      <c r="F25" s="5">
        <v>127.720001</v>
      </c>
      <c r="G25" s="5" t="s">
        <v>7</v>
      </c>
      <c r="H25" s="7" t="str">
        <f t="shared" si="0"/>
        <v>buy</v>
      </c>
      <c r="I25" s="7" t="str">
        <f t="shared" si="1"/>
        <v>False</v>
      </c>
      <c r="J25" s="7">
        <f t="shared" si="3"/>
        <v>127.720001</v>
      </c>
      <c r="K25" s="7">
        <f t="shared" si="4"/>
        <v>122.05999799999999</v>
      </c>
      <c r="L25" s="5">
        <f t="shared" si="5"/>
        <v>986806.08644727536</v>
      </c>
      <c r="M25" s="11">
        <f t="shared" si="2"/>
        <v>1E-3</v>
      </c>
      <c r="N25" s="5">
        <f t="shared" si="6"/>
        <v>-987.79388032760301</v>
      </c>
      <c r="P25" s="9">
        <f t="shared" si="7"/>
        <v>1.3082407456705475E-2</v>
      </c>
      <c r="Q25"/>
    </row>
    <row r="26" spans="1:17" x14ac:dyDescent="0.25">
      <c r="A26" s="1">
        <v>44018</v>
      </c>
      <c r="B26" s="5">
        <v>129.429993</v>
      </c>
      <c r="C26" s="5">
        <v>127.2895134671616</v>
      </c>
      <c r="D26" s="5">
        <v>126.0722911341023</v>
      </c>
      <c r="E26" s="5">
        <v>124.01173364224201</v>
      </c>
      <c r="F26" s="5" t="s">
        <v>7</v>
      </c>
      <c r="G26" s="5" t="s">
        <v>7</v>
      </c>
      <c r="H26" s="7" t="str">
        <f t="shared" si="0"/>
        <v>hold</v>
      </c>
      <c r="I26" s="7" t="str">
        <f t="shared" si="1"/>
        <v>True</v>
      </c>
      <c r="J26" s="7">
        <f t="shared" si="3"/>
        <v>127.720001</v>
      </c>
      <c r="K26" s="7">
        <f t="shared" si="4"/>
        <v>122.05999799999999</v>
      </c>
      <c r="L26" s="5">
        <f t="shared" si="5"/>
        <v>986806.08644727536</v>
      </c>
      <c r="M26" s="11">
        <f t="shared" si="2"/>
        <v>0</v>
      </c>
      <c r="N26" s="5">
        <f t="shared" si="6"/>
        <v>0</v>
      </c>
      <c r="P26" s="9">
        <f t="shared" si="7"/>
        <v>1.3299764694848408E-2</v>
      </c>
      <c r="Q26"/>
    </row>
    <row r="27" spans="1:17" x14ac:dyDescent="0.25">
      <c r="A27" s="1">
        <v>44019</v>
      </c>
      <c r="B27" s="5">
        <v>127.199997</v>
      </c>
      <c r="C27" s="5">
        <v>127.25967464477441</v>
      </c>
      <c r="D27" s="5">
        <v>126.1748098491839</v>
      </c>
      <c r="E27" s="5">
        <v>124.1113668721719</v>
      </c>
      <c r="F27" s="5" t="s">
        <v>7</v>
      </c>
      <c r="G27" s="5" t="s">
        <v>7</v>
      </c>
      <c r="H27" s="7" t="str">
        <f t="shared" si="0"/>
        <v>hold</v>
      </c>
      <c r="I27" s="7" t="str">
        <f t="shared" si="1"/>
        <v>True</v>
      </c>
      <c r="J27" s="7">
        <f t="shared" si="3"/>
        <v>127.720001</v>
      </c>
      <c r="K27" s="7">
        <f t="shared" si="4"/>
        <v>122.05999799999999</v>
      </c>
      <c r="L27" s="5">
        <f t="shared" si="5"/>
        <v>986806.08644727536</v>
      </c>
      <c r="M27" s="11">
        <f t="shared" si="2"/>
        <v>0</v>
      </c>
      <c r="N27" s="5">
        <f t="shared" si="6"/>
        <v>0</v>
      </c>
      <c r="P27" s="9">
        <f t="shared" si="7"/>
        <v>-1.7379513049941227E-2</v>
      </c>
      <c r="Q27"/>
    </row>
    <row r="28" spans="1:17" x14ac:dyDescent="0.25">
      <c r="A28" s="1">
        <v>44020</v>
      </c>
      <c r="B28" s="5">
        <v>128.13000500000001</v>
      </c>
      <c r="C28" s="5">
        <v>127.5497847631829</v>
      </c>
      <c r="D28" s="5">
        <v>126.35255486289449</v>
      </c>
      <c r="E28" s="5">
        <v>124.2369493136665</v>
      </c>
      <c r="F28" s="5" t="s">
        <v>7</v>
      </c>
      <c r="G28" s="5" t="s">
        <v>7</v>
      </c>
      <c r="H28" s="7" t="str">
        <f t="shared" si="0"/>
        <v>hold</v>
      </c>
      <c r="I28" s="7" t="str">
        <f t="shared" si="1"/>
        <v>True</v>
      </c>
      <c r="J28" s="7">
        <f t="shared" si="3"/>
        <v>127.720001</v>
      </c>
      <c r="K28" s="7">
        <f t="shared" si="4"/>
        <v>122.05999799999999</v>
      </c>
      <c r="L28" s="5">
        <f t="shared" si="5"/>
        <v>986806.08644727536</v>
      </c>
      <c r="M28" s="11">
        <f t="shared" si="2"/>
        <v>0</v>
      </c>
      <c r="N28" s="5">
        <f t="shared" si="6"/>
        <v>0</v>
      </c>
      <c r="P28" s="9">
        <f t="shared" si="7"/>
        <v>7.2847852232358025E-3</v>
      </c>
      <c r="Q28"/>
    </row>
    <row r="29" spans="1:17" x14ac:dyDescent="0.25">
      <c r="A29" s="1">
        <v>44021</v>
      </c>
      <c r="B29" s="5">
        <v>125.730003</v>
      </c>
      <c r="C29" s="5">
        <v>126.94319084212199</v>
      </c>
      <c r="D29" s="5">
        <v>126.295959238995</v>
      </c>
      <c r="E29" s="5">
        <v>124.28360724136451</v>
      </c>
      <c r="F29" s="5" t="s">
        <v>7</v>
      </c>
      <c r="G29" s="5" t="s">
        <v>7</v>
      </c>
      <c r="H29" s="7" t="str">
        <f t="shared" si="0"/>
        <v>hold</v>
      </c>
      <c r="I29" s="7" t="str">
        <f t="shared" si="1"/>
        <v>True</v>
      </c>
      <c r="J29" s="7">
        <f t="shared" si="3"/>
        <v>127.720001</v>
      </c>
      <c r="K29" s="7">
        <f t="shared" si="4"/>
        <v>122.05999799999999</v>
      </c>
      <c r="L29" s="5">
        <f t="shared" si="5"/>
        <v>986806.08644727536</v>
      </c>
      <c r="M29" s="11">
        <f t="shared" si="2"/>
        <v>0</v>
      </c>
      <c r="N29" s="5">
        <f t="shared" si="6"/>
        <v>0</v>
      </c>
      <c r="P29" s="9">
        <f t="shared" si="7"/>
        <v>-1.8908638078608295E-2</v>
      </c>
      <c r="Q29"/>
    </row>
    <row r="30" spans="1:17" x14ac:dyDescent="0.25">
      <c r="A30" s="1">
        <v>44022</v>
      </c>
      <c r="B30" s="5">
        <v>128.009995</v>
      </c>
      <c r="C30" s="5">
        <v>127.2987922280813</v>
      </c>
      <c r="D30" s="5">
        <v>126.45178067181359</v>
      </c>
      <c r="E30" s="5">
        <v>124.4000568588218</v>
      </c>
      <c r="F30" s="5" t="s">
        <v>7</v>
      </c>
      <c r="G30" s="5" t="s">
        <v>7</v>
      </c>
      <c r="H30" s="7" t="str">
        <f t="shared" si="0"/>
        <v>hold</v>
      </c>
      <c r="I30" s="7" t="str">
        <f t="shared" si="1"/>
        <v>True</v>
      </c>
      <c r="J30" s="7">
        <f t="shared" si="3"/>
        <v>127.720001</v>
      </c>
      <c r="K30" s="7">
        <f t="shared" si="4"/>
        <v>122.05999799999999</v>
      </c>
      <c r="L30" s="5">
        <f t="shared" si="5"/>
        <v>986806.08644727536</v>
      </c>
      <c r="M30" s="11">
        <f t="shared" si="2"/>
        <v>0</v>
      </c>
      <c r="N30" s="5">
        <f t="shared" si="6"/>
        <v>0</v>
      </c>
      <c r="P30" s="9">
        <f t="shared" si="7"/>
        <v>1.7971572342825835E-2</v>
      </c>
      <c r="Q30"/>
    </row>
    <row r="31" spans="1:17" x14ac:dyDescent="0.25">
      <c r="A31" s="1">
        <v>44025</v>
      </c>
      <c r="B31" s="5">
        <v>130.570007</v>
      </c>
      <c r="C31" s="5">
        <v>128.38919715205421</v>
      </c>
      <c r="D31" s="5">
        <v>126.8261648834669</v>
      </c>
      <c r="E31" s="5">
        <v>124.5928678007336</v>
      </c>
      <c r="F31" s="5" t="s">
        <v>7</v>
      </c>
      <c r="G31" s="5" t="s">
        <v>7</v>
      </c>
      <c r="H31" s="7" t="str">
        <f t="shared" si="0"/>
        <v>hold</v>
      </c>
      <c r="I31" s="7" t="str">
        <f t="shared" si="1"/>
        <v>True</v>
      </c>
      <c r="J31" s="7">
        <f t="shared" si="3"/>
        <v>127.720001</v>
      </c>
      <c r="K31" s="7">
        <f t="shared" si="4"/>
        <v>122.05999799999999</v>
      </c>
      <c r="L31" s="5">
        <f t="shared" si="5"/>
        <v>986806.08644727536</v>
      </c>
      <c r="M31" s="11">
        <f t="shared" si="2"/>
        <v>0</v>
      </c>
      <c r="N31" s="5">
        <f t="shared" si="6"/>
        <v>0</v>
      </c>
      <c r="P31" s="9">
        <f t="shared" si="7"/>
        <v>1.9801188222466466E-2</v>
      </c>
      <c r="Q31"/>
    </row>
    <row r="32" spans="1:17" x14ac:dyDescent="0.25">
      <c r="A32" s="1">
        <v>44026</v>
      </c>
      <c r="B32" s="5">
        <v>136.88000500000001</v>
      </c>
      <c r="C32" s="5">
        <v>131.21946643470281</v>
      </c>
      <c r="D32" s="5">
        <v>127.74015034860631</v>
      </c>
      <c r="E32" s="5">
        <v>124.97684083821071</v>
      </c>
      <c r="F32" s="5" t="s">
        <v>7</v>
      </c>
      <c r="G32" s="5" t="s">
        <v>7</v>
      </c>
      <c r="H32" s="7" t="str">
        <f t="shared" si="0"/>
        <v>hold</v>
      </c>
      <c r="I32" s="7" t="str">
        <f t="shared" si="1"/>
        <v>True</v>
      </c>
      <c r="J32" s="7">
        <f t="shared" si="3"/>
        <v>127.720001</v>
      </c>
      <c r="K32" s="7">
        <f t="shared" si="4"/>
        <v>122.05999799999999</v>
      </c>
      <c r="L32" s="5">
        <f t="shared" si="5"/>
        <v>986806.08644727536</v>
      </c>
      <c r="M32" s="11">
        <f t="shared" si="2"/>
        <v>0</v>
      </c>
      <c r="N32" s="5">
        <f t="shared" si="6"/>
        <v>0</v>
      </c>
      <c r="P32" s="9">
        <f t="shared" si="7"/>
        <v>4.719513108124785E-2</v>
      </c>
      <c r="Q32"/>
    </row>
    <row r="33" spans="1:17" x14ac:dyDescent="0.25">
      <c r="A33" s="1">
        <v>44027</v>
      </c>
      <c r="B33" s="5">
        <v>138.36000100000001</v>
      </c>
      <c r="C33" s="5">
        <v>133.59964462313519</v>
      </c>
      <c r="D33" s="5">
        <v>128.70559131691479</v>
      </c>
      <c r="E33" s="5">
        <v>125.3950645932666</v>
      </c>
      <c r="F33" s="5" t="s">
        <v>7</v>
      </c>
      <c r="G33" s="5" t="s">
        <v>7</v>
      </c>
      <c r="H33" s="7" t="str">
        <f t="shared" si="0"/>
        <v>hold</v>
      </c>
      <c r="I33" s="7" t="str">
        <f t="shared" si="1"/>
        <v>True</v>
      </c>
      <c r="J33" s="7">
        <f t="shared" si="3"/>
        <v>127.720001</v>
      </c>
      <c r="K33" s="7">
        <f t="shared" si="4"/>
        <v>122.05999799999999</v>
      </c>
      <c r="L33" s="5">
        <f t="shared" si="5"/>
        <v>986806.08644727536</v>
      </c>
      <c r="M33" s="11">
        <f t="shared" si="2"/>
        <v>0</v>
      </c>
      <c r="N33" s="5">
        <f t="shared" si="6"/>
        <v>0</v>
      </c>
      <c r="P33" s="9">
        <f t="shared" si="7"/>
        <v>1.0754325184207035E-2</v>
      </c>
      <c r="Q33"/>
    </row>
    <row r="34" spans="1:17" x14ac:dyDescent="0.25">
      <c r="A34" s="1">
        <v>44028</v>
      </c>
      <c r="B34" s="5">
        <v>138.55999800000001</v>
      </c>
      <c r="C34" s="5">
        <v>135.25309574875681</v>
      </c>
      <c r="D34" s="5">
        <v>129.60144646992251</v>
      </c>
      <c r="E34" s="5">
        <v>125.8064687622271</v>
      </c>
      <c r="F34" s="5" t="s">
        <v>7</v>
      </c>
      <c r="G34" s="5" t="s">
        <v>7</v>
      </c>
      <c r="H34" s="7" t="str">
        <f t="shared" si="0"/>
        <v>hold</v>
      </c>
      <c r="I34" s="7" t="str">
        <f t="shared" si="1"/>
        <v>True</v>
      </c>
      <c r="J34" s="7">
        <f t="shared" si="3"/>
        <v>127.720001</v>
      </c>
      <c r="K34" s="7">
        <f t="shared" si="4"/>
        <v>122.05999799999999</v>
      </c>
      <c r="L34" s="5">
        <f t="shared" si="5"/>
        <v>986806.08644727536</v>
      </c>
      <c r="M34" s="11">
        <f t="shared" si="2"/>
        <v>0</v>
      </c>
      <c r="N34" s="5">
        <f t="shared" si="6"/>
        <v>0</v>
      </c>
      <c r="P34" s="9">
        <f t="shared" si="7"/>
        <v>1.4444390834544765E-3</v>
      </c>
      <c r="Q34"/>
    </row>
    <row r="35" spans="1:17" x14ac:dyDescent="0.25">
      <c r="A35" s="1">
        <v>44029</v>
      </c>
      <c r="B35" s="5">
        <v>136.89999399999999</v>
      </c>
      <c r="C35" s="5">
        <v>135.80206183250459</v>
      </c>
      <c r="D35" s="5">
        <v>130.2649507908387</v>
      </c>
      <c r="E35" s="5">
        <v>126.15314142590741</v>
      </c>
      <c r="F35" s="5" t="s">
        <v>7</v>
      </c>
      <c r="G35" s="5" t="s">
        <v>7</v>
      </c>
      <c r="H35" s="7" t="str">
        <f t="shared" si="0"/>
        <v>hold</v>
      </c>
      <c r="I35" s="7" t="str">
        <f t="shared" si="1"/>
        <v>True</v>
      </c>
      <c r="J35" s="7">
        <f t="shared" si="3"/>
        <v>127.720001</v>
      </c>
      <c r="K35" s="7">
        <f t="shared" si="4"/>
        <v>122.05999799999999</v>
      </c>
      <c r="L35" s="5">
        <f t="shared" si="5"/>
        <v>986806.08644727536</v>
      </c>
      <c r="M35" s="11">
        <f t="shared" si="2"/>
        <v>0</v>
      </c>
      <c r="N35" s="5">
        <f t="shared" si="6"/>
        <v>0</v>
      </c>
      <c r="P35" s="9">
        <f t="shared" si="7"/>
        <v>-1.2052741913154056E-2</v>
      </c>
      <c r="Q35"/>
    </row>
    <row r="36" spans="1:17" x14ac:dyDescent="0.25">
      <c r="A36" s="1">
        <v>44032</v>
      </c>
      <c r="B36" s="5">
        <v>134.63000500000001</v>
      </c>
      <c r="C36" s="5">
        <v>135.41137622166971</v>
      </c>
      <c r="D36" s="5">
        <v>130.6617739007624</v>
      </c>
      <c r="E36" s="5">
        <v>126.4180434125978</v>
      </c>
      <c r="F36" s="5" t="s">
        <v>7</v>
      </c>
      <c r="G36" s="5" t="s">
        <v>7</v>
      </c>
      <c r="H36" s="7" t="str">
        <f t="shared" si="0"/>
        <v>hold</v>
      </c>
      <c r="I36" s="7" t="str">
        <f t="shared" si="1"/>
        <v>True</v>
      </c>
      <c r="J36" s="7">
        <f t="shared" si="3"/>
        <v>127.720001</v>
      </c>
      <c r="K36" s="7">
        <f t="shared" si="4"/>
        <v>122.05999799999999</v>
      </c>
      <c r="L36" s="5">
        <f t="shared" si="5"/>
        <v>986806.08644727536</v>
      </c>
      <c r="M36" s="11">
        <f t="shared" si="2"/>
        <v>0</v>
      </c>
      <c r="N36" s="5">
        <f t="shared" si="6"/>
        <v>0</v>
      </c>
      <c r="P36" s="9">
        <f t="shared" si="7"/>
        <v>-1.6720376336823037E-2</v>
      </c>
      <c r="Q36"/>
    </row>
    <row r="37" spans="1:17" x14ac:dyDescent="0.25">
      <c r="A37" s="1">
        <v>44033</v>
      </c>
      <c r="B37" s="5">
        <v>135.86999499999999</v>
      </c>
      <c r="C37" s="5">
        <v>135.5642491477798</v>
      </c>
      <c r="D37" s="5">
        <v>131.13524854614769</v>
      </c>
      <c r="E37" s="5">
        <v>126.7134168997042</v>
      </c>
      <c r="F37" s="5" t="s">
        <v>7</v>
      </c>
      <c r="G37" s="5" t="s">
        <v>7</v>
      </c>
      <c r="H37" s="7" t="str">
        <f t="shared" si="0"/>
        <v>hold</v>
      </c>
      <c r="I37" s="7" t="str">
        <f t="shared" si="1"/>
        <v>True</v>
      </c>
      <c r="J37" s="7">
        <f t="shared" si="3"/>
        <v>127.720001</v>
      </c>
      <c r="K37" s="7">
        <f t="shared" si="4"/>
        <v>122.05999799999999</v>
      </c>
      <c r="L37" s="5">
        <f t="shared" si="5"/>
        <v>986806.08644727536</v>
      </c>
      <c r="M37" s="11">
        <f t="shared" si="2"/>
        <v>0</v>
      </c>
      <c r="N37" s="5">
        <f t="shared" si="6"/>
        <v>0</v>
      </c>
      <c r="P37" s="9">
        <f t="shared" si="7"/>
        <v>9.1681973063813382E-3</v>
      </c>
      <c r="Q37"/>
    </row>
    <row r="38" spans="1:17" x14ac:dyDescent="0.25">
      <c r="A38" s="1">
        <v>44034</v>
      </c>
      <c r="B38" s="5">
        <v>136.979996</v>
      </c>
      <c r="C38" s="5">
        <v>136.03616476518661</v>
      </c>
      <c r="D38" s="5">
        <v>131.66658922377059</v>
      </c>
      <c r="E38" s="5">
        <v>127.03424749658841</v>
      </c>
      <c r="F38" s="5" t="s">
        <v>7</v>
      </c>
      <c r="G38" s="5" t="s">
        <v>7</v>
      </c>
      <c r="H38" s="7" t="str">
        <f t="shared" si="0"/>
        <v>hold</v>
      </c>
      <c r="I38" s="7" t="str">
        <f t="shared" si="1"/>
        <v>True</v>
      </c>
      <c r="J38" s="7">
        <f t="shared" si="3"/>
        <v>127.720001</v>
      </c>
      <c r="K38" s="7">
        <f t="shared" si="4"/>
        <v>122.05999799999999</v>
      </c>
      <c r="L38" s="5">
        <f t="shared" si="5"/>
        <v>986806.08644727536</v>
      </c>
      <c r="M38" s="11">
        <f t="shared" si="2"/>
        <v>0</v>
      </c>
      <c r="N38" s="5">
        <f t="shared" si="6"/>
        <v>0</v>
      </c>
      <c r="P38" s="9">
        <f t="shared" si="7"/>
        <v>8.136391132066316E-3</v>
      </c>
      <c r="Q38"/>
    </row>
    <row r="39" spans="1:17" x14ac:dyDescent="0.25">
      <c r="A39" s="1">
        <v>44035</v>
      </c>
      <c r="B39" s="5">
        <v>136.60000600000001</v>
      </c>
      <c r="C39" s="5">
        <v>136.22411184345771</v>
      </c>
      <c r="D39" s="5">
        <v>132.11508165797329</v>
      </c>
      <c r="E39" s="5">
        <v>127.33317744982</v>
      </c>
      <c r="F39" s="5" t="s">
        <v>7</v>
      </c>
      <c r="G39" s="5" t="s">
        <v>7</v>
      </c>
      <c r="H39" s="7" t="str">
        <f t="shared" si="0"/>
        <v>hold</v>
      </c>
      <c r="I39" s="7" t="str">
        <f t="shared" si="1"/>
        <v>True</v>
      </c>
      <c r="J39" s="7">
        <f t="shared" si="3"/>
        <v>127.720001</v>
      </c>
      <c r="K39" s="7">
        <f t="shared" si="4"/>
        <v>122.05999799999999</v>
      </c>
      <c r="L39" s="5">
        <f t="shared" si="5"/>
        <v>986806.08644727536</v>
      </c>
      <c r="M39" s="11">
        <f t="shared" si="2"/>
        <v>0</v>
      </c>
      <c r="N39" s="5">
        <f t="shared" si="6"/>
        <v>0</v>
      </c>
      <c r="P39" s="9">
        <f t="shared" si="7"/>
        <v>-2.7779095078614381E-3</v>
      </c>
      <c r="Q39"/>
    </row>
    <row r="40" spans="1:17" x14ac:dyDescent="0.25">
      <c r="A40" s="1">
        <v>44036</v>
      </c>
      <c r="B40" s="5">
        <v>137.58000200000001</v>
      </c>
      <c r="C40" s="5">
        <v>136.6760752289718</v>
      </c>
      <c r="D40" s="5">
        <v>132.61189259815751</v>
      </c>
      <c r="E40" s="5">
        <v>127.6533907170132</v>
      </c>
      <c r="F40" s="5" t="s">
        <v>7</v>
      </c>
      <c r="G40" s="5" t="s">
        <v>7</v>
      </c>
      <c r="H40" s="7" t="str">
        <f t="shared" si="0"/>
        <v>hold</v>
      </c>
      <c r="I40" s="7" t="str">
        <f t="shared" si="1"/>
        <v>True</v>
      </c>
      <c r="J40" s="7">
        <f t="shared" si="3"/>
        <v>127.720001</v>
      </c>
      <c r="K40" s="7">
        <f t="shared" si="4"/>
        <v>122.05999799999999</v>
      </c>
      <c r="L40" s="5">
        <f t="shared" si="5"/>
        <v>986806.08644727536</v>
      </c>
      <c r="M40" s="11">
        <f t="shared" si="2"/>
        <v>0</v>
      </c>
      <c r="N40" s="5">
        <f t="shared" si="6"/>
        <v>0</v>
      </c>
      <c r="P40" s="9">
        <f t="shared" si="7"/>
        <v>7.1485895743105465E-3</v>
      </c>
      <c r="Q40"/>
    </row>
    <row r="41" spans="1:17" x14ac:dyDescent="0.25">
      <c r="A41" s="1">
        <v>44039</v>
      </c>
      <c r="B41" s="5">
        <v>139.88999899999999</v>
      </c>
      <c r="C41" s="5">
        <v>137.7473831526479</v>
      </c>
      <c r="D41" s="5">
        <v>133.27353863468861</v>
      </c>
      <c r="E41" s="5">
        <v>128.0357847258565</v>
      </c>
      <c r="F41" s="5" t="s">
        <v>7</v>
      </c>
      <c r="G41" s="5" t="s">
        <v>7</v>
      </c>
      <c r="H41" s="7" t="str">
        <f t="shared" si="0"/>
        <v>hold</v>
      </c>
      <c r="I41" s="7" t="str">
        <f t="shared" si="1"/>
        <v>True</v>
      </c>
      <c r="J41" s="7">
        <f t="shared" si="3"/>
        <v>127.720001</v>
      </c>
      <c r="K41" s="7">
        <f t="shared" si="4"/>
        <v>122.05999799999999</v>
      </c>
      <c r="L41" s="5">
        <f t="shared" si="5"/>
        <v>986806.08644727536</v>
      </c>
      <c r="M41" s="11">
        <f t="shared" si="2"/>
        <v>0</v>
      </c>
      <c r="N41" s="5">
        <f t="shared" si="6"/>
        <v>0</v>
      </c>
      <c r="P41" s="9">
        <f t="shared" si="7"/>
        <v>1.6650811705000552E-2</v>
      </c>
      <c r="Q41"/>
    </row>
    <row r="42" spans="1:17" x14ac:dyDescent="0.25">
      <c r="A42" s="1">
        <v>44040</v>
      </c>
      <c r="B42" s="5">
        <v>138.029999</v>
      </c>
      <c r="C42" s="5">
        <v>137.8415884350986</v>
      </c>
      <c r="D42" s="5">
        <v>133.70594412244421</v>
      </c>
      <c r="E42" s="5">
        <v>128.3481039219235</v>
      </c>
      <c r="F42" s="5" t="s">
        <v>7</v>
      </c>
      <c r="G42" s="5" t="s">
        <v>7</v>
      </c>
      <c r="H42" s="7" t="str">
        <f t="shared" si="0"/>
        <v>hold</v>
      </c>
      <c r="I42" s="7" t="str">
        <f t="shared" si="1"/>
        <v>True</v>
      </c>
      <c r="J42" s="7">
        <f t="shared" si="3"/>
        <v>127.720001</v>
      </c>
      <c r="K42" s="7">
        <f t="shared" si="4"/>
        <v>122.05999799999999</v>
      </c>
      <c r="L42" s="5">
        <f t="shared" si="5"/>
        <v>986806.08644727536</v>
      </c>
      <c r="M42" s="11">
        <f t="shared" si="2"/>
        <v>0</v>
      </c>
      <c r="N42" s="5">
        <f t="shared" si="6"/>
        <v>0</v>
      </c>
      <c r="P42" s="9">
        <f t="shared" si="7"/>
        <v>-1.3385346749180195E-2</v>
      </c>
      <c r="Q42"/>
    </row>
    <row r="43" spans="1:17" x14ac:dyDescent="0.25">
      <c r="A43" s="1">
        <v>44041</v>
      </c>
      <c r="B43" s="5">
        <v>140.529999</v>
      </c>
      <c r="C43" s="5">
        <v>138.7377252900657</v>
      </c>
      <c r="D43" s="5">
        <v>134.32631274767661</v>
      </c>
      <c r="E43" s="5">
        <v>128.72878814311341</v>
      </c>
      <c r="F43" s="5" t="s">
        <v>7</v>
      </c>
      <c r="G43" s="5" t="s">
        <v>7</v>
      </c>
      <c r="H43" s="7" t="str">
        <f t="shared" si="0"/>
        <v>hold</v>
      </c>
      <c r="I43" s="7" t="str">
        <f t="shared" si="1"/>
        <v>True</v>
      </c>
      <c r="J43" s="7">
        <f t="shared" si="3"/>
        <v>127.720001</v>
      </c>
      <c r="K43" s="7">
        <f t="shared" si="4"/>
        <v>122.05999799999999</v>
      </c>
      <c r="L43" s="5">
        <f t="shared" si="5"/>
        <v>986806.08644727536</v>
      </c>
      <c r="M43" s="11">
        <f t="shared" si="2"/>
        <v>0</v>
      </c>
      <c r="N43" s="5">
        <f t="shared" si="6"/>
        <v>0</v>
      </c>
      <c r="P43" s="9">
        <f t="shared" si="7"/>
        <v>1.7949936406050297E-2</v>
      </c>
      <c r="Q43"/>
    </row>
    <row r="44" spans="1:17" x14ac:dyDescent="0.25">
      <c r="A44" s="1">
        <v>44042</v>
      </c>
      <c r="B44" s="5">
        <v>136.729996</v>
      </c>
      <c r="C44" s="5">
        <v>138.06848219337721</v>
      </c>
      <c r="D44" s="5">
        <v>134.54482940697869</v>
      </c>
      <c r="E44" s="5">
        <v>128.9788258886411</v>
      </c>
      <c r="F44" s="5" t="s">
        <v>7</v>
      </c>
      <c r="G44" s="5" t="s">
        <v>7</v>
      </c>
      <c r="H44" s="7" t="str">
        <f t="shared" si="0"/>
        <v>hold</v>
      </c>
      <c r="I44" s="7" t="str">
        <f t="shared" si="1"/>
        <v>True</v>
      </c>
      <c r="J44" s="7">
        <f t="shared" si="3"/>
        <v>127.720001</v>
      </c>
      <c r="K44" s="7">
        <f t="shared" si="4"/>
        <v>122.05999799999999</v>
      </c>
      <c r="L44" s="5">
        <f t="shared" si="5"/>
        <v>986806.08644727536</v>
      </c>
      <c r="M44" s="11">
        <f t="shared" si="2"/>
        <v>0</v>
      </c>
      <c r="N44" s="5">
        <f t="shared" si="6"/>
        <v>0</v>
      </c>
      <c r="P44" s="9">
        <f t="shared" si="7"/>
        <v>-2.7412832930481048E-2</v>
      </c>
      <c r="Q44"/>
    </row>
    <row r="45" spans="1:17" x14ac:dyDescent="0.25">
      <c r="A45" s="1">
        <v>44043</v>
      </c>
      <c r="B45" s="5">
        <v>132.88000500000001</v>
      </c>
      <c r="C45" s="5">
        <v>136.33898979558481</v>
      </c>
      <c r="D45" s="5">
        <v>134.39348173361699</v>
      </c>
      <c r="E45" s="5">
        <v>129.10073773587101</v>
      </c>
      <c r="F45" s="5" t="s">
        <v>7</v>
      </c>
      <c r="G45" s="5" t="s">
        <v>7</v>
      </c>
      <c r="H45" s="7" t="str">
        <f t="shared" si="0"/>
        <v>hold</v>
      </c>
      <c r="I45" s="7" t="str">
        <f t="shared" si="1"/>
        <v>True</v>
      </c>
      <c r="J45" s="7">
        <f t="shared" si="3"/>
        <v>127.720001</v>
      </c>
      <c r="K45" s="7">
        <f t="shared" si="4"/>
        <v>122.05999799999999</v>
      </c>
      <c r="L45" s="5">
        <f t="shared" si="5"/>
        <v>986806.08644727536</v>
      </c>
      <c r="M45" s="11">
        <f t="shared" si="2"/>
        <v>0</v>
      </c>
      <c r="N45" s="5">
        <f t="shared" si="6"/>
        <v>0</v>
      </c>
      <c r="P45" s="9">
        <f t="shared" si="7"/>
        <v>-2.8561646133280407E-2</v>
      </c>
      <c r="Q45"/>
    </row>
    <row r="46" spans="1:17" x14ac:dyDescent="0.25">
      <c r="A46" s="1">
        <v>44046</v>
      </c>
      <c r="B46" s="5">
        <v>131.779999</v>
      </c>
      <c r="C46" s="5">
        <v>134.81932619705651</v>
      </c>
      <c r="D46" s="5">
        <v>134.15589239419731</v>
      </c>
      <c r="E46" s="5">
        <v>129.18446465037511</v>
      </c>
      <c r="F46" s="5" t="s">
        <v>7</v>
      </c>
      <c r="G46" s="5" t="s">
        <v>7</v>
      </c>
      <c r="H46" s="7" t="str">
        <f t="shared" si="0"/>
        <v>hold</v>
      </c>
      <c r="I46" s="7" t="str">
        <f t="shared" si="1"/>
        <v>True</v>
      </c>
      <c r="J46" s="7">
        <f t="shared" si="3"/>
        <v>127.720001</v>
      </c>
      <c r="K46" s="7">
        <f t="shared" si="4"/>
        <v>122.05999799999999</v>
      </c>
      <c r="L46" s="5">
        <f t="shared" si="5"/>
        <v>986806.08644727536</v>
      </c>
      <c r="M46" s="11">
        <f t="shared" si="2"/>
        <v>0</v>
      </c>
      <c r="N46" s="5">
        <f t="shared" si="6"/>
        <v>0</v>
      </c>
      <c r="P46" s="9">
        <f t="shared" si="7"/>
        <v>-8.31264503570491E-3</v>
      </c>
      <c r="Q46"/>
    </row>
    <row r="47" spans="1:17" x14ac:dyDescent="0.25">
      <c r="A47" s="1">
        <v>44047</v>
      </c>
      <c r="B47" s="5">
        <v>131.520004</v>
      </c>
      <c r="C47" s="5">
        <v>133.71955213137099</v>
      </c>
      <c r="D47" s="5">
        <v>133.91626617654299</v>
      </c>
      <c r="E47" s="5">
        <v>129.25745025505091</v>
      </c>
      <c r="F47" s="5" t="s">
        <v>7</v>
      </c>
      <c r="G47" s="5">
        <v>131.520004</v>
      </c>
      <c r="H47" s="7" t="str">
        <f t="shared" si="0"/>
        <v>sell</v>
      </c>
      <c r="I47" s="7" t="str">
        <f t="shared" si="1"/>
        <v>False</v>
      </c>
      <c r="J47" s="7">
        <f t="shared" si="3"/>
        <v>127.720001</v>
      </c>
      <c r="K47" s="7">
        <f t="shared" si="4"/>
        <v>131.520004</v>
      </c>
      <c r="L47" s="5">
        <f t="shared" si="5"/>
        <v>1015179.3340686096</v>
      </c>
      <c r="M47" s="11">
        <f t="shared" si="2"/>
        <v>1E-3</v>
      </c>
      <c r="N47" s="5">
        <f t="shared" si="6"/>
        <v>28373.247621334245</v>
      </c>
      <c r="P47" s="9">
        <f t="shared" si="7"/>
        <v>-1.9748961757742418E-3</v>
      </c>
      <c r="Q47"/>
    </row>
    <row r="48" spans="1:17" x14ac:dyDescent="0.25">
      <c r="A48" s="1">
        <v>44048</v>
      </c>
      <c r="B48" s="5">
        <v>134.970001</v>
      </c>
      <c r="C48" s="5">
        <v>134.13636842091401</v>
      </c>
      <c r="D48" s="5">
        <v>134.01206025140269</v>
      </c>
      <c r="E48" s="5">
        <v>129.43596746583049</v>
      </c>
      <c r="F48" s="5">
        <v>134.970001</v>
      </c>
      <c r="G48" s="5" t="s">
        <v>7</v>
      </c>
      <c r="H48" s="7" t="str">
        <f t="shared" si="0"/>
        <v>buy</v>
      </c>
      <c r="I48" s="7" t="str">
        <f t="shared" si="1"/>
        <v>False</v>
      </c>
      <c r="J48" s="7">
        <f t="shared" si="3"/>
        <v>134.970001</v>
      </c>
      <c r="K48" s="7">
        <f t="shared" si="4"/>
        <v>131.520004</v>
      </c>
      <c r="L48" s="5">
        <f t="shared" si="5"/>
        <v>1014164.1547345411</v>
      </c>
      <c r="M48" s="11">
        <f t="shared" si="2"/>
        <v>1E-3</v>
      </c>
      <c r="N48" s="5">
        <f t="shared" si="6"/>
        <v>-1015.1793340686097</v>
      </c>
      <c r="P48" s="9">
        <f t="shared" si="7"/>
        <v>2.5893577208749772E-2</v>
      </c>
      <c r="Q48"/>
    </row>
    <row r="49" spans="1:17" x14ac:dyDescent="0.25">
      <c r="A49" s="1">
        <v>44049</v>
      </c>
      <c r="B49" s="5">
        <v>134.38999899999999</v>
      </c>
      <c r="C49" s="5">
        <v>134.22091194727599</v>
      </c>
      <c r="D49" s="5">
        <v>134.04641831945699</v>
      </c>
      <c r="E49" s="5">
        <v>129.5907809512733</v>
      </c>
      <c r="F49" s="5" t="s">
        <v>7</v>
      </c>
      <c r="G49" s="5" t="s">
        <v>7</v>
      </c>
      <c r="H49" s="7" t="str">
        <f t="shared" si="0"/>
        <v>hold</v>
      </c>
      <c r="I49" s="7" t="str">
        <f t="shared" si="1"/>
        <v>True</v>
      </c>
      <c r="J49" s="7">
        <f t="shared" si="3"/>
        <v>134.970001</v>
      </c>
      <c r="K49" s="7">
        <f t="shared" si="4"/>
        <v>131.520004</v>
      </c>
      <c r="L49" s="5">
        <f t="shared" si="5"/>
        <v>1014164.1547345411</v>
      </c>
      <c r="M49" s="11">
        <f t="shared" si="2"/>
        <v>0</v>
      </c>
      <c r="N49" s="5">
        <f t="shared" si="6"/>
        <v>0</v>
      </c>
      <c r="P49" s="9">
        <f t="shared" si="7"/>
        <v>-4.3065258123015822E-3</v>
      </c>
      <c r="Q49"/>
    </row>
    <row r="50" spans="1:17" x14ac:dyDescent="0.25">
      <c r="A50" s="1">
        <v>44050</v>
      </c>
      <c r="B50" s="5">
        <v>134.91999799999999</v>
      </c>
      <c r="C50" s="5">
        <v>134.45394063151741</v>
      </c>
      <c r="D50" s="5">
        <v>134.1258346540518</v>
      </c>
      <c r="E50" s="5">
        <v>129.75731898404601</v>
      </c>
      <c r="F50" s="5" t="s">
        <v>7</v>
      </c>
      <c r="G50" s="5" t="s">
        <v>7</v>
      </c>
      <c r="H50" s="7" t="str">
        <f t="shared" si="0"/>
        <v>hold</v>
      </c>
      <c r="I50" s="7" t="str">
        <f t="shared" si="1"/>
        <v>True</v>
      </c>
      <c r="J50" s="7">
        <f t="shared" si="3"/>
        <v>134.970001</v>
      </c>
      <c r="K50" s="7">
        <f t="shared" si="4"/>
        <v>131.520004</v>
      </c>
      <c r="L50" s="5">
        <f t="shared" si="5"/>
        <v>1014164.1547345411</v>
      </c>
      <c r="M50" s="11">
        <f t="shared" si="2"/>
        <v>0</v>
      </c>
      <c r="N50" s="5">
        <f t="shared" si="6"/>
        <v>0</v>
      </c>
      <c r="P50" s="9">
        <f t="shared" si="7"/>
        <v>3.9359822519072487E-3</v>
      </c>
      <c r="Q50"/>
    </row>
    <row r="51" spans="1:17" x14ac:dyDescent="0.25">
      <c r="A51" s="1">
        <v>44053</v>
      </c>
      <c r="B51" s="5">
        <v>142.020004</v>
      </c>
      <c r="C51" s="5">
        <v>136.97596175434489</v>
      </c>
      <c r="D51" s="5">
        <v>134.84348641277441</v>
      </c>
      <c r="E51" s="5">
        <v>130.1405278907946</v>
      </c>
      <c r="F51" s="5" t="s">
        <v>7</v>
      </c>
      <c r="G51" s="5" t="s">
        <v>7</v>
      </c>
      <c r="H51" s="7" t="str">
        <f t="shared" si="0"/>
        <v>hold</v>
      </c>
      <c r="I51" s="7" t="str">
        <f t="shared" si="1"/>
        <v>True</v>
      </c>
      <c r="J51" s="7">
        <f t="shared" si="3"/>
        <v>134.970001</v>
      </c>
      <c r="K51" s="7">
        <f t="shared" si="4"/>
        <v>131.520004</v>
      </c>
      <c r="L51" s="5">
        <f t="shared" si="5"/>
        <v>1014164.1547345411</v>
      </c>
      <c r="M51" s="11">
        <f t="shared" si="2"/>
        <v>0</v>
      </c>
      <c r="N51" s="5">
        <f t="shared" si="6"/>
        <v>0</v>
      </c>
      <c r="P51" s="9">
        <f t="shared" si="7"/>
        <v>5.1285925549144261E-2</v>
      </c>
      <c r="Q51"/>
    </row>
    <row r="52" spans="1:17" x14ac:dyDescent="0.25">
      <c r="A52" s="1">
        <v>44054</v>
      </c>
      <c r="B52" s="5">
        <v>142.529999</v>
      </c>
      <c r="C52" s="5">
        <v>138.82730750289659</v>
      </c>
      <c r="D52" s="5">
        <v>135.5422602843403</v>
      </c>
      <c r="E52" s="5">
        <v>130.52769886295721</v>
      </c>
      <c r="F52" s="5" t="s">
        <v>7</v>
      </c>
      <c r="G52" s="5" t="s">
        <v>7</v>
      </c>
      <c r="H52" s="7" t="str">
        <f t="shared" si="0"/>
        <v>hold</v>
      </c>
      <c r="I52" s="7" t="str">
        <f t="shared" si="1"/>
        <v>True</v>
      </c>
      <c r="J52" s="7">
        <f t="shared" si="3"/>
        <v>134.970001</v>
      </c>
      <c r="K52" s="7">
        <f t="shared" si="4"/>
        <v>131.520004</v>
      </c>
      <c r="L52" s="5">
        <f t="shared" si="5"/>
        <v>1014164.1547345411</v>
      </c>
      <c r="M52" s="11">
        <f t="shared" si="2"/>
        <v>0</v>
      </c>
      <c r="N52" s="5">
        <f t="shared" si="6"/>
        <v>0</v>
      </c>
      <c r="P52" s="9">
        <f t="shared" si="7"/>
        <v>3.5845759318785786E-3</v>
      </c>
      <c r="Q52"/>
    </row>
    <row r="53" spans="1:17" x14ac:dyDescent="0.25">
      <c r="A53" s="1">
        <v>44055</v>
      </c>
      <c r="B53" s="5">
        <v>142.570007</v>
      </c>
      <c r="C53" s="5">
        <v>140.07487400193111</v>
      </c>
      <c r="D53" s="5">
        <v>136.18114634940031</v>
      </c>
      <c r="E53" s="5">
        <v>130.90402099223979</v>
      </c>
      <c r="F53" s="5" t="s">
        <v>7</v>
      </c>
      <c r="G53" s="5" t="s">
        <v>7</v>
      </c>
      <c r="H53" s="7" t="str">
        <f t="shared" si="0"/>
        <v>hold</v>
      </c>
      <c r="I53" s="7" t="str">
        <f t="shared" si="1"/>
        <v>True</v>
      </c>
      <c r="J53" s="7">
        <f t="shared" si="3"/>
        <v>134.970001</v>
      </c>
      <c r="K53" s="7">
        <f t="shared" si="4"/>
        <v>131.520004</v>
      </c>
      <c r="L53" s="5">
        <f t="shared" si="5"/>
        <v>1014164.1547345411</v>
      </c>
      <c r="M53" s="11">
        <f t="shared" si="2"/>
        <v>0</v>
      </c>
      <c r="N53" s="5">
        <f t="shared" si="6"/>
        <v>0</v>
      </c>
      <c r="P53" s="9">
        <f t="shared" si="7"/>
        <v>2.8065941368384385E-4</v>
      </c>
      <c r="Q53"/>
    </row>
    <row r="54" spans="1:17" x14ac:dyDescent="0.25">
      <c r="A54" s="1">
        <v>44056</v>
      </c>
      <c r="B54" s="5">
        <v>140.66999799999999</v>
      </c>
      <c r="C54" s="5">
        <v>140.27324866795411</v>
      </c>
      <c r="D54" s="5">
        <v>136.58922377218209</v>
      </c>
      <c r="E54" s="5">
        <v>131.20920777373229</v>
      </c>
      <c r="F54" s="5" t="s">
        <v>7</v>
      </c>
      <c r="G54" s="5" t="s">
        <v>7</v>
      </c>
      <c r="H54" s="7" t="str">
        <f t="shared" si="0"/>
        <v>hold</v>
      </c>
      <c r="I54" s="7" t="str">
        <f t="shared" si="1"/>
        <v>True</v>
      </c>
      <c r="J54" s="7">
        <f t="shared" si="3"/>
        <v>134.970001</v>
      </c>
      <c r="K54" s="7">
        <f t="shared" si="4"/>
        <v>131.520004</v>
      </c>
      <c r="L54" s="5">
        <f t="shared" si="5"/>
        <v>1014164.1547345411</v>
      </c>
      <c r="M54" s="11">
        <f t="shared" si="2"/>
        <v>0</v>
      </c>
      <c r="N54" s="5">
        <f t="shared" si="6"/>
        <v>0</v>
      </c>
      <c r="P54" s="9">
        <f t="shared" si="7"/>
        <v>-1.3416448712624809E-2</v>
      </c>
      <c r="Q54"/>
    </row>
    <row r="55" spans="1:17" x14ac:dyDescent="0.25">
      <c r="A55" s="1">
        <v>44057</v>
      </c>
      <c r="B55" s="5">
        <v>139.96000699999999</v>
      </c>
      <c r="C55" s="5">
        <v>140.1688347786361</v>
      </c>
      <c r="D55" s="5">
        <v>136.89565861107459</v>
      </c>
      <c r="E55" s="5">
        <v>131.48267024955319</v>
      </c>
      <c r="F55" s="5" t="s">
        <v>7</v>
      </c>
      <c r="G55" s="5" t="s">
        <v>7</v>
      </c>
      <c r="H55" s="7" t="str">
        <f t="shared" si="0"/>
        <v>hold</v>
      </c>
      <c r="I55" s="7" t="str">
        <f t="shared" si="1"/>
        <v>True</v>
      </c>
      <c r="J55" s="7">
        <f t="shared" si="3"/>
        <v>134.970001</v>
      </c>
      <c r="K55" s="7">
        <f t="shared" si="4"/>
        <v>131.520004</v>
      </c>
      <c r="L55" s="5">
        <f t="shared" si="5"/>
        <v>1014164.1547345411</v>
      </c>
      <c r="M55" s="11">
        <f t="shared" si="2"/>
        <v>0</v>
      </c>
      <c r="N55" s="5">
        <f t="shared" si="6"/>
        <v>0</v>
      </c>
      <c r="P55" s="9">
        <f t="shared" si="7"/>
        <v>-5.0599900381561938E-3</v>
      </c>
      <c r="Q55"/>
    </row>
    <row r="56" spans="1:17" x14ac:dyDescent="0.25">
      <c r="A56" s="1">
        <v>44060</v>
      </c>
      <c r="B56" s="5">
        <v>138.720001</v>
      </c>
      <c r="C56" s="5">
        <v>139.68589018575739</v>
      </c>
      <c r="D56" s="5">
        <v>137.06150791915869</v>
      </c>
      <c r="E56" s="5">
        <v>131.7088368355046</v>
      </c>
      <c r="F56" s="5" t="s">
        <v>7</v>
      </c>
      <c r="G56" s="5" t="s">
        <v>7</v>
      </c>
      <c r="H56" s="7" t="str">
        <f t="shared" si="0"/>
        <v>hold</v>
      </c>
      <c r="I56" s="7" t="str">
        <f t="shared" si="1"/>
        <v>True</v>
      </c>
      <c r="J56" s="7">
        <f t="shared" si="3"/>
        <v>134.970001</v>
      </c>
      <c r="K56" s="7">
        <f t="shared" si="4"/>
        <v>131.520004</v>
      </c>
      <c r="L56" s="5">
        <f t="shared" si="5"/>
        <v>1014164.1547345411</v>
      </c>
      <c r="M56" s="11">
        <f t="shared" si="2"/>
        <v>0</v>
      </c>
      <c r="N56" s="5">
        <f t="shared" si="6"/>
        <v>0</v>
      </c>
      <c r="P56" s="9">
        <f t="shared" si="7"/>
        <v>-8.8991972727782611E-3</v>
      </c>
      <c r="Q56"/>
    </row>
    <row r="57" spans="1:17" x14ac:dyDescent="0.25">
      <c r="A57" s="1">
        <v>44061</v>
      </c>
      <c r="B57" s="5">
        <v>138.36999499999999</v>
      </c>
      <c r="C57" s="5">
        <v>139.2472584571716</v>
      </c>
      <c r="D57" s="5">
        <v>137.18046129014431</v>
      </c>
      <c r="E57" s="5">
        <v>131.91699802814509</v>
      </c>
      <c r="F57" s="5" t="s">
        <v>7</v>
      </c>
      <c r="G57" s="5" t="s">
        <v>7</v>
      </c>
      <c r="H57" s="7" t="str">
        <f t="shared" si="0"/>
        <v>hold</v>
      </c>
      <c r="I57" s="7" t="str">
        <f t="shared" si="1"/>
        <v>True</v>
      </c>
      <c r="J57" s="7">
        <f t="shared" si="3"/>
        <v>134.970001</v>
      </c>
      <c r="K57" s="7">
        <f t="shared" si="4"/>
        <v>131.520004</v>
      </c>
      <c r="L57" s="5">
        <f t="shared" si="5"/>
        <v>1014164.1547345411</v>
      </c>
      <c r="M57" s="11">
        <f t="shared" si="2"/>
        <v>0</v>
      </c>
      <c r="N57" s="5">
        <f t="shared" si="6"/>
        <v>0</v>
      </c>
      <c r="P57" s="9">
        <f t="shared" si="7"/>
        <v>-2.5262996947055874E-3</v>
      </c>
      <c r="Q57"/>
    </row>
    <row r="58" spans="1:17" x14ac:dyDescent="0.25">
      <c r="A58" s="1">
        <v>44062</v>
      </c>
      <c r="B58" s="5">
        <v>138.020004</v>
      </c>
      <c r="C58" s="5">
        <v>138.8381736381144</v>
      </c>
      <c r="D58" s="5">
        <v>137.25678335467671</v>
      </c>
      <c r="E58" s="5">
        <v>132.10771696476559</v>
      </c>
      <c r="F58" s="5" t="s">
        <v>7</v>
      </c>
      <c r="G58" s="5" t="s">
        <v>7</v>
      </c>
      <c r="H58" s="7" t="str">
        <f t="shared" si="0"/>
        <v>hold</v>
      </c>
      <c r="I58" s="7" t="str">
        <f t="shared" si="1"/>
        <v>True</v>
      </c>
      <c r="J58" s="7">
        <f t="shared" si="3"/>
        <v>134.970001</v>
      </c>
      <c r="K58" s="7">
        <f t="shared" si="4"/>
        <v>131.520004</v>
      </c>
      <c r="L58" s="5">
        <f t="shared" si="5"/>
        <v>1014164.1547345411</v>
      </c>
      <c r="M58" s="11">
        <f t="shared" si="2"/>
        <v>0</v>
      </c>
      <c r="N58" s="5">
        <f t="shared" si="6"/>
        <v>0</v>
      </c>
      <c r="P58" s="9">
        <f t="shared" si="7"/>
        <v>-2.5325893725294413E-3</v>
      </c>
      <c r="Q58"/>
    </row>
    <row r="59" spans="1:17" x14ac:dyDescent="0.25">
      <c r="A59" s="1">
        <v>44063</v>
      </c>
      <c r="B59" s="5">
        <v>137.479996</v>
      </c>
      <c r="C59" s="5">
        <v>138.38544775874291</v>
      </c>
      <c r="D59" s="5">
        <v>137.2770754133424</v>
      </c>
      <c r="E59" s="5">
        <v>132.27560068461659</v>
      </c>
      <c r="F59" s="5" t="s">
        <v>7</v>
      </c>
      <c r="G59" s="5" t="s">
        <v>7</v>
      </c>
      <c r="H59" s="7" t="str">
        <f t="shared" si="0"/>
        <v>hold</v>
      </c>
      <c r="I59" s="7" t="str">
        <f t="shared" si="1"/>
        <v>True</v>
      </c>
      <c r="J59" s="7">
        <f t="shared" si="3"/>
        <v>134.970001</v>
      </c>
      <c r="K59" s="7">
        <f t="shared" si="4"/>
        <v>131.520004</v>
      </c>
      <c r="L59" s="5">
        <f t="shared" si="5"/>
        <v>1014164.1547345411</v>
      </c>
      <c r="M59" s="11">
        <f t="shared" si="2"/>
        <v>0</v>
      </c>
      <c r="N59" s="5">
        <f t="shared" si="6"/>
        <v>0</v>
      </c>
      <c r="P59" s="9">
        <f t="shared" si="7"/>
        <v>-3.9202082872707772E-3</v>
      </c>
      <c r="Q59"/>
    </row>
    <row r="60" spans="1:17" x14ac:dyDescent="0.25">
      <c r="A60" s="1">
        <v>44064</v>
      </c>
      <c r="B60" s="5">
        <v>138.429993</v>
      </c>
      <c r="C60" s="5">
        <v>138.4002961724953</v>
      </c>
      <c r="D60" s="5">
        <v>137.38188610303851</v>
      </c>
      <c r="E60" s="5">
        <v>132.46792544447229</v>
      </c>
      <c r="F60" s="5" t="s">
        <v>7</v>
      </c>
      <c r="G60" s="5" t="s">
        <v>7</v>
      </c>
      <c r="H60" s="7" t="str">
        <f t="shared" si="0"/>
        <v>hold</v>
      </c>
      <c r="I60" s="7" t="str">
        <f t="shared" si="1"/>
        <v>True</v>
      </c>
      <c r="J60" s="7">
        <f t="shared" si="3"/>
        <v>134.970001</v>
      </c>
      <c r="K60" s="7">
        <f t="shared" si="4"/>
        <v>131.520004</v>
      </c>
      <c r="L60" s="5">
        <f t="shared" si="5"/>
        <v>1014164.1547345411</v>
      </c>
      <c r="M60" s="11">
        <f t="shared" si="2"/>
        <v>0</v>
      </c>
      <c r="N60" s="5">
        <f t="shared" si="6"/>
        <v>0</v>
      </c>
      <c r="P60" s="9">
        <f t="shared" si="7"/>
        <v>6.8863092460771189E-3</v>
      </c>
      <c r="Q60"/>
    </row>
    <row r="61" spans="1:17" x14ac:dyDescent="0.25">
      <c r="A61" s="1">
        <v>44067</v>
      </c>
      <c r="B61" s="5">
        <v>141.679993</v>
      </c>
      <c r="C61" s="5">
        <v>139.49352844833021</v>
      </c>
      <c r="D61" s="5">
        <v>137.7726230936714</v>
      </c>
      <c r="E61" s="5">
        <v>132.75580255558259</v>
      </c>
      <c r="F61" s="5" t="s">
        <v>7</v>
      </c>
      <c r="G61" s="5" t="s">
        <v>7</v>
      </c>
      <c r="H61" s="7" t="str">
        <f t="shared" si="0"/>
        <v>hold</v>
      </c>
      <c r="I61" s="7" t="str">
        <f t="shared" si="1"/>
        <v>True</v>
      </c>
      <c r="J61" s="7">
        <f t="shared" si="3"/>
        <v>134.970001</v>
      </c>
      <c r="K61" s="7">
        <f t="shared" si="4"/>
        <v>131.520004</v>
      </c>
      <c r="L61" s="5">
        <f t="shared" si="5"/>
        <v>1014164.1547345411</v>
      </c>
      <c r="M61" s="11">
        <f t="shared" si="2"/>
        <v>0</v>
      </c>
      <c r="N61" s="5">
        <f t="shared" si="6"/>
        <v>0</v>
      </c>
      <c r="P61" s="9">
        <f t="shared" si="7"/>
        <v>2.3206211934893535E-2</v>
      </c>
      <c r="Q61"/>
    </row>
    <row r="62" spans="1:17" x14ac:dyDescent="0.25">
      <c r="A62" s="1">
        <v>44068</v>
      </c>
      <c r="B62" s="5">
        <v>141.14999399999999</v>
      </c>
      <c r="C62" s="5">
        <v>140.04568363222009</v>
      </c>
      <c r="D62" s="5">
        <v>138.07965681242851</v>
      </c>
      <c r="E62" s="5">
        <v>133.01812103822061</v>
      </c>
      <c r="F62" s="5" t="s">
        <v>7</v>
      </c>
      <c r="G62" s="5" t="s">
        <v>7</v>
      </c>
      <c r="H62" s="7" t="str">
        <f t="shared" si="0"/>
        <v>hold</v>
      </c>
      <c r="I62" s="7" t="str">
        <f t="shared" si="1"/>
        <v>True</v>
      </c>
      <c r="J62" s="7">
        <f t="shared" si="3"/>
        <v>134.970001</v>
      </c>
      <c r="K62" s="7">
        <f t="shared" si="4"/>
        <v>131.520004</v>
      </c>
      <c r="L62" s="5">
        <f t="shared" si="5"/>
        <v>1014164.1547345411</v>
      </c>
      <c r="M62" s="11">
        <f t="shared" si="2"/>
        <v>0</v>
      </c>
      <c r="N62" s="5">
        <f t="shared" si="6"/>
        <v>0</v>
      </c>
      <c r="P62" s="9">
        <f t="shared" si="7"/>
        <v>-3.7478318759351504E-3</v>
      </c>
      <c r="Q62"/>
    </row>
    <row r="63" spans="1:17" x14ac:dyDescent="0.25">
      <c r="A63" s="1">
        <v>44069</v>
      </c>
      <c r="B63" s="5">
        <v>141.83000200000001</v>
      </c>
      <c r="C63" s="5">
        <v>140.64045642148011</v>
      </c>
      <c r="D63" s="5">
        <v>138.42059728402589</v>
      </c>
      <c r="E63" s="5">
        <v>133.29349231827621</v>
      </c>
      <c r="F63" s="5" t="s">
        <v>7</v>
      </c>
      <c r="G63" s="5" t="s">
        <v>7</v>
      </c>
      <c r="H63" s="7" t="str">
        <f t="shared" si="0"/>
        <v>hold</v>
      </c>
      <c r="I63" s="7" t="str">
        <f t="shared" si="1"/>
        <v>True</v>
      </c>
      <c r="J63" s="7">
        <f t="shared" si="3"/>
        <v>134.970001</v>
      </c>
      <c r="K63" s="7">
        <f t="shared" si="4"/>
        <v>131.520004</v>
      </c>
      <c r="L63" s="5">
        <f t="shared" si="5"/>
        <v>1014164.1547345411</v>
      </c>
      <c r="M63" s="11">
        <f t="shared" si="2"/>
        <v>0</v>
      </c>
      <c r="N63" s="5">
        <f t="shared" si="6"/>
        <v>0</v>
      </c>
      <c r="P63" s="9">
        <f t="shared" si="7"/>
        <v>4.8060592163780376E-3</v>
      </c>
      <c r="Q63"/>
    </row>
    <row r="64" spans="1:17" x14ac:dyDescent="0.25">
      <c r="A64" s="1">
        <v>44070</v>
      </c>
      <c r="B64" s="5">
        <v>143.36999499999999</v>
      </c>
      <c r="C64" s="5">
        <v>141.55030261432009</v>
      </c>
      <c r="D64" s="5">
        <v>138.87054253093271</v>
      </c>
      <c r="E64" s="5">
        <v>133.60838302708009</v>
      </c>
      <c r="F64" s="5" t="s">
        <v>7</v>
      </c>
      <c r="G64" s="5" t="s">
        <v>7</v>
      </c>
      <c r="H64" s="7" t="str">
        <f t="shared" si="0"/>
        <v>hold</v>
      </c>
      <c r="I64" s="7" t="str">
        <f t="shared" si="1"/>
        <v>True</v>
      </c>
      <c r="J64" s="7">
        <f t="shared" si="3"/>
        <v>134.970001</v>
      </c>
      <c r="K64" s="7">
        <f t="shared" si="4"/>
        <v>131.520004</v>
      </c>
      <c r="L64" s="5">
        <f t="shared" si="5"/>
        <v>1014164.1547345411</v>
      </c>
      <c r="M64" s="11">
        <f t="shared" si="2"/>
        <v>0</v>
      </c>
      <c r="N64" s="5">
        <f t="shared" si="6"/>
        <v>0</v>
      </c>
      <c r="P64" s="9">
        <f t="shared" si="7"/>
        <v>1.0799494975471162E-2</v>
      </c>
      <c r="Q64"/>
    </row>
    <row r="65" spans="1:17" x14ac:dyDescent="0.25">
      <c r="A65" s="1">
        <v>44071</v>
      </c>
      <c r="B65" s="5">
        <v>143.63000500000001</v>
      </c>
      <c r="C65" s="5">
        <v>142.24353674288011</v>
      </c>
      <c r="D65" s="5">
        <v>139.30322093721151</v>
      </c>
      <c r="E65" s="5">
        <v>133.92155871373379</v>
      </c>
      <c r="F65" s="5" t="s">
        <v>7</v>
      </c>
      <c r="G65" s="5" t="s">
        <v>7</v>
      </c>
      <c r="H65" s="7" t="str">
        <f t="shared" si="0"/>
        <v>hold</v>
      </c>
      <c r="I65" s="7" t="str">
        <f t="shared" si="1"/>
        <v>True</v>
      </c>
      <c r="J65" s="7">
        <f t="shared" si="3"/>
        <v>134.970001</v>
      </c>
      <c r="K65" s="7">
        <f t="shared" si="4"/>
        <v>131.520004</v>
      </c>
      <c r="L65" s="5">
        <f t="shared" si="5"/>
        <v>1014164.1547345411</v>
      </c>
      <c r="M65" s="11">
        <f t="shared" si="2"/>
        <v>0</v>
      </c>
      <c r="N65" s="5">
        <f t="shared" si="6"/>
        <v>0</v>
      </c>
      <c r="P65" s="9">
        <f t="shared" si="7"/>
        <v>1.8119168720232453E-3</v>
      </c>
      <c r="Q65"/>
    </row>
    <row r="66" spans="1:17" x14ac:dyDescent="0.25">
      <c r="A66" s="1">
        <v>44074</v>
      </c>
      <c r="B66" s="5">
        <v>142.30999800000001</v>
      </c>
      <c r="C66" s="5">
        <v>142.26569049525341</v>
      </c>
      <c r="D66" s="5">
        <v>139.57656430655589</v>
      </c>
      <c r="E66" s="5">
        <v>134.18369744142959</v>
      </c>
      <c r="F66" s="5" t="s">
        <v>7</v>
      </c>
      <c r="G66" s="5" t="s">
        <v>7</v>
      </c>
      <c r="H66" s="7" t="str">
        <f t="shared" si="0"/>
        <v>hold</v>
      </c>
      <c r="I66" s="7" t="str">
        <f t="shared" si="1"/>
        <v>True</v>
      </c>
      <c r="J66" s="7">
        <f t="shared" si="3"/>
        <v>134.970001</v>
      </c>
      <c r="K66" s="7">
        <f t="shared" si="4"/>
        <v>131.520004</v>
      </c>
      <c r="L66" s="5">
        <f t="shared" si="5"/>
        <v>1014164.1547345411</v>
      </c>
      <c r="M66" s="11">
        <f t="shared" si="2"/>
        <v>0</v>
      </c>
      <c r="N66" s="5">
        <f t="shared" si="6"/>
        <v>0</v>
      </c>
      <c r="P66" s="9">
        <f t="shared" si="7"/>
        <v>-9.2328206136573238E-3</v>
      </c>
      <c r="Q66"/>
    </row>
    <row r="67" spans="1:17" x14ac:dyDescent="0.25">
      <c r="A67" s="1">
        <v>44075</v>
      </c>
      <c r="B67" s="5">
        <v>146.050003</v>
      </c>
      <c r="C67" s="5">
        <v>143.52712799683559</v>
      </c>
      <c r="D67" s="5">
        <v>140.16505873323271</v>
      </c>
      <c r="E67" s="5">
        <v>134.55451949013491</v>
      </c>
      <c r="F67" s="5" t="s">
        <v>7</v>
      </c>
      <c r="G67" s="5" t="s">
        <v>7</v>
      </c>
      <c r="H67" s="7" t="str">
        <f t="shared" ref="H67:H130" si="8">IF((AND(F67="nan",G67="nan")),"hold",IF(F67&lt;&gt;"nan","buy","sell"))</f>
        <v>hold</v>
      </c>
      <c r="I67" s="7" t="str">
        <f t="shared" ref="I67:I130" si="9">IF(H67="hold","True","False")</f>
        <v>True</v>
      </c>
      <c r="J67" s="7">
        <f t="shared" si="3"/>
        <v>134.970001</v>
      </c>
      <c r="K67" s="7">
        <f t="shared" si="4"/>
        <v>131.520004</v>
      </c>
      <c r="L67" s="5">
        <f t="shared" si="5"/>
        <v>1014164.1547345411</v>
      </c>
      <c r="M67" s="11">
        <f t="shared" ref="M67:M130" si="10">IF((AND(F67="nan",G67="nan")), 0, 0.001)</f>
        <v>0</v>
      </c>
      <c r="N67" s="5">
        <f t="shared" si="6"/>
        <v>0</v>
      </c>
      <c r="P67" s="9">
        <f t="shared" si="7"/>
        <v>2.594128673291804E-2</v>
      </c>
      <c r="Q67"/>
    </row>
    <row r="68" spans="1:17" x14ac:dyDescent="0.25">
      <c r="A68" s="1">
        <v>44076</v>
      </c>
      <c r="B68" s="5">
        <v>149.270004</v>
      </c>
      <c r="C68" s="5">
        <v>145.44141999789039</v>
      </c>
      <c r="D68" s="5">
        <v>140.99278103021149</v>
      </c>
      <c r="E68" s="5">
        <v>135.01437838106821</v>
      </c>
      <c r="F68" s="5" t="s">
        <v>7</v>
      </c>
      <c r="G68" s="5" t="s">
        <v>7</v>
      </c>
      <c r="H68" s="7" t="str">
        <f t="shared" si="8"/>
        <v>hold</v>
      </c>
      <c r="I68" s="7" t="str">
        <f t="shared" si="9"/>
        <v>True</v>
      </c>
      <c r="J68" s="7">
        <f t="shared" ref="J68:J131" si="11">IF(F68="nan",J67,F68)</f>
        <v>134.970001</v>
      </c>
      <c r="K68" s="7">
        <f t="shared" ref="K68:K131" si="12">IF(G68="nan",K67,G68)</f>
        <v>131.520004</v>
      </c>
      <c r="L68" s="5">
        <f t="shared" ref="L68:L131" si="13">L67+N68</f>
        <v>1014164.1547345411</v>
      </c>
      <c r="M68" s="11">
        <f t="shared" si="10"/>
        <v>0</v>
      </c>
      <c r="N68" s="5">
        <f t="shared" ref="N68:N131" si="14">IF(I68="True",0,IF(H68="buy",-L67*M68,L67*((K68-J68)/J68)-(L67*M68)))</f>
        <v>0</v>
      </c>
      <c r="P68" s="9">
        <f t="shared" ref="P68:P131" si="15">LN(B68/B67)</f>
        <v>2.1807724067566668E-2</v>
      </c>
      <c r="Q68"/>
    </row>
    <row r="69" spans="1:17" x14ac:dyDescent="0.25">
      <c r="A69" s="1">
        <v>44077</v>
      </c>
      <c r="B69" s="5">
        <v>146.759995</v>
      </c>
      <c r="C69" s="5">
        <v>145.88094499859361</v>
      </c>
      <c r="D69" s="5">
        <v>141.51707320928321</v>
      </c>
      <c r="E69" s="5">
        <v>135.38142890040979</v>
      </c>
      <c r="F69" s="5" t="s">
        <v>7</v>
      </c>
      <c r="G69" s="5" t="s">
        <v>7</v>
      </c>
      <c r="H69" s="7" t="str">
        <f t="shared" si="8"/>
        <v>hold</v>
      </c>
      <c r="I69" s="7" t="str">
        <f t="shared" si="9"/>
        <v>True</v>
      </c>
      <c r="J69" s="7">
        <f t="shared" si="11"/>
        <v>134.970001</v>
      </c>
      <c r="K69" s="7">
        <f t="shared" si="12"/>
        <v>131.520004</v>
      </c>
      <c r="L69" s="5">
        <f t="shared" si="13"/>
        <v>1014164.1547345411</v>
      </c>
      <c r="M69" s="11">
        <f t="shared" si="10"/>
        <v>0</v>
      </c>
      <c r="N69" s="5">
        <f t="shared" si="14"/>
        <v>0</v>
      </c>
      <c r="P69" s="9">
        <f t="shared" si="15"/>
        <v>-1.6958208024375004E-2</v>
      </c>
      <c r="Q69"/>
    </row>
    <row r="70" spans="1:17" x14ac:dyDescent="0.25">
      <c r="A70" s="1">
        <v>44078</v>
      </c>
      <c r="B70" s="5">
        <v>148.179993</v>
      </c>
      <c r="C70" s="5">
        <v>146.64729433239569</v>
      </c>
      <c r="D70" s="5">
        <v>142.1227931902574</v>
      </c>
      <c r="E70" s="5">
        <v>135.78138402852201</v>
      </c>
      <c r="F70" s="5" t="s">
        <v>7</v>
      </c>
      <c r="G70" s="5" t="s">
        <v>7</v>
      </c>
      <c r="H70" s="7" t="str">
        <f t="shared" si="8"/>
        <v>hold</v>
      </c>
      <c r="I70" s="7" t="str">
        <f t="shared" si="9"/>
        <v>True</v>
      </c>
      <c r="J70" s="7">
        <f t="shared" si="11"/>
        <v>134.970001</v>
      </c>
      <c r="K70" s="7">
        <f t="shared" si="12"/>
        <v>131.520004</v>
      </c>
      <c r="L70" s="5">
        <f t="shared" si="13"/>
        <v>1014164.1547345411</v>
      </c>
      <c r="M70" s="11">
        <f t="shared" si="10"/>
        <v>0</v>
      </c>
      <c r="N70" s="5">
        <f t="shared" si="14"/>
        <v>0</v>
      </c>
      <c r="P70" s="9">
        <f t="shared" si="15"/>
        <v>9.6291383308142568E-3</v>
      </c>
      <c r="Q70"/>
    </row>
    <row r="71" spans="1:17" x14ac:dyDescent="0.25">
      <c r="A71" s="1">
        <v>44082</v>
      </c>
      <c r="B71" s="5">
        <v>148.520004</v>
      </c>
      <c r="C71" s="5">
        <v>147.27153088826381</v>
      </c>
      <c r="D71" s="5">
        <v>142.7043578093249</v>
      </c>
      <c r="E71" s="5">
        <v>136.17946590263071</v>
      </c>
      <c r="F71" s="5" t="s">
        <v>7</v>
      </c>
      <c r="G71" s="5" t="s">
        <v>7</v>
      </c>
      <c r="H71" s="7" t="str">
        <f t="shared" si="8"/>
        <v>hold</v>
      </c>
      <c r="I71" s="7" t="str">
        <f t="shared" si="9"/>
        <v>True</v>
      </c>
      <c r="J71" s="7">
        <f t="shared" si="11"/>
        <v>134.970001</v>
      </c>
      <c r="K71" s="7">
        <f t="shared" si="12"/>
        <v>131.520004</v>
      </c>
      <c r="L71" s="5">
        <f t="shared" si="13"/>
        <v>1014164.1547345411</v>
      </c>
      <c r="M71" s="11">
        <f t="shared" si="10"/>
        <v>0</v>
      </c>
      <c r="N71" s="5">
        <f t="shared" si="14"/>
        <v>0</v>
      </c>
      <c r="P71" s="9">
        <f t="shared" si="15"/>
        <v>2.2919524926123271E-3</v>
      </c>
      <c r="Q71"/>
    </row>
    <row r="72" spans="1:17" x14ac:dyDescent="0.25">
      <c r="A72" s="1">
        <v>44083</v>
      </c>
      <c r="B72" s="5">
        <v>152.69000199999999</v>
      </c>
      <c r="C72" s="5">
        <v>149.0776879255092</v>
      </c>
      <c r="D72" s="5">
        <v>143.61214364484081</v>
      </c>
      <c r="E72" s="5">
        <v>136.6954201556735</v>
      </c>
      <c r="F72" s="5" t="s">
        <v>7</v>
      </c>
      <c r="G72" s="5" t="s">
        <v>7</v>
      </c>
      <c r="H72" s="7" t="str">
        <f t="shared" si="8"/>
        <v>hold</v>
      </c>
      <c r="I72" s="7" t="str">
        <f t="shared" si="9"/>
        <v>True</v>
      </c>
      <c r="J72" s="7">
        <f t="shared" si="11"/>
        <v>134.970001</v>
      </c>
      <c r="K72" s="7">
        <f t="shared" si="12"/>
        <v>131.520004</v>
      </c>
      <c r="L72" s="5">
        <f t="shared" si="13"/>
        <v>1014164.1547345411</v>
      </c>
      <c r="M72" s="11">
        <f t="shared" si="10"/>
        <v>0</v>
      </c>
      <c r="N72" s="5">
        <f t="shared" si="14"/>
        <v>0</v>
      </c>
      <c r="P72" s="9">
        <f t="shared" si="15"/>
        <v>2.7690079052576151E-2</v>
      </c>
      <c r="Q72"/>
    </row>
    <row r="73" spans="1:17" x14ac:dyDescent="0.25">
      <c r="A73" s="1">
        <v>44084</v>
      </c>
      <c r="B73" s="5">
        <v>149.86000100000001</v>
      </c>
      <c r="C73" s="5">
        <v>149.33845895033949</v>
      </c>
      <c r="D73" s="5">
        <v>144.18013067712801</v>
      </c>
      <c r="E73" s="5">
        <v>137.1068133070587</v>
      </c>
      <c r="F73" s="5" t="s">
        <v>7</v>
      </c>
      <c r="G73" s="5" t="s">
        <v>7</v>
      </c>
      <c r="H73" s="7" t="str">
        <f t="shared" si="8"/>
        <v>hold</v>
      </c>
      <c r="I73" s="7" t="str">
        <f t="shared" si="9"/>
        <v>True</v>
      </c>
      <c r="J73" s="7">
        <f t="shared" si="11"/>
        <v>134.970001</v>
      </c>
      <c r="K73" s="7">
        <f t="shared" si="12"/>
        <v>131.520004</v>
      </c>
      <c r="L73" s="5">
        <f t="shared" si="13"/>
        <v>1014164.1547345411</v>
      </c>
      <c r="M73" s="11">
        <f t="shared" si="10"/>
        <v>0</v>
      </c>
      <c r="N73" s="5">
        <f t="shared" si="14"/>
        <v>0</v>
      </c>
      <c r="P73" s="9">
        <f t="shared" si="15"/>
        <v>-1.8708203684795442E-2</v>
      </c>
      <c r="Q73"/>
    </row>
    <row r="74" spans="1:17" x14ac:dyDescent="0.25">
      <c r="A74" s="1">
        <v>44085</v>
      </c>
      <c r="B74" s="5">
        <v>153.83000200000001</v>
      </c>
      <c r="C74" s="5">
        <v>150.83563996689301</v>
      </c>
      <c r="D74" s="5">
        <v>145.05739170647999</v>
      </c>
      <c r="E74" s="5">
        <v>137.62941295371311</v>
      </c>
      <c r="F74" s="5" t="s">
        <v>7</v>
      </c>
      <c r="G74" s="5" t="s">
        <v>7</v>
      </c>
      <c r="H74" s="7" t="str">
        <f t="shared" si="8"/>
        <v>hold</v>
      </c>
      <c r="I74" s="7" t="str">
        <f t="shared" si="9"/>
        <v>True</v>
      </c>
      <c r="J74" s="7">
        <f t="shared" si="11"/>
        <v>134.970001</v>
      </c>
      <c r="K74" s="7">
        <f t="shared" si="12"/>
        <v>131.520004</v>
      </c>
      <c r="L74" s="5">
        <f t="shared" si="13"/>
        <v>1014164.1547345411</v>
      </c>
      <c r="M74" s="11">
        <f t="shared" si="10"/>
        <v>0</v>
      </c>
      <c r="N74" s="5">
        <f t="shared" si="14"/>
        <v>0</v>
      </c>
      <c r="P74" s="9">
        <f t="shared" si="15"/>
        <v>2.6146577959965514E-2</v>
      </c>
      <c r="Q74"/>
    </row>
    <row r="75" spans="1:17" x14ac:dyDescent="0.25">
      <c r="A75" s="1">
        <v>44088</v>
      </c>
      <c r="B75" s="5">
        <v>153.509995</v>
      </c>
      <c r="C75" s="5">
        <v>151.7270916445953</v>
      </c>
      <c r="D75" s="5">
        <v>145.8258101877091</v>
      </c>
      <c r="E75" s="5">
        <v>138.1256811426596</v>
      </c>
      <c r="F75" s="5" t="s">
        <v>7</v>
      </c>
      <c r="G75" s="5" t="s">
        <v>7</v>
      </c>
      <c r="H75" s="7" t="str">
        <f t="shared" si="8"/>
        <v>hold</v>
      </c>
      <c r="I75" s="7" t="str">
        <f t="shared" si="9"/>
        <v>True</v>
      </c>
      <c r="J75" s="7">
        <f t="shared" si="11"/>
        <v>134.970001</v>
      </c>
      <c r="K75" s="7">
        <f t="shared" si="12"/>
        <v>131.520004</v>
      </c>
      <c r="L75" s="5">
        <f t="shared" si="13"/>
        <v>1014164.1547345411</v>
      </c>
      <c r="M75" s="11">
        <f t="shared" si="10"/>
        <v>0</v>
      </c>
      <c r="N75" s="5">
        <f t="shared" si="14"/>
        <v>0</v>
      </c>
      <c r="P75" s="9">
        <f t="shared" si="15"/>
        <v>-2.0824306550832196E-3</v>
      </c>
      <c r="Q75"/>
    </row>
    <row r="76" spans="1:17" x14ac:dyDescent="0.25">
      <c r="A76" s="1">
        <v>44089</v>
      </c>
      <c r="B76" s="5">
        <v>148.60000600000001</v>
      </c>
      <c r="C76" s="5">
        <v>150.68472976306359</v>
      </c>
      <c r="D76" s="5">
        <v>146.0780098070083</v>
      </c>
      <c r="E76" s="5">
        <v>138.45300379445149</v>
      </c>
      <c r="F76" s="5" t="s">
        <v>7</v>
      </c>
      <c r="G76" s="5" t="s">
        <v>7</v>
      </c>
      <c r="H76" s="7" t="str">
        <f t="shared" si="8"/>
        <v>hold</v>
      </c>
      <c r="I76" s="7" t="str">
        <f t="shared" si="9"/>
        <v>True</v>
      </c>
      <c r="J76" s="7">
        <f t="shared" si="11"/>
        <v>134.970001</v>
      </c>
      <c r="K76" s="7">
        <f t="shared" si="12"/>
        <v>131.520004</v>
      </c>
      <c r="L76" s="5">
        <f t="shared" si="13"/>
        <v>1014164.1547345411</v>
      </c>
      <c r="M76" s="11">
        <f t="shared" si="10"/>
        <v>0</v>
      </c>
      <c r="N76" s="5">
        <f t="shared" si="14"/>
        <v>0</v>
      </c>
      <c r="P76" s="9">
        <f t="shared" si="15"/>
        <v>-3.2507506253432988E-2</v>
      </c>
      <c r="Q76"/>
    </row>
    <row r="77" spans="1:17" x14ac:dyDescent="0.25">
      <c r="A77" s="1">
        <v>44090</v>
      </c>
      <c r="B77" s="5">
        <v>151.11000100000001</v>
      </c>
      <c r="C77" s="5">
        <v>150.82648684204241</v>
      </c>
      <c r="D77" s="5">
        <v>146.5354635518257</v>
      </c>
      <c r="E77" s="5">
        <v>138.84853495712491</v>
      </c>
      <c r="F77" s="5" t="s">
        <v>7</v>
      </c>
      <c r="G77" s="5" t="s">
        <v>7</v>
      </c>
      <c r="H77" s="7" t="str">
        <f t="shared" si="8"/>
        <v>hold</v>
      </c>
      <c r="I77" s="7" t="str">
        <f t="shared" si="9"/>
        <v>True</v>
      </c>
      <c r="J77" s="7">
        <f t="shared" si="11"/>
        <v>134.970001</v>
      </c>
      <c r="K77" s="7">
        <f t="shared" si="12"/>
        <v>131.520004</v>
      </c>
      <c r="L77" s="5">
        <f t="shared" si="13"/>
        <v>1014164.1547345411</v>
      </c>
      <c r="M77" s="11">
        <f t="shared" si="10"/>
        <v>0</v>
      </c>
      <c r="N77" s="5">
        <f t="shared" si="14"/>
        <v>0</v>
      </c>
      <c r="P77" s="9">
        <f t="shared" si="15"/>
        <v>1.674988238285607E-2</v>
      </c>
      <c r="Q77"/>
    </row>
    <row r="78" spans="1:17" x14ac:dyDescent="0.25">
      <c r="A78" s="1">
        <v>44091</v>
      </c>
      <c r="B78" s="5">
        <v>153.86999499999999</v>
      </c>
      <c r="C78" s="5">
        <v>151.8409895613616</v>
      </c>
      <c r="D78" s="5">
        <v>147.20223913802329</v>
      </c>
      <c r="E78" s="5">
        <v>139.31795558346479</v>
      </c>
      <c r="F78" s="5" t="s">
        <v>7</v>
      </c>
      <c r="G78" s="5" t="s">
        <v>7</v>
      </c>
      <c r="H78" s="7" t="str">
        <f t="shared" si="8"/>
        <v>hold</v>
      </c>
      <c r="I78" s="7" t="str">
        <f t="shared" si="9"/>
        <v>True</v>
      </c>
      <c r="J78" s="7">
        <f t="shared" si="11"/>
        <v>134.970001</v>
      </c>
      <c r="K78" s="7">
        <f t="shared" si="12"/>
        <v>131.520004</v>
      </c>
      <c r="L78" s="5">
        <f t="shared" si="13"/>
        <v>1014164.1547345411</v>
      </c>
      <c r="M78" s="11">
        <f t="shared" si="10"/>
        <v>0</v>
      </c>
      <c r="N78" s="5">
        <f t="shared" si="14"/>
        <v>0</v>
      </c>
      <c r="P78" s="9">
        <f t="shared" si="15"/>
        <v>1.8100002530958198E-2</v>
      </c>
      <c r="Q78"/>
    </row>
    <row r="79" spans="1:17" x14ac:dyDescent="0.25">
      <c r="A79" s="1">
        <v>44092</v>
      </c>
      <c r="B79" s="5">
        <v>152.38999899999999</v>
      </c>
      <c r="C79" s="5">
        <v>152.02399270757439</v>
      </c>
      <c r="D79" s="5">
        <v>147.6738536709303</v>
      </c>
      <c r="E79" s="5">
        <v>139.72645694023149</v>
      </c>
      <c r="F79" s="5" t="s">
        <v>7</v>
      </c>
      <c r="G79" s="5" t="s">
        <v>7</v>
      </c>
      <c r="H79" s="7" t="str">
        <f t="shared" si="8"/>
        <v>hold</v>
      </c>
      <c r="I79" s="7" t="str">
        <f t="shared" si="9"/>
        <v>True</v>
      </c>
      <c r="J79" s="7">
        <f t="shared" si="11"/>
        <v>134.970001</v>
      </c>
      <c r="K79" s="7">
        <f t="shared" si="12"/>
        <v>131.520004</v>
      </c>
      <c r="L79" s="5">
        <f t="shared" si="13"/>
        <v>1014164.1547345411</v>
      </c>
      <c r="M79" s="11">
        <f t="shared" si="10"/>
        <v>0</v>
      </c>
      <c r="N79" s="5">
        <f t="shared" si="14"/>
        <v>0</v>
      </c>
      <c r="P79" s="9">
        <f t="shared" si="15"/>
        <v>-9.6650398346640205E-3</v>
      </c>
      <c r="Q79"/>
    </row>
    <row r="80" spans="1:17" x14ac:dyDescent="0.25">
      <c r="A80" s="1">
        <v>44095</v>
      </c>
      <c r="B80" s="5">
        <v>145.33000200000001</v>
      </c>
      <c r="C80" s="5">
        <v>149.79266247171631</v>
      </c>
      <c r="D80" s="5">
        <v>147.4607762463003</v>
      </c>
      <c r="E80" s="5">
        <v>139.90156772334919</v>
      </c>
      <c r="F80" s="5" t="s">
        <v>7</v>
      </c>
      <c r="G80" s="5" t="s">
        <v>7</v>
      </c>
      <c r="H80" s="7" t="str">
        <f t="shared" si="8"/>
        <v>hold</v>
      </c>
      <c r="I80" s="7" t="str">
        <f t="shared" si="9"/>
        <v>True</v>
      </c>
      <c r="J80" s="7">
        <f t="shared" si="11"/>
        <v>134.970001</v>
      </c>
      <c r="K80" s="7">
        <f t="shared" si="12"/>
        <v>131.520004</v>
      </c>
      <c r="L80" s="5">
        <f t="shared" si="13"/>
        <v>1014164.1547345411</v>
      </c>
      <c r="M80" s="11">
        <f t="shared" si="10"/>
        <v>0</v>
      </c>
      <c r="N80" s="5">
        <f t="shared" si="14"/>
        <v>0</v>
      </c>
      <c r="P80" s="9">
        <f t="shared" si="15"/>
        <v>-4.7435985339796344E-2</v>
      </c>
      <c r="Q80"/>
    </row>
    <row r="81" spans="1:17" x14ac:dyDescent="0.25">
      <c r="A81" s="1">
        <v>44096</v>
      </c>
      <c r="B81" s="5">
        <v>147.14999399999999</v>
      </c>
      <c r="C81" s="5">
        <v>148.9117729811442</v>
      </c>
      <c r="D81" s="5">
        <v>147.43252331481841</v>
      </c>
      <c r="E81" s="5">
        <v>140.12808104449459</v>
      </c>
      <c r="F81" s="5" t="s">
        <v>7</v>
      </c>
      <c r="G81" s="5" t="s">
        <v>7</v>
      </c>
      <c r="H81" s="7" t="str">
        <f t="shared" si="8"/>
        <v>hold</v>
      </c>
      <c r="I81" s="7" t="str">
        <f t="shared" si="9"/>
        <v>True</v>
      </c>
      <c r="J81" s="7">
        <f t="shared" si="11"/>
        <v>134.970001</v>
      </c>
      <c r="K81" s="7">
        <f t="shared" si="12"/>
        <v>131.520004</v>
      </c>
      <c r="L81" s="5">
        <f t="shared" si="13"/>
        <v>1014164.1547345411</v>
      </c>
      <c r="M81" s="11">
        <f t="shared" si="10"/>
        <v>0</v>
      </c>
      <c r="N81" s="5">
        <f t="shared" si="14"/>
        <v>0</v>
      </c>
      <c r="P81" s="9">
        <f t="shared" si="15"/>
        <v>1.244540150489859E-2</v>
      </c>
      <c r="Q81"/>
    </row>
    <row r="82" spans="1:17" x14ac:dyDescent="0.25">
      <c r="A82" s="1">
        <v>44097</v>
      </c>
      <c r="B82" s="5">
        <v>144.38000500000001</v>
      </c>
      <c r="C82" s="5">
        <v>147.40118365409609</v>
      </c>
      <c r="D82" s="5">
        <v>147.15502164983491</v>
      </c>
      <c r="E82" s="5">
        <v>140.26095366810409</v>
      </c>
      <c r="F82" s="5" t="s">
        <v>7</v>
      </c>
      <c r="G82" s="5" t="s">
        <v>7</v>
      </c>
      <c r="H82" s="7" t="str">
        <f t="shared" si="8"/>
        <v>hold</v>
      </c>
      <c r="I82" s="7" t="str">
        <f t="shared" si="9"/>
        <v>True</v>
      </c>
      <c r="J82" s="7">
        <f t="shared" si="11"/>
        <v>134.970001</v>
      </c>
      <c r="K82" s="7">
        <f t="shared" si="12"/>
        <v>131.520004</v>
      </c>
      <c r="L82" s="5">
        <f t="shared" si="13"/>
        <v>1014164.1547345411</v>
      </c>
      <c r="M82" s="11">
        <f t="shared" si="10"/>
        <v>0</v>
      </c>
      <c r="N82" s="5">
        <f t="shared" si="14"/>
        <v>0</v>
      </c>
      <c r="P82" s="9">
        <f t="shared" si="15"/>
        <v>-1.9003686562911466E-2</v>
      </c>
      <c r="Q82"/>
    </row>
    <row r="83" spans="1:17" x14ac:dyDescent="0.25">
      <c r="A83" s="1">
        <v>44098</v>
      </c>
      <c r="B83" s="5">
        <v>145.13999899999999</v>
      </c>
      <c r="C83" s="5">
        <v>146.64745543606409</v>
      </c>
      <c r="D83" s="5">
        <v>146.9718377725772</v>
      </c>
      <c r="E83" s="5">
        <v>140.4134238347259</v>
      </c>
      <c r="F83" s="5" t="s">
        <v>7</v>
      </c>
      <c r="G83" s="5">
        <v>145.13999899999999</v>
      </c>
      <c r="H83" s="7" t="str">
        <f t="shared" si="8"/>
        <v>sell</v>
      </c>
      <c r="I83" s="7" t="str">
        <f t="shared" si="9"/>
        <v>False</v>
      </c>
      <c r="J83" s="7">
        <f t="shared" si="11"/>
        <v>134.970001</v>
      </c>
      <c r="K83" s="7">
        <f t="shared" si="12"/>
        <v>145.13999899999999</v>
      </c>
      <c r="L83" s="5">
        <f t="shared" si="13"/>
        <v>1089567.3229418471</v>
      </c>
      <c r="M83" s="11">
        <f t="shared" si="10"/>
        <v>1E-3</v>
      </c>
      <c r="N83" s="5">
        <f t="shared" si="14"/>
        <v>75403.168207306167</v>
      </c>
      <c r="P83" s="9">
        <f t="shared" si="15"/>
        <v>5.2500396182416252E-3</v>
      </c>
      <c r="Q83"/>
    </row>
    <row r="84" spans="1:17" x14ac:dyDescent="0.25">
      <c r="A84" s="1">
        <v>44099</v>
      </c>
      <c r="B84" s="5">
        <v>145.91000399999999</v>
      </c>
      <c r="C84" s="5">
        <v>146.4016382907094</v>
      </c>
      <c r="D84" s="5">
        <v>146.87530742961559</v>
      </c>
      <c r="E84" s="5">
        <v>140.5851919648907</v>
      </c>
      <c r="F84" s="5" t="s">
        <v>7</v>
      </c>
      <c r="G84" s="5" t="s">
        <v>7</v>
      </c>
      <c r="H84" s="7" t="str">
        <f t="shared" si="8"/>
        <v>hold</v>
      </c>
      <c r="I84" s="7" t="str">
        <f t="shared" si="9"/>
        <v>True</v>
      </c>
      <c r="J84" s="7">
        <f t="shared" si="11"/>
        <v>134.970001</v>
      </c>
      <c r="K84" s="7">
        <f t="shared" si="12"/>
        <v>145.13999899999999</v>
      </c>
      <c r="L84" s="5">
        <f t="shared" si="13"/>
        <v>1089567.3229418471</v>
      </c>
      <c r="M84" s="11">
        <f t="shared" si="10"/>
        <v>0</v>
      </c>
      <c r="N84" s="5">
        <f t="shared" si="14"/>
        <v>0</v>
      </c>
      <c r="P84" s="9">
        <f t="shared" si="15"/>
        <v>5.2912337299987067E-3</v>
      </c>
      <c r="Q84"/>
    </row>
    <row r="85" spans="1:17" x14ac:dyDescent="0.25">
      <c r="A85" s="1">
        <v>44102</v>
      </c>
      <c r="B85" s="5">
        <v>147.679993</v>
      </c>
      <c r="C85" s="5">
        <v>146.8277565271396</v>
      </c>
      <c r="D85" s="5">
        <v>146.94846066328691</v>
      </c>
      <c r="E85" s="5">
        <v>140.80690449723789</v>
      </c>
      <c r="F85" s="5" t="s">
        <v>7</v>
      </c>
      <c r="G85" s="5" t="s">
        <v>7</v>
      </c>
      <c r="H85" s="7" t="str">
        <f t="shared" si="8"/>
        <v>hold</v>
      </c>
      <c r="I85" s="7" t="str">
        <f t="shared" si="9"/>
        <v>True</v>
      </c>
      <c r="J85" s="7">
        <f t="shared" si="11"/>
        <v>134.970001</v>
      </c>
      <c r="K85" s="7">
        <f t="shared" si="12"/>
        <v>145.13999899999999</v>
      </c>
      <c r="L85" s="5">
        <f t="shared" si="13"/>
        <v>1089567.3229418471</v>
      </c>
      <c r="M85" s="11">
        <f t="shared" si="10"/>
        <v>0</v>
      </c>
      <c r="N85" s="5">
        <f t="shared" si="14"/>
        <v>0</v>
      </c>
      <c r="P85" s="9">
        <f t="shared" si="15"/>
        <v>1.2057702664667576E-2</v>
      </c>
      <c r="Q85"/>
    </row>
    <row r="86" spans="1:17" x14ac:dyDescent="0.25">
      <c r="A86" s="1">
        <v>44103</v>
      </c>
      <c r="B86" s="5">
        <v>147.41000399999999</v>
      </c>
      <c r="C86" s="5">
        <v>147.02183901809309</v>
      </c>
      <c r="D86" s="5">
        <v>146.9904191484427</v>
      </c>
      <c r="E86" s="5">
        <v>141.01325135669919</v>
      </c>
      <c r="F86" s="5">
        <v>147.41000399999999</v>
      </c>
      <c r="G86" s="5" t="s">
        <v>7</v>
      </c>
      <c r="H86" s="7" t="str">
        <f t="shared" si="8"/>
        <v>buy</v>
      </c>
      <c r="I86" s="7" t="str">
        <f t="shared" si="9"/>
        <v>False</v>
      </c>
      <c r="J86" s="7">
        <f t="shared" si="11"/>
        <v>147.41000399999999</v>
      </c>
      <c r="K86" s="7">
        <f t="shared" si="12"/>
        <v>145.13999899999999</v>
      </c>
      <c r="L86" s="5">
        <f t="shared" si="13"/>
        <v>1088477.7556189052</v>
      </c>
      <c r="M86" s="11">
        <f t="shared" si="10"/>
        <v>1E-3</v>
      </c>
      <c r="N86" s="5">
        <f t="shared" si="14"/>
        <v>-1089.5673229418471</v>
      </c>
      <c r="P86" s="9">
        <f t="shared" si="15"/>
        <v>-1.8298761603701137E-3</v>
      </c>
      <c r="Q86"/>
    </row>
    <row r="87" spans="1:17" x14ac:dyDescent="0.25">
      <c r="A87" s="1">
        <v>44104</v>
      </c>
      <c r="B87" s="5">
        <v>149.14999399999999</v>
      </c>
      <c r="C87" s="5">
        <v>147.73122401206211</v>
      </c>
      <c r="D87" s="5">
        <v>147.1867441349479</v>
      </c>
      <c r="E87" s="5">
        <v>141.26752456430231</v>
      </c>
      <c r="F87" s="5" t="s">
        <v>7</v>
      </c>
      <c r="G87" s="5" t="s">
        <v>7</v>
      </c>
      <c r="H87" s="7" t="str">
        <f t="shared" si="8"/>
        <v>hold</v>
      </c>
      <c r="I87" s="7" t="str">
        <f t="shared" si="9"/>
        <v>True</v>
      </c>
      <c r="J87" s="7">
        <f t="shared" si="11"/>
        <v>147.41000399999999</v>
      </c>
      <c r="K87" s="7">
        <f t="shared" si="12"/>
        <v>145.13999899999999</v>
      </c>
      <c r="L87" s="5">
        <f t="shared" si="13"/>
        <v>1088477.7556189052</v>
      </c>
      <c r="M87" s="11">
        <f t="shared" si="10"/>
        <v>0</v>
      </c>
      <c r="N87" s="5">
        <f t="shared" si="14"/>
        <v>0</v>
      </c>
      <c r="P87" s="9">
        <f t="shared" si="15"/>
        <v>1.1734623538410746E-2</v>
      </c>
      <c r="Q87"/>
    </row>
    <row r="88" spans="1:17" x14ac:dyDescent="0.25">
      <c r="A88" s="1">
        <v>44105</v>
      </c>
      <c r="B88" s="5">
        <v>146.71000699999999</v>
      </c>
      <c r="C88" s="5">
        <v>147.39081834137471</v>
      </c>
      <c r="D88" s="5">
        <v>147.14340439540709</v>
      </c>
      <c r="E88" s="5">
        <v>141.43760214041791</v>
      </c>
      <c r="F88" s="5" t="s">
        <v>7</v>
      </c>
      <c r="G88" s="5" t="s">
        <v>7</v>
      </c>
      <c r="H88" s="7" t="str">
        <f t="shared" si="8"/>
        <v>hold</v>
      </c>
      <c r="I88" s="7" t="str">
        <f t="shared" si="9"/>
        <v>True</v>
      </c>
      <c r="J88" s="7">
        <f t="shared" si="11"/>
        <v>147.41000399999999</v>
      </c>
      <c r="K88" s="7">
        <f t="shared" si="12"/>
        <v>145.13999899999999</v>
      </c>
      <c r="L88" s="5">
        <f t="shared" si="13"/>
        <v>1088477.7556189052</v>
      </c>
      <c r="M88" s="11">
        <f t="shared" si="10"/>
        <v>0</v>
      </c>
      <c r="N88" s="5">
        <f t="shared" si="14"/>
        <v>0</v>
      </c>
      <c r="P88" s="9">
        <f t="shared" si="15"/>
        <v>-1.6494573868071093E-2</v>
      </c>
      <c r="Q88"/>
    </row>
    <row r="89" spans="1:17" x14ac:dyDescent="0.25">
      <c r="A89" s="1">
        <v>44106</v>
      </c>
      <c r="B89" s="5">
        <v>149.94000199999999</v>
      </c>
      <c r="C89" s="5">
        <v>148.24054622758311</v>
      </c>
      <c r="D89" s="5">
        <v>147.3976405412792</v>
      </c>
      <c r="E89" s="5">
        <v>141.70330213602981</v>
      </c>
      <c r="F89" s="5" t="s">
        <v>7</v>
      </c>
      <c r="G89" s="5" t="s">
        <v>7</v>
      </c>
      <c r="H89" s="7" t="str">
        <f t="shared" si="8"/>
        <v>hold</v>
      </c>
      <c r="I89" s="7" t="str">
        <f t="shared" si="9"/>
        <v>True</v>
      </c>
      <c r="J89" s="7">
        <f t="shared" si="11"/>
        <v>147.41000399999999</v>
      </c>
      <c r="K89" s="7">
        <f t="shared" si="12"/>
        <v>145.13999899999999</v>
      </c>
      <c r="L89" s="5">
        <f t="shared" si="13"/>
        <v>1088477.7556189052</v>
      </c>
      <c r="M89" s="11">
        <f t="shared" si="10"/>
        <v>0</v>
      </c>
      <c r="N89" s="5">
        <f t="shared" si="14"/>
        <v>0</v>
      </c>
      <c r="P89" s="9">
        <f t="shared" si="15"/>
        <v>2.1777330548857544E-2</v>
      </c>
      <c r="Q89"/>
    </row>
    <row r="90" spans="1:17" x14ac:dyDescent="0.25">
      <c r="A90" s="1">
        <v>44109</v>
      </c>
      <c r="B90" s="5">
        <v>153.490005</v>
      </c>
      <c r="C90" s="5">
        <v>149.9903658183888</v>
      </c>
      <c r="D90" s="5">
        <v>147.95149185570841</v>
      </c>
      <c r="E90" s="5">
        <v>142.0716366005289</v>
      </c>
      <c r="F90" s="5" t="s">
        <v>7</v>
      </c>
      <c r="G90" s="5" t="s">
        <v>7</v>
      </c>
      <c r="H90" s="7" t="str">
        <f t="shared" si="8"/>
        <v>hold</v>
      </c>
      <c r="I90" s="7" t="str">
        <f t="shared" si="9"/>
        <v>True</v>
      </c>
      <c r="J90" s="7">
        <f t="shared" si="11"/>
        <v>147.41000399999999</v>
      </c>
      <c r="K90" s="7">
        <f t="shared" si="12"/>
        <v>145.13999899999999</v>
      </c>
      <c r="L90" s="5">
        <f t="shared" si="13"/>
        <v>1088477.7556189052</v>
      </c>
      <c r="M90" s="11">
        <f t="shared" si="10"/>
        <v>0</v>
      </c>
      <c r="N90" s="5">
        <f t="shared" si="14"/>
        <v>0</v>
      </c>
      <c r="P90" s="9">
        <f t="shared" si="15"/>
        <v>2.3400223487143497E-2</v>
      </c>
      <c r="Q90"/>
    </row>
    <row r="91" spans="1:17" x14ac:dyDescent="0.25">
      <c r="A91" s="1">
        <v>44110</v>
      </c>
      <c r="B91" s="5">
        <v>151.529999</v>
      </c>
      <c r="C91" s="5">
        <v>150.50357687892591</v>
      </c>
      <c r="D91" s="5">
        <v>148.27681068700761</v>
      </c>
      <c r="E91" s="5">
        <v>142.36721042551241</v>
      </c>
      <c r="F91" s="5" t="s">
        <v>7</v>
      </c>
      <c r="G91" s="5" t="s">
        <v>7</v>
      </c>
      <c r="H91" s="7" t="str">
        <f t="shared" si="8"/>
        <v>hold</v>
      </c>
      <c r="I91" s="7" t="str">
        <f t="shared" si="9"/>
        <v>True</v>
      </c>
      <c r="J91" s="7">
        <f t="shared" si="11"/>
        <v>147.41000399999999</v>
      </c>
      <c r="K91" s="7">
        <f t="shared" si="12"/>
        <v>145.13999899999999</v>
      </c>
      <c r="L91" s="5">
        <f t="shared" si="13"/>
        <v>1088477.7556189052</v>
      </c>
      <c r="M91" s="11">
        <f t="shared" si="10"/>
        <v>0</v>
      </c>
      <c r="N91" s="5">
        <f t="shared" si="14"/>
        <v>0</v>
      </c>
      <c r="P91" s="9">
        <f t="shared" si="15"/>
        <v>-1.285183235201063E-2</v>
      </c>
      <c r="Q91"/>
    </row>
    <row r="92" spans="1:17" x14ac:dyDescent="0.25">
      <c r="A92" s="1">
        <v>44111</v>
      </c>
      <c r="B92" s="5">
        <v>154.770004</v>
      </c>
      <c r="C92" s="5">
        <v>151.9257192526172</v>
      </c>
      <c r="D92" s="5">
        <v>148.86710098818881</v>
      </c>
      <c r="E92" s="5">
        <v>142.7547977247151</v>
      </c>
      <c r="F92" s="5" t="s">
        <v>7</v>
      </c>
      <c r="G92" s="5" t="s">
        <v>7</v>
      </c>
      <c r="H92" s="7" t="str">
        <f t="shared" si="8"/>
        <v>hold</v>
      </c>
      <c r="I92" s="7" t="str">
        <f t="shared" si="9"/>
        <v>True</v>
      </c>
      <c r="J92" s="7">
        <f t="shared" si="11"/>
        <v>147.41000399999999</v>
      </c>
      <c r="K92" s="7">
        <f t="shared" si="12"/>
        <v>145.13999899999999</v>
      </c>
      <c r="L92" s="5">
        <f t="shared" si="13"/>
        <v>1088477.7556189052</v>
      </c>
      <c r="M92" s="11">
        <f t="shared" si="10"/>
        <v>0</v>
      </c>
      <c r="N92" s="5">
        <f t="shared" si="14"/>
        <v>0</v>
      </c>
      <c r="P92" s="9">
        <f t="shared" si="15"/>
        <v>2.1156551220752148E-2</v>
      </c>
      <c r="Q92"/>
    </row>
    <row r="93" spans="1:17" x14ac:dyDescent="0.25">
      <c r="A93" s="1">
        <v>44112</v>
      </c>
      <c r="B93" s="5">
        <v>156.66000399999999</v>
      </c>
      <c r="C93" s="5">
        <v>153.50381416841151</v>
      </c>
      <c r="D93" s="5">
        <v>149.5755467165352</v>
      </c>
      <c r="E93" s="5">
        <v>143.1893354208178</v>
      </c>
      <c r="F93" s="5" t="s">
        <v>7</v>
      </c>
      <c r="G93" s="5" t="s">
        <v>7</v>
      </c>
      <c r="H93" s="7" t="str">
        <f t="shared" si="8"/>
        <v>hold</v>
      </c>
      <c r="I93" s="7" t="str">
        <f t="shared" si="9"/>
        <v>True</v>
      </c>
      <c r="J93" s="7">
        <f t="shared" si="11"/>
        <v>147.41000399999999</v>
      </c>
      <c r="K93" s="7">
        <f t="shared" si="12"/>
        <v>145.13999899999999</v>
      </c>
      <c r="L93" s="5">
        <f t="shared" si="13"/>
        <v>1088477.7556189052</v>
      </c>
      <c r="M93" s="11">
        <f t="shared" si="10"/>
        <v>0</v>
      </c>
      <c r="N93" s="5">
        <f t="shared" si="14"/>
        <v>0</v>
      </c>
      <c r="P93" s="9">
        <f t="shared" si="15"/>
        <v>1.2137707702623702E-2</v>
      </c>
      <c r="Q93"/>
    </row>
    <row r="94" spans="1:17" x14ac:dyDescent="0.25">
      <c r="A94" s="1">
        <v>44113</v>
      </c>
      <c r="B94" s="5">
        <v>158.94000199999999</v>
      </c>
      <c r="C94" s="5">
        <v>155.315876778941</v>
      </c>
      <c r="D94" s="5">
        <v>150.42686083321391</v>
      </c>
      <c r="E94" s="5">
        <v>143.68154375141731</v>
      </c>
      <c r="F94" s="5" t="s">
        <v>7</v>
      </c>
      <c r="G94" s="5" t="s">
        <v>7</v>
      </c>
      <c r="H94" s="7" t="str">
        <f t="shared" si="8"/>
        <v>hold</v>
      </c>
      <c r="I94" s="7" t="str">
        <f t="shared" si="9"/>
        <v>True</v>
      </c>
      <c r="J94" s="7">
        <f t="shared" si="11"/>
        <v>147.41000399999999</v>
      </c>
      <c r="K94" s="7">
        <f t="shared" si="12"/>
        <v>145.13999899999999</v>
      </c>
      <c r="L94" s="5">
        <f t="shared" si="13"/>
        <v>1088477.7556189052</v>
      </c>
      <c r="M94" s="11">
        <f t="shared" si="10"/>
        <v>0</v>
      </c>
      <c r="N94" s="5">
        <f t="shared" si="14"/>
        <v>0</v>
      </c>
      <c r="P94" s="9">
        <f t="shared" si="15"/>
        <v>1.4448907623304606E-2</v>
      </c>
      <c r="Q94"/>
    </row>
    <row r="95" spans="1:17" x14ac:dyDescent="0.25">
      <c r="A95" s="1">
        <v>44116</v>
      </c>
      <c r="B95" s="5">
        <v>162.61000100000001</v>
      </c>
      <c r="C95" s="5">
        <v>157.747251519294</v>
      </c>
      <c r="D95" s="5">
        <v>151.53441903019441</v>
      </c>
      <c r="E95" s="5">
        <v>144.2730580404355</v>
      </c>
      <c r="F95" s="5" t="s">
        <v>7</v>
      </c>
      <c r="G95" s="5" t="s">
        <v>7</v>
      </c>
      <c r="H95" s="7" t="str">
        <f t="shared" si="8"/>
        <v>hold</v>
      </c>
      <c r="I95" s="7" t="str">
        <f t="shared" si="9"/>
        <v>True</v>
      </c>
      <c r="J95" s="7">
        <f t="shared" si="11"/>
        <v>147.41000399999999</v>
      </c>
      <c r="K95" s="7">
        <f t="shared" si="12"/>
        <v>145.13999899999999</v>
      </c>
      <c r="L95" s="5">
        <f t="shared" si="13"/>
        <v>1088477.7556189052</v>
      </c>
      <c r="M95" s="11">
        <f t="shared" si="10"/>
        <v>0</v>
      </c>
      <c r="N95" s="5">
        <f t="shared" si="14"/>
        <v>0</v>
      </c>
      <c r="P95" s="9">
        <f t="shared" si="15"/>
        <v>2.282791689191635E-2</v>
      </c>
      <c r="Q95"/>
    </row>
    <row r="96" spans="1:17" x14ac:dyDescent="0.25">
      <c r="A96" s="1">
        <v>44117</v>
      </c>
      <c r="B96" s="5">
        <v>162.11999499999999</v>
      </c>
      <c r="C96" s="5">
        <v>159.2048326795294</v>
      </c>
      <c r="D96" s="5">
        <v>152.49674411835849</v>
      </c>
      <c r="E96" s="5">
        <v>144.83077482042191</v>
      </c>
      <c r="F96" s="5" t="s">
        <v>7</v>
      </c>
      <c r="G96" s="5" t="s">
        <v>7</v>
      </c>
      <c r="H96" s="7" t="str">
        <f t="shared" si="8"/>
        <v>hold</v>
      </c>
      <c r="I96" s="7" t="str">
        <f t="shared" si="9"/>
        <v>True</v>
      </c>
      <c r="J96" s="7">
        <f t="shared" si="11"/>
        <v>147.41000399999999</v>
      </c>
      <c r="K96" s="7">
        <f t="shared" si="12"/>
        <v>145.13999899999999</v>
      </c>
      <c r="L96" s="5">
        <f t="shared" si="13"/>
        <v>1088477.7556189052</v>
      </c>
      <c r="M96" s="11">
        <f t="shared" si="10"/>
        <v>0</v>
      </c>
      <c r="N96" s="5">
        <f t="shared" si="14"/>
        <v>0</v>
      </c>
      <c r="P96" s="9">
        <f t="shared" si="15"/>
        <v>-3.0179310685592548E-3</v>
      </c>
      <c r="Q96"/>
    </row>
    <row r="97" spans="1:17" x14ac:dyDescent="0.25">
      <c r="A97" s="1">
        <v>44118</v>
      </c>
      <c r="B97" s="5">
        <v>163.61000100000001</v>
      </c>
      <c r="C97" s="5">
        <v>160.6732221196863</v>
      </c>
      <c r="D97" s="5">
        <v>153.5070401985077</v>
      </c>
      <c r="E97" s="5">
        <v>145.41762563853371</v>
      </c>
      <c r="F97" s="5" t="s">
        <v>7</v>
      </c>
      <c r="G97" s="5" t="s">
        <v>7</v>
      </c>
      <c r="H97" s="7" t="str">
        <f t="shared" si="8"/>
        <v>hold</v>
      </c>
      <c r="I97" s="7" t="str">
        <f t="shared" si="9"/>
        <v>True</v>
      </c>
      <c r="J97" s="7">
        <f t="shared" si="11"/>
        <v>147.41000399999999</v>
      </c>
      <c r="K97" s="7">
        <f t="shared" si="12"/>
        <v>145.13999899999999</v>
      </c>
      <c r="L97" s="5">
        <f t="shared" si="13"/>
        <v>1088477.7556189052</v>
      </c>
      <c r="M97" s="11">
        <f t="shared" si="10"/>
        <v>0</v>
      </c>
      <c r="N97" s="5">
        <f t="shared" si="14"/>
        <v>0</v>
      </c>
      <c r="P97" s="9">
        <f t="shared" si="15"/>
        <v>9.1487821883259757E-3</v>
      </c>
      <c r="Q97"/>
    </row>
    <row r="98" spans="1:17" x14ac:dyDescent="0.25">
      <c r="A98" s="1">
        <v>44119</v>
      </c>
      <c r="B98" s="5">
        <v>165.03999300000001</v>
      </c>
      <c r="C98" s="5">
        <v>162.12881241312419</v>
      </c>
      <c r="D98" s="5">
        <v>154.55549045318881</v>
      </c>
      <c r="E98" s="5">
        <v>146.03082461857949</v>
      </c>
      <c r="F98" s="5" t="s">
        <v>7</v>
      </c>
      <c r="G98" s="5" t="s">
        <v>7</v>
      </c>
      <c r="H98" s="7" t="str">
        <f t="shared" si="8"/>
        <v>hold</v>
      </c>
      <c r="I98" s="7" t="str">
        <f t="shared" si="9"/>
        <v>True</v>
      </c>
      <c r="J98" s="7">
        <f t="shared" si="11"/>
        <v>147.41000399999999</v>
      </c>
      <c r="K98" s="7">
        <f t="shared" si="12"/>
        <v>145.13999899999999</v>
      </c>
      <c r="L98" s="5">
        <f t="shared" si="13"/>
        <v>1088477.7556189052</v>
      </c>
      <c r="M98" s="11">
        <f t="shared" si="10"/>
        <v>0</v>
      </c>
      <c r="N98" s="5">
        <f t="shared" si="14"/>
        <v>0</v>
      </c>
      <c r="P98" s="9">
        <f t="shared" si="15"/>
        <v>8.7022732419541511E-3</v>
      </c>
      <c r="Q98"/>
    </row>
    <row r="99" spans="1:17" x14ac:dyDescent="0.25">
      <c r="A99" s="1">
        <v>44120</v>
      </c>
      <c r="B99" s="5">
        <v>168.75</v>
      </c>
      <c r="C99" s="5">
        <v>164.3358749420828</v>
      </c>
      <c r="D99" s="5">
        <v>155.84590041198979</v>
      </c>
      <c r="E99" s="5">
        <v>146.7407988492489</v>
      </c>
      <c r="F99" s="5" t="s">
        <v>7</v>
      </c>
      <c r="G99" s="5" t="s">
        <v>7</v>
      </c>
      <c r="H99" s="7" t="str">
        <f t="shared" si="8"/>
        <v>hold</v>
      </c>
      <c r="I99" s="7" t="str">
        <f t="shared" si="9"/>
        <v>True</v>
      </c>
      <c r="J99" s="7">
        <f t="shared" si="11"/>
        <v>147.41000399999999</v>
      </c>
      <c r="K99" s="7">
        <f t="shared" si="12"/>
        <v>145.13999899999999</v>
      </c>
      <c r="L99" s="5">
        <f t="shared" si="13"/>
        <v>1088477.7556189052</v>
      </c>
      <c r="M99" s="11">
        <f t="shared" si="10"/>
        <v>0</v>
      </c>
      <c r="N99" s="5">
        <f t="shared" si="14"/>
        <v>0</v>
      </c>
      <c r="P99" s="9">
        <f t="shared" si="15"/>
        <v>2.2230503403603885E-2</v>
      </c>
      <c r="Q99"/>
    </row>
    <row r="100" spans="1:17" x14ac:dyDescent="0.25">
      <c r="A100" s="1">
        <v>44123</v>
      </c>
      <c r="B100" s="5">
        <v>167.529999</v>
      </c>
      <c r="C100" s="5">
        <v>165.40058296138861</v>
      </c>
      <c r="D100" s="5">
        <v>156.90809119271799</v>
      </c>
      <c r="E100" s="5">
        <v>147.39046135395989</v>
      </c>
      <c r="F100" s="5" t="s">
        <v>7</v>
      </c>
      <c r="G100" s="5" t="s">
        <v>7</v>
      </c>
      <c r="H100" s="7" t="str">
        <f t="shared" si="8"/>
        <v>hold</v>
      </c>
      <c r="I100" s="7" t="str">
        <f t="shared" si="9"/>
        <v>True</v>
      </c>
      <c r="J100" s="7">
        <f t="shared" si="11"/>
        <v>147.41000399999999</v>
      </c>
      <c r="K100" s="7">
        <f t="shared" si="12"/>
        <v>145.13999899999999</v>
      </c>
      <c r="L100" s="5">
        <f t="shared" si="13"/>
        <v>1088477.7556189052</v>
      </c>
      <c r="M100" s="11">
        <f t="shared" si="10"/>
        <v>0</v>
      </c>
      <c r="N100" s="5">
        <f t="shared" si="14"/>
        <v>0</v>
      </c>
      <c r="P100" s="9">
        <f t="shared" si="15"/>
        <v>-7.2558960162784026E-3</v>
      </c>
      <c r="Q100"/>
    </row>
    <row r="101" spans="1:17" x14ac:dyDescent="0.25">
      <c r="A101" s="1">
        <v>44124</v>
      </c>
      <c r="B101" s="5">
        <v>168.990005</v>
      </c>
      <c r="C101" s="5">
        <v>166.597056974259</v>
      </c>
      <c r="D101" s="5">
        <v>158.00644699338</v>
      </c>
      <c r="E101" s="5">
        <v>148.06544709289861</v>
      </c>
      <c r="F101" s="5" t="s">
        <v>7</v>
      </c>
      <c r="G101" s="5" t="s">
        <v>7</v>
      </c>
      <c r="H101" s="7" t="str">
        <f t="shared" si="8"/>
        <v>hold</v>
      </c>
      <c r="I101" s="7" t="str">
        <f t="shared" si="9"/>
        <v>True</v>
      </c>
      <c r="J101" s="7">
        <f t="shared" si="11"/>
        <v>147.41000399999999</v>
      </c>
      <c r="K101" s="7">
        <f t="shared" si="12"/>
        <v>145.13999899999999</v>
      </c>
      <c r="L101" s="5">
        <f t="shared" si="13"/>
        <v>1088477.7556189052</v>
      </c>
      <c r="M101" s="11">
        <f t="shared" si="10"/>
        <v>0</v>
      </c>
      <c r="N101" s="5">
        <f t="shared" si="14"/>
        <v>0</v>
      </c>
      <c r="P101" s="9">
        <f t="shared" si="15"/>
        <v>8.6771374259205399E-3</v>
      </c>
      <c r="Q101"/>
    </row>
    <row r="102" spans="1:17" x14ac:dyDescent="0.25">
      <c r="A102" s="1">
        <v>44125</v>
      </c>
      <c r="B102" s="5">
        <v>167.39999399999999</v>
      </c>
      <c r="C102" s="5">
        <v>166.864702649506</v>
      </c>
      <c r="D102" s="5">
        <v>158.86040581216361</v>
      </c>
      <c r="E102" s="5">
        <v>148.6696516837456</v>
      </c>
      <c r="F102" s="5" t="s">
        <v>7</v>
      </c>
      <c r="G102" s="5" t="s">
        <v>7</v>
      </c>
      <c r="H102" s="7" t="str">
        <f t="shared" si="8"/>
        <v>hold</v>
      </c>
      <c r="I102" s="7" t="str">
        <f t="shared" si="9"/>
        <v>True</v>
      </c>
      <c r="J102" s="7">
        <f t="shared" si="11"/>
        <v>147.41000399999999</v>
      </c>
      <c r="K102" s="7">
        <f t="shared" si="12"/>
        <v>145.13999899999999</v>
      </c>
      <c r="L102" s="5">
        <f t="shared" si="13"/>
        <v>1088477.7556189052</v>
      </c>
      <c r="M102" s="11">
        <f t="shared" si="10"/>
        <v>0</v>
      </c>
      <c r="N102" s="5">
        <f t="shared" si="14"/>
        <v>0</v>
      </c>
      <c r="P102" s="9">
        <f t="shared" si="15"/>
        <v>-9.4534489492010196E-3</v>
      </c>
      <c r="Q102"/>
    </row>
    <row r="103" spans="1:17" x14ac:dyDescent="0.25">
      <c r="A103" s="1">
        <v>44126</v>
      </c>
      <c r="B103" s="5">
        <v>169.66000399999999</v>
      </c>
      <c r="C103" s="5">
        <v>167.7964697663374</v>
      </c>
      <c r="D103" s="5">
        <v>159.8421874656033</v>
      </c>
      <c r="E103" s="5">
        <v>149.3256001936285</v>
      </c>
      <c r="F103" s="5" t="s">
        <v>7</v>
      </c>
      <c r="G103" s="5" t="s">
        <v>7</v>
      </c>
      <c r="H103" s="7" t="str">
        <f t="shared" si="8"/>
        <v>hold</v>
      </c>
      <c r="I103" s="7" t="str">
        <f t="shared" si="9"/>
        <v>True</v>
      </c>
      <c r="J103" s="7">
        <f t="shared" si="11"/>
        <v>147.41000399999999</v>
      </c>
      <c r="K103" s="7">
        <f t="shared" si="12"/>
        <v>145.13999899999999</v>
      </c>
      <c r="L103" s="5">
        <f t="shared" si="13"/>
        <v>1088477.7556189052</v>
      </c>
      <c r="M103" s="11">
        <f t="shared" si="10"/>
        <v>0</v>
      </c>
      <c r="N103" s="5">
        <f t="shared" si="14"/>
        <v>0</v>
      </c>
      <c r="P103" s="9">
        <f t="shared" si="15"/>
        <v>1.3410335743072949E-2</v>
      </c>
      <c r="Q103"/>
    </row>
    <row r="104" spans="1:17" x14ac:dyDescent="0.25">
      <c r="A104" s="1">
        <v>44127</v>
      </c>
      <c r="B104" s="5">
        <v>168.58999600000001</v>
      </c>
      <c r="C104" s="5">
        <v>168.0609785108916</v>
      </c>
      <c r="D104" s="5">
        <v>160.63744278691209</v>
      </c>
      <c r="E104" s="5">
        <v>149.92761256257759</v>
      </c>
      <c r="F104" s="5" t="s">
        <v>7</v>
      </c>
      <c r="G104" s="5" t="s">
        <v>7</v>
      </c>
      <c r="H104" s="7" t="str">
        <f t="shared" si="8"/>
        <v>hold</v>
      </c>
      <c r="I104" s="7" t="str">
        <f t="shared" si="9"/>
        <v>True</v>
      </c>
      <c r="J104" s="7">
        <f t="shared" si="11"/>
        <v>147.41000399999999</v>
      </c>
      <c r="K104" s="7">
        <f t="shared" si="12"/>
        <v>145.13999899999999</v>
      </c>
      <c r="L104" s="5">
        <f t="shared" si="13"/>
        <v>1088477.7556189052</v>
      </c>
      <c r="M104" s="11">
        <f t="shared" si="10"/>
        <v>0</v>
      </c>
      <c r="N104" s="5">
        <f t="shared" si="14"/>
        <v>0</v>
      </c>
      <c r="P104" s="9">
        <f t="shared" si="15"/>
        <v>-6.326749854643249E-3</v>
      </c>
      <c r="Q104"/>
    </row>
    <row r="105" spans="1:17" x14ac:dyDescent="0.25">
      <c r="A105" s="1">
        <v>44130</v>
      </c>
      <c r="B105" s="5">
        <v>163.199997</v>
      </c>
      <c r="C105" s="5">
        <v>166.4406513405944</v>
      </c>
      <c r="D105" s="5">
        <v>160.8704022608292</v>
      </c>
      <c r="E105" s="5">
        <v>150.3423745762471</v>
      </c>
      <c r="F105" s="5" t="s">
        <v>7</v>
      </c>
      <c r="G105" s="5" t="s">
        <v>7</v>
      </c>
      <c r="H105" s="7" t="str">
        <f t="shared" si="8"/>
        <v>hold</v>
      </c>
      <c r="I105" s="7" t="str">
        <f t="shared" si="9"/>
        <v>True</v>
      </c>
      <c r="J105" s="7">
        <f t="shared" si="11"/>
        <v>147.41000399999999</v>
      </c>
      <c r="K105" s="7">
        <f t="shared" si="12"/>
        <v>145.13999899999999</v>
      </c>
      <c r="L105" s="5">
        <f t="shared" si="13"/>
        <v>1088477.7556189052</v>
      </c>
      <c r="M105" s="11">
        <f t="shared" si="10"/>
        <v>0</v>
      </c>
      <c r="N105" s="5">
        <f t="shared" si="14"/>
        <v>0</v>
      </c>
      <c r="P105" s="9">
        <f t="shared" si="15"/>
        <v>-3.2493283953856457E-2</v>
      </c>
      <c r="Q105"/>
    </row>
    <row r="106" spans="1:17" x14ac:dyDescent="0.25">
      <c r="A106" s="1">
        <v>44131</v>
      </c>
      <c r="B106" s="5">
        <v>157.91000399999999</v>
      </c>
      <c r="C106" s="5">
        <v>163.59710222706289</v>
      </c>
      <c r="D106" s="5">
        <v>160.60127514620831</v>
      </c>
      <c r="E106" s="5">
        <v>150.57886299573931</v>
      </c>
      <c r="F106" s="5" t="s">
        <v>7</v>
      </c>
      <c r="G106" s="5" t="s">
        <v>7</v>
      </c>
      <c r="H106" s="7" t="str">
        <f t="shared" si="8"/>
        <v>hold</v>
      </c>
      <c r="I106" s="7" t="str">
        <f t="shared" si="9"/>
        <v>True</v>
      </c>
      <c r="J106" s="7">
        <f t="shared" si="11"/>
        <v>147.41000399999999</v>
      </c>
      <c r="K106" s="7">
        <f t="shared" si="12"/>
        <v>145.13999899999999</v>
      </c>
      <c r="L106" s="5">
        <f t="shared" si="13"/>
        <v>1088477.7556189052</v>
      </c>
      <c r="M106" s="11">
        <f t="shared" si="10"/>
        <v>0</v>
      </c>
      <c r="N106" s="5">
        <f t="shared" si="14"/>
        <v>0</v>
      </c>
      <c r="P106" s="9">
        <f t="shared" si="15"/>
        <v>-3.2951148338217377E-2</v>
      </c>
      <c r="Q106"/>
    </row>
    <row r="107" spans="1:17" x14ac:dyDescent="0.25">
      <c r="A107" s="1">
        <v>44132</v>
      </c>
      <c r="B107" s="5">
        <v>151.16000399999999</v>
      </c>
      <c r="C107" s="5">
        <v>159.451402818042</v>
      </c>
      <c r="D107" s="5">
        <v>159.74297776928029</v>
      </c>
      <c r="E107" s="5">
        <v>150.59702365212249</v>
      </c>
      <c r="F107" s="5" t="s">
        <v>7</v>
      </c>
      <c r="G107" s="5">
        <v>151.16000399999999</v>
      </c>
      <c r="H107" s="7" t="str">
        <f t="shared" si="8"/>
        <v>sell</v>
      </c>
      <c r="I107" s="7" t="str">
        <f t="shared" si="9"/>
        <v>False</v>
      </c>
      <c r="J107" s="7">
        <f t="shared" si="11"/>
        <v>147.41000399999999</v>
      </c>
      <c r="K107" s="7">
        <f t="shared" si="12"/>
        <v>151.16000399999999</v>
      </c>
      <c r="L107" s="5">
        <f t="shared" si="13"/>
        <v>1115079.3360195216</v>
      </c>
      <c r="M107" s="11">
        <f t="shared" si="10"/>
        <v>1E-3</v>
      </c>
      <c r="N107" s="5">
        <f t="shared" si="14"/>
        <v>26601.580400616509</v>
      </c>
      <c r="P107" s="9">
        <f t="shared" si="15"/>
        <v>-4.3686370866121253E-2</v>
      </c>
      <c r="Q107"/>
    </row>
    <row r="108" spans="1:17" x14ac:dyDescent="0.25">
      <c r="A108" s="1">
        <v>44133</v>
      </c>
      <c r="B108" s="5">
        <v>154.66999799999999</v>
      </c>
      <c r="C108" s="5">
        <v>157.85760121202799</v>
      </c>
      <c r="D108" s="5">
        <v>159.28179779025481</v>
      </c>
      <c r="E108" s="5">
        <v>150.7243041004937</v>
      </c>
      <c r="F108" s="5" t="s">
        <v>7</v>
      </c>
      <c r="G108" s="5" t="s">
        <v>7</v>
      </c>
      <c r="H108" s="7" t="str">
        <f t="shared" si="8"/>
        <v>hold</v>
      </c>
      <c r="I108" s="7" t="str">
        <f t="shared" si="9"/>
        <v>True</v>
      </c>
      <c r="J108" s="7">
        <f t="shared" si="11"/>
        <v>147.41000399999999</v>
      </c>
      <c r="K108" s="7">
        <f t="shared" si="12"/>
        <v>151.16000399999999</v>
      </c>
      <c r="L108" s="5">
        <f t="shared" si="13"/>
        <v>1115079.3360195216</v>
      </c>
      <c r="M108" s="11">
        <f t="shared" si="10"/>
        <v>0</v>
      </c>
      <c r="N108" s="5">
        <f t="shared" si="14"/>
        <v>0</v>
      </c>
      <c r="P108" s="9">
        <f t="shared" si="15"/>
        <v>2.2954897175977769E-2</v>
      </c>
      <c r="Q108"/>
    </row>
    <row r="109" spans="1:17" x14ac:dyDescent="0.25">
      <c r="A109" s="1">
        <v>44134</v>
      </c>
      <c r="B109" s="5">
        <v>157.050003</v>
      </c>
      <c r="C109" s="5">
        <v>157.58840180801869</v>
      </c>
      <c r="D109" s="5">
        <v>159.0789073547771</v>
      </c>
      <c r="E109" s="5">
        <v>150.92198219110321</v>
      </c>
      <c r="F109" s="5" t="s">
        <v>7</v>
      </c>
      <c r="G109" s="5" t="s">
        <v>7</v>
      </c>
      <c r="H109" s="7" t="str">
        <f t="shared" si="8"/>
        <v>hold</v>
      </c>
      <c r="I109" s="7" t="str">
        <f t="shared" si="9"/>
        <v>True</v>
      </c>
      <c r="J109" s="7">
        <f t="shared" si="11"/>
        <v>147.41000399999999</v>
      </c>
      <c r="K109" s="7">
        <f t="shared" si="12"/>
        <v>151.16000399999999</v>
      </c>
      <c r="L109" s="5">
        <f t="shared" si="13"/>
        <v>1115079.3360195216</v>
      </c>
      <c r="M109" s="11">
        <f t="shared" si="10"/>
        <v>0</v>
      </c>
      <c r="N109" s="5">
        <f t="shared" si="14"/>
        <v>0</v>
      </c>
      <c r="P109" s="9">
        <f t="shared" si="15"/>
        <v>1.5270442967559542E-2</v>
      </c>
      <c r="Q109"/>
    </row>
    <row r="110" spans="1:17" x14ac:dyDescent="0.25">
      <c r="A110" s="1">
        <v>44137</v>
      </c>
      <c r="B110" s="5">
        <v>163.270004</v>
      </c>
      <c r="C110" s="5">
        <v>159.4822692053458</v>
      </c>
      <c r="D110" s="5">
        <v>159.45991614070641</v>
      </c>
      <c r="E110" s="5">
        <v>151.3078578726313</v>
      </c>
      <c r="F110" s="5">
        <v>163.270004</v>
      </c>
      <c r="G110" s="5" t="s">
        <v>7</v>
      </c>
      <c r="H110" s="7" t="str">
        <f t="shared" si="8"/>
        <v>buy</v>
      </c>
      <c r="I110" s="7" t="str">
        <f t="shared" si="9"/>
        <v>False</v>
      </c>
      <c r="J110" s="7">
        <f t="shared" si="11"/>
        <v>163.270004</v>
      </c>
      <c r="K110" s="7">
        <f t="shared" si="12"/>
        <v>151.16000399999999</v>
      </c>
      <c r="L110" s="5">
        <f t="shared" si="13"/>
        <v>1113964.2566835021</v>
      </c>
      <c r="M110" s="11">
        <f t="shared" si="10"/>
        <v>1E-3</v>
      </c>
      <c r="N110" s="5">
        <f t="shared" si="14"/>
        <v>-1115.0793360195216</v>
      </c>
      <c r="P110" s="9">
        <f t="shared" si="15"/>
        <v>3.8841051550516321E-2</v>
      </c>
      <c r="Q110"/>
    </row>
    <row r="111" spans="1:17" x14ac:dyDescent="0.25">
      <c r="A111" s="1">
        <v>44138</v>
      </c>
      <c r="B111" s="5">
        <v>167.69000199999999</v>
      </c>
      <c r="C111" s="5">
        <v>162.21818013689719</v>
      </c>
      <c r="D111" s="5">
        <v>160.2081057642786</v>
      </c>
      <c r="E111" s="5">
        <v>151.8197998766116</v>
      </c>
      <c r="F111" s="5" t="s">
        <v>7</v>
      </c>
      <c r="G111" s="5" t="s">
        <v>7</v>
      </c>
      <c r="H111" s="7" t="str">
        <f t="shared" si="8"/>
        <v>hold</v>
      </c>
      <c r="I111" s="7" t="str">
        <f t="shared" si="9"/>
        <v>True</v>
      </c>
      <c r="J111" s="7">
        <f t="shared" si="11"/>
        <v>163.270004</v>
      </c>
      <c r="K111" s="7">
        <f t="shared" si="12"/>
        <v>151.16000399999999</v>
      </c>
      <c r="L111" s="5">
        <f t="shared" si="13"/>
        <v>1113964.2566835021</v>
      </c>
      <c r="M111" s="11">
        <f t="shared" si="10"/>
        <v>0</v>
      </c>
      <c r="N111" s="5">
        <f t="shared" si="14"/>
        <v>0</v>
      </c>
      <c r="P111" s="9">
        <f t="shared" si="15"/>
        <v>2.6711752048419288E-2</v>
      </c>
      <c r="Q111"/>
    </row>
    <row r="112" spans="1:17" x14ac:dyDescent="0.25">
      <c r="A112" s="1">
        <v>44139</v>
      </c>
      <c r="B112" s="5">
        <v>155.229996</v>
      </c>
      <c r="C112" s="5">
        <v>159.88878542459821</v>
      </c>
      <c r="D112" s="5">
        <v>159.75555033116231</v>
      </c>
      <c r="E112" s="5">
        <v>151.92636850546751</v>
      </c>
      <c r="F112" s="5" t="s">
        <v>7</v>
      </c>
      <c r="G112" s="5" t="s">
        <v>7</v>
      </c>
      <c r="H112" s="7" t="str">
        <f t="shared" si="8"/>
        <v>hold</v>
      </c>
      <c r="I112" s="7" t="str">
        <f t="shared" si="9"/>
        <v>True</v>
      </c>
      <c r="J112" s="7">
        <f t="shared" si="11"/>
        <v>163.270004</v>
      </c>
      <c r="K112" s="7">
        <f t="shared" si="12"/>
        <v>151.16000399999999</v>
      </c>
      <c r="L112" s="5">
        <f t="shared" si="13"/>
        <v>1113964.2566835021</v>
      </c>
      <c r="M112" s="11">
        <f t="shared" si="10"/>
        <v>0</v>
      </c>
      <c r="N112" s="5">
        <f t="shared" si="14"/>
        <v>0</v>
      </c>
      <c r="P112" s="9">
        <f t="shared" si="15"/>
        <v>-7.7209186415650916E-2</v>
      </c>
      <c r="Q112"/>
    </row>
    <row r="113" spans="1:17" x14ac:dyDescent="0.25">
      <c r="A113" s="1">
        <v>44140</v>
      </c>
      <c r="B113" s="5">
        <v>163.08999600000001</v>
      </c>
      <c r="C113" s="5">
        <v>160.95585561639879</v>
      </c>
      <c r="D113" s="5">
        <v>160.05868175560209</v>
      </c>
      <c r="E113" s="5">
        <v>152.27523186467161</v>
      </c>
      <c r="F113" s="5" t="s">
        <v>7</v>
      </c>
      <c r="G113" s="5" t="s">
        <v>7</v>
      </c>
      <c r="H113" s="7" t="str">
        <f t="shared" si="8"/>
        <v>hold</v>
      </c>
      <c r="I113" s="7" t="str">
        <f t="shared" si="9"/>
        <v>True</v>
      </c>
      <c r="J113" s="7">
        <f t="shared" si="11"/>
        <v>163.270004</v>
      </c>
      <c r="K113" s="7">
        <f t="shared" si="12"/>
        <v>151.16000399999999</v>
      </c>
      <c r="L113" s="5">
        <f t="shared" si="13"/>
        <v>1113964.2566835021</v>
      </c>
      <c r="M113" s="11">
        <f t="shared" si="10"/>
        <v>0</v>
      </c>
      <c r="N113" s="5">
        <f t="shared" si="14"/>
        <v>0</v>
      </c>
      <c r="P113" s="9">
        <f t="shared" si="15"/>
        <v>4.9394308872354201E-2</v>
      </c>
      <c r="Q113"/>
    </row>
    <row r="114" spans="1:17" x14ac:dyDescent="0.25">
      <c r="A114" s="1">
        <v>44141</v>
      </c>
      <c r="B114" s="5">
        <v>161.28999300000001</v>
      </c>
      <c r="C114" s="5">
        <v>161.06723474426579</v>
      </c>
      <c r="D114" s="5">
        <v>160.1706191414564</v>
      </c>
      <c r="E114" s="5">
        <v>152.5569431501506</v>
      </c>
      <c r="F114" s="5" t="s">
        <v>7</v>
      </c>
      <c r="G114" s="5" t="s">
        <v>7</v>
      </c>
      <c r="H114" s="7" t="str">
        <f t="shared" si="8"/>
        <v>hold</v>
      </c>
      <c r="I114" s="7" t="str">
        <f t="shared" si="9"/>
        <v>True</v>
      </c>
      <c r="J114" s="7">
        <f t="shared" si="11"/>
        <v>163.270004</v>
      </c>
      <c r="K114" s="7">
        <f t="shared" si="12"/>
        <v>151.16000399999999</v>
      </c>
      <c r="L114" s="5">
        <f t="shared" si="13"/>
        <v>1113964.2566835021</v>
      </c>
      <c r="M114" s="11">
        <f t="shared" si="10"/>
        <v>0</v>
      </c>
      <c r="N114" s="5">
        <f t="shared" si="14"/>
        <v>0</v>
      </c>
      <c r="P114" s="9">
        <f t="shared" si="15"/>
        <v>-1.1098227613487598E-2</v>
      </c>
      <c r="Q114"/>
    </row>
    <row r="115" spans="1:17" x14ac:dyDescent="0.25">
      <c r="A115" s="1">
        <v>44144</v>
      </c>
      <c r="B115" s="5">
        <v>170.820007</v>
      </c>
      <c r="C115" s="5">
        <v>164.31815882951059</v>
      </c>
      <c r="D115" s="5">
        <v>161.13874531041489</v>
      </c>
      <c r="E115" s="5">
        <v>153.1276638954584</v>
      </c>
      <c r="F115" s="5" t="s">
        <v>7</v>
      </c>
      <c r="G115" s="5" t="s">
        <v>7</v>
      </c>
      <c r="H115" s="7" t="str">
        <f t="shared" si="8"/>
        <v>hold</v>
      </c>
      <c r="I115" s="7" t="str">
        <f t="shared" si="9"/>
        <v>True</v>
      </c>
      <c r="J115" s="7">
        <f t="shared" si="11"/>
        <v>163.270004</v>
      </c>
      <c r="K115" s="7">
        <f t="shared" si="12"/>
        <v>151.16000399999999</v>
      </c>
      <c r="L115" s="5">
        <f t="shared" si="13"/>
        <v>1113964.2566835021</v>
      </c>
      <c r="M115" s="11">
        <f t="shared" si="10"/>
        <v>0</v>
      </c>
      <c r="N115" s="5">
        <f t="shared" si="14"/>
        <v>0</v>
      </c>
      <c r="P115" s="9">
        <f t="shared" si="15"/>
        <v>5.7406467967804957E-2</v>
      </c>
      <c r="Q115"/>
    </row>
    <row r="116" spans="1:17" x14ac:dyDescent="0.25">
      <c r="A116" s="1">
        <v>44145</v>
      </c>
      <c r="B116" s="5">
        <v>172.300003</v>
      </c>
      <c r="C116" s="5">
        <v>166.97877355300699</v>
      </c>
      <c r="D116" s="5">
        <v>162.1534051003772</v>
      </c>
      <c r="E116" s="5">
        <v>153.72679949247529</v>
      </c>
      <c r="F116" s="5" t="s">
        <v>7</v>
      </c>
      <c r="G116" s="5" t="s">
        <v>7</v>
      </c>
      <c r="H116" s="7" t="str">
        <f t="shared" si="8"/>
        <v>hold</v>
      </c>
      <c r="I116" s="7" t="str">
        <f t="shared" si="9"/>
        <v>True</v>
      </c>
      <c r="J116" s="7">
        <f t="shared" si="11"/>
        <v>163.270004</v>
      </c>
      <c r="K116" s="7">
        <f t="shared" si="12"/>
        <v>151.16000399999999</v>
      </c>
      <c r="L116" s="5">
        <f t="shared" si="13"/>
        <v>1113964.2566835021</v>
      </c>
      <c r="M116" s="11">
        <f t="shared" si="10"/>
        <v>0</v>
      </c>
      <c r="N116" s="5">
        <f t="shared" si="14"/>
        <v>0</v>
      </c>
      <c r="P116" s="9">
        <f t="shared" si="15"/>
        <v>8.6267494485668898E-3</v>
      </c>
      <c r="Q116"/>
    </row>
    <row r="117" spans="1:17" x14ac:dyDescent="0.25">
      <c r="A117" s="1">
        <v>44146</v>
      </c>
      <c r="B117" s="5">
        <v>169.46000699999999</v>
      </c>
      <c r="C117" s="5">
        <v>167.8058513686714</v>
      </c>
      <c r="D117" s="5">
        <v>162.81764163670661</v>
      </c>
      <c r="E117" s="5">
        <v>154.2184622270855</v>
      </c>
      <c r="F117" s="5" t="s">
        <v>7</v>
      </c>
      <c r="G117" s="5" t="s">
        <v>7</v>
      </c>
      <c r="H117" s="7" t="str">
        <f t="shared" si="8"/>
        <v>hold</v>
      </c>
      <c r="I117" s="7" t="str">
        <f t="shared" si="9"/>
        <v>True</v>
      </c>
      <c r="J117" s="7">
        <f t="shared" si="11"/>
        <v>163.270004</v>
      </c>
      <c r="K117" s="7">
        <f t="shared" si="12"/>
        <v>151.16000399999999</v>
      </c>
      <c r="L117" s="5">
        <f t="shared" si="13"/>
        <v>1113964.2566835021</v>
      </c>
      <c r="M117" s="11">
        <f t="shared" si="10"/>
        <v>0</v>
      </c>
      <c r="N117" s="5">
        <f t="shared" si="14"/>
        <v>0</v>
      </c>
      <c r="P117" s="9">
        <f t="shared" si="15"/>
        <v>-1.6620208867375027E-2</v>
      </c>
      <c r="Q117"/>
    </row>
    <row r="118" spans="1:17" x14ac:dyDescent="0.25">
      <c r="A118" s="1">
        <v>44147</v>
      </c>
      <c r="B118" s="5">
        <v>169.13000500000001</v>
      </c>
      <c r="C118" s="5">
        <v>168.24723591244759</v>
      </c>
      <c r="D118" s="5">
        <v>163.39149285155139</v>
      </c>
      <c r="E118" s="5">
        <v>154.68444793873911</v>
      </c>
      <c r="F118" s="5" t="s">
        <v>7</v>
      </c>
      <c r="G118" s="5" t="s">
        <v>7</v>
      </c>
      <c r="H118" s="7" t="str">
        <f t="shared" si="8"/>
        <v>hold</v>
      </c>
      <c r="I118" s="7" t="str">
        <f t="shared" si="9"/>
        <v>True</v>
      </c>
      <c r="J118" s="7">
        <f t="shared" si="11"/>
        <v>163.270004</v>
      </c>
      <c r="K118" s="7">
        <f t="shared" si="12"/>
        <v>151.16000399999999</v>
      </c>
      <c r="L118" s="5">
        <f t="shared" si="13"/>
        <v>1113964.2566835021</v>
      </c>
      <c r="M118" s="11">
        <f t="shared" si="10"/>
        <v>0</v>
      </c>
      <c r="N118" s="5">
        <f t="shared" si="14"/>
        <v>0</v>
      </c>
      <c r="P118" s="9">
        <f t="shared" si="15"/>
        <v>-1.9492725289920964E-3</v>
      </c>
      <c r="Q118"/>
    </row>
    <row r="119" spans="1:17" x14ac:dyDescent="0.25">
      <c r="A119" s="1">
        <v>44148</v>
      </c>
      <c r="B119" s="5">
        <v>171.71000699999999</v>
      </c>
      <c r="C119" s="5">
        <v>169.40149294163169</v>
      </c>
      <c r="D119" s="5">
        <v>164.1477214105013</v>
      </c>
      <c r="E119" s="5">
        <v>155.21649665940339</v>
      </c>
      <c r="F119" s="5" t="s">
        <v>7</v>
      </c>
      <c r="G119" s="5" t="s">
        <v>7</v>
      </c>
      <c r="H119" s="7" t="str">
        <f t="shared" si="8"/>
        <v>hold</v>
      </c>
      <c r="I119" s="7" t="str">
        <f t="shared" si="9"/>
        <v>True</v>
      </c>
      <c r="J119" s="7">
        <f t="shared" si="11"/>
        <v>163.270004</v>
      </c>
      <c r="K119" s="7">
        <f t="shared" si="12"/>
        <v>151.16000399999999</v>
      </c>
      <c r="L119" s="5">
        <f t="shared" si="13"/>
        <v>1113964.2566835021</v>
      </c>
      <c r="M119" s="11">
        <f t="shared" si="10"/>
        <v>0</v>
      </c>
      <c r="N119" s="5">
        <f t="shared" si="14"/>
        <v>0</v>
      </c>
      <c r="P119" s="9">
        <f t="shared" si="15"/>
        <v>1.5139368543110519E-2</v>
      </c>
      <c r="Q119"/>
    </row>
    <row r="120" spans="1:17" x14ac:dyDescent="0.25">
      <c r="A120" s="1">
        <v>44151</v>
      </c>
      <c r="B120" s="5">
        <v>173.19000199999999</v>
      </c>
      <c r="C120" s="5">
        <v>170.66432929442121</v>
      </c>
      <c r="D120" s="5">
        <v>164.9697469186375</v>
      </c>
      <c r="E120" s="5">
        <v>155.77816870129709</v>
      </c>
      <c r="F120" s="5" t="s">
        <v>7</v>
      </c>
      <c r="G120" s="5" t="s">
        <v>7</v>
      </c>
      <c r="H120" s="7" t="str">
        <f t="shared" si="8"/>
        <v>hold</v>
      </c>
      <c r="I120" s="7" t="str">
        <f t="shared" si="9"/>
        <v>True</v>
      </c>
      <c r="J120" s="7">
        <f t="shared" si="11"/>
        <v>163.270004</v>
      </c>
      <c r="K120" s="7">
        <f t="shared" si="12"/>
        <v>151.16000399999999</v>
      </c>
      <c r="L120" s="5">
        <f t="shared" si="13"/>
        <v>1113964.2566835021</v>
      </c>
      <c r="M120" s="11">
        <f t="shared" si="10"/>
        <v>0</v>
      </c>
      <c r="N120" s="5">
        <f t="shared" si="14"/>
        <v>0</v>
      </c>
      <c r="P120" s="9">
        <f t="shared" si="15"/>
        <v>8.5822211968438408E-3</v>
      </c>
      <c r="Q120"/>
    </row>
    <row r="121" spans="1:17" x14ac:dyDescent="0.25">
      <c r="A121" s="1">
        <v>44152</v>
      </c>
      <c r="B121" s="5">
        <v>171.91000399999999</v>
      </c>
      <c r="C121" s="5">
        <v>171.07955419628081</v>
      </c>
      <c r="D121" s="5">
        <v>165.60067938057949</v>
      </c>
      <c r="E121" s="5">
        <v>156.28228855438161</v>
      </c>
      <c r="F121" s="5" t="s">
        <v>7</v>
      </c>
      <c r="G121" s="5" t="s">
        <v>7</v>
      </c>
      <c r="H121" s="7" t="str">
        <f t="shared" si="8"/>
        <v>hold</v>
      </c>
      <c r="I121" s="7" t="str">
        <f t="shared" si="9"/>
        <v>True</v>
      </c>
      <c r="J121" s="7">
        <f t="shared" si="11"/>
        <v>163.270004</v>
      </c>
      <c r="K121" s="7">
        <f t="shared" si="12"/>
        <v>151.16000399999999</v>
      </c>
      <c r="L121" s="5">
        <f t="shared" si="13"/>
        <v>1113964.2566835021</v>
      </c>
      <c r="M121" s="11">
        <f t="shared" si="10"/>
        <v>0</v>
      </c>
      <c r="N121" s="5">
        <f t="shared" si="14"/>
        <v>0</v>
      </c>
      <c r="P121" s="9">
        <f t="shared" si="15"/>
        <v>-7.4181619675717575E-3</v>
      </c>
      <c r="Q121"/>
    </row>
    <row r="122" spans="1:17" x14ac:dyDescent="0.25">
      <c r="A122" s="1">
        <v>44153</v>
      </c>
      <c r="B122" s="5">
        <v>172.740005</v>
      </c>
      <c r="C122" s="5">
        <v>171.63303779752059</v>
      </c>
      <c r="D122" s="5">
        <v>166.249708982345</v>
      </c>
      <c r="E122" s="5">
        <v>156.79659219330711</v>
      </c>
      <c r="F122" s="5" t="s">
        <v>7</v>
      </c>
      <c r="G122" s="5" t="s">
        <v>7</v>
      </c>
      <c r="H122" s="7" t="str">
        <f t="shared" si="8"/>
        <v>hold</v>
      </c>
      <c r="I122" s="7" t="str">
        <f t="shared" si="9"/>
        <v>True</v>
      </c>
      <c r="J122" s="7">
        <f t="shared" si="11"/>
        <v>163.270004</v>
      </c>
      <c r="K122" s="7">
        <f t="shared" si="12"/>
        <v>151.16000399999999</v>
      </c>
      <c r="L122" s="5">
        <f t="shared" si="13"/>
        <v>1113964.2566835021</v>
      </c>
      <c r="M122" s="11">
        <f t="shared" si="10"/>
        <v>0</v>
      </c>
      <c r="N122" s="5">
        <f t="shared" si="14"/>
        <v>0</v>
      </c>
      <c r="P122" s="9">
        <f t="shared" si="15"/>
        <v>4.8164954759838084E-3</v>
      </c>
      <c r="Q122"/>
    </row>
    <row r="123" spans="1:17" x14ac:dyDescent="0.25">
      <c r="A123" s="1">
        <v>44154</v>
      </c>
      <c r="B123" s="5">
        <v>172.89999399999999</v>
      </c>
      <c r="C123" s="5">
        <v>172.05535653168039</v>
      </c>
      <c r="D123" s="5">
        <v>166.85428034758641</v>
      </c>
      <c r="E123" s="5">
        <v>157.29982349976629</v>
      </c>
      <c r="F123" s="5" t="s">
        <v>7</v>
      </c>
      <c r="G123" s="5" t="s">
        <v>7</v>
      </c>
      <c r="H123" s="7" t="str">
        <f t="shared" si="8"/>
        <v>hold</v>
      </c>
      <c r="I123" s="7" t="str">
        <f t="shared" si="9"/>
        <v>True</v>
      </c>
      <c r="J123" s="7">
        <f t="shared" si="11"/>
        <v>163.270004</v>
      </c>
      <c r="K123" s="7">
        <f t="shared" si="12"/>
        <v>151.16000399999999</v>
      </c>
      <c r="L123" s="5">
        <f t="shared" si="13"/>
        <v>1113964.2566835021</v>
      </c>
      <c r="M123" s="11">
        <f t="shared" si="10"/>
        <v>0</v>
      </c>
      <c r="N123" s="5">
        <f t="shared" si="14"/>
        <v>0</v>
      </c>
      <c r="P123" s="9">
        <f t="shared" si="15"/>
        <v>9.2575518972963543E-4</v>
      </c>
      <c r="Q123"/>
    </row>
    <row r="124" spans="1:17" x14ac:dyDescent="0.25">
      <c r="A124" s="1">
        <v>44155</v>
      </c>
      <c r="B124" s="5">
        <v>172.229996</v>
      </c>
      <c r="C124" s="5">
        <v>172.11356968778691</v>
      </c>
      <c r="D124" s="5">
        <v>167.3429817705331</v>
      </c>
      <c r="E124" s="5">
        <v>157.76639139039861</v>
      </c>
      <c r="F124" s="5" t="s">
        <v>7</v>
      </c>
      <c r="G124" s="5" t="s">
        <v>7</v>
      </c>
      <c r="H124" s="7" t="str">
        <f t="shared" si="8"/>
        <v>hold</v>
      </c>
      <c r="I124" s="7" t="str">
        <f t="shared" si="9"/>
        <v>True</v>
      </c>
      <c r="J124" s="7">
        <f t="shared" si="11"/>
        <v>163.270004</v>
      </c>
      <c r="K124" s="7">
        <f t="shared" si="12"/>
        <v>151.16000399999999</v>
      </c>
      <c r="L124" s="5">
        <f t="shared" si="13"/>
        <v>1113964.2566835021</v>
      </c>
      <c r="M124" s="11">
        <f t="shared" si="10"/>
        <v>0</v>
      </c>
      <c r="N124" s="5">
        <f t="shared" si="14"/>
        <v>0</v>
      </c>
      <c r="P124" s="9">
        <f t="shared" si="15"/>
        <v>-3.8825883642068953E-3</v>
      </c>
      <c r="Q124"/>
    </row>
    <row r="125" spans="1:17" x14ac:dyDescent="0.25">
      <c r="A125" s="1">
        <v>44158</v>
      </c>
      <c r="B125" s="5">
        <v>174.779999</v>
      </c>
      <c r="C125" s="5">
        <v>173.00237945852459</v>
      </c>
      <c r="D125" s="5">
        <v>168.01907424593921</v>
      </c>
      <c r="E125" s="5">
        <v>158.2980666281986</v>
      </c>
      <c r="F125" s="5" t="s">
        <v>7</v>
      </c>
      <c r="G125" s="5" t="s">
        <v>7</v>
      </c>
      <c r="H125" s="7" t="str">
        <f t="shared" si="8"/>
        <v>hold</v>
      </c>
      <c r="I125" s="7" t="str">
        <f t="shared" si="9"/>
        <v>True</v>
      </c>
      <c r="J125" s="7">
        <f t="shared" si="11"/>
        <v>163.270004</v>
      </c>
      <c r="K125" s="7">
        <f t="shared" si="12"/>
        <v>151.16000399999999</v>
      </c>
      <c r="L125" s="5">
        <f t="shared" si="13"/>
        <v>1113964.2566835021</v>
      </c>
      <c r="M125" s="11">
        <f t="shared" si="10"/>
        <v>0</v>
      </c>
      <c r="N125" s="5">
        <f t="shared" si="14"/>
        <v>0</v>
      </c>
      <c r="P125" s="9">
        <f t="shared" si="15"/>
        <v>1.4697264855022601E-2</v>
      </c>
      <c r="Q125"/>
    </row>
    <row r="126" spans="1:17" x14ac:dyDescent="0.25">
      <c r="A126" s="1">
        <v>44159</v>
      </c>
      <c r="B126" s="5">
        <v>176.89999399999999</v>
      </c>
      <c r="C126" s="5">
        <v>174.30158430568309</v>
      </c>
      <c r="D126" s="5">
        <v>168.8264305872174</v>
      </c>
      <c r="E126" s="5">
        <v>158.87937685856741</v>
      </c>
      <c r="F126" s="5" t="s">
        <v>7</v>
      </c>
      <c r="G126" s="5" t="s">
        <v>7</v>
      </c>
      <c r="H126" s="7" t="str">
        <f t="shared" si="8"/>
        <v>hold</v>
      </c>
      <c r="I126" s="7" t="str">
        <f t="shared" si="9"/>
        <v>True</v>
      </c>
      <c r="J126" s="7">
        <f t="shared" si="11"/>
        <v>163.270004</v>
      </c>
      <c r="K126" s="7">
        <f t="shared" si="12"/>
        <v>151.16000399999999</v>
      </c>
      <c r="L126" s="5">
        <f t="shared" si="13"/>
        <v>1113964.2566835021</v>
      </c>
      <c r="M126" s="11">
        <f t="shared" si="10"/>
        <v>0</v>
      </c>
      <c r="N126" s="5">
        <f t="shared" si="14"/>
        <v>0</v>
      </c>
      <c r="P126" s="9">
        <f t="shared" si="15"/>
        <v>1.2056532770351718E-2</v>
      </c>
      <c r="Q126"/>
    </row>
    <row r="127" spans="1:17" x14ac:dyDescent="0.25">
      <c r="A127" s="1">
        <v>44160</v>
      </c>
      <c r="B127" s="5">
        <v>174.63000500000001</v>
      </c>
      <c r="C127" s="5">
        <v>174.41105787045541</v>
      </c>
      <c r="D127" s="5">
        <v>169.35402826110669</v>
      </c>
      <c r="E127" s="5">
        <v>159.37158398798721</v>
      </c>
      <c r="F127" s="5" t="s">
        <v>7</v>
      </c>
      <c r="G127" s="5" t="s">
        <v>7</v>
      </c>
      <c r="H127" s="7" t="str">
        <f t="shared" si="8"/>
        <v>hold</v>
      </c>
      <c r="I127" s="7" t="str">
        <f t="shared" si="9"/>
        <v>True</v>
      </c>
      <c r="J127" s="7">
        <f t="shared" si="11"/>
        <v>163.270004</v>
      </c>
      <c r="K127" s="7">
        <f t="shared" si="12"/>
        <v>151.16000399999999</v>
      </c>
      <c r="L127" s="5">
        <f t="shared" si="13"/>
        <v>1113964.2566835021</v>
      </c>
      <c r="M127" s="11">
        <f t="shared" si="10"/>
        <v>0</v>
      </c>
      <c r="N127" s="5">
        <f t="shared" si="14"/>
        <v>0</v>
      </c>
      <c r="P127" s="9">
        <f t="shared" si="15"/>
        <v>-1.2915088664553253E-2</v>
      </c>
      <c r="Q127"/>
    </row>
    <row r="128" spans="1:17" x14ac:dyDescent="0.25">
      <c r="A128" s="1">
        <v>44162</v>
      </c>
      <c r="B128" s="5">
        <v>175.08000200000001</v>
      </c>
      <c r="C128" s="5">
        <v>174.6340392469703</v>
      </c>
      <c r="D128" s="5">
        <v>169.87457132827879</v>
      </c>
      <c r="E128" s="5">
        <v>159.86247205086261</v>
      </c>
      <c r="F128" s="5" t="s">
        <v>7</v>
      </c>
      <c r="G128" s="5" t="s">
        <v>7</v>
      </c>
      <c r="H128" s="7" t="str">
        <f t="shared" si="8"/>
        <v>hold</v>
      </c>
      <c r="I128" s="7" t="str">
        <f t="shared" si="9"/>
        <v>True</v>
      </c>
      <c r="J128" s="7">
        <f t="shared" si="11"/>
        <v>163.270004</v>
      </c>
      <c r="K128" s="7">
        <f t="shared" si="12"/>
        <v>151.16000399999999</v>
      </c>
      <c r="L128" s="5">
        <f t="shared" si="13"/>
        <v>1113964.2566835021</v>
      </c>
      <c r="M128" s="11">
        <f t="shared" si="10"/>
        <v>0</v>
      </c>
      <c r="N128" s="5">
        <f t="shared" si="14"/>
        <v>0</v>
      </c>
      <c r="P128" s="9">
        <f t="shared" si="15"/>
        <v>2.5735451623256737E-3</v>
      </c>
      <c r="Q128"/>
    </row>
    <row r="129" spans="1:17" x14ac:dyDescent="0.25">
      <c r="A129" s="1">
        <v>44165</v>
      </c>
      <c r="B129" s="5">
        <v>173.58999600000001</v>
      </c>
      <c r="C129" s="5">
        <v>174.28602483131351</v>
      </c>
      <c r="D129" s="5">
        <v>170.21233720752619</v>
      </c>
      <c r="E129" s="5">
        <v>160.29145717427309</v>
      </c>
      <c r="F129" s="5" t="s">
        <v>7</v>
      </c>
      <c r="G129" s="5" t="s">
        <v>7</v>
      </c>
      <c r="H129" s="7" t="str">
        <f t="shared" si="8"/>
        <v>hold</v>
      </c>
      <c r="I129" s="7" t="str">
        <f t="shared" si="9"/>
        <v>True</v>
      </c>
      <c r="J129" s="7">
        <f t="shared" si="11"/>
        <v>163.270004</v>
      </c>
      <c r="K129" s="7">
        <f t="shared" si="12"/>
        <v>151.16000399999999</v>
      </c>
      <c r="L129" s="5">
        <f t="shared" si="13"/>
        <v>1113964.2566835021</v>
      </c>
      <c r="M129" s="11">
        <f t="shared" si="10"/>
        <v>0</v>
      </c>
      <c r="N129" s="5">
        <f t="shared" si="14"/>
        <v>0</v>
      </c>
      <c r="P129" s="9">
        <f t="shared" si="15"/>
        <v>-8.5468499083882939E-3</v>
      </c>
      <c r="Q129"/>
    </row>
    <row r="130" spans="1:17" x14ac:dyDescent="0.25">
      <c r="A130" s="1">
        <v>44166</v>
      </c>
      <c r="B130" s="5">
        <v>173.259995</v>
      </c>
      <c r="C130" s="5">
        <v>173.94401488754241</v>
      </c>
      <c r="D130" s="5">
        <v>170.48939700684201</v>
      </c>
      <c r="E130" s="5">
        <v>160.6967239813271</v>
      </c>
      <c r="F130" s="5" t="s">
        <v>7</v>
      </c>
      <c r="G130" s="5" t="s">
        <v>7</v>
      </c>
      <c r="H130" s="7" t="str">
        <f t="shared" si="8"/>
        <v>hold</v>
      </c>
      <c r="I130" s="7" t="str">
        <f t="shared" si="9"/>
        <v>True</v>
      </c>
      <c r="J130" s="7">
        <f t="shared" si="11"/>
        <v>163.270004</v>
      </c>
      <c r="K130" s="7">
        <f t="shared" si="12"/>
        <v>151.16000399999999</v>
      </c>
      <c r="L130" s="5">
        <f t="shared" si="13"/>
        <v>1113964.2566835021</v>
      </c>
      <c r="M130" s="11">
        <f t="shared" si="10"/>
        <v>0</v>
      </c>
      <c r="N130" s="5">
        <f t="shared" si="14"/>
        <v>0</v>
      </c>
      <c r="P130" s="9">
        <f t="shared" si="15"/>
        <v>-1.9028462340249298E-3</v>
      </c>
      <c r="Q130"/>
    </row>
    <row r="131" spans="1:17" x14ac:dyDescent="0.25">
      <c r="A131" s="1">
        <v>44167</v>
      </c>
      <c r="B131" s="5">
        <v>173.86999499999999</v>
      </c>
      <c r="C131" s="5">
        <v>173.91934159169489</v>
      </c>
      <c r="D131" s="5">
        <v>170.7967240971291</v>
      </c>
      <c r="E131" s="5">
        <v>161.10838870066061</v>
      </c>
      <c r="F131" s="5" t="s">
        <v>7</v>
      </c>
      <c r="G131" s="5" t="s">
        <v>7</v>
      </c>
      <c r="H131" s="7" t="str">
        <f t="shared" ref="H131:H194" si="16">IF((AND(F131="nan",G131="nan")),"hold",IF(F131&lt;&gt;"nan","buy","sell"))</f>
        <v>hold</v>
      </c>
      <c r="I131" s="7" t="str">
        <f t="shared" ref="I131:I194" si="17">IF(H131="hold","True","False")</f>
        <v>True</v>
      </c>
      <c r="J131" s="7">
        <f t="shared" si="11"/>
        <v>163.270004</v>
      </c>
      <c r="K131" s="7">
        <f t="shared" si="12"/>
        <v>151.16000399999999</v>
      </c>
      <c r="L131" s="5">
        <f t="shared" si="13"/>
        <v>1113964.2566835021</v>
      </c>
      <c r="M131" s="11">
        <f t="shared" ref="M131:M194" si="18">IF((AND(F131="nan",G131="nan")), 0, 0.001)</f>
        <v>0</v>
      </c>
      <c r="N131" s="5">
        <f t="shared" si="14"/>
        <v>0</v>
      </c>
      <c r="P131" s="9">
        <f t="shared" si="15"/>
        <v>3.5145371789499363E-3</v>
      </c>
      <c r="Q131"/>
    </row>
    <row r="132" spans="1:17" x14ac:dyDescent="0.25">
      <c r="A132" s="1">
        <v>44168</v>
      </c>
      <c r="B132" s="5">
        <v>174.63000500000001</v>
      </c>
      <c r="C132" s="5">
        <v>174.15622939446331</v>
      </c>
      <c r="D132" s="5">
        <v>171.14520417920821</v>
      </c>
      <c r="E132" s="5">
        <v>161.53093921001499</v>
      </c>
      <c r="F132" s="5" t="s">
        <v>7</v>
      </c>
      <c r="G132" s="5" t="s">
        <v>7</v>
      </c>
      <c r="H132" s="7" t="str">
        <f t="shared" si="16"/>
        <v>hold</v>
      </c>
      <c r="I132" s="7" t="str">
        <f t="shared" si="17"/>
        <v>True</v>
      </c>
      <c r="J132" s="7">
        <f t="shared" ref="J132:J195" si="19">IF(F132="nan",J131,F132)</f>
        <v>163.270004</v>
      </c>
      <c r="K132" s="7">
        <f t="shared" ref="K132:K195" si="20">IF(G132="nan",K131,G132)</f>
        <v>151.16000399999999</v>
      </c>
      <c r="L132" s="5">
        <f t="shared" ref="L132:L195" si="21">L131+N132</f>
        <v>1113964.2566835021</v>
      </c>
      <c r="M132" s="11">
        <f t="shared" si="18"/>
        <v>0</v>
      </c>
      <c r="N132" s="5">
        <f t="shared" ref="N132:N195" si="22">IF(I132="True",0,IF(H132="buy",-L131*M132,L131*((K132-J132)/J132)-(L131*M132)))</f>
        <v>0</v>
      </c>
      <c r="P132" s="9">
        <f t="shared" ref="P132:P195" si="23">LN(B132/B131)</f>
        <v>4.361613801137732E-3</v>
      </c>
      <c r="Q132"/>
    </row>
    <row r="133" spans="1:17" x14ac:dyDescent="0.25">
      <c r="A133" s="1">
        <v>44169</v>
      </c>
      <c r="B133" s="5">
        <v>182.21000699999999</v>
      </c>
      <c r="C133" s="5">
        <v>176.8408219296422</v>
      </c>
      <c r="D133" s="5">
        <v>172.15109534473481</v>
      </c>
      <c r="E133" s="5">
        <v>162.177160078452</v>
      </c>
      <c r="F133" s="5" t="s">
        <v>7</v>
      </c>
      <c r="G133" s="5" t="s">
        <v>7</v>
      </c>
      <c r="H133" s="7" t="str">
        <f t="shared" si="16"/>
        <v>hold</v>
      </c>
      <c r="I133" s="7" t="str">
        <f t="shared" si="17"/>
        <v>True</v>
      </c>
      <c r="J133" s="7">
        <f t="shared" si="19"/>
        <v>163.270004</v>
      </c>
      <c r="K133" s="7">
        <f t="shared" si="20"/>
        <v>151.16000399999999</v>
      </c>
      <c r="L133" s="5">
        <f t="shared" si="21"/>
        <v>1113964.2566835021</v>
      </c>
      <c r="M133" s="11">
        <f t="shared" si="18"/>
        <v>0</v>
      </c>
      <c r="N133" s="5">
        <f t="shared" si="22"/>
        <v>0</v>
      </c>
      <c r="P133" s="9">
        <f t="shared" si="23"/>
        <v>4.2490427895279133E-2</v>
      </c>
      <c r="Q133"/>
    </row>
    <row r="134" spans="1:17" x14ac:dyDescent="0.25">
      <c r="A134" s="1">
        <v>44172</v>
      </c>
      <c r="B134" s="5">
        <v>178.71000699999999</v>
      </c>
      <c r="C134" s="5">
        <v>177.4638836197615</v>
      </c>
      <c r="D134" s="5">
        <v>172.74736004066801</v>
      </c>
      <c r="E134" s="5">
        <v>162.6938115447503</v>
      </c>
      <c r="F134" s="5" t="s">
        <v>7</v>
      </c>
      <c r="G134" s="5" t="s">
        <v>7</v>
      </c>
      <c r="H134" s="7" t="str">
        <f t="shared" si="16"/>
        <v>hold</v>
      </c>
      <c r="I134" s="7" t="str">
        <f t="shared" si="17"/>
        <v>True</v>
      </c>
      <c r="J134" s="7">
        <f t="shared" si="19"/>
        <v>163.270004</v>
      </c>
      <c r="K134" s="7">
        <f t="shared" si="20"/>
        <v>151.16000399999999</v>
      </c>
      <c r="L134" s="5">
        <f t="shared" si="21"/>
        <v>1113964.2566835021</v>
      </c>
      <c r="M134" s="11">
        <f t="shared" si="18"/>
        <v>0</v>
      </c>
      <c r="N134" s="5">
        <f t="shared" si="22"/>
        <v>0</v>
      </c>
      <c r="P134" s="9">
        <f t="shared" si="23"/>
        <v>-1.9395487000688071E-2</v>
      </c>
      <c r="Q134"/>
    </row>
    <row r="135" spans="1:17" x14ac:dyDescent="0.25">
      <c r="A135" s="1">
        <v>44173</v>
      </c>
      <c r="B135" s="5">
        <v>178.83999600000001</v>
      </c>
      <c r="C135" s="5">
        <v>177.9225877465077</v>
      </c>
      <c r="D135" s="5">
        <v>173.30123603697089</v>
      </c>
      <c r="E135" s="5">
        <v>163.19837980897691</v>
      </c>
      <c r="F135" s="5" t="s">
        <v>7</v>
      </c>
      <c r="G135" s="5" t="s">
        <v>7</v>
      </c>
      <c r="H135" s="7" t="str">
        <f t="shared" si="16"/>
        <v>hold</v>
      </c>
      <c r="I135" s="7" t="str">
        <f t="shared" si="17"/>
        <v>True</v>
      </c>
      <c r="J135" s="7">
        <f t="shared" si="19"/>
        <v>163.270004</v>
      </c>
      <c r="K135" s="7">
        <f t="shared" si="20"/>
        <v>151.16000399999999</v>
      </c>
      <c r="L135" s="5">
        <f t="shared" si="21"/>
        <v>1113964.2566835021</v>
      </c>
      <c r="M135" s="11">
        <f t="shared" si="18"/>
        <v>0</v>
      </c>
      <c r="N135" s="5">
        <f t="shared" si="22"/>
        <v>0</v>
      </c>
      <c r="P135" s="9">
        <f t="shared" si="23"/>
        <v>7.2710952110934001E-4</v>
      </c>
      <c r="Q135"/>
    </row>
    <row r="136" spans="1:17" x14ac:dyDescent="0.25">
      <c r="A136" s="1">
        <v>44174</v>
      </c>
      <c r="B136" s="5">
        <v>180.070007</v>
      </c>
      <c r="C136" s="5">
        <v>178.63839416433851</v>
      </c>
      <c r="D136" s="5">
        <v>173.91657885179171</v>
      </c>
      <c r="E136" s="5">
        <v>163.72561815869639</v>
      </c>
      <c r="F136" s="5" t="s">
        <v>7</v>
      </c>
      <c r="G136" s="5" t="s">
        <v>7</v>
      </c>
      <c r="H136" s="7" t="str">
        <f t="shared" si="16"/>
        <v>hold</v>
      </c>
      <c r="I136" s="7" t="str">
        <f t="shared" si="17"/>
        <v>True</v>
      </c>
      <c r="J136" s="7">
        <f t="shared" si="19"/>
        <v>163.270004</v>
      </c>
      <c r="K136" s="7">
        <f t="shared" si="20"/>
        <v>151.16000399999999</v>
      </c>
      <c r="L136" s="5">
        <f t="shared" si="21"/>
        <v>1113964.2566835021</v>
      </c>
      <c r="M136" s="11">
        <f t="shared" si="18"/>
        <v>0</v>
      </c>
      <c r="N136" s="5">
        <f t="shared" si="22"/>
        <v>0</v>
      </c>
      <c r="P136" s="9">
        <f t="shared" si="23"/>
        <v>6.8541740557659199E-3</v>
      </c>
      <c r="Q136"/>
    </row>
    <row r="137" spans="1:17" x14ac:dyDescent="0.25">
      <c r="A137" s="1">
        <v>44175</v>
      </c>
      <c r="B137" s="5">
        <v>178.85000600000001</v>
      </c>
      <c r="C137" s="5">
        <v>178.70893144289229</v>
      </c>
      <c r="D137" s="5">
        <v>174.36507222890151</v>
      </c>
      <c r="E137" s="5">
        <v>164.19825527873709</v>
      </c>
      <c r="F137" s="5" t="s">
        <v>7</v>
      </c>
      <c r="G137" s="5" t="s">
        <v>7</v>
      </c>
      <c r="H137" s="7" t="str">
        <f t="shared" si="16"/>
        <v>hold</v>
      </c>
      <c r="I137" s="7" t="str">
        <f t="shared" si="17"/>
        <v>True</v>
      </c>
      <c r="J137" s="7">
        <f t="shared" si="19"/>
        <v>163.270004</v>
      </c>
      <c r="K137" s="7">
        <f t="shared" si="20"/>
        <v>151.16000399999999</v>
      </c>
      <c r="L137" s="5">
        <f t="shared" si="21"/>
        <v>1113964.2566835021</v>
      </c>
      <c r="M137" s="11">
        <f t="shared" si="18"/>
        <v>0</v>
      </c>
      <c r="N137" s="5">
        <f t="shared" si="22"/>
        <v>0</v>
      </c>
      <c r="P137" s="9">
        <f t="shared" si="23"/>
        <v>-6.7982038024927346E-3</v>
      </c>
      <c r="Q137"/>
    </row>
    <row r="138" spans="1:17" x14ac:dyDescent="0.25">
      <c r="A138" s="1">
        <v>44176</v>
      </c>
      <c r="B138" s="5">
        <v>179.28999300000001</v>
      </c>
      <c r="C138" s="5">
        <v>178.90261862859489</v>
      </c>
      <c r="D138" s="5">
        <v>174.81279229900139</v>
      </c>
      <c r="E138" s="5">
        <v>164.66987208252661</v>
      </c>
      <c r="F138" s="5" t="s">
        <v>7</v>
      </c>
      <c r="G138" s="5" t="s">
        <v>7</v>
      </c>
      <c r="H138" s="7" t="str">
        <f t="shared" si="16"/>
        <v>hold</v>
      </c>
      <c r="I138" s="7" t="str">
        <f t="shared" si="17"/>
        <v>True</v>
      </c>
      <c r="J138" s="7">
        <f t="shared" si="19"/>
        <v>163.270004</v>
      </c>
      <c r="K138" s="7">
        <f t="shared" si="20"/>
        <v>151.16000399999999</v>
      </c>
      <c r="L138" s="5">
        <f t="shared" si="21"/>
        <v>1113964.2566835021</v>
      </c>
      <c r="M138" s="11">
        <f t="shared" si="18"/>
        <v>0</v>
      </c>
      <c r="N138" s="5">
        <f t="shared" si="22"/>
        <v>0</v>
      </c>
      <c r="P138" s="9">
        <f t="shared" si="23"/>
        <v>2.4570683117518537E-3</v>
      </c>
      <c r="Q138"/>
    </row>
    <row r="139" spans="1:17" x14ac:dyDescent="0.25">
      <c r="A139" s="1">
        <v>44179</v>
      </c>
      <c r="B139" s="5">
        <v>178.050003</v>
      </c>
      <c r="C139" s="5">
        <v>178.6184134190633</v>
      </c>
      <c r="D139" s="5">
        <v>175.10708418091039</v>
      </c>
      <c r="E139" s="5">
        <v>165.08800117369759</v>
      </c>
      <c r="F139" s="5" t="s">
        <v>7</v>
      </c>
      <c r="G139" s="5" t="s">
        <v>7</v>
      </c>
      <c r="H139" s="7" t="str">
        <f t="shared" si="16"/>
        <v>hold</v>
      </c>
      <c r="I139" s="7" t="str">
        <f t="shared" si="17"/>
        <v>True</v>
      </c>
      <c r="J139" s="7">
        <f t="shared" si="19"/>
        <v>163.270004</v>
      </c>
      <c r="K139" s="7">
        <f t="shared" si="20"/>
        <v>151.16000399999999</v>
      </c>
      <c r="L139" s="5">
        <f t="shared" si="21"/>
        <v>1113964.2566835021</v>
      </c>
      <c r="M139" s="11">
        <f t="shared" si="18"/>
        <v>0</v>
      </c>
      <c r="N139" s="5">
        <f t="shared" si="22"/>
        <v>0</v>
      </c>
      <c r="P139" s="9">
        <f t="shared" si="23"/>
        <v>-6.9401409914574856E-3</v>
      </c>
      <c r="Q139"/>
    </row>
    <row r="140" spans="1:17" x14ac:dyDescent="0.25">
      <c r="A140" s="1">
        <v>44180</v>
      </c>
      <c r="B140" s="5">
        <v>181.740005</v>
      </c>
      <c r="C140" s="5">
        <v>179.6589439460422</v>
      </c>
      <c r="D140" s="5">
        <v>175.7100769826458</v>
      </c>
      <c r="E140" s="5">
        <v>165.6083762932696</v>
      </c>
      <c r="F140" s="5" t="s">
        <v>7</v>
      </c>
      <c r="G140" s="5" t="s">
        <v>7</v>
      </c>
      <c r="H140" s="7" t="str">
        <f t="shared" si="16"/>
        <v>hold</v>
      </c>
      <c r="I140" s="7" t="str">
        <f t="shared" si="17"/>
        <v>True</v>
      </c>
      <c r="J140" s="7">
        <f t="shared" si="19"/>
        <v>163.270004</v>
      </c>
      <c r="K140" s="7">
        <f t="shared" si="20"/>
        <v>151.16000399999999</v>
      </c>
      <c r="L140" s="5">
        <f t="shared" si="21"/>
        <v>1113964.2566835021</v>
      </c>
      <c r="M140" s="11">
        <f t="shared" si="18"/>
        <v>0</v>
      </c>
      <c r="N140" s="5">
        <f t="shared" si="22"/>
        <v>0</v>
      </c>
      <c r="P140" s="9">
        <f t="shared" si="23"/>
        <v>2.0512695206044429E-2</v>
      </c>
      <c r="Q140"/>
    </row>
    <row r="141" spans="1:17" x14ac:dyDescent="0.25">
      <c r="A141" s="1">
        <v>44181</v>
      </c>
      <c r="B141" s="5">
        <v>179.5</v>
      </c>
      <c r="C141" s="5">
        <v>179.60596263069479</v>
      </c>
      <c r="D141" s="5">
        <v>176.05461543876891</v>
      </c>
      <c r="E141" s="5">
        <v>166.0424895341049</v>
      </c>
      <c r="F141" s="5" t="s">
        <v>7</v>
      </c>
      <c r="G141" s="5" t="s">
        <v>7</v>
      </c>
      <c r="H141" s="7" t="str">
        <f t="shared" si="16"/>
        <v>hold</v>
      </c>
      <c r="I141" s="7" t="str">
        <f t="shared" si="17"/>
        <v>True</v>
      </c>
      <c r="J141" s="7">
        <f t="shared" si="19"/>
        <v>163.270004</v>
      </c>
      <c r="K141" s="7">
        <f t="shared" si="20"/>
        <v>151.16000399999999</v>
      </c>
      <c r="L141" s="5">
        <f t="shared" si="21"/>
        <v>1113964.2566835021</v>
      </c>
      <c r="M141" s="11">
        <f t="shared" si="18"/>
        <v>0</v>
      </c>
      <c r="N141" s="5">
        <f t="shared" si="22"/>
        <v>0</v>
      </c>
      <c r="P141" s="9">
        <f t="shared" si="23"/>
        <v>-1.2401913850697112E-2</v>
      </c>
      <c r="Q141"/>
    </row>
    <row r="142" spans="1:17" x14ac:dyDescent="0.25">
      <c r="A142" s="1">
        <v>44182</v>
      </c>
      <c r="B142" s="5">
        <v>179.16999799999999</v>
      </c>
      <c r="C142" s="5">
        <v>179.46064108712989</v>
      </c>
      <c r="D142" s="5">
        <v>176.33783203524439</v>
      </c>
      <c r="E142" s="5">
        <v>166.45272417366419</v>
      </c>
      <c r="F142" s="5" t="s">
        <v>7</v>
      </c>
      <c r="G142" s="5" t="s">
        <v>7</v>
      </c>
      <c r="H142" s="7" t="str">
        <f t="shared" si="16"/>
        <v>hold</v>
      </c>
      <c r="I142" s="7" t="str">
        <f t="shared" si="17"/>
        <v>True</v>
      </c>
      <c r="J142" s="7">
        <f t="shared" si="19"/>
        <v>163.270004</v>
      </c>
      <c r="K142" s="7">
        <f t="shared" si="20"/>
        <v>151.16000399999999</v>
      </c>
      <c r="L142" s="5">
        <f t="shared" si="21"/>
        <v>1113964.2566835021</v>
      </c>
      <c r="M142" s="11">
        <f t="shared" si="18"/>
        <v>0</v>
      </c>
      <c r="N142" s="5">
        <f t="shared" si="22"/>
        <v>0</v>
      </c>
      <c r="P142" s="9">
        <f t="shared" si="23"/>
        <v>-1.8401432791100877E-3</v>
      </c>
      <c r="Q142"/>
    </row>
    <row r="143" spans="1:17" x14ac:dyDescent="0.25">
      <c r="A143" s="1">
        <v>44183</v>
      </c>
      <c r="B143" s="5">
        <v>180.96000699999999</v>
      </c>
      <c r="C143" s="5">
        <v>179.96042972475331</v>
      </c>
      <c r="D143" s="5">
        <v>176.7580297593131</v>
      </c>
      <c r="E143" s="5">
        <v>166.90607676198721</v>
      </c>
      <c r="F143" s="5" t="s">
        <v>7</v>
      </c>
      <c r="G143" s="5" t="s">
        <v>7</v>
      </c>
      <c r="H143" s="7" t="str">
        <f t="shared" si="16"/>
        <v>hold</v>
      </c>
      <c r="I143" s="7" t="str">
        <f t="shared" si="17"/>
        <v>True</v>
      </c>
      <c r="J143" s="7">
        <f t="shared" si="19"/>
        <v>163.270004</v>
      </c>
      <c r="K143" s="7">
        <f t="shared" si="20"/>
        <v>151.16000399999999</v>
      </c>
      <c r="L143" s="5">
        <f t="shared" si="21"/>
        <v>1113964.2566835021</v>
      </c>
      <c r="M143" s="11">
        <f t="shared" si="18"/>
        <v>0</v>
      </c>
      <c r="N143" s="5">
        <f t="shared" si="22"/>
        <v>0</v>
      </c>
      <c r="P143" s="9">
        <f t="shared" si="23"/>
        <v>9.9409864011677819E-3</v>
      </c>
      <c r="Q143"/>
    </row>
    <row r="144" spans="1:17" x14ac:dyDescent="0.25">
      <c r="A144" s="1">
        <v>44186</v>
      </c>
      <c r="B144" s="5">
        <v>180.16000399999999</v>
      </c>
      <c r="C144" s="5">
        <v>180.02695448316891</v>
      </c>
      <c r="D144" s="5">
        <v>177.06730014483011</v>
      </c>
      <c r="E144" s="5">
        <v>167.3202619881751</v>
      </c>
      <c r="F144" s="5" t="s">
        <v>7</v>
      </c>
      <c r="G144" s="5" t="s">
        <v>7</v>
      </c>
      <c r="H144" s="7" t="str">
        <f t="shared" si="16"/>
        <v>hold</v>
      </c>
      <c r="I144" s="7" t="str">
        <f t="shared" si="17"/>
        <v>True</v>
      </c>
      <c r="J144" s="7">
        <f t="shared" si="19"/>
        <v>163.270004</v>
      </c>
      <c r="K144" s="7">
        <f t="shared" si="20"/>
        <v>151.16000399999999</v>
      </c>
      <c r="L144" s="5">
        <f t="shared" si="21"/>
        <v>1113964.2566835021</v>
      </c>
      <c r="M144" s="11">
        <f t="shared" si="18"/>
        <v>0</v>
      </c>
      <c r="N144" s="5">
        <f t="shared" si="22"/>
        <v>0</v>
      </c>
      <c r="P144" s="9">
        <f t="shared" si="23"/>
        <v>-4.4306838965794005E-3</v>
      </c>
      <c r="Q144"/>
    </row>
    <row r="145" spans="1:17" x14ac:dyDescent="0.25">
      <c r="A145" s="1">
        <v>44187</v>
      </c>
      <c r="B145" s="5">
        <v>176.58000200000001</v>
      </c>
      <c r="C145" s="5">
        <v>178.87797032211259</v>
      </c>
      <c r="D145" s="5">
        <v>177.0230003134819</v>
      </c>
      <c r="E145" s="5">
        <v>167.6096288635446</v>
      </c>
      <c r="F145" s="5" t="s">
        <v>7</v>
      </c>
      <c r="G145" s="5" t="s">
        <v>7</v>
      </c>
      <c r="H145" s="7" t="str">
        <f t="shared" si="16"/>
        <v>hold</v>
      </c>
      <c r="I145" s="7" t="str">
        <f t="shared" si="17"/>
        <v>True</v>
      </c>
      <c r="J145" s="7">
        <f t="shared" si="19"/>
        <v>163.270004</v>
      </c>
      <c r="K145" s="7">
        <f t="shared" si="20"/>
        <v>151.16000399999999</v>
      </c>
      <c r="L145" s="5">
        <f t="shared" si="21"/>
        <v>1113964.2566835021</v>
      </c>
      <c r="M145" s="11">
        <f t="shared" si="18"/>
        <v>0</v>
      </c>
      <c r="N145" s="5">
        <f t="shared" si="22"/>
        <v>0</v>
      </c>
      <c r="P145" s="9">
        <f t="shared" si="23"/>
        <v>-2.0071324354064505E-2</v>
      </c>
      <c r="Q145"/>
    </row>
    <row r="146" spans="1:17" x14ac:dyDescent="0.25">
      <c r="A146" s="1">
        <v>44188</v>
      </c>
      <c r="B146" s="5">
        <v>178.41999799999999</v>
      </c>
      <c r="C146" s="5">
        <v>178.7253128814084</v>
      </c>
      <c r="D146" s="5">
        <v>177.1500001031653</v>
      </c>
      <c r="E146" s="5">
        <v>167.94745289905879</v>
      </c>
      <c r="F146" s="5" t="s">
        <v>7</v>
      </c>
      <c r="G146" s="5" t="s">
        <v>7</v>
      </c>
      <c r="H146" s="7" t="str">
        <f t="shared" si="16"/>
        <v>hold</v>
      </c>
      <c r="I146" s="7" t="str">
        <f t="shared" si="17"/>
        <v>True</v>
      </c>
      <c r="J146" s="7">
        <f t="shared" si="19"/>
        <v>163.270004</v>
      </c>
      <c r="K146" s="7">
        <f t="shared" si="20"/>
        <v>151.16000399999999</v>
      </c>
      <c r="L146" s="5">
        <f t="shared" si="21"/>
        <v>1113964.2566835021</v>
      </c>
      <c r="M146" s="11">
        <f t="shared" si="18"/>
        <v>0</v>
      </c>
      <c r="N146" s="5">
        <f t="shared" si="22"/>
        <v>0</v>
      </c>
      <c r="P146" s="9">
        <f t="shared" si="23"/>
        <v>1.0366267476384288E-2</v>
      </c>
      <c r="Q146"/>
    </row>
    <row r="147" spans="1:17" x14ac:dyDescent="0.25">
      <c r="A147" s="1">
        <v>44189</v>
      </c>
      <c r="B147" s="5">
        <v>179.55999800000001</v>
      </c>
      <c r="C147" s="5">
        <v>179.00354125427231</v>
      </c>
      <c r="D147" s="5">
        <v>177.36909082105939</v>
      </c>
      <c r="E147" s="5">
        <v>168.31034493346331</v>
      </c>
      <c r="F147" s="5" t="s">
        <v>7</v>
      </c>
      <c r="G147" s="5" t="s">
        <v>7</v>
      </c>
      <c r="H147" s="7" t="str">
        <f t="shared" si="16"/>
        <v>hold</v>
      </c>
      <c r="I147" s="7" t="str">
        <f t="shared" si="17"/>
        <v>True</v>
      </c>
      <c r="J147" s="7">
        <f t="shared" si="19"/>
        <v>163.270004</v>
      </c>
      <c r="K147" s="7">
        <f t="shared" si="20"/>
        <v>151.16000399999999</v>
      </c>
      <c r="L147" s="5">
        <f t="shared" si="21"/>
        <v>1113964.2566835021</v>
      </c>
      <c r="M147" s="11">
        <f t="shared" si="18"/>
        <v>0</v>
      </c>
      <c r="N147" s="5">
        <f t="shared" si="22"/>
        <v>0</v>
      </c>
      <c r="P147" s="9">
        <f t="shared" si="23"/>
        <v>6.3690924992614775E-3</v>
      </c>
      <c r="Q147"/>
    </row>
    <row r="148" spans="1:17" x14ac:dyDescent="0.25">
      <c r="A148" s="1">
        <v>44193</v>
      </c>
      <c r="B148" s="5">
        <v>178.36999499999999</v>
      </c>
      <c r="C148" s="5">
        <v>178.7923591695149</v>
      </c>
      <c r="D148" s="5">
        <v>177.460082110054</v>
      </c>
      <c r="E148" s="5">
        <v>168.62470899804251</v>
      </c>
      <c r="F148" s="5" t="s">
        <v>7</v>
      </c>
      <c r="G148" s="5" t="s">
        <v>7</v>
      </c>
      <c r="H148" s="7" t="str">
        <f t="shared" si="16"/>
        <v>hold</v>
      </c>
      <c r="I148" s="7" t="str">
        <f t="shared" si="17"/>
        <v>True</v>
      </c>
      <c r="J148" s="7">
        <f t="shared" si="19"/>
        <v>163.270004</v>
      </c>
      <c r="K148" s="7">
        <f t="shared" si="20"/>
        <v>151.16000399999999</v>
      </c>
      <c r="L148" s="5">
        <f t="shared" si="21"/>
        <v>1113964.2566835021</v>
      </c>
      <c r="M148" s="11">
        <f t="shared" si="18"/>
        <v>0</v>
      </c>
      <c r="N148" s="5">
        <f t="shared" si="22"/>
        <v>0</v>
      </c>
      <c r="P148" s="9">
        <f t="shared" si="23"/>
        <v>-6.6493862368012498E-3</v>
      </c>
      <c r="Q148"/>
    </row>
    <row r="149" spans="1:17" x14ac:dyDescent="0.25">
      <c r="A149" s="1">
        <v>44194</v>
      </c>
      <c r="B149" s="5">
        <v>176.64999399999999</v>
      </c>
      <c r="C149" s="5">
        <v>178.07823744634331</v>
      </c>
      <c r="D149" s="5">
        <v>177.38643773641269</v>
      </c>
      <c r="E149" s="5">
        <v>168.87549915435369</v>
      </c>
      <c r="F149" s="5" t="s">
        <v>7</v>
      </c>
      <c r="G149" s="5" t="s">
        <v>7</v>
      </c>
      <c r="H149" s="7" t="str">
        <f t="shared" si="16"/>
        <v>hold</v>
      </c>
      <c r="I149" s="7" t="str">
        <f t="shared" si="17"/>
        <v>True</v>
      </c>
      <c r="J149" s="7">
        <f t="shared" si="19"/>
        <v>163.270004</v>
      </c>
      <c r="K149" s="7">
        <f t="shared" si="20"/>
        <v>151.16000399999999</v>
      </c>
      <c r="L149" s="5">
        <f t="shared" si="21"/>
        <v>1113964.2566835021</v>
      </c>
      <c r="M149" s="11">
        <f t="shared" si="18"/>
        <v>0</v>
      </c>
      <c r="N149" s="5">
        <f t="shared" si="22"/>
        <v>0</v>
      </c>
      <c r="P149" s="9">
        <f t="shared" si="23"/>
        <v>-9.6896766989067341E-3</v>
      </c>
      <c r="Q149"/>
    </row>
    <row r="150" spans="1:17" x14ac:dyDescent="0.25">
      <c r="A150" s="1">
        <v>44195</v>
      </c>
      <c r="B150" s="5">
        <v>180.03999300000001</v>
      </c>
      <c r="C150" s="5">
        <v>178.73215596422881</v>
      </c>
      <c r="D150" s="5">
        <v>177.62767003310239</v>
      </c>
      <c r="E150" s="5">
        <v>169.2243895870302</v>
      </c>
      <c r="F150" s="5" t="s">
        <v>7</v>
      </c>
      <c r="G150" s="5" t="s">
        <v>7</v>
      </c>
      <c r="H150" s="7" t="str">
        <f t="shared" si="16"/>
        <v>hold</v>
      </c>
      <c r="I150" s="7" t="str">
        <f t="shared" si="17"/>
        <v>True</v>
      </c>
      <c r="J150" s="7">
        <f t="shared" si="19"/>
        <v>163.270004</v>
      </c>
      <c r="K150" s="7">
        <f t="shared" si="20"/>
        <v>151.16000399999999</v>
      </c>
      <c r="L150" s="5">
        <f t="shared" si="21"/>
        <v>1113964.2566835021</v>
      </c>
      <c r="M150" s="11">
        <f t="shared" si="18"/>
        <v>0</v>
      </c>
      <c r="N150" s="5">
        <f t="shared" si="22"/>
        <v>0</v>
      </c>
      <c r="P150" s="9">
        <f t="shared" si="23"/>
        <v>1.9008669704797337E-2</v>
      </c>
      <c r="Q150"/>
    </row>
    <row r="151" spans="1:17" x14ac:dyDescent="0.25">
      <c r="A151" s="1">
        <v>44196</v>
      </c>
      <c r="B151" s="5">
        <v>182.020004</v>
      </c>
      <c r="C151" s="5">
        <v>179.82810530948589</v>
      </c>
      <c r="D151" s="5">
        <v>178.02697312100219</v>
      </c>
      <c r="E151" s="5">
        <v>169.6242525374355</v>
      </c>
      <c r="F151" s="5" t="s">
        <v>7</v>
      </c>
      <c r="G151" s="5" t="s">
        <v>7</v>
      </c>
      <c r="H151" s="7" t="str">
        <f t="shared" si="16"/>
        <v>hold</v>
      </c>
      <c r="I151" s="7" t="str">
        <f t="shared" si="17"/>
        <v>True</v>
      </c>
      <c r="J151" s="7">
        <f t="shared" si="19"/>
        <v>163.270004</v>
      </c>
      <c r="K151" s="7">
        <f t="shared" si="20"/>
        <v>151.16000399999999</v>
      </c>
      <c r="L151" s="5">
        <f t="shared" si="21"/>
        <v>1113964.2566835021</v>
      </c>
      <c r="M151" s="11">
        <f t="shared" si="18"/>
        <v>0</v>
      </c>
      <c r="N151" s="5">
        <f t="shared" si="22"/>
        <v>0</v>
      </c>
      <c r="P151" s="9">
        <f t="shared" si="23"/>
        <v>1.0937583580334099E-2</v>
      </c>
      <c r="Q151"/>
    </row>
    <row r="152" spans="1:17" x14ac:dyDescent="0.25">
      <c r="A152" s="1">
        <v>44200</v>
      </c>
      <c r="B152" s="5">
        <v>182.14999399999999</v>
      </c>
      <c r="C152" s="5">
        <v>180.60206820632399</v>
      </c>
      <c r="D152" s="5">
        <v>178.4017932009111</v>
      </c>
      <c r="E152" s="5">
        <v>170.01568195814059</v>
      </c>
      <c r="F152" s="5" t="s">
        <v>7</v>
      </c>
      <c r="G152" s="5" t="s">
        <v>7</v>
      </c>
      <c r="H152" s="7" t="str">
        <f t="shared" si="16"/>
        <v>hold</v>
      </c>
      <c r="I152" s="7" t="str">
        <f t="shared" si="17"/>
        <v>True</v>
      </c>
      <c r="J152" s="7">
        <f t="shared" si="19"/>
        <v>163.270004</v>
      </c>
      <c r="K152" s="7">
        <f t="shared" si="20"/>
        <v>151.16000399999999</v>
      </c>
      <c r="L152" s="5">
        <f t="shared" si="21"/>
        <v>1113964.2566835021</v>
      </c>
      <c r="M152" s="11">
        <f t="shared" si="18"/>
        <v>0</v>
      </c>
      <c r="N152" s="5">
        <f t="shared" si="22"/>
        <v>0</v>
      </c>
      <c r="P152" s="9">
        <f t="shared" si="23"/>
        <v>7.1389738987113983E-4</v>
      </c>
      <c r="Q152"/>
    </row>
    <row r="153" spans="1:17" x14ac:dyDescent="0.25">
      <c r="A153" s="1">
        <v>44201</v>
      </c>
      <c r="B153" s="5">
        <v>183.63999899999999</v>
      </c>
      <c r="C153" s="5">
        <v>181.614711804216</v>
      </c>
      <c r="D153" s="5">
        <v>178.87799372810099</v>
      </c>
      <c r="E153" s="5">
        <v>170.44144186569869</v>
      </c>
      <c r="F153" s="5" t="s">
        <v>7</v>
      </c>
      <c r="G153" s="5" t="s">
        <v>7</v>
      </c>
      <c r="H153" s="7" t="str">
        <f t="shared" si="16"/>
        <v>hold</v>
      </c>
      <c r="I153" s="7" t="str">
        <f t="shared" si="17"/>
        <v>True</v>
      </c>
      <c r="J153" s="7">
        <f t="shared" si="19"/>
        <v>163.270004</v>
      </c>
      <c r="K153" s="7">
        <f t="shared" si="20"/>
        <v>151.16000399999999</v>
      </c>
      <c r="L153" s="5">
        <f t="shared" si="21"/>
        <v>1113964.2566835021</v>
      </c>
      <c r="M153" s="11">
        <f t="shared" si="18"/>
        <v>0</v>
      </c>
      <c r="N153" s="5">
        <f t="shared" si="22"/>
        <v>0</v>
      </c>
      <c r="P153" s="9">
        <f t="shared" si="23"/>
        <v>8.1468234208970213E-3</v>
      </c>
      <c r="Q153"/>
    </row>
    <row r="154" spans="1:17" x14ac:dyDescent="0.25">
      <c r="A154" s="1">
        <v>44202</v>
      </c>
      <c r="B154" s="5">
        <v>193.86000100000001</v>
      </c>
      <c r="C154" s="5">
        <v>185.6964748694773</v>
      </c>
      <c r="D154" s="5">
        <v>180.2399943891827</v>
      </c>
      <c r="E154" s="5">
        <v>171.1732718386456</v>
      </c>
      <c r="F154" s="5" t="s">
        <v>7</v>
      </c>
      <c r="G154" s="5" t="s">
        <v>7</v>
      </c>
      <c r="H154" s="7" t="str">
        <f t="shared" si="16"/>
        <v>hold</v>
      </c>
      <c r="I154" s="7" t="str">
        <f t="shared" si="17"/>
        <v>True</v>
      </c>
      <c r="J154" s="7">
        <f t="shared" si="19"/>
        <v>163.270004</v>
      </c>
      <c r="K154" s="7">
        <f t="shared" si="20"/>
        <v>151.16000399999999</v>
      </c>
      <c r="L154" s="5">
        <f t="shared" si="21"/>
        <v>1113964.2566835021</v>
      </c>
      <c r="M154" s="11">
        <f t="shared" si="18"/>
        <v>0</v>
      </c>
      <c r="N154" s="5">
        <f t="shared" si="22"/>
        <v>0</v>
      </c>
      <c r="P154" s="9">
        <f t="shared" si="23"/>
        <v>5.4158940287239235E-2</v>
      </c>
      <c r="Q154"/>
    </row>
    <row r="155" spans="1:17" x14ac:dyDescent="0.25">
      <c r="A155" s="1">
        <v>44203</v>
      </c>
      <c r="B155" s="5">
        <v>194.229996</v>
      </c>
      <c r="C155" s="5">
        <v>188.5409819129849</v>
      </c>
      <c r="D155" s="5">
        <v>181.5118127174388</v>
      </c>
      <c r="E155" s="5">
        <v>171.89379446868799</v>
      </c>
      <c r="F155" s="5" t="s">
        <v>7</v>
      </c>
      <c r="G155" s="5" t="s">
        <v>7</v>
      </c>
      <c r="H155" s="7" t="str">
        <f t="shared" si="16"/>
        <v>hold</v>
      </c>
      <c r="I155" s="7" t="str">
        <f t="shared" si="17"/>
        <v>True</v>
      </c>
      <c r="J155" s="7">
        <f t="shared" si="19"/>
        <v>163.270004</v>
      </c>
      <c r="K155" s="7">
        <f t="shared" si="20"/>
        <v>151.16000399999999</v>
      </c>
      <c r="L155" s="5">
        <f t="shared" si="21"/>
        <v>1113964.2566835021</v>
      </c>
      <c r="M155" s="11">
        <f t="shared" si="18"/>
        <v>0</v>
      </c>
      <c r="N155" s="5">
        <f t="shared" si="22"/>
        <v>0</v>
      </c>
      <c r="P155" s="9">
        <f t="shared" si="23"/>
        <v>1.9067490270765954E-3</v>
      </c>
      <c r="Q155"/>
    </row>
    <row r="156" spans="1:17" x14ac:dyDescent="0.25">
      <c r="A156" s="1">
        <v>44204</v>
      </c>
      <c r="B156" s="5">
        <v>194.259995</v>
      </c>
      <c r="C156" s="5">
        <v>190.44731960865661</v>
      </c>
      <c r="D156" s="5">
        <v>182.67073837948979</v>
      </c>
      <c r="E156" s="5">
        <v>172.59273823529151</v>
      </c>
      <c r="F156" s="5" t="s">
        <v>7</v>
      </c>
      <c r="G156" s="5" t="s">
        <v>7</v>
      </c>
      <c r="H156" s="7" t="str">
        <f t="shared" si="16"/>
        <v>hold</v>
      </c>
      <c r="I156" s="7" t="str">
        <f t="shared" si="17"/>
        <v>True</v>
      </c>
      <c r="J156" s="7">
        <f t="shared" si="19"/>
        <v>163.270004</v>
      </c>
      <c r="K156" s="7">
        <f t="shared" si="20"/>
        <v>151.16000399999999</v>
      </c>
      <c r="L156" s="5">
        <f t="shared" si="21"/>
        <v>1113964.2566835021</v>
      </c>
      <c r="M156" s="11">
        <f t="shared" si="18"/>
        <v>0</v>
      </c>
      <c r="N156" s="5">
        <f t="shared" si="22"/>
        <v>0</v>
      </c>
      <c r="P156" s="9">
        <f t="shared" si="23"/>
        <v>1.5443898558327489E-4</v>
      </c>
      <c r="Q156"/>
    </row>
    <row r="157" spans="1:17" x14ac:dyDescent="0.25">
      <c r="A157" s="1">
        <v>44207</v>
      </c>
      <c r="B157" s="5">
        <v>193.86000100000001</v>
      </c>
      <c r="C157" s="5">
        <v>191.5848800724377</v>
      </c>
      <c r="D157" s="5">
        <v>183.68794407226349</v>
      </c>
      <c r="E157" s="5">
        <v>173.2573401966886</v>
      </c>
      <c r="F157" s="5" t="s">
        <v>7</v>
      </c>
      <c r="G157" s="5" t="s">
        <v>7</v>
      </c>
      <c r="H157" s="7" t="str">
        <f t="shared" si="16"/>
        <v>hold</v>
      </c>
      <c r="I157" s="7" t="str">
        <f t="shared" si="17"/>
        <v>True</v>
      </c>
      <c r="J157" s="7">
        <f t="shared" si="19"/>
        <v>163.270004</v>
      </c>
      <c r="K157" s="7">
        <f t="shared" si="20"/>
        <v>151.16000399999999</v>
      </c>
      <c r="L157" s="5">
        <f t="shared" si="21"/>
        <v>1113964.2566835021</v>
      </c>
      <c r="M157" s="11">
        <f t="shared" si="18"/>
        <v>0</v>
      </c>
      <c r="N157" s="5">
        <f t="shared" si="22"/>
        <v>0</v>
      </c>
      <c r="P157" s="9">
        <f t="shared" si="23"/>
        <v>-2.0611880126598504E-3</v>
      </c>
      <c r="Q157"/>
    </row>
    <row r="158" spans="1:17" x14ac:dyDescent="0.25">
      <c r="A158" s="1">
        <v>44208</v>
      </c>
      <c r="B158" s="5">
        <v>197.53999300000001</v>
      </c>
      <c r="C158" s="5">
        <v>193.56991771495851</v>
      </c>
      <c r="D158" s="5">
        <v>184.94722124751229</v>
      </c>
      <c r="E158" s="5">
        <v>174.0161730967921</v>
      </c>
      <c r="F158" s="5" t="s">
        <v>7</v>
      </c>
      <c r="G158" s="5" t="s">
        <v>7</v>
      </c>
      <c r="H158" s="7" t="str">
        <f t="shared" si="16"/>
        <v>hold</v>
      </c>
      <c r="I158" s="7" t="str">
        <f t="shared" si="17"/>
        <v>True</v>
      </c>
      <c r="J158" s="7">
        <f t="shared" si="19"/>
        <v>163.270004</v>
      </c>
      <c r="K158" s="7">
        <f t="shared" si="20"/>
        <v>151.16000399999999</v>
      </c>
      <c r="L158" s="5">
        <f t="shared" si="21"/>
        <v>1113964.2566835021</v>
      </c>
      <c r="M158" s="11">
        <f t="shared" si="18"/>
        <v>0</v>
      </c>
      <c r="N158" s="5">
        <f t="shared" si="22"/>
        <v>0</v>
      </c>
      <c r="P158" s="9">
        <f t="shared" si="23"/>
        <v>1.8804805821295945E-2</v>
      </c>
      <c r="Q158"/>
    </row>
    <row r="159" spans="1:17" x14ac:dyDescent="0.25">
      <c r="A159" s="1">
        <v>44209</v>
      </c>
      <c r="B159" s="5">
        <v>195.88999899999999</v>
      </c>
      <c r="C159" s="5">
        <v>194.3432781433057</v>
      </c>
      <c r="D159" s="5">
        <v>185.94201922501119</v>
      </c>
      <c r="E159" s="5">
        <v>174.69973015626741</v>
      </c>
      <c r="F159" s="5" t="s">
        <v>7</v>
      </c>
      <c r="G159" s="5" t="s">
        <v>7</v>
      </c>
      <c r="H159" s="7" t="str">
        <f t="shared" si="16"/>
        <v>hold</v>
      </c>
      <c r="I159" s="7" t="str">
        <f t="shared" si="17"/>
        <v>True</v>
      </c>
      <c r="J159" s="7">
        <f t="shared" si="19"/>
        <v>163.270004</v>
      </c>
      <c r="K159" s="7">
        <f t="shared" si="20"/>
        <v>151.16000399999999</v>
      </c>
      <c r="L159" s="5">
        <f t="shared" si="21"/>
        <v>1113964.2566835021</v>
      </c>
      <c r="M159" s="11">
        <f t="shared" si="18"/>
        <v>0</v>
      </c>
      <c r="N159" s="5">
        <f t="shared" si="22"/>
        <v>0</v>
      </c>
      <c r="P159" s="9">
        <f t="shared" si="23"/>
        <v>-8.387787953716485E-3</v>
      </c>
      <c r="Q159"/>
    </row>
    <row r="160" spans="1:17" x14ac:dyDescent="0.25">
      <c r="A160" s="1">
        <v>44210</v>
      </c>
      <c r="B160" s="5">
        <v>197.39999399999999</v>
      </c>
      <c r="C160" s="5">
        <v>195.36218342887051</v>
      </c>
      <c r="D160" s="5">
        <v>186.98365329546471</v>
      </c>
      <c r="E160" s="5">
        <v>175.40911340138399</v>
      </c>
      <c r="F160" s="5" t="s">
        <v>7</v>
      </c>
      <c r="G160" s="5" t="s">
        <v>7</v>
      </c>
      <c r="H160" s="7" t="str">
        <f t="shared" si="16"/>
        <v>hold</v>
      </c>
      <c r="I160" s="7" t="str">
        <f t="shared" si="17"/>
        <v>True</v>
      </c>
      <c r="J160" s="7">
        <f t="shared" si="19"/>
        <v>163.270004</v>
      </c>
      <c r="K160" s="7">
        <f t="shared" si="20"/>
        <v>151.16000399999999</v>
      </c>
      <c r="L160" s="5">
        <f t="shared" si="21"/>
        <v>1113964.2566835021</v>
      </c>
      <c r="M160" s="11">
        <f t="shared" si="18"/>
        <v>0</v>
      </c>
      <c r="N160" s="5">
        <f t="shared" si="22"/>
        <v>0</v>
      </c>
      <c r="P160" s="9">
        <f t="shared" si="23"/>
        <v>7.678824513840771E-3</v>
      </c>
      <c r="Q160"/>
    </row>
    <row r="161" spans="1:17" x14ac:dyDescent="0.25">
      <c r="A161" s="1">
        <v>44211</v>
      </c>
      <c r="B161" s="5">
        <v>194.61999499999999</v>
      </c>
      <c r="C161" s="5">
        <v>195.11478728591359</v>
      </c>
      <c r="D161" s="5">
        <v>187.67786617769519</v>
      </c>
      <c r="E161" s="5">
        <v>176.00945345134079</v>
      </c>
      <c r="F161" s="5" t="s">
        <v>7</v>
      </c>
      <c r="G161" s="5" t="s">
        <v>7</v>
      </c>
      <c r="H161" s="7" t="str">
        <f t="shared" si="16"/>
        <v>hold</v>
      </c>
      <c r="I161" s="7" t="str">
        <f t="shared" si="17"/>
        <v>True</v>
      </c>
      <c r="J161" s="7">
        <f t="shared" si="19"/>
        <v>163.270004</v>
      </c>
      <c r="K161" s="7">
        <f t="shared" si="20"/>
        <v>151.16000399999999</v>
      </c>
      <c r="L161" s="5">
        <f t="shared" si="21"/>
        <v>1113964.2566835021</v>
      </c>
      <c r="M161" s="11">
        <f t="shared" si="18"/>
        <v>0</v>
      </c>
      <c r="N161" s="5">
        <f t="shared" si="22"/>
        <v>0</v>
      </c>
      <c r="P161" s="9">
        <f t="shared" si="23"/>
        <v>-1.4183182901491766E-2</v>
      </c>
      <c r="Q161"/>
    </row>
    <row r="162" spans="1:17" x14ac:dyDescent="0.25">
      <c r="A162" s="1">
        <v>44215</v>
      </c>
      <c r="B162" s="5">
        <v>194.05999800000001</v>
      </c>
      <c r="C162" s="5">
        <v>194.76319085727579</v>
      </c>
      <c r="D162" s="5">
        <v>188.2580599797229</v>
      </c>
      <c r="E162" s="5">
        <v>176.57353296848629</v>
      </c>
      <c r="F162" s="5" t="s">
        <v>7</v>
      </c>
      <c r="G162" s="5" t="s">
        <v>7</v>
      </c>
      <c r="H162" s="7" t="str">
        <f t="shared" si="16"/>
        <v>hold</v>
      </c>
      <c r="I162" s="7" t="str">
        <f t="shared" si="17"/>
        <v>True</v>
      </c>
      <c r="J162" s="7">
        <f t="shared" si="19"/>
        <v>163.270004</v>
      </c>
      <c r="K162" s="7">
        <f t="shared" si="20"/>
        <v>151.16000399999999</v>
      </c>
      <c r="L162" s="5">
        <f t="shared" si="21"/>
        <v>1113964.2566835021</v>
      </c>
      <c r="M162" s="11">
        <f t="shared" si="18"/>
        <v>0</v>
      </c>
      <c r="N162" s="5">
        <f t="shared" si="22"/>
        <v>0</v>
      </c>
      <c r="P162" s="9">
        <f t="shared" si="23"/>
        <v>-2.8815344116897177E-3</v>
      </c>
      <c r="Q162"/>
    </row>
    <row r="163" spans="1:17" x14ac:dyDescent="0.25">
      <c r="A163" s="1">
        <v>44216</v>
      </c>
      <c r="B163" s="5">
        <v>192.33999600000001</v>
      </c>
      <c r="C163" s="5">
        <v>193.95545923818381</v>
      </c>
      <c r="D163" s="5">
        <v>188.62914507247541</v>
      </c>
      <c r="E163" s="5">
        <v>177.0662349382211</v>
      </c>
      <c r="F163" s="5" t="s">
        <v>7</v>
      </c>
      <c r="G163" s="5" t="s">
        <v>7</v>
      </c>
      <c r="H163" s="7" t="str">
        <f t="shared" si="16"/>
        <v>hold</v>
      </c>
      <c r="I163" s="7" t="str">
        <f t="shared" si="17"/>
        <v>True</v>
      </c>
      <c r="J163" s="7">
        <f t="shared" si="19"/>
        <v>163.270004</v>
      </c>
      <c r="K163" s="7">
        <f t="shared" si="20"/>
        <v>151.16000399999999</v>
      </c>
      <c r="L163" s="5">
        <f t="shared" si="21"/>
        <v>1113964.2566835021</v>
      </c>
      <c r="M163" s="11">
        <f t="shared" si="18"/>
        <v>0</v>
      </c>
      <c r="N163" s="5">
        <f t="shared" si="22"/>
        <v>0</v>
      </c>
      <c r="P163" s="9">
        <f t="shared" si="23"/>
        <v>-8.9027608032331146E-3</v>
      </c>
      <c r="Q163"/>
    </row>
    <row r="164" spans="1:17" x14ac:dyDescent="0.25">
      <c r="A164" s="1">
        <v>44217</v>
      </c>
      <c r="B164" s="5">
        <v>192.19000199999999</v>
      </c>
      <c r="C164" s="5">
        <v>193.36697349212261</v>
      </c>
      <c r="D164" s="5">
        <v>188.95285933861399</v>
      </c>
      <c r="E164" s="5">
        <v>177.5388526589017</v>
      </c>
      <c r="F164" s="5" t="s">
        <v>7</v>
      </c>
      <c r="G164" s="5" t="s">
        <v>7</v>
      </c>
      <c r="H164" s="7" t="str">
        <f t="shared" si="16"/>
        <v>hold</v>
      </c>
      <c r="I164" s="7" t="str">
        <f t="shared" si="17"/>
        <v>True</v>
      </c>
      <c r="J164" s="7">
        <f t="shared" si="19"/>
        <v>163.270004</v>
      </c>
      <c r="K164" s="7">
        <f t="shared" si="20"/>
        <v>151.16000399999999</v>
      </c>
      <c r="L164" s="5">
        <f t="shared" si="21"/>
        <v>1113964.2566835021</v>
      </c>
      <c r="M164" s="11">
        <f t="shared" si="18"/>
        <v>0</v>
      </c>
      <c r="N164" s="5">
        <f t="shared" si="22"/>
        <v>0</v>
      </c>
      <c r="P164" s="9">
        <f t="shared" si="23"/>
        <v>-7.8014203514751505E-4</v>
      </c>
      <c r="Q164"/>
    </row>
    <row r="165" spans="1:17" x14ac:dyDescent="0.25">
      <c r="A165" s="1">
        <v>44218</v>
      </c>
      <c r="B165" s="5">
        <v>191.94000199999999</v>
      </c>
      <c r="C165" s="5">
        <v>192.8913163280817</v>
      </c>
      <c r="D165" s="5">
        <v>189.22441776237631</v>
      </c>
      <c r="E165" s="5">
        <v>177.9888885758111</v>
      </c>
      <c r="F165" s="5" t="s">
        <v>7</v>
      </c>
      <c r="G165" s="5" t="s">
        <v>7</v>
      </c>
      <c r="H165" s="7" t="str">
        <f t="shared" si="16"/>
        <v>hold</v>
      </c>
      <c r="I165" s="7" t="str">
        <f t="shared" si="17"/>
        <v>True</v>
      </c>
      <c r="J165" s="7">
        <f t="shared" si="19"/>
        <v>163.270004</v>
      </c>
      <c r="K165" s="7">
        <f t="shared" si="20"/>
        <v>151.16000399999999</v>
      </c>
      <c r="L165" s="5">
        <f t="shared" si="21"/>
        <v>1113964.2566835021</v>
      </c>
      <c r="M165" s="11">
        <f t="shared" si="18"/>
        <v>0</v>
      </c>
      <c r="N165" s="5">
        <f t="shared" si="22"/>
        <v>0</v>
      </c>
      <c r="P165" s="9">
        <f t="shared" si="23"/>
        <v>-1.3016428432775209E-3</v>
      </c>
      <c r="Q165"/>
    </row>
    <row r="166" spans="1:17" x14ac:dyDescent="0.25">
      <c r="A166" s="1">
        <v>44221</v>
      </c>
      <c r="B166" s="5">
        <v>187.33999600000001</v>
      </c>
      <c r="C166" s="5">
        <v>191.04087621872119</v>
      </c>
      <c r="D166" s="5">
        <v>189.0531066930694</v>
      </c>
      <c r="E166" s="5">
        <v>178.281110682817</v>
      </c>
      <c r="F166" s="5" t="s">
        <v>7</v>
      </c>
      <c r="G166" s="5" t="s">
        <v>7</v>
      </c>
      <c r="H166" s="7" t="str">
        <f t="shared" si="16"/>
        <v>hold</v>
      </c>
      <c r="I166" s="7" t="str">
        <f t="shared" si="17"/>
        <v>True</v>
      </c>
      <c r="J166" s="7">
        <f t="shared" si="19"/>
        <v>163.270004</v>
      </c>
      <c r="K166" s="7">
        <f t="shared" si="20"/>
        <v>151.16000399999999</v>
      </c>
      <c r="L166" s="5">
        <f t="shared" si="21"/>
        <v>1113964.2566835021</v>
      </c>
      <c r="M166" s="11">
        <f t="shared" si="18"/>
        <v>0</v>
      </c>
      <c r="N166" s="5">
        <f t="shared" si="22"/>
        <v>0</v>
      </c>
      <c r="P166" s="9">
        <f t="shared" si="23"/>
        <v>-2.4257707179973376E-2</v>
      </c>
      <c r="Q166"/>
    </row>
    <row r="167" spans="1:17" x14ac:dyDescent="0.25">
      <c r="A167" s="1">
        <v>44222</v>
      </c>
      <c r="B167" s="5">
        <v>187.21000699999999</v>
      </c>
      <c r="C167" s="5">
        <v>189.76391981248079</v>
      </c>
      <c r="D167" s="5">
        <v>188.8855521755176</v>
      </c>
      <c r="E167" s="5">
        <v>178.56013869272891</v>
      </c>
      <c r="F167" s="5" t="s">
        <v>7</v>
      </c>
      <c r="G167" s="5" t="s">
        <v>7</v>
      </c>
      <c r="H167" s="7" t="str">
        <f t="shared" si="16"/>
        <v>hold</v>
      </c>
      <c r="I167" s="7" t="str">
        <f t="shared" si="17"/>
        <v>True</v>
      </c>
      <c r="J167" s="7">
        <f t="shared" si="19"/>
        <v>163.270004</v>
      </c>
      <c r="K167" s="7">
        <f t="shared" si="20"/>
        <v>151.16000399999999</v>
      </c>
      <c r="L167" s="5">
        <f t="shared" si="21"/>
        <v>1113964.2566835021</v>
      </c>
      <c r="M167" s="11">
        <f t="shared" si="18"/>
        <v>0</v>
      </c>
      <c r="N167" s="5">
        <f t="shared" si="22"/>
        <v>0</v>
      </c>
      <c r="P167" s="9">
        <f t="shared" si="23"/>
        <v>-6.941076180897517E-4</v>
      </c>
      <c r="Q167"/>
    </row>
    <row r="168" spans="1:17" x14ac:dyDescent="0.25">
      <c r="A168" s="1">
        <v>44223</v>
      </c>
      <c r="B168" s="5">
        <v>180.63000500000001</v>
      </c>
      <c r="C168" s="5">
        <v>186.71928154165391</v>
      </c>
      <c r="D168" s="5">
        <v>188.1350478868342</v>
      </c>
      <c r="E168" s="5">
        <v>178.62482201483121</v>
      </c>
      <c r="F168" s="5" t="s">
        <v>7</v>
      </c>
      <c r="G168" s="5">
        <v>180.63000500000001</v>
      </c>
      <c r="H168" s="7" t="str">
        <f t="shared" si="16"/>
        <v>sell</v>
      </c>
      <c r="I168" s="7" t="str">
        <f t="shared" si="17"/>
        <v>False</v>
      </c>
      <c r="J168" s="7">
        <f t="shared" si="19"/>
        <v>163.270004</v>
      </c>
      <c r="K168" s="7">
        <f t="shared" si="20"/>
        <v>180.63000500000001</v>
      </c>
      <c r="L168" s="5">
        <f t="shared" si="21"/>
        <v>1231294.7104840991</v>
      </c>
      <c r="M168" s="11">
        <f t="shared" si="18"/>
        <v>1E-3</v>
      </c>
      <c r="N168" s="5">
        <f t="shared" si="22"/>
        <v>117330.45380059704</v>
      </c>
      <c r="P168" s="9">
        <f t="shared" si="23"/>
        <v>-3.5780250985980797E-2</v>
      </c>
      <c r="Q168"/>
    </row>
    <row r="169" spans="1:17" x14ac:dyDescent="0.25">
      <c r="A169" s="1">
        <v>44224</v>
      </c>
      <c r="B169" s="5">
        <v>184.33999600000001</v>
      </c>
      <c r="C169" s="5">
        <v>185.92618636110259</v>
      </c>
      <c r="D169" s="5">
        <v>187.7900431698493</v>
      </c>
      <c r="E169" s="5">
        <v>178.80342120186771</v>
      </c>
      <c r="F169" s="5" t="s">
        <v>7</v>
      </c>
      <c r="G169" s="5" t="s">
        <v>7</v>
      </c>
      <c r="H169" s="7" t="str">
        <f t="shared" si="16"/>
        <v>hold</v>
      </c>
      <c r="I169" s="7" t="str">
        <f t="shared" si="17"/>
        <v>True</v>
      </c>
      <c r="J169" s="7">
        <f t="shared" si="19"/>
        <v>163.270004</v>
      </c>
      <c r="K169" s="7">
        <f t="shared" si="20"/>
        <v>180.63000500000001</v>
      </c>
      <c r="L169" s="5">
        <f t="shared" si="21"/>
        <v>1231294.7104840991</v>
      </c>
      <c r="M169" s="11">
        <f t="shared" si="18"/>
        <v>0</v>
      </c>
      <c r="N169" s="5">
        <f t="shared" si="22"/>
        <v>0</v>
      </c>
      <c r="P169" s="9">
        <f t="shared" si="23"/>
        <v>2.0331089041123226E-2</v>
      </c>
      <c r="Q169"/>
    </row>
    <row r="170" spans="1:17" x14ac:dyDescent="0.25">
      <c r="A170" s="1">
        <v>44225</v>
      </c>
      <c r="B170" s="5">
        <v>182.83999600000001</v>
      </c>
      <c r="C170" s="5">
        <v>184.8974562407351</v>
      </c>
      <c r="D170" s="5">
        <v>187.34003888168121</v>
      </c>
      <c r="E170" s="5">
        <v>178.92956416430931</v>
      </c>
      <c r="F170" s="5" t="s">
        <v>7</v>
      </c>
      <c r="G170" s="5" t="s">
        <v>7</v>
      </c>
      <c r="H170" s="7" t="str">
        <f t="shared" si="16"/>
        <v>hold</v>
      </c>
      <c r="I170" s="7" t="str">
        <f t="shared" si="17"/>
        <v>True</v>
      </c>
      <c r="J170" s="7">
        <f t="shared" si="19"/>
        <v>163.270004</v>
      </c>
      <c r="K170" s="7">
        <f t="shared" si="20"/>
        <v>180.63000500000001</v>
      </c>
      <c r="L170" s="5">
        <f t="shared" si="21"/>
        <v>1231294.7104840991</v>
      </c>
      <c r="M170" s="11">
        <f t="shared" si="18"/>
        <v>0</v>
      </c>
      <c r="N170" s="5">
        <f t="shared" si="22"/>
        <v>0</v>
      </c>
      <c r="P170" s="9">
        <f t="shared" si="23"/>
        <v>-8.1704252799911087E-3</v>
      </c>
      <c r="Q170"/>
    </row>
    <row r="171" spans="1:17" x14ac:dyDescent="0.25">
      <c r="A171" s="1">
        <v>44228</v>
      </c>
      <c r="B171" s="5">
        <v>184.720001</v>
      </c>
      <c r="C171" s="5">
        <v>184.83830449382339</v>
      </c>
      <c r="D171" s="5">
        <v>187.10185361971011</v>
      </c>
      <c r="E171" s="5">
        <v>179.11051531542461</v>
      </c>
      <c r="F171" s="5" t="s">
        <v>7</v>
      </c>
      <c r="G171" s="5" t="s">
        <v>7</v>
      </c>
      <c r="H171" s="7" t="str">
        <f t="shared" si="16"/>
        <v>hold</v>
      </c>
      <c r="I171" s="7" t="str">
        <f t="shared" si="17"/>
        <v>True</v>
      </c>
      <c r="J171" s="7">
        <f t="shared" si="19"/>
        <v>163.270004</v>
      </c>
      <c r="K171" s="7">
        <f t="shared" si="20"/>
        <v>180.63000500000001</v>
      </c>
      <c r="L171" s="5">
        <f t="shared" si="21"/>
        <v>1231294.7104840991</v>
      </c>
      <c r="M171" s="11">
        <f t="shared" si="18"/>
        <v>0</v>
      </c>
      <c r="N171" s="5">
        <f t="shared" si="22"/>
        <v>0</v>
      </c>
      <c r="P171" s="9">
        <f t="shared" si="23"/>
        <v>1.0229738873346392E-2</v>
      </c>
      <c r="Q171"/>
    </row>
    <row r="172" spans="1:17" x14ac:dyDescent="0.25">
      <c r="A172" s="1">
        <v>44229</v>
      </c>
      <c r="B172" s="5">
        <v>192.5</v>
      </c>
      <c r="C172" s="5">
        <v>187.39220299588229</v>
      </c>
      <c r="D172" s="5">
        <v>187.59259419973651</v>
      </c>
      <c r="E172" s="5">
        <v>179.52893671181761</v>
      </c>
      <c r="F172" s="5" t="s">
        <v>7</v>
      </c>
      <c r="G172" s="5" t="s">
        <v>7</v>
      </c>
      <c r="H172" s="7" t="str">
        <f t="shared" si="16"/>
        <v>hold</v>
      </c>
      <c r="I172" s="7" t="str">
        <f t="shared" si="17"/>
        <v>True</v>
      </c>
      <c r="J172" s="7">
        <f t="shared" si="19"/>
        <v>163.270004</v>
      </c>
      <c r="K172" s="7">
        <f t="shared" si="20"/>
        <v>180.63000500000001</v>
      </c>
      <c r="L172" s="5">
        <f t="shared" si="21"/>
        <v>1231294.7104840991</v>
      </c>
      <c r="M172" s="11">
        <f t="shared" si="18"/>
        <v>0</v>
      </c>
      <c r="N172" s="5">
        <f t="shared" si="22"/>
        <v>0</v>
      </c>
      <c r="P172" s="9">
        <f t="shared" si="23"/>
        <v>4.1254983267999978E-2</v>
      </c>
      <c r="Q172"/>
    </row>
    <row r="173" spans="1:17" x14ac:dyDescent="0.25">
      <c r="A173" s="1">
        <v>44230</v>
      </c>
      <c r="B173" s="5">
        <v>191.449997</v>
      </c>
      <c r="C173" s="5">
        <v>188.74480099725491</v>
      </c>
      <c r="D173" s="5">
        <v>187.94326718157859</v>
      </c>
      <c r="E173" s="5">
        <v>179.9014698458233</v>
      </c>
      <c r="F173" s="5">
        <v>191.449997</v>
      </c>
      <c r="G173" s="5" t="s">
        <v>7</v>
      </c>
      <c r="H173" s="7" t="str">
        <f t="shared" si="16"/>
        <v>buy</v>
      </c>
      <c r="I173" s="7" t="str">
        <f t="shared" si="17"/>
        <v>False</v>
      </c>
      <c r="J173" s="7">
        <f t="shared" si="19"/>
        <v>191.449997</v>
      </c>
      <c r="K173" s="7">
        <f t="shared" si="20"/>
        <v>180.63000500000001</v>
      </c>
      <c r="L173" s="5">
        <f t="shared" si="21"/>
        <v>1230063.415773615</v>
      </c>
      <c r="M173" s="11">
        <f t="shared" si="18"/>
        <v>1E-3</v>
      </c>
      <c r="N173" s="5">
        <f t="shared" si="22"/>
        <v>-1231.2947104840991</v>
      </c>
      <c r="P173" s="9">
        <f t="shared" si="23"/>
        <v>-5.4694914744232055E-3</v>
      </c>
      <c r="Q173"/>
    </row>
    <row r="174" spans="1:17" x14ac:dyDescent="0.25">
      <c r="A174" s="1">
        <v>44231</v>
      </c>
      <c r="B174" s="5">
        <v>191.64999399999999</v>
      </c>
      <c r="C174" s="5">
        <v>189.7131986648366</v>
      </c>
      <c r="D174" s="5">
        <v>188.28024234688971</v>
      </c>
      <c r="E174" s="5">
        <v>180.26861122564131</v>
      </c>
      <c r="F174" s="5" t="s">
        <v>7</v>
      </c>
      <c r="G174" s="5" t="s">
        <v>7</v>
      </c>
      <c r="H174" s="7" t="str">
        <f t="shared" si="16"/>
        <v>hold</v>
      </c>
      <c r="I174" s="7" t="str">
        <f t="shared" si="17"/>
        <v>True</v>
      </c>
      <c r="J174" s="7">
        <f t="shared" si="19"/>
        <v>191.449997</v>
      </c>
      <c r="K174" s="7">
        <f t="shared" si="20"/>
        <v>180.63000500000001</v>
      </c>
      <c r="L174" s="5">
        <f t="shared" si="21"/>
        <v>1230063.415773615</v>
      </c>
      <c r="M174" s="11">
        <f t="shared" si="18"/>
        <v>0</v>
      </c>
      <c r="N174" s="5">
        <f t="shared" si="22"/>
        <v>0</v>
      </c>
      <c r="P174" s="9">
        <f t="shared" si="23"/>
        <v>1.0440982660776324E-3</v>
      </c>
      <c r="Q174"/>
    </row>
    <row r="175" spans="1:17" x14ac:dyDescent="0.25">
      <c r="A175" s="1">
        <v>44232</v>
      </c>
      <c r="B175" s="5">
        <v>193</v>
      </c>
      <c r="C175" s="5">
        <v>190.80879910989111</v>
      </c>
      <c r="D175" s="5">
        <v>188.70931122444509</v>
      </c>
      <c r="E175" s="5">
        <v>180.66646712484001</v>
      </c>
      <c r="F175" s="5" t="s">
        <v>7</v>
      </c>
      <c r="G175" s="5" t="s">
        <v>7</v>
      </c>
      <c r="H175" s="7" t="str">
        <f t="shared" si="16"/>
        <v>hold</v>
      </c>
      <c r="I175" s="7" t="str">
        <f t="shared" si="17"/>
        <v>True</v>
      </c>
      <c r="J175" s="7">
        <f t="shared" si="19"/>
        <v>191.449997</v>
      </c>
      <c r="K175" s="7">
        <f t="shared" si="20"/>
        <v>180.63000500000001</v>
      </c>
      <c r="L175" s="5">
        <f t="shared" si="21"/>
        <v>1230063.415773615</v>
      </c>
      <c r="M175" s="11">
        <f t="shared" si="18"/>
        <v>0</v>
      </c>
      <c r="N175" s="5">
        <f t="shared" si="22"/>
        <v>0</v>
      </c>
      <c r="P175" s="9">
        <f t="shared" si="23"/>
        <v>7.0194283853921768E-3</v>
      </c>
      <c r="Q175"/>
    </row>
    <row r="176" spans="1:17" x14ac:dyDescent="0.25">
      <c r="A176" s="1">
        <v>44235</v>
      </c>
      <c r="B176" s="5">
        <v>197.449997</v>
      </c>
      <c r="C176" s="5">
        <v>193.02253173992739</v>
      </c>
      <c r="D176" s="5">
        <v>189.50391902222279</v>
      </c>
      <c r="E176" s="5">
        <v>181.19095243343881</v>
      </c>
      <c r="F176" s="5" t="s">
        <v>7</v>
      </c>
      <c r="G176" s="5" t="s">
        <v>7</v>
      </c>
      <c r="H176" s="7" t="str">
        <f t="shared" si="16"/>
        <v>hold</v>
      </c>
      <c r="I176" s="7" t="str">
        <f t="shared" si="17"/>
        <v>True</v>
      </c>
      <c r="J176" s="7">
        <f t="shared" si="19"/>
        <v>191.449997</v>
      </c>
      <c r="K176" s="7">
        <f t="shared" si="20"/>
        <v>180.63000500000001</v>
      </c>
      <c r="L176" s="5">
        <f t="shared" si="21"/>
        <v>1230063.415773615</v>
      </c>
      <c r="M176" s="11">
        <f t="shared" si="18"/>
        <v>0</v>
      </c>
      <c r="N176" s="5">
        <f t="shared" si="22"/>
        <v>0</v>
      </c>
      <c r="P176" s="9">
        <f t="shared" si="23"/>
        <v>2.2795183634052796E-2</v>
      </c>
      <c r="Q176"/>
    </row>
    <row r="177" spans="1:17" x14ac:dyDescent="0.25">
      <c r="A177" s="1">
        <v>44236</v>
      </c>
      <c r="B177" s="5">
        <v>197.279999</v>
      </c>
      <c r="C177" s="5">
        <v>194.44168749328489</v>
      </c>
      <c r="D177" s="5">
        <v>190.210835383839</v>
      </c>
      <c r="E177" s="5">
        <v>181.6937351386438</v>
      </c>
      <c r="F177" s="5" t="s">
        <v>7</v>
      </c>
      <c r="G177" s="5" t="s">
        <v>7</v>
      </c>
      <c r="H177" s="7" t="str">
        <f t="shared" si="16"/>
        <v>hold</v>
      </c>
      <c r="I177" s="7" t="str">
        <f t="shared" si="17"/>
        <v>True</v>
      </c>
      <c r="J177" s="7">
        <f t="shared" si="19"/>
        <v>191.449997</v>
      </c>
      <c r="K177" s="7">
        <f t="shared" si="20"/>
        <v>180.63000500000001</v>
      </c>
      <c r="L177" s="5">
        <f t="shared" si="21"/>
        <v>1230063.415773615</v>
      </c>
      <c r="M177" s="11">
        <f t="shared" si="18"/>
        <v>0</v>
      </c>
      <c r="N177" s="5">
        <f t="shared" si="22"/>
        <v>0</v>
      </c>
      <c r="P177" s="9">
        <f t="shared" si="23"/>
        <v>-8.6133819184168903E-4</v>
      </c>
      <c r="Q177"/>
    </row>
    <row r="178" spans="1:17" x14ac:dyDescent="0.25">
      <c r="A178" s="1">
        <v>44237</v>
      </c>
      <c r="B178" s="5">
        <v>197.720001</v>
      </c>
      <c r="C178" s="5">
        <v>195.53445866218999</v>
      </c>
      <c r="D178" s="5">
        <v>190.89348680348999</v>
      </c>
      <c r="E178" s="5">
        <v>182.19455594681119</v>
      </c>
      <c r="F178" s="5" t="s">
        <v>7</v>
      </c>
      <c r="G178" s="5" t="s">
        <v>7</v>
      </c>
      <c r="H178" s="7" t="str">
        <f t="shared" si="16"/>
        <v>hold</v>
      </c>
      <c r="I178" s="7" t="str">
        <f t="shared" si="17"/>
        <v>True</v>
      </c>
      <c r="J178" s="7">
        <f t="shared" si="19"/>
        <v>191.449997</v>
      </c>
      <c r="K178" s="7">
        <f t="shared" si="20"/>
        <v>180.63000500000001</v>
      </c>
      <c r="L178" s="5">
        <f t="shared" si="21"/>
        <v>1230063.415773615</v>
      </c>
      <c r="M178" s="11">
        <f t="shared" si="18"/>
        <v>0</v>
      </c>
      <c r="N178" s="5">
        <f t="shared" si="22"/>
        <v>0</v>
      </c>
      <c r="P178" s="9">
        <f t="shared" si="23"/>
        <v>2.2278591493191378E-3</v>
      </c>
      <c r="Q178"/>
    </row>
    <row r="179" spans="1:17" x14ac:dyDescent="0.25">
      <c r="A179" s="1">
        <v>44238</v>
      </c>
      <c r="B179" s="5">
        <v>198.35000600000001</v>
      </c>
      <c r="C179" s="5">
        <v>196.47297444146</v>
      </c>
      <c r="D179" s="5">
        <v>191.5713521849909</v>
      </c>
      <c r="E179" s="5">
        <v>182.6994137609733</v>
      </c>
      <c r="F179" s="5" t="s">
        <v>7</v>
      </c>
      <c r="G179" s="5" t="s">
        <v>7</v>
      </c>
      <c r="H179" s="7" t="str">
        <f t="shared" si="16"/>
        <v>hold</v>
      </c>
      <c r="I179" s="7" t="str">
        <f t="shared" si="17"/>
        <v>True</v>
      </c>
      <c r="J179" s="7">
        <f t="shared" si="19"/>
        <v>191.449997</v>
      </c>
      <c r="K179" s="7">
        <f t="shared" si="20"/>
        <v>180.63000500000001</v>
      </c>
      <c r="L179" s="5">
        <f t="shared" si="21"/>
        <v>1230063.415773615</v>
      </c>
      <c r="M179" s="11">
        <f t="shared" si="18"/>
        <v>0</v>
      </c>
      <c r="N179" s="5">
        <f t="shared" si="22"/>
        <v>0</v>
      </c>
      <c r="P179" s="9">
        <f t="shared" si="23"/>
        <v>3.1812837134818457E-3</v>
      </c>
      <c r="Q179"/>
    </row>
    <row r="180" spans="1:17" x14ac:dyDescent="0.25">
      <c r="A180" s="1">
        <v>44239</v>
      </c>
      <c r="B180" s="5">
        <v>197.990005</v>
      </c>
      <c r="C180" s="5">
        <v>196.9786512943067</v>
      </c>
      <c r="D180" s="5">
        <v>192.15486607726439</v>
      </c>
      <c r="E180" s="5">
        <v>183.17724473719289</v>
      </c>
      <c r="F180" s="5" t="s">
        <v>7</v>
      </c>
      <c r="G180" s="5" t="s">
        <v>7</v>
      </c>
      <c r="H180" s="7" t="str">
        <f t="shared" si="16"/>
        <v>hold</v>
      </c>
      <c r="I180" s="7" t="str">
        <f t="shared" si="17"/>
        <v>True</v>
      </c>
      <c r="J180" s="7">
        <f t="shared" si="19"/>
        <v>191.449997</v>
      </c>
      <c r="K180" s="7">
        <f t="shared" si="20"/>
        <v>180.63000500000001</v>
      </c>
      <c r="L180" s="5">
        <f t="shared" si="21"/>
        <v>1230063.415773615</v>
      </c>
      <c r="M180" s="11">
        <f t="shared" si="18"/>
        <v>0</v>
      </c>
      <c r="N180" s="5">
        <f t="shared" si="22"/>
        <v>0</v>
      </c>
      <c r="P180" s="9">
        <f t="shared" si="23"/>
        <v>-1.8166275874900546E-3</v>
      </c>
      <c r="Q180"/>
    </row>
    <row r="181" spans="1:17" x14ac:dyDescent="0.25">
      <c r="A181" s="1">
        <v>44243</v>
      </c>
      <c r="B181" s="5">
        <v>202.38000500000001</v>
      </c>
      <c r="C181" s="5">
        <v>198.77910252953779</v>
      </c>
      <c r="D181" s="5">
        <v>193.08442416114951</v>
      </c>
      <c r="E181" s="5">
        <v>183.77733099540561</v>
      </c>
      <c r="F181" s="5" t="s">
        <v>7</v>
      </c>
      <c r="G181" s="5" t="s">
        <v>7</v>
      </c>
      <c r="H181" s="7" t="str">
        <f t="shared" si="16"/>
        <v>hold</v>
      </c>
      <c r="I181" s="7" t="str">
        <f t="shared" si="17"/>
        <v>True</v>
      </c>
      <c r="J181" s="7">
        <f t="shared" si="19"/>
        <v>191.449997</v>
      </c>
      <c r="K181" s="7">
        <f t="shared" si="20"/>
        <v>180.63000500000001</v>
      </c>
      <c r="L181" s="5">
        <f t="shared" si="21"/>
        <v>1230063.415773615</v>
      </c>
      <c r="M181" s="11">
        <f t="shared" si="18"/>
        <v>0</v>
      </c>
      <c r="N181" s="5">
        <f t="shared" si="22"/>
        <v>0</v>
      </c>
      <c r="P181" s="9">
        <f t="shared" si="23"/>
        <v>2.1930593385204672E-2</v>
      </c>
      <c r="Q181"/>
    </row>
    <row r="182" spans="1:17" x14ac:dyDescent="0.25">
      <c r="A182" s="1">
        <v>44244</v>
      </c>
      <c r="B182" s="5">
        <v>202.300003</v>
      </c>
      <c r="C182" s="5">
        <v>199.95273601969191</v>
      </c>
      <c r="D182" s="5">
        <v>193.92220405559041</v>
      </c>
      <c r="E182" s="5">
        <v>184.35616449554919</v>
      </c>
      <c r="F182" s="5" t="s">
        <v>7</v>
      </c>
      <c r="G182" s="5" t="s">
        <v>7</v>
      </c>
      <c r="H182" s="7" t="str">
        <f t="shared" si="16"/>
        <v>hold</v>
      </c>
      <c r="I182" s="7" t="str">
        <f t="shared" si="17"/>
        <v>True</v>
      </c>
      <c r="J182" s="7">
        <f t="shared" si="19"/>
        <v>191.449997</v>
      </c>
      <c r="K182" s="7">
        <f t="shared" si="20"/>
        <v>180.63000500000001</v>
      </c>
      <c r="L182" s="5">
        <f t="shared" si="21"/>
        <v>1230063.415773615</v>
      </c>
      <c r="M182" s="11">
        <f t="shared" si="18"/>
        <v>0</v>
      </c>
      <c r="N182" s="5">
        <f t="shared" si="22"/>
        <v>0</v>
      </c>
      <c r="P182" s="9">
        <f t="shared" si="23"/>
        <v>-3.9538400445139312E-4</v>
      </c>
      <c r="Q182"/>
    </row>
    <row r="183" spans="1:17" x14ac:dyDescent="0.25">
      <c r="A183" s="1">
        <v>44245</v>
      </c>
      <c r="B183" s="5">
        <v>199.91999799999999</v>
      </c>
      <c r="C183" s="5">
        <v>199.94182334646129</v>
      </c>
      <c r="D183" s="5">
        <v>194.46745805053669</v>
      </c>
      <c r="E183" s="5">
        <v>184.8425342925633</v>
      </c>
      <c r="F183" s="5" t="s">
        <v>7</v>
      </c>
      <c r="G183" s="5" t="s">
        <v>7</v>
      </c>
      <c r="H183" s="7" t="str">
        <f t="shared" si="16"/>
        <v>hold</v>
      </c>
      <c r="I183" s="7" t="str">
        <f t="shared" si="17"/>
        <v>True</v>
      </c>
      <c r="J183" s="7">
        <f t="shared" si="19"/>
        <v>191.449997</v>
      </c>
      <c r="K183" s="7">
        <f t="shared" si="20"/>
        <v>180.63000500000001</v>
      </c>
      <c r="L183" s="5">
        <f t="shared" si="21"/>
        <v>1230063.415773615</v>
      </c>
      <c r="M183" s="11">
        <f t="shared" si="18"/>
        <v>0</v>
      </c>
      <c r="N183" s="5">
        <f t="shared" si="22"/>
        <v>0</v>
      </c>
      <c r="P183" s="9">
        <f t="shared" si="23"/>
        <v>-1.1834482480465588E-2</v>
      </c>
      <c r="Q183"/>
    </row>
    <row r="184" spans="1:17" x14ac:dyDescent="0.25">
      <c r="A184" s="1">
        <v>44246</v>
      </c>
      <c r="B184" s="5">
        <v>209.91000399999999</v>
      </c>
      <c r="C184" s="5">
        <v>203.26455023097421</v>
      </c>
      <c r="D184" s="5">
        <v>195.87132586412429</v>
      </c>
      <c r="E184" s="5">
        <v>185.62589272092069</v>
      </c>
      <c r="F184" s="5" t="s">
        <v>7</v>
      </c>
      <c r="G184" s="5" t="s">
        <v>7</v>
      </c>
      <c r="H184" s="7" t="str">
        <f t="shared" si="16"/>
        <v>hold</v>
      </c>
      <c r="I184" s="7" t="str">
        <f t="shared" si="17"/>
        <v>True</v>
      </c>
      <c r="J184" s="7">
        <f t="shared" si="19"/>
        <v>191.449997</v>
      </c>
      <c r="K184" s="7">
        <f t="shared" si="20"/>
        <v>180.63000500000001</v>
      </c>
      <c r="L184" s="5">
        <f t="shared" si="21"/>
        <v>1230063.415773615</v>
      </c>
      <c r="M184" s="11">
        <f t="shared" si="18"/>
        <v>0</v>
      </c>
      <c r="N184" s="5">
        <f t="shared" si="22"/>
        <v>0</v>
      </c>
      <c r="P184" s="9">
        <f t="shared" si="23"/>
        <v>4.87616099590054E-2</v>
      </c>
      <c r="Q184"/>
    </row>
    <row r="185" spans="1:17" x14ac:dyDescent="0.25">
      <c r="A185" s="1">
        <v>44249</v>
      </c>
      <c r="B185" s="5">
        <v>218.05999800000001</v>
      </c>
      <c r="C185" s="5">
        <v>208.19636615398281</v>
      </c>
      <c r="D185" s="5">
        <v>197.8884778764766</v>
      </c>
      <c r="E185" s="5">
        <v>186.6394585108919</v>
      </c>
      <c r="F185" s="5" t="s">
        <v>7</v>
      </c>
      <c r="G185" s="5" t="s">
        <v>7</v>
      </c>
      <c r="H185" s="7" t="str">
        <f t="shared" si="16"/>
        <v>hold</v>
      </c>
      <c r="I185" s="7" t="str">
        <f t="shared" si="17"/>
        <v>True</v>
      </c>
      <c r="J185" s="7">
        <f t="shared" si="19"/>
        <v>191.449997</v>
      </c>
      <c r="K185" s="7">
        <f t="shared" si="20"/>
        <v>180.63000500000001</v>
      </c>
      <c r="L185" s="5">
        <f t="shared" si="21"/>
        <v>1230063.415773615</v>
      </c>
      <c r="M185" s="11">
        <f t="shared" si="18"/>
        <v>0</v>
      </c>
      <c r="N185" s="5">
        <f t="shared" si="22"/>
        <v>0</v>
      </c>
      <c r="P185" s="9">
        <f t="shared" si="23"/>
        <v>3.8091358624747565E-2</v>
      </c>
      <c r="Q185"/>
    </row>
    <row r="186" spans="1:17" x14ac:dyDescent="0.25">
      <c r="A186" s="1">
        <v>44250</v>
      </c>
      <c r="B186" s="5">
        <v>220.179993</v>
      </c>
      <c r="C186" s="5">
        <v>212.1909084359886</v>
      </c>
      <c r="D186" s="5">
        <v>199.9149792513424</v>
      </c>
      <c r="E186" s="5">
        <v>187.68760021367649</v>
      </c>
      <c r="F186" s="5" t="s">
        <v>7</v>
      </c>
      <c r="G186" s="5" t="s">
        <v>7</v>
      </c>
      <c r="H186" s="7" t="str">
        <f t="shared" si="16"/>
        <v>hold</v>
      </c>
      <c r="I186" s="7" t="str">
        <f t="shared" si="17"/>
        <v>True</v>
      </c>
      <c r="J186" s="7">
        <f t="shared" si="19"/>
        <v>191.449997</v>
      </c>
      <c r="K186" s="7">
        <f t="shared" si="20"/>
        <v>180.63000500000001</v>
      </c>
      <c r="L186" s="5">
        <f t="shared" si="21"/>
        <v>1230063.415773615</v>
      </c>
      <c r="M186" s="11">
        <f t="shared" si="18"/>
        <v>0</v>
      </c>
      <c r="N186" s="5">
        <f t="shared" si="22"/>
        <v>0</v>
      </c>
      <c r="P186" s="9">
        <f t="shared" si="23"/>
        <v>9.6751167436384608E-3</v>
      </c>
      <c r="Q186"/>
    </row>
    <row r="187" spans="1:17" x14ac:dyDescent="0.25">
      <c r="A187" s="1">
        <v>44251</v>
      </c>
      <c r="B187" s="5">
        <v>222.470001</v>
      </c>
      <c r="C187" s="5">
        <v>215.61727262399239</v>
      </c>
      <c r="D187" s="5">
        <v>201.9654357739476</v>
      </c>
      <c r="E187" s="5">
        <v>188.77455023824911</v>
      </c>
      <c r="F187" s="5" t="s">
        <v>7</v>
      </c>
      <c r="G187" s="5" t="s">
        <v>7</v>
      </c>
      <c r="H187" s="7" t="str">
        <f t="shared" si="16"/>
        <v>hold</v>
      </c>
      <c r="I187" s="7" t="str">
        <f t="shared" si="17"/>
        <v>True</v>
      </c>
      <c r="J187" s="7">
        <f t="shared" si="19"/>
        <v>191.449997</v>
      </c>
      <c r="K187" s="7">
        <f t="shared" si="20"/>
        <v>180.63000500000001</v>
      </c>
      <c r="L187" s="5">
        <f t="shared" si="21"/>
        <v>1230063.415773615</v>
      </c>
      <c r="M187" s="11">
        <f t="shared" si="18"/>
        <v>0</v>
      </c>
      <c r="N187" s="5">
        <f t="shared" si="22"/>
        <v>0</v>
      </c>
      <c r="P187" s="9">
        <f t="shared" si="23"/>
        <v>1.0346903699943776E-2</v>
      </c>
      <c r="Q187"/>
    </row>
    <row r="188" spans="1:17" x14ac:dyDescent="0.25">
      <c r="A188" s="1">
        <v>44252</v>
      </c>
      <c r="B188" s="5">
        <v>221.820007</v>
      </c>
      <c r="C188" s="5">
        <v>217.68485074932829</v>
      </c>
      <c r="D188" s="5">
        <v>203.7703967944978</v>
      </c>
      <c r="E188" s="5">
        <v>189.80722076205379</v>
      </c>
      <c r="F188" s="5" t="s">
        <v>7</v>
      </c>
      <c r="G188" s="5" t="s">
        <v>7</v>
      </c>
      <c r="H188" s="7" t="str">
        <f t="shared" si="16"/>
        <v>hold</v>
      </c>
      <c r="I188" s="7" t="str">
        <f t="shared" si="17"/>
        <v>True</v>
      </c>
      <c r="J188" s="7">
        <f t="shared" si="19"/>
        <v>191.449997</v>
      </c>
      <c r="K188" s="7">
        <f t="shared" si="20"/>
        <v>180.63000500000001</v>
      </c>
      <c r="L188" s="5">
        <f t="shared" si="21"/>
        <v>1230063.415773615</v>
      </c>
      <c r="M188" s="11">
        <f t="shared" si="18"/>
        <v>0</v>
      </c>
      <c r="N188" s="5">
        <f t="shared" si="22"/>
        <v>0</v>
      </c>
      <c r="P188" s="9">
        <f t="shared" si="23"/>
        <v>-2.9259918163168355E-3</v>
      </c>
      <c r="Q188"/>
    </row>
    <row r="189" spans="1:17" x14ac:dyDescent="0.25">
      <c r="A189" s="1">
        <v>44253</v>
      </c>
      <c r="B189" s="5">
        <v>215.88000500000001</v>
      </c>
      <c r="C189" s="5">
        <v>217.08323549955219</v>
      </c>
      <c r="D189" s="5">
        <v>204.87127026772529</v>
      </c>
      <c r="E189" s="5">
        <v>190.6219952694897</v>
      </c>
      <c r="F189" s="5" t="s">
        <v>7</v>
      </c>
      <c r="G189" s="5" t="s">
        <v>7</v>
      </c>
      <c r="H189" s="7" t="str">
        <f t="shared" si="16"/>
        <v>hold</v>
      </c>
      <c r="I189" s="7" t="str">
        <f t="shared" si="17"/>
        <v>True</v>
      </c>
      <c r="J189" s="7">
        <f t="shared" si="19"/>
        <v>191.449997</v>
      </c>
      <c r="K189" s="7">
        <f t="shared" si="20"/>
        <v>180.63000500000001</v>
      </c>
      <c r="L189" s="5">
        <f t="shared" si="21"/>
        <v>1230063.415773615</v>
      </c>
      <c r="M189" s="11">
        <f t="shared" si="18"/>
        <v>0</v>
      </c>
      <c r="N189" s="5">
        <f t="shared" si="22"/>
        <v>0</v>
      </c>
      <c r="P189" s="9">
        <f t="shared" si="23"/>
        <v>-2.7143552822256244E-2</v>
      </c>
      <c r="Q189"/>
    </row>
    <row r="190" spans="1:17" x14ac:dyDescent="0.25">
      <c r="A190" s="1">
        <v>44256</v>
      </c>
      <c r="B190" s="5">
        <v>219.759995</v>
      </c>
      <c r="C190" s="5">
        <v>217.97548866636811</v>
      </c>
      <c r="D190" s="5">
        <v>206.22479069793209</v>
      </c>
      <c r="E190" s="5">
        <v>191.53255776106809</v>
      </c>
      <c r="F190" s="5" t="s">
        <v>7</v>
      </c>
      <c r="G190" s="5" t="s">
        <v>7</v>
      </c>
      <c r="H190" s="7" t="str">
        <f t="shared" si="16"/>
        <v>hold</v>
      </c>
      <c r="I190" s="7" t="str">
        <f t="shared" si="17"/>
        <v>True</v>
      </c>
      <c r="J190" s="7">
        <f t="shared" si="19"/>
        <v>191.449997</v>
      </c>
      <c r="K190" s="7">
        <f t="shared" si="20"/>
        <v>180.63000500000001</v>
      </c>
      <c r="L190" s="5">
        <f t="shared" si="21"/>
        <v>1230063.415773615</v>
      </c>
      <c r="M190" s="11">
        <f t="shared" si="18"/>
        <v>0</v>
      </c>
      <c r="N190" s="5">
        <f t="shared" si="22"/>
        <v>0</v>
      </c>
      <c r="P190" s="9">
        <f t="shared" si="23"/>
        <v>1.7813298123467703E-2</v>
      </c>
      <c r="Q190"/>
    </row>
    <row r="191" spans="1:17" x14ac:dyDescent="0.25">
      <c r="A191" s="1">
        <v>44257</v>
      </c>
      <c r="B191" s="5">
        <v>215.820007</v>
      </c>
      <c r="C191" s="5">
        <v>217.2569947775788</v>
      </c>
      <c r="D191" s="5">
        <v>207.09708308902921</v>
      </c>
      <c r="E191" s="5">
        <v>192.29154054978471</v>
      </c>
      <c r="F191" s="5" t="s">
        <v>7</v>
      </c>
      <c r="G191" s="5" t="s">
        <v>7</v>
      </c>
      <c r="H191" s="7" t="str">
        <f t="shared" si="16"/>
        <v>hold</v>
      </c>
      <c r="I191" s="7" t="str">
        <f t="shared" si="17"/>
        <v>True</v>
      </c>
      <c r="J191" s="7">
        <f t="shared" si="19"/>
        <v>191.449997</v>
      </c>
      <c r="K191" s="7">
        <f t="shared" si="20"/>
        <v>180.63000500000001</v>
      </c>
      <c r="L191" s="5">
        <f t="shared" si="21"/>
        <v>1230063.415773615</v>
      </c>
      <c r="M191" s="11">
        <f t="shared" si="18"/>
        <v>0</v>
      </c>
      <c r="N191" s="5">
        <f t="shared" si="22"/>
        <v>0</v>
      </c>
      <c r="P191" s="9">
        <f t="shared" si="23"/>
        <v>-1.8091259664901875E-2</v>
      </c>
      <c r="Q191"/>
    </row>
    <row r="192" spans="1:17" x14ac:dyDescent="0.25">
      <c r="A192" s="1">
        <v>44258</v>
      </c>
      <c r="B192" s="5">
        <v>214.91000399999999</v>
      </c>
      <c r="C192" s="5">
        <v>216.47466451838591</v>
      </c>
      <c r="D192" s="5">
        <v>207.80734862639019</v>
      </c>
      <c r="E192" s="5">
        <v>192.99836753260399</v>
      </c>
      <c r="F192" s="5" t="s">
        <v>7</v>
      </c>
      <c r="G192" s="5" t="s">
        <v>7</v>
      </c>
      <c r="H192" s="7" t="str">
        <f t="shared" si="16"/>
        <v>hold</v>
      </c>
      <c r="I192" s="7" t="str">
        <f t="shared" si="17"/>
        <v>True</v>
      </c>
      <c r="J192" s="7">
        <f t="shared" si="19"/>
        <v>191.449997</v>
      </c>
      <c r="K192" s="7">
        <f t="shared" si="20"/>
        <v>180.63000500000001</v>
      </c>
      <c r="L192" s="5">
        <f t="shared" si="21"/>
        <v>1230063.415773615</v>
      </c>
      <c r="M192" s="11">
        <f t="shared" si="18"/>
        <v>0</v>
      </c>
      <c r="N192" s="5">
        <f t="shared" si="22"/>
        <v>0</v>
      </c>
      <c r="P192" s="9">
        <f t="shared" si="23"/>
        <v>-4.2254049204663406E-3</v>
      </c>
      <c r="Q192"/>
    </row>
    <row r="193" spans="1:17" x14ac:dyDescent="0.25">
      <c r="A193" s="1">
        <v>44259</v>
      </c>
      <c r="B193" s="5">
        <v>212.770004</v>
      </c>
      <c r="C193" s="5">
        <v>215.2397776789239</v>
      </c>
      <c r="D193" s="5">
        <v>208.2584991149001</v>
      </c>
      <c r="E193" s="5">
        <v>193.61623117221009</v>
      </c>
      <c r="F193" s="5" t="s">
        <v>7</v>
      </c>
      <c r="G193" s="5" t="s">
        <v>7</v>
      </c>
      <c r="H193" s="7" t="str">
        <f t="shared" si="16"/>
        <v>hold</v>
      </c>
      <c r="I193" s="7" t="str">
        <f t="shared" si="17"/>
        <v>True</v>
      </c>
      <c r="J193" s="7">
        <f t="shared" si="19"/>
        <v>191.449997</v>
      </c>
      <c r="K193" s="7">
        <f t="shared" si="20"/>
        <v>180.63000500000001</v>
      </c>
      <c r="L193" s="5">
        <f t="shared" si="21"/>
        <v>1230063.415773615</v>
      </c>
      <c r="M193" s="11">
        <f t="shared" si="18"/>
        <v>0</v>
      </c>
      <c r="N193" s="5">
        <f t="shared" si="22"/>
        <v>0</v>
      </c>
      <c r="P193" s="9">
        <f t="shared" si="23"/>
        <v>-1.0007565564287817E-2</v>
      </c>
      <c r="Q193"/>
    </row>
    <row r="194" spans="1:17" x14ac:dyDescent="0.25">
      <c r="A194" s="1">
        <v>44260</v>
      </c>
      <c r="B194" s="5">
        <v>220.16000399999999</v>
      </c>
      <c r="C194" s="5">
        <v>216.87985311928259</v>
      </c>
      <c r="D194" s="5">
        <v>209.34045410445469</v>
      </c>
      <c r="E194" s="5">
        <v>194.44572407307851</v>
      </c>
      <c r="F194" s="5" t="s">
        <v>7</v>
      </c>
      <c r="G194" s="5" t="s">
        <v>7</v>
      </c>
      <c r="H194" s="7" t="str">
        <f t="shared" si="16"/>
        <v>hold</v>
      </c>
      <c r="I194" s="7" t="str">
        <f t="shared" si="17"/>
        <v>True</v>
      </c>
      <c r="J194" s="7">
        <f t="shared" si="19"/>
        <v>191.449997</v>
      </c>
      <c r="K194" s="7">
        <f t="shared" si="20"/>
        <v>180.63000500000001</v>
      </c>
      <c r="L194" s="5">
        <f t="shared" si="21"/>
        <v>1230063.415773615</v>
      </c>
      <c r="M194" s="11">
        <f t="shared" si="18"/>
        <v>0</v>
      </c>
      <c r="N194" s="5">
        <f t="shared" si="22"/>
        <v>0</v>
      </c>
      <c r="P194" s="9">
        <f t="shared" si="23"/>
        <v>3.4142784028314159E-2</v>
      </c>
      <c r="Q194"/>
    </row>
    <row r="195" spans="1:17" x14ac:dyDescent="0.25">
      <c r="A195" s="1">
        <v>44263</v>
      </c>
      <c r="B195" s="5">
        <v>221.58000200000001</v>
      </c>
      <c r="C195" s="5">
        <v>218.4465694128551</v>
      </c>
      <c r="D195" s="5">
        <v>210.45314027677699</v>
      </c>
      <c r="E195" s="5">
        <v>195.29367025829481</v>
      </c>
      <c r="F195" s="5" t="s">
        <v>7</v>
      </c>
      <c r="G195" s="5" t="s">
        <v>7</v>
      </c>
      <c r="H195" s="7" t="str">
        <f t="shared" ref="H195:H253" si="24">IF((AND(F195="nan",G195="nan")),"hold",IF(F195&lt;&gt;"nan","buy","sell"))</f>
        <v>hold</v>
      </c>
      <c r="I195" s="7" t="str">
        <f t="shared" ref="I195:I253" si="25">IF(H195="hold","True","False")</f>
        <v>True</v>
      </c>
      <c r="J195" s="7">
        <f t="shared" si="19"/>
        <v>191.449997</v>
      </c>
      <c r="K195" s="7">
        <f t="shared" si="20"/>
        <v>180.63000500000001</v>
      </c>
      <c r="L195" s="5">
        <f t="shared" si="21"/>
        <v>1230063.415773615</v>
      </c>
      <c r="M195" s="11">
        <f t="shared" ref="M195:M253" si="26">IF((AND(F195="nan",G195="nan")), 0, 0.001)</f>
        <v>0</v>
      </c>
      <c r="N195" s="5">
        <f t="shared" si="22"/>
        <v>0</v>
      </c>
      <c r="P195" s="9">
        <f t="shared" si="23"/>
        <v>6.4291342050290523E-3</v>
      </c>
      <c r="Q195"/>
    </row>
    <row r="196" spans="1:17" x14ac:dyDescent="0.25">
      <c r="A196" s="1">
        <v>44264</v>
      </c>
      <c r="B196" s="5">
        <v>216.800003</v>
      </c>
      <c r="C196" s="5">
        <v>217.89771394190339</v>
      </c>
      <c r="D196" s="5">
        <v>211.03012779707001</v>
      </c>
      <c r="E196" s="5">
        <v>195.96574315647311</v>
      </c>
      <c r="F196" s="5" t="s">
        <v>7</v>
      </c>
      <c r="G196" s="5" t="s">
        <v>7</v>
      </c>
      <c r="H196" s="7" t="str">
        <f t="shared" si="24"/>
        <v>hold</v>
      </c>
      <c r="I196" s="7" t="str">
        <f t="shared" si="25"/>
        <v>True</v>
      </c>
      <c r="J196" s="7">
        <f t="shared" ref="J196:J253" si="27">IF(F196="nan",J195,F196)</f>
        <v>191.449997</v>
      </c>
      <c r="K196" s="7">
        <f t="shared" ref="K196:K253" si="28">IF(G196="nan",K195,G196)</f>
        <v>180.63000500000001</v>
      </c>
      <c r="L196" s="5">
        <f t="shared" ref="L196:L253" si="29">L195+N196</f>
        <v>1230063.415773615</v>
      </c>
      <c r="M196" s="11">
        <f t="shared" si="26"/>
        <v>0</v>
      </c>
      <c r="N196" s="5">
        <f t="shared" ref="N196:N253" si="30">IF(I196="True",0,IF(H196="buy",-L195*M196,L195*((K196-J196)/J196)-(L195*M196)))</f>
        <v>0</v>
      </c>
      <c r="P196" s="9">
        <f t="shared" ref="P196:P253" si="31">LN(B196/B195)</f>
        <v>-2.1808423715482791E-2</v>
      </c>
      <c r="Q196"/>
    </row>
    <row r="197" spans="1:17" x14ac:dyDescent="0.25">
      <c r="A197" s="1">
        <v>44265</v>
      </c>
      <c r="B197" s="5">
        <v>221.05999800000001</v>
      </c>
      <c r="C197" s="5">
        <v>218.95180862793561</v>
      </c>
      <c r="D197" s="5">
        <v>211.94193417915449</v>
      </c>
      <c r="E197" s="5">
        <v>196.7499386203333</v>
      </c>
      <c r="F197" s="5" t="s">
        <v>7</v>
      </c>
      <c r="G197" s="5" t="s">
        <v>7</v>
      </c>
      <c r="H197" s="7" t="str">
        <f t="shared" si="24"/>
        <v>hold</v>
      </c>
      <c r="I197" s="7" t="str">
        <f t="shared" si="25"/>
        <v>True</v>
      </c>
      <c r="J197" s="7">
        <f t="shared" si="27"/>
        <v>191.449997</v>
      </c>
      <c r="K197" s="7">
        <f t="shared" si="28"/>
        <v>180.63000500000001</v>
      </c>
      <c r="L197" s="5">
        <f t="shared" si="29"/>
        <v>1230063.415773615</v>
      </c>
      <c r="M197" s="11">
        <f t="shared" si="26"/>
        <v>0</v>
      </c>
      <c r="N197" s="5">
        <f t="shared" si="30"/>
        <v>0</v>
      </c>
      <c r="P197" s="9">
        <f t="shared" si="31"/>
        <v>1.945886543236245E-2</v>
      </c>
      <c r="Q197"/>
    </row>
    <row r="198" spans="1:17" x14ac:dyDescent="0.25">
      <c r="A198" s="1">
        <v>44266</v>
      </c>
      <c r="B198" s="5">
        <v>219.759995</v>
      </c>
      <c r="C198" s="5">
        <v>219.22120408529051</v>
      </c>
      <c r="D198" s="5">
        <v>212.65266698104949</v>
      </c>
      <c r="E198" s="5">
        <v>197.46900288219791</v>
      </c>
      <c r="F198" s="5" t="s">
        <v>7</v>
      </c>
      <c r="G198" s="5" t="s">
        <v>7</v>
      </c>
      <c r="H198" s="7" t="str">
        <f t="shared" si="24"/>
        <v>hold</v>
      </c>
      <c r="I198" s="7" t="str">
        <f t="shared" si="25"/>
        <v>True</v>
      </c>
      <c r="J198" s="7">
        <f t="shared" si="27"/>
        <v>191.449997</v>
      </c>
      <c r="K198" s="7">
        <f t="shared" si="28"/>
        <v>180.63000500000001</v>
      </c>
      <c r="L198" s="5">
        <f t="shared" si="29"/>
        <v>1230063.415773615</v>
      </c>
      <c r="M198" s="11">
        <f t="shared" si="26"/>
        <v>0</v>
      </c>
      <c r="N198" s="5">
        <f t="shared" si="30"/>
        <v>0</v>
      </c>
      <c r="P198" s="9">
        <f t="shared" si="31"/>
        <v>-5.8981298005668613E-3</v>
      </c>
      <c r="Q198"/>
    </row>
    <row r="199" spans="1:17" x14ac:dyDescent="0.25">
      <c r="A199" s="1">
        <v>44267</v>
      </c>
      <c r="B199" s="5">
        <v>229</v>
      </c>
      <c r="C199" s="5">
        <v>222.48080272352701</v>
      </c>
      <c r="D199" s="5">
        <v>214.13878816459049</v>
      </c>
      <c r="E199" s="5">
        <v>198.4543465421292</v>
      </c>
      <c r="F199" s="5" t="s">
        <v>7</v>
      </c>
      <c r="G199" s="5" t="s">
        <v>7</v>
      </c>
      <c r="H199" s="7" t="str">
        <f t="shared" si="24"/>
        <v>hold</v>
      </c>
      <c r="I199" s="7" t="str">
        <f t="shared" si="25"/>
        <v>True</v>
      </c>
      <c r="J199" s="7">
        <f t="shared" si="27"/>
        <v>191.449997</v>
      </c>
      <c r="K199" s="7">
        <f t="shared" si="28"/>
        <v>180.63000500000001</v>
      </c>
      <c r="L199" s="5">
        <f t="shared" si="29"/>
        <v>1230063.415773615</v>
      </c>
      <c r="M199" s="11">
        <f t="shared" si="26"/>
        <v>0</v>
      </c>
      <c r="N199" s="5">
        <f t="shared" si="30"/>
        <v>0</v>
      </c>
      <c r="P199" s="9">
        <f t="shared" si="31"/>
        <v>4.1185984519314732E-2</v>
      </c>
      <c r="Q199"/>
    </row>
    <row r="200" spans="1:17" x14ac:dyDescent="0.25">
      <c r="A200" s="1">
        <v>44270</v>
      </c>
      <c r="B200" s="5">
        <v>230.740005</v>
      </c>
      <c r="C200" s="5">
        <v>225.233870149018</v>
      </c>
      <c r="D200" s="5">
        <v>215.64798969508229</v>
      </c>
      <c r="E200" s="5">
        <v>199.46327336893771</v>
      </c>
      <c r="F200" s="5" t="s">
        <v>7</v>
      </c>
      <c r="G200" s="5" t="s">
        <v>7</v>
      </c>
      <c r="H200" s="7" t="str">
        <f t="shared" si="24"/>
        <v>hold</v>
      </c>
      <c r="I200" s="7" t="str">
        <f t="shared" si="25"/>
        <v>True</v>
      </c>
      <c r="J200" s="7">
        <f t="shared" si="27"/>
        <v>191.449997</v>
      </c>
      <c r="K200" s="7">
        <f t="shared" si="28"/>
        <v>180.63000500000001</v>
      </c>
      <c r="L200" s="5">
        <f t="shared" si="29"/>
        <v>1230063.415773615</v>
      </c>
      <c r="M200" s="11">
        <f t="shared" si="26"/>
        <v>0</v>
      </c>
      <c r="N200" s="5">
        <f t="shared" si="30"/>
        <v>0</v>
      </c>
      <c r="P200" s="9">
        <f t="shared" si="31"/>
        <v>7.5695536143152191E-3</v>
      </c>
      <c r="Q200"/>
    </row>
    <row r="201" spans="1:17" x14ac:dyDescent="0.25">
      <c r="A201" s="1">
        <v>44271</v>
      </c>
      <c r="B201" s="5">
        <v>226.46000699999999</v>
      </c>
      <c r="C201" s="5">
        <v>225.64258243267869</v>
      </c>
      <c r="D201" s="5">
        <v>216.63090035916571</v>
      </c>
      <c r="E201" s="5">
        <v>200.30692129490839</v>
      </c>
      <c r="F201" s="5" t="s">
        <v>7</v>
      </c>
      <c r="G201" s="5" t="s">
        <v>7</v>
      </c>
      <c r="H201" s="7" t="str">
        <f t="shared" si="24"/>
        <v>hold</v>
      </c>
      <c r="I201" s="7" t="str">
        <f t="shared" si="25"/>
        <v>True</v>
      </c>
      <c r="J201" s="7">
        <f t="shared" si="27"/>
        <v>191.449997</v>
      </c>
      <c r="K201" s="7">
        <f t="shared" si="28"/>
        <v>180.63000500000001</v>
      </c>
      <c r="L201" s="5">
        <f t="shared" si="29"/>
        <v>1230063.415773615</v>
      </c>
      <c r="M201" s="11">
        <f t="shared" si="26"/>
        <v>0</v>
      </c>
      <c r="N201" s="5">
        <f t="shared" si="30"/>
        <v>0</v>
      </c>
      <c r="P201" s="9">
        <f t="shared" si="31"/>
        <v>-1.8723197372125855E-2</v>
      </c>
      <c r="Q201"/>
    </row>
    <row r="202" spans="1:17" x14ac:dyDescent="0.25">
      <c r="A202" s="1">
        <v>44272</v>
      </c>
      <c r="B202" s="5">
        <v>233.63000500000001</v>
      </c>
      <c r="C202" s="5">
        <v>228.30505662178581</v>
      </c>
      <c r="D202" s="5">
        <v>218.1762735083324</v>
      </c>
      <c r="E202" s="5">
        <v>201.3482676606925</v>
      </c>
      <c r="F202" s="5" t="s">
        <v>7</v>
      </c>
      <c r="G202" s="5" t="s">
        <v>7</v>
      </c>
      <c r="H202" s="7" t="str">
        <f t="shared" si="24"/>
        <v>hold</v>
      </c>
      <c r="I202" s="7" t="str">
        <f t="shared" si="25"/>
        <v>True</v>
      </c>
      <c r="J202" s="7">
        <f t="shared" si="27"/>
        <v>191.449997</v>
      </c>
      <c r="K202" s="7">
        <f t="shared" si="28"/>
        <v>180.63000500000001</v>
      </c>
      <c r="L202" s="5">
        <f t="shared" si="29"/>
        <v>1230063.415773615</v>
      </c>
      <c r="M202" s="11">
        <f t="shared" si="26"/>
        <v>0</v>
      </c>
      <c r="N202" s="5">
        <f t="shared" si="30"/>
        <v>0</v>
      </c>
      <c r="P202" s="9">
        <f t="shared" si="31"/>
        <v>3.1170328970797714E-2</v>
      </c>
      <c r="Q202"/>
    </row>
    <row r="203" spans="1:17" x14ac:dyDescent="0.25">
      <c r="A203" s="1">
        <v>44273</v>
      </c>
      <c r="B203" s="5">
        <v>230.679993</v>
      </c>
      <c r="C203" s="5">
        <v>229.09670208119061</v>
      </c>
      <c r="D203" s="5">
        <v>219.3129752803022</v>
      </c>
      <c r="E203" s="5">
        <v>202.26488407754579</v>
      </c>
      <c r="F203" s="5" t="s">
        <v>7</v>
      </c>
      <c r="G203" s="5" t="s">
        <v>7</v>
      </c>
      <c r="H203" s="7" t="str">
        <f t="shared" si="24"/>
        <v>hold</v>
      </c>
      <c r="I203" s="7" t="str">
        <f t="shared" si="25"/>
        <v>True</v>
      </c>
      <c r="J203" s="7">
        <f t="shared" si="27"/>
        <v>191.449997</v>
      </c>
      <c r="K203" s="7">
        <f t="shared" si="28"/>
        <v>180.63000500000001</v>
      </c>
      <c r="L203" s="5">
        <f t="shared" si="29"/>
        <v>1230063.415773615</v>
      </c>
      <c r="M203" s="11">
        <f t="shared" si="26"/>
        <v>0</v>
      </c>
      <c r="N203" s="5">
        <f t="shared" si="30"/>
        <v>0</v>
      </c>
      <c r="P203" s="9">
        <f t="shared" si="31"/>
        <v>-1.2707250365082174E-2</v>
      </c>
      <c r="Q203"/>
    </row>
    <row r="204" spans="1:17" x14ac:dyDescent="0.25">
      <c r="A204" s="1">
        <v>44274</v>
      </c>
      <c r="B204" s="5">
        <v>225.28999300000001</v>
      </c>
      <c r="C204" s="5">
        <v>227.8277990541271</v>
      </c>
      <c r="D204" s="5">
        <v>219.85634052754739</v>
      </c>
      <c r="E204" s="5">
        <v>202.9844187313725</v>
      </c>
      <c r="F204" s="5" t="s">
        <v>7</v>
      </c>
      <c r="G204" s="5" t="s">
        <v>7</v>
      </c>
      <c r="H204" s="7" t="str">
        <f t="shared" si="24"/>
        <v>hold</v>
      </c>
      <c r="I204" s="7" t="str">
        <f t="shared" si="25"/>
        <v>True</v>
      </c>
      <c r="J204" s="7">
        <f t="shared" si="27"/>
        <v>191.449997</v>
      </c>
      <c r="K204" s="7">
        <f t="shared" si="28"/>
        <v>180.63000500000001</v>
      </c>
      <c r="L204" s="5">
        <f t="shared" si="29"/>
        <v>1230063.415773615</v>
      </c>
      <c r="M204" s="11">
        <f t="shared" si="26"/>
        <v>0</v>
      </c>
      <c r="N204" s="5">
        <f t="shared" si="30"/>
        <v>0</v>
      </c>
      <c r="P204" s="9">
        <f t="shared" si="31"/>
        <v>-2.3643008284157573E-2</v>
      </c>
      <c r="Q204"/>
    </row>
    <row r="205" spans="1:17" x14ac:dyDescent="0.25">
      <c r="A205" s="1">
        <v>44277</v>
      </c>
      <c r="B205" s="5">
        <v>226.020004</v>
      </c>
      <c r="C205" s="5">
        <v>227.22520070275141</v>
      </c>
      <c r="D205" s="5">
        <v>220.41667357049769</v>
      </c>
      <c r="E205" s="5">
        <v>203.7042807710171</v>
      </c>
      <c r="F205" s="5" t="s">
        <v>7</v>
      </c>
      <c r="G205" s="5" t="s">
        <v>7</v>
      </c>
      <c r="H205" s="7" t="str">
        <f t="shared" si="24"/>
        <v>hold</v>
      </c>
      <c r="I205" s="7" t="str">
        <f t="shared" si="25"/>
        <v>True</v>
      </c>
      <c r="J205" s="7">
        <f t="shared" si="27"/>
        <v>191.449997</v>
      </c>
      <c r="K205" s="7">
        <f t="shared" si="28"/>
        <v>180.63000500000001</v>
      </c>
      <c r="L205" s="5">
        <f t="shared" si="29"/>
        <v>1230063.415773615</v>
      </c>
      <c r="M205" s="11">
        <f t="shared" si="26"/>
        <v>0</v>
      </c>
      <c r="N205" s="5">
        <f t="shared" si="30"/>
        <v>0</v>
      </c>
      <c r="P205" s="9">
        <f t="shared" si="31"/>
        <v>3.2350785115663233E-3</v>
      </c>
      <c r="Q205"/>
    </row>
    <row r="206" spans="1:17" x14ac:dyDescent="0.25">
      <c r="A206" s="1">
        <v>44278</v>
      </c>
      <c r="B206" s="5">
        <v>218.25</v>
      </c>
      <c r="C206" s="5">
        <v>224.23346713516759</v>
      </c>
      <c r="D206" s="5">
        <v>220.219703245907</v>
      </c>
      <c r="E206" s="5">
        <v>204.15883449692291</v>
      </c>
      <c r="F206" s="5" t="s">
        <v>7</v>
      </c>
      <c r="G206" s="5" t="s">
        <v>7</v>
      </c>
      <c r="H206" s="7" t="str">
        <f t="shared" si="24"/>
        <v>hold</v>
      </c>
      <c r="I206" s="7" t="str">
        <f t="shared" si="25"/>
        <v>True</v>
      </c>
      <c r="J206" s="7">
        <f t="shared" si="27"/>
        <v>191.449997</v>
      </c>
      <c r="K206" s="7">
        <f t="shared" si="28"/>
        <v>180.63000500000001</v>
      </c>
      <c r="L206" s="5">
        <f t="shared" si="29"/>
        <v>1230063.415773615</v>
      </c>
      <c r="M206" s="11">
        <f t="shared" si="26"/>
        <v>0</v>
      </c>
      <c r="N206" s="5">
        <f t="shared" si="30"/>
        <v>0</v>
      </c>
      <c r="P206" s="9">
        <f t="shared" si="31"/>
        <v>-3.4982313909841821E-2</v>
      </c>
      <c r="Q206"/>
    </row>
    <row r="207" spans="1:17" x14ac:dyDescent="0.25">
      <c r="A207" s="1">
        <v>44279</v>
      </c>
      <c r="B207" s="5">
        <v>221.229996</v>
      </c>
      <c r="C207" s="5">
        <v>223.23231009011181</v>
      </c>
      <c r="D207" s="5">
        <v>220.3115480417336</v>
      </c>
      <c r="E207" s="5">
        <v>204.692308293894</v>
      </c>
      <c r="F207" s="5" t="s">
        <v>7</v>
      </c>
      <c r="G207" s="5" t="s">
        <v>7</v>
      </c>
      <c r="H207" s="7" t="str">
        <f t="shared" si="24"/>
        <v>hold</v>
      </c>
      <c r="I207" s="7" t="str">
        <f t="shared" si="25"/>
        <v>True</v>
      </c>
      <c r="J207" s="7">
        <f t="shared" si="27"/>
        <v>191.449997</v>
      </c>
      <c r="K207" s="7">
        <f t="shared" si="28"/>
        <v>180.63000500000001</v>
      </c>
      <c r="L207" s="5">
        <f t="shared" si="29"/>
        <v>1230063.415773615</v>
      </c>
      <c r="M207" s="11">
        <f t="shared" si="26"/>
        <v>0</v>
      </c>
      <c r="N207" s="5">
        <f t="shared" si="30"/>
        <v>0</v>
      </c>
      <c r="P207" s="9">
        <f t="shared" si="31"/>
        <v>1.3561671521453027E-2</v>
      </c>
      <c r="Q207"/>
    </row>
    <row r="208" spans="1:17" x14ac:dyDescent="0.25">
      <c r="A208" s="1">
        <v>44280</v>
      </c>
      <c r="B208" s="5">
        <v>224.25</v>
      </c>
      <c r="C208" s="5">
        <v>223.57154006007451</v>
      </c>
      <c r="D208" s="5">
        <v>220.66958912884871</v>
      </c>
      <c r="E208" s="5">
        <v>205.30348615970979</v>
      </c>
      <c r="F208" s="5" t="s">
        <v>7</v>
      </c>
      <c r="G208" s="5" t="s">
        <v>7</v>
      </c>
      <c r="H208" s="7" t="str">
        <f t="shared" si="24"/>
        <v>hold</v>
      </c>
      <c r="I208" s="7" t="str">
        <f t="shared" si="25"/>
        <v>True</v>
      </c>
      <c r="J208" s="7">
        <f t="shared" si="27"/>
        <v>191.449997</v>
      </c>
      <c r="K208" s="7">
        <f t="shared" si="28"/>
        <v>180.63000500000001</v>
      </c>
      <c r="L208" s="5">
        <f t="shared" si="29"/>
        <v>1230063.415773615</v>
      </c>
      <c r="M208" s="11">
        <f t="shared" si="26"/>
        <v>0</v>
      </c>
      <c r="N208" s="5">
        <f t="shared" si="30"/>
        <v>0</v>
      </c>
      <c r="P208" s="9">
        <f t="shared" si="31"/>
        <v>1.3558634697740933E-2</v>
      </c>
      <c r="Q208"/>
    </row>
    <row r="209" spans="1:17" x14ac:dyDescent="0.25">
      <c r="A209" s="1">
        <v>44281</v>
      </c>
      <c r="B209" s="5">
        <v>229.5</v>
      </c>
      <c r="C209" s="5">
        <v>225.547693373383</v>
      </c>
      <c r="D209" s="5">
        <v>221.47235375349879</v>
      </c>
      <c r="E209" s="5">
        <v>206.05962721721889</v>
      </c>
      <c r="F209" s="5" t="s">
        <v>7</v>
      </c>
      <c r="G209" s="5" t="s">
        <v>7</v>
      </c>
      <c r="H209" s="7" t="str">
        <f t="shared" si="24"/>
        <v>hold</v>
      </c>
      <c r="I209" s="7" t="str">
        <f t="shared" si="25"/>
        <v>True</v>
      </c>
      <c r="J209" s="7">
        <f t="shared" si="27"/>
        <v>191.449997</v>
      </c>
      <c r="K209" s="7">
        <f t="shared" si="28"/>
        <v>180.63000500000001</v>
      </c>
      <c r="L209" s="5">
        <f t="shared" si="29"/>
        <v>1230063.415773615</v>
      </c>
      <c r="M209" s="11">
        <f t="shared" si="26"/>
        <v>0</v>
      </c>
      <c r="N209" s="5">
        <f t="shared" si="30"/>
        <v>0</v>
      </c>
      <c r="P209" s="9">
        <f t="shared" si="31"/>
        <v>2.3141528561694331E-2</v>
      </c>
      <c r="Q209"/>
    </row>
    <row r="210" spans="1:17" x14ac:dyDescent="0.25">
      <c r="A210" s="1">
        <v>44284</v>
      </c>
      <c r="B210" s="5">
        <v>230.220001</v>
      </c>
      <c r="C210" s="5">
        <v>227.105129248922</v>
      </c>
      <c r="D210" s="5">
        <v>222.26759441227159</v>
      </c>
      <c r="E210" s="5">
        <v>206.81463889793079</v>
      </c>
      <c r="F210" s="5" t="s">
        <v>7</v>
      </c>
      <c r="G210" s="5" t="s">
        <v>7</v>
      </c>
      <c r="H210" s="7" t="str">
        <f t="shared" si="24"/>
        <v>hold</v>
      </c>
      <c r="I210" s="7" t="str">
        <f t="shared" si="25"/>
        <v>True</v>
      </c>
      <c r="J210" s="7">
        <f t="shared" si="27"/>
        <v>191.449997</v>
      </c>
      <c r="K210" s="7">
        <f t="shared" si="28"/>
        <v>180.63000500000001</v>
      </c>
      <c r="L210" s="5">
        <f t="shared" si="29"/>
        <v>1230063.415773615</v>
      </c>
      <c r="M210" s="11">
        <f t="shared" si="26"/>
        <v>0</v>
      </c>
      <c r="N210" s="5">
        <f t="shared" si="30"/>
        <v>0</v>
      </c>
      <c r="P210" s="9">
        <f t="shared" si="31"/>
        <v>3.1323483299875109E-3</v>
      </c>
      <c r="Q210"/>
    </row>
    <row r="211" spans="1:17" x14ac:dyDescent="0.25">
      <c r="A211" s="1">
        <v>44285</v>
      </c>
      <c r="B211" s="5">
        <v>233.08000200000001</v>
      </c>
      <c r="C211" s="5">
        <v>229.09675349928139</v>
      </c>
      <c r="D211" s="5">
        <v>223.25054055661059</v>
      </c>
      <c r="E211" s="5">
        <v>207.6354314948704</v>
      </c>
      <c r="F211" s="5" t="s">
        <v>7</v>
      </c>
      <c r="G211" s="5" t="s">
        <v>7</v>
      </c>
      <c r="H211" s="7" t="str">
        <f t="shared" si="24"/>
        <v>hold</v>
      </c>
      <c r="I211" s="7" t="str">
        <f t="shared" si="25"/>
        <v>True</v>
      </c>
      <c r="J211" s="7">
        <f t="shared" si="27"/>
        <v>191.449997</v>
      </c>
      <c r="K211" s="7">
        <f t="shared" si="28"/>
        <v>180.63000500000001</v>
      </c>
      <c r="L211" s="5">
        <f t="shared" si="29"/>
        <v>1230063.415773615</v>
      </c>
      <c r="M211" s="11">
        <f t="shared" si="26"/>
        <v>0</v>
      </c>
      <c r="N211" s="5">
        <f t="shared" si="30"/>
        <v>0</v>
      </c>
      <c r="P211" s="9">
        <f t="shared" si="31"/>
        <v>1.2346373025031046E-2</v>
      </c>
      <c r="Q211"/>
    </row>
    <row r="212" spans="1:17" x14ac:dyDescent="0.25">
      <c r="A212" s="1">
        <v>44286</v>
      </c>
      <c r="B212" s="5">
        <v>231.86999499999999</v>
      </c>
      <c r="C212" s="5">
        <v>230.02116733285419</v>
      </c>
      <c r="D212" s="5">
        <v>224.03412732419139</v>
      </c>
      <c r="E212" s="5">
        <v>208.39276160440571</v>
      </c>
      <c r="F212" s="5" t="s">
        <v>7</v>
      </c>
      <c r="G212" s="5" t="s">
        <v>7</v>
      </c>
      <c r="H212" s="7" t="str">
        <f t="shared" si="24"/>
        <v>hold</v>
      </c>
      <c r="I212" s="7" t="str">
        <f t="shared" si="25"/>
        <v>True</v>
      </c>
      <c r="J212" s="7">
        <f t="shared" si="27"/>
        <v>191.449997</v>
      </c>
      <c r="K212" s="7">
        <f t="shared" si="28"/>
        <v>180.63000500000001</v>
      </c>
      <c r="L212" s="5">
        <f t="shared" si="29"/>
        <v>1230063.415773615</v>
      </c>
      <c r="M212" s="11">
        <f t="shared" si="26"/>
        <v>0</v>
      </c>
      <c r="N212" s="5">
        <f t="shared" si="30"/>
        <v>0</v>
      </c>
      <c r="P212" s="9">
        <f t="shared" si="31"/>
        <v>-5.204902632536485E-3</v>
      </c>
      <c r="Q212"/>
    </row>
    <row r="213" spans="1:17" x14ac:dyDescent="0.25">
      <c r="A213" s="1">
        <v>44287</v>
      </c>
      <c r="B213" s="5">
        <v>232.740005</v>
      </c>
      <c r="C213" s="5">
        <v>230.9274465552362</v>
      </c>
      <c r="D213" s="5">
        <v>224.8255707492649</v>
      </c>
      <c r="E213" s="5">
        <v>209.15361296051799</v>
      </c>
      <c r="F213" s="5" t="s">
        <v>7</v>
      </c>
      <c r="G213" s="5" t="s">
        <v>7</v>
      </c>
      <c r="H213" s="7" t="str">
        <f t="shared" si="24"/>
        <v>hold</v>
      </c>
      <c r="I213" s="7" t="str">
        <f t="shared" si="25"/>
        <v>True</v>
      </c>
      <c r="J213" s="7">
        <f t="shared" si="27"/>
        <v>191.449997</v>
      </c>
      <c r="K213" s="7">
        <f t="shared" si="28"/>
        <v>180.63000500000001</v>
      </c>
      <c r="L213" s="5">
        <f t="shared" si="29"/>
        <v>1230063.415773615</v>
      </c>
      <c r="M213" s="11">
        <f t="shared" si="26"/>
        <v>0</v>
      </c>
      <c r="N213" s="5">
        <f t="shared" si="30"/>
        <v>0</v>
      </c>
      <c r="P213" s="9">
        <f t="shared" si="31"/>
        <v>3.7451239400490386E-3</v>
      </c>
      <c r="Q213"/>
    </row>
    <row r="214" spans="1:17" x14ac:dyDescent="0.25">
      <c r="A214" s="1">
        <v>44291</v>
      </c>
      <c r="B214" s="5">
        <v>233.71000699999999</v>
      </c>
      <c r="C214" s="5">
        <v>231.85496670349079</v>
      </c>
      <c r="D214" s="5">
        <v>225.63324677205901</v>
      </c>
      <c r="E214" s="5">
        <v>209.92100027425181</v>
      </c>
      <c r="F214" s="5" t="s">
        <v>7</v>
      </c>
      <c r="G214" s="5" t="s">
        <v>7</v>
      </c>
      <c r="H214" s="7" t="str">
        <f t="shared" si="24"/>
        <v>hold</v>
      </c>
      <c r="I214" s="7" t="str">
        <f t="shared" si="25"/>
        <v>True</v>
      </c>
      <c r="J214" s="7">
        <f t="shared" si="27"/>
        <v>191.449997</v>
      </c>
      <c r="K214" s="7">
        <f t="shared" si="28"/>
        <v>180.63000500000001</v>
      </c>
      <c r="L214" s="5">
        <f t="shared" si="29"/>
        <v>1230063.415773615</v>
      </c>
      <c r="M214" s="11">
        <f t="shared" si="26"/>
        <v>0</v>
      </c>
      <c r="N214" s="5">
        <f t="shared" si="30"/>
        <v>0</v>
      </c>
      <c r="P214" s="9">
        <f t="shared" si="31"/>
        <v>4.1590883194521731E-3</v>
      </c>
      <c r="Q214"/>
    </row>
    <row r="215" spans="1:17" x14ac:dyDescent="0.25">
      <c r="A215" s="1">
        <v>44292</v>
      </c>
      <c r="B215" s="5">
        <v>230.63999899999999</v>
      </c>
      <c r="C215" s="5">
        <v>231.44997746899389</v>
      </c>
      <c r="D215" s="5">
        <v>226.0884060655082</v>
      </c>
      <c r="E215" s="5">
        <v>210.56846898443149</v>
      </c>
      <c r="F215" s="5" t="s">
        <v>7</v>
      </c>
      <c r="G215" s="5" t="s">
        <v>7</v>
      </c>
      <c r="H215" s="7" t="str">
        <f t="shared" si="24"/>
        <v>hold</v>
      </c>
      <c r="I215" s="7" t="str">
        <f t="shared" si="25"/>
        <v>True</v>
      </c>
      <c r="J215" s="7">
        <f t="shared" si="27"/>
        <v>191.449997</v>
      </c>
      <c r="K215" s="7">
        <f t="shared" si="28"/>
        <v>180.63000500000001</v>
      </c>
      <c r="L215" s="5">
        <f t="shared" si="29"/>
        <v>1230063.415773615</v>
      </c>
      <c r="M215" s="11">
        <f t="shared" si="26"/>
        <v>0</v>
      </c>
      <c r="N215" s="5">
        <f t="shared" si="30"/>
        <v>0</v>
      </c>
      <c r="P215" s="9">
        <f t="shared" si="31"/>
        <v>-1.322301148819743E-2</v>
      </c>
      <c r="Q215"/>
    </row>
    <row r="216" spans="1:17" x14ac:dyDescent="0.25">
      <c r="A216" s="1">
        <v>44293</v>
      </c>
      <c r="B216" s="5">
        <v>230.41000399999999</v>
      </c>
      <c r="C216" s="5">
        <v>231.1033196459959</v>
      </c>
      <c r="D216" s="5">
        <v>226.48127860500739</v>
      </c>
      <c r="E216" s="5">
        <v>211.188516953668</v>
      </c>
      <c r="F216" s="5" t="s">
        <v>7</v>
      </c>
      <c r="G216" s="5" t="s">
        <v>7</v>
      </c>
      <c r="H216" s="7" t="str">
        <f t="shared" si="24"/>
        <v>hold</v>
      </c>
      <c r="I216" s="7" t="str">
        <f t="shared" si="25"/>
        <v>True</v>
      </c>
      <c r="J216" s="7">
        <f t="shared" si="27"/>
        <v>191.449997</v>
      </c>
      <c r="K216" s="7">
        <f t="shared" si="28"/>
        <v>180.63000500000001</v>
      </c>
      <c r="L216" s="5">
        <f t="shared" si="29"/>
        <v>1230063.415773615</v>
      </c>
      <c r="M216" s="11">
        <f t="shared" si="26"/>
        <v>0</v>
      </c>
      <c r="N216" s="5">
        <f t="shared" si="30"/>
        <v>0</v>
      </c>
      <c r="P216" s="9">
        <f t="shared" si="31"/>
        <v>-9.9770097638723063E-4</v>
      </c>
      <c r="Q216"/>
    </row>
    <row r="217" spans="1:17" x14ac:dyDescent="0.25">
      <c r="A217" s="1">
        <v>44294</v>
      </c>
      <c r="B217" s="5">
        <v>230.479996</v>
      </c>
      <c r="C217" s="5">
        <v>230.8955450973306</v>
      </c>
      <c r="D217" s="5">
        <v>226.84479836818861</v>
      </c>
      <c r="E217" s="5">
        <v>211.7913756738659</v>
      </c>
      <c r="F217" s="5" t="s">
        <v>7</v>
      </c>
      <c r="G217" s="5" t="s">
        <v>7</v>
      </c>
      <c r="H217" s="7" t="str">
        <f t="shared" si="24"/>
        <v>hold</v>
      </c>
      <c r="I217" s="7" t="str">
        <f t="shared" si="25"/>
        <v>True</v>
      </c>
      <c r="J217" s="7">
        <f t="shared" si="27"/>
        <v>191.449997</v>
      </c>
      <c r="K217" s="7">
        <f t="shared" si="28"/>
        <v>180.63000500000001</v>
      </c>
      <c r="L217" s="5">
        <f t="shared" si="29"/>
        <v>1230063.415773615</v>
      </c>
      <c r="M217" s="11">
        <f t="shared" si="26"/>
        <v>0</v>
      </c>
      <c r="N217" s="5">
        <f t="shared" si="30"/>
        <v>0</v>
      </c>
      <c r="P217" s="9">
        <f t="shared" si="31"/>
        <v>3.0372540318975667E-4</v>
      </c>
      <c r="Q217"/>
    </row>
    <row r="218" spans="1:17" x14ac:dyDescent="0.25">
      <c r="A218" s="1">
        <v>44295</v>
      </c>
      <c r="B218" s="5">
        <v>230.75</v>
      </c>
      <c r="C218" s="5">
        <v>230.84703006488709</v>
      </c>
      <c r="D218" s="5">
        <v>227.1998166983532</v>
      </c>
      <c r="E218" s="5">
        <v>212.38383268405761</v>
      </c>
      <c r="F218" s="5" t="s">
        <v>7</v>
      </c>
      <c r="G218" s="5" t="s">
        <v>7</v>
      </c>
      <c r="H218" s="7" t="str">
        <f t="shared" si="24"/>
        <v>hold</v>
      </c>
      <c r="I218" s="7" t="str">
        <f t="shared" si="25"/>
        <v>True</v>
      </c>
      <c r="J218" s="7">
        <f t="shared" si="27"/>
        <v>191.449997</v>
      </c>
      <c r="K218" s="7">
        <f t="shared" si="28"/>
        <v>180.63000500000001</v>
      </c>
      <c r="L218" s="5">
        <f t="shared" si="29"/>
        <v>1230063.415773615</v>
      </c>
      <c r="M218" s="11">
        <f t="shared" si="26"/>
        <v>0</v>
      </c>
      <c r="N218" s="5">
        <f t="shared" si="30"/>
        <v>0</v>
      </c>
      <c r="P218" s="9">
        <f t="shared" si="31"/>
        <v>1.1707999617736821E-3</v>
      </c>
      <c r="Q218"/>
    </row>
    <row r="219" spans="1:17" x14ac:dyDescent="0.25">
      <c r="A219" s="1">
        <v>44298</v>
      </c>
      <c r="B219" s="5">
        <v>230.929993</v>
      </c>
      <c r="C219" s="5">
        <v>230.8746843765914</v>
      </c>
      <c r="D219" s="5">
        <v>227.53892363486659</v>
      </c>
      <c r="E219" s="5">
        <v>212.96340019393071</v>
      </c>
      <c r="F219" s="5" t="s">
        <v>7</v>
      </c>
      <c r="G219" s="5" t="s">
        <v>7</v>
      </c>
      <c r="H219" s="7" t="str">
        <f t="shared" si="24"/>
        <v>hold</v>
      </c>
      <c r="I219" s="7" t="str">
        <f t="shared" si="25"/>
        <v>True</v>
      </c>
      <c r="J219" s="7">
        <f t="shared" si="27"/>
        <v>191.449997</v>
      </c>
      <c r="K219" s="7">
        <f t="shared" si="28"/>
        <v>180.63000500000001</v>
      </c>
      <c r="L219" s="5">
        <f t="shared" si="29"/>
        <v>1230063.415773615</v>
      </c>
      <c r="M219" s="11">
        <f t="shared" si="26"/>
        <v>0</v>
      </c>
      <c r="N219" s="5">
        <f t="shared" si="30"/>
        <v>0</v>
      </c>
      <c r="P219" s="9">
        <f t="shared" si="31"/>
        <v>7.7973060062541677E-4</v>
      </c>
      <c r="Q219"/>
    </row>
    <row r="220" spans="1:17" x14ac:dyDescent="0.25">
      <c r="A220" s="1">
        <v>44299</v>
      </c>
      <c r="B220" s="5">
        <v>229.35000600000001</v>
      </c>
      <c r="C220" s="5">
        <v>230.366458251061</v>
      </c>
      <c r="D220" s="5">
        <v>227.70356748624229</v>
      </c>
      <c r="E220" s="5">
        <v>213.47548162537041</v>
      </c>
      <c r="F220" s="5" t="s">
        <v>7</v>
      </c>
      <c r="G220" s="5" t="s">
        <v>7</v>
      </c>
      <c r="H220" s="7" t="str">
        <f t="shared" si="24"/>
        <v>hold</v>
      </c>
      <c r="I220" s="7" t="str">
        <f t="shared" si="25"/>
        <v>True</v>
      </c>
      <c r="J220" s="7">
        <f t="shared" si="27"/>
        <v>191.449997</v>
      </c>
      <c r="K220" s="7">
        <f t="shared" si="28"/>
        <v>180.63000500000001</v>
      </c>
      <c r="L220" s="5">
        <f t="shared" si="29"/>
        <v>1230063.415773615</v>
      </c>
      <c r="M220" s="11">
        <f t="shared" si="26"/>
        <v>0</v>
      </c>
      <c r="N220" s="5">
        <f t="shared" si="30"/>
        <v>0</v>
      </c>
      <c r="P220" s="9">
        <f t="shared" si="31"/>
        <v>-6.8653567795168655E-3</v>
      </c>
      <c r="Q220"/>
    </row>
    <row r="221" spans="1:17" x14ac:dyDescent="0.25">
      <c r="A221" s="1">
        <v>44300</v>
      </c>
      <c r="B221" s="5">
        <v>232.58000200000001</v>
      </c>
      <c r="C221" s="5">
        <v>231.10430616737401</v>
      </c>
      <c r="D221" s="5">
        <v>228.1468797147657</v>
      </c>
      <c r="E221" s="5">
        <v>214.07249788707759</v>
      </c>
      <c r="F221" s="5" t="s">
        <v>7</v>
      </c>
      <c r="G221" s="5" t="s">
        <v>7</v>
      </c>
      <c r="H221" s="7" t="str">
        <f t="shared" si="24"/>
        <v>hold</v>
      </c>
      <c r="I221" s="7" t="str">
        <f t="shared" si="25"/>
        <v>True</v>
      </c>
      <c r="J221" s="7">
        <f t="shared" si="27"/>
        <v>191.449997</v>
      </c>
      <c r="K221" s="7">
        <f t="shared" si="28"/>
        <v>180.63000500000001</v>
      </c>
      <c r="L221" s="5">
        <f t="shared" si="29"/>
        <v>1230063.415773615</v>
      </c>
      <c r="M221" s="11">
        <f t="shared" si="26"/>
        <v>0</v>
      </c>
      <c r="N221" s="5">
        <f t="shared" si="30"/>
        <v>0</v>
      </c>
      <c r="P221" s="9">
        <f t="shared" si="31"/>
        <v>1.3985013260018617E-2</v>
      </c>
      <c r="Q221"/>
    </row>
    <row r="222" spans="1:17" x14ac:dyDescent="0.25">
      <c r="A222" s="1">
        <v>44301</v>
      </c>
      <c r="B222" s="5">
        <v>232.520004</v>
      </c>
      <c r="C222" s="5">
        <v>231.57620544491601</v>
      </c>
      <c r="D222" s="5">
        <v>228.54443646796889</v>
      </c>
      <c r="E222" s="5">
        <v>214.64898245310641</v>
      </c>
      <c r="F222" s="5" t="s">
        <v>7</v>
      </c>
      <c r="G222" s="5" t="s">
        <v>7</v>
      </c>
      <c r="H222" s="7" t="str">
        <f t="shared" si="24"/>
        <v>hold</v>
      </c>
      <c r="I222" s="7" t="str">
        <f t="shared" si="25"/>
        <v>True</v>
      </c>
      <c r="J222" s="7">
        <f t="shared" si="27"/>
        <v>191.449997</v>
      </c>
      <c r="K222" s="7">
        <f t="shared" si="28"/>
        <v>180.63000500000001</v>
      </c>
      <c r="L222" s="5">
        <f t="shared" si="29"/>
        <v>1230063.415773615</v>
      </c>
      <c r="M222" s="11">
        <f t="shared" si="26"/>
        <v>0</v>
      </c>
      <c r="N222" s="5">
        <f t="shared" si="30"/>
        <v>0</v>
      </c>
      <c r="P222" s="9">
        <f t="shared" si="31"/>
        <v>-2.5800042811787078E-4</v>
      </c>
      <c r="Q222"/>
    </row>
    <row r="223" spans="1:17" x14ac:dyDescent="0.25">
      <c r="A223" s="1">
        <v>44302</v>
      </c>
      <c r="B223" s="5">
        <v>233.36000100000001</v>
      </c>
      <c r="C223" s="5">
        <v>232.17080396327739</v>
      </c>
      <c r="D223" s="5">
        <v>228.9822150617899</v>
      </c>
      <c r="E223" s="5">
        <v>215.23370178269681</v>
      </c>
      <c r="F223" s="5" t="s">
        <v>7</v>
      </c>
      <c r="G223" s="5" t="s">
        <v>7</v>
      </c>
      <c r="H223" s="7" t="str">
        <f t="shared" si="24"/>
        <v>hold</v>
      </c>
      <c r="I223" s="7" t="str">
        <f t="shared" si="25"/>
        <v>True</v>
      </c>
      <c r="J223" s="7">
        <f t="shared" si="27"/>
        <v>191.449997</v>
      </c>
      <c r="K223" s="7">
        <f t="shared" si="28"/>
        <v>180.63000500000001</v>
      </c>
      <c r="L223" s="5">
        <f t="shared" si="29"/>
        <v>1230063.415773615</v>
      </c>
      <c r="M223" s="11">
        <f t="shared" si="26"/>
        <v>0</v>
      </c>
      <c r="N223" s="5">
        <f t="shared" si="30"/>
        <v>0</v>
      </c>
      <c r="P223" s="9">
        <f t="shared" si="31"/>
        <v>3.6060698087196832E-3</v>
      </c>
      <c r="Q223"/>
    </row>
    <row r="224" spans="1:17" x14ac:dyDescent="0.25">
      <c r="A224" s="1">
        <v>44305</v>
      </c>
      <c r="B224" s="5">
        <v>232.38999899999999</v>
      </c>
      <c r="C224" s="5">
        <v>232.2438689755183</v>
      </c>
      <c r="D224" s="5">
        <v>229.29201360162719</v>
      </c>
      <c r="E224" s="5">
        <v>215.76983607073751</v>
      </c>
      <c r="F224" s="5" t="s">
        <v>7</v>
      </c>
      <c r="G224" s="5" t="s">
        <v>7</v>
      </c>
      <c r="H224" s="7" t="str">
        <f t="shared" si="24"/>
        <v>hold</v>
      </c>
      <c r="I224" s="7" t="str">
        <f t="shared" si="25"/>
        <v>True</v>
      </c>
      <c r="J224" s="7">
        <f t="shared" si="27"/>
        <v>191.449997</v>
      </c>
      <c r="K224" s="7">
        <f t="shared" si="28"/>
        <v>180.63000500000001</v>
      </c>
      <c r="L224" s="5">
        <f t="shared" si="29"/>
        <v>1230063.415773615</v>
      </c>
      <c r="M224" s="11">
        <f t="shared" si="26"/>
        <v>0</v>
      </c>
      <c r="N224" s="5">
        <f t="shared" si="30"/>
        <v>0</v>
      </c>
      <c r="P224" s="9">
        <f t="shared" si="31"/>
        <v>-4.1653393557274879E-3</v>
      </c>
      <c r="Q224"/>
    </row>
    <row r="225" spans="1:17" x14ac:dyDescent="0.25">
      <c r="A225" s="1">
        <v>44306</v>
      </c>
      <c r="B225" s="5">
        <v>227.63000500000001</v>
      </c>
      <c r="C225" s="5">
        <v>230.7059143170122</v>
      </c>
      <c r="D225" s="5">
        <v>229.14092191057011</v>
      </c>
      <c r="E225" s="5">
        <v>216.140466349777</v>
      </c>
      <c r="F225" s="5" t="s">
        <v>7</v>
      </c>
      <c r="G225" s="5" t="s">
        <v>7</v>
      </c>
      <c r="H225" s="7" t="str">
        <f t="shared" si="24"/>
        <v>hold</v>
      </c>
      <c r="I225" s="7" t="str">
        <f t="shared" si="25"/>
        <v>True</v>
      </c>
      <c r="J225" s="7">
        <f t="shared" si="27"/>
        <v>191.449997</v>
      </c>
      <c r="K225" s="7">
        <f t="shared" si="28"/>
        <v>180.63000500000001</v>
      </c>
      <c r="L225" s="5">
        <f t="shared" si="29"/>
        <v>1230063.415773615</v>
      </c>
      <c r="M225" s="11">
        <f t="shared" si="26"/>
        <v>0</v>
      </c>
      <c r="N225" s="5">
        <f t="shared" si="30"/>
        <v>0</v>
      </c>
      <c r="P225" s="9">
        <f t="shared" si="31"/>
        <v>-2.0695464764195717E-2</v>
      </c>
      <c r="Q225"/>
    </row>
    <row r="226" spans="1:17" x14ac:dyDescent="0.25">
      <c r="A226" s="1">
        <v>44307</v>
      </c>
      <c r="B226" s="5">
        <v>232.46000699999999</v>
      </c>
      <c r="C226" s="5">
        <v>231.29061187800809</v>
      </c>
      <c r="D226" s="5">
        <v>229.4426569187001</v>
      </c>
      <c r="E226" s="5">
        <v>216.65045199509649</v>
      </c>
      <c r="F226" s="5" t="s">
        <v>7</v>
      </c>
      <c r="G226" s="5" t="s">
        <v>7</v>
      </c>
      <c r="H226" s="7" t="str">
        <f t="shared" si="24"/>
        <v>hold</v>
      </c>
      <c r="I226" s="7" t="str">
        <f t="shared" si="25"/>
        <v>True</v>
      </c>
      <c r="J226" s="7">
        <f t="shared" si="27"/>
        <v>191.449997</v>
      </c>
      <c r="K226" s="7">
        <f t="shared" si="28"/>
        <v>180.63000500000001</v>
      </c>
      <c r="L226" s="5">
        <f t="shared" si="29"/>
        <v>1230063.415773615</v>
      </c>
      <c r="M226" s="11">
        <f t="shared" si="26"/>
        <v>0</v>
      </c>
      <c r="N226" s="5">
        <f t="shared" si="30"/>
        <v>0</v>
      </c>
      <c r="P226" s="9">
        <f t="shared" si="31"/>
        <v>2.0996671603501577E-2</v>
      </c>
      <c r="Q226"/>
    </row>
    <row r="227" spans="1:17" x14ac:dyDescent="0.25">
      <c r="A227" s="1">
        <v>44308</v>
      </c>
      <c r="B227" s="5">
        <v>228.88999899999999</v>
      </c>
      <c r="C227" s="5">
        <v>230.49040758533869</v>
      </c>
      <c r="D227" s="5">
        <v>229.39241528972741</v>
      </c>
      <c r="E227" s="5">
        <v>217.03293783899969</v>
      </c>
      <c r="F227" s="5" t="s">
        <v>7</v>
      </c>
      <c r="G227" s="5" t="s">
        <v>7</v>
      </c>
      <c r="H227" s="7" t="str">
        <f t="shared" si="24"/>
        <v>hold</v>
      </c>
      <c r="I227" s="7" t="str">
        <f t="shared" si="25"/>
        <v>True</v>
      </c>
      <c r="J227" s="7">
        <f t="shared" si="27"/>
        <v>191.449997</v>
      </c>
      <c r="K227" s="7">
        <f t="shared" si="28"/>
        <v>180.63000500000001</v>
      </c>
      <c r="L227" s="5">
        <f t="shared" si="29"/>
        <v>1230063.415773615</v>
      </c>
      <c r="M227" s="11">
        <f t="shared" si="26"/>
        <v>0</v>
      </c>
      <c r="N227" s="5">
        <f t="shared" si="30"/>
        <v>0</v>
      </c>
      <c r="P227" s="9">
        <f t="shared" si="31"/>
        <v>-1.5476662892622811E-2</v>
      </c>
      <c r="Q227"/>
    </row>
    <row r="228" spans="1:17" x14ac:dyDescent="0.25">
      <c r="A228" s="1">
        <v>44309</v>
      </c>
      <c r="B228" s="5">
        <v>230.11000100000001</v>
      </c>
      <c r="C228" s="5">
        <v>230.36360539022581</v>
      </c>
      <c r="D228" s="5">
        <v>229.45765035429761</v>
      </c>
      <c r="E228" s="5">
        <v>217.44159606278089</v>
      </c>
      <c r="F228" s="5" t="s">
        <v>7</v>
      </c>
      <c r="G228" s="5" t="s">
        <v>7</v>
      </c>
      <c r="H228" s="7" t="str">
        <f t="shared" si="24"/>
        <v>hold</v>
      </c>
      <c r="I228" s="7" t="str">
        <f t="shared" si="25"/>
        <v>True</v>
      </c>
      <c r="J228" s="7">
        <f t="shared" si="27"/>
        <v>191.449997</v>
      </c>
      <c r="K228" s="7">
        <f t="shared" si="28"/>
        <v>180.63000500000001</v>
      </c>
      <c r="L228" s="5">
        <f t="shared" si="29"/>
        <v>1230063.415773615</v>
      </c>
      <c r="M228" s="11">
        <f t="shared" si="26"/>
        <v>0</v>
      </c>
      <c r="N228" s="5">
        <f t="shared" si="30"/>
        <v>0</v>
      </c>
      <c r="P228" s="9">
        <f t="shared" si="31"/>
        <v>5.31592537258423E-3</v>
      </c>
      <c r="Q228"/>
    </row>
    <row r="229" spans="1:17" x14ac:dyDescent="0.25">
      <c r="A229" s="1">
        <v>44312</v>
      </c>
      <c r="B229" s="5">
        <v>230.55999800000001</v>
      </c>
      <c r="C229" s="5">
        <v>230.42906959348389</v>
      </c>
      <c r="D229" s="5">
        <v>229.55786377663421</v>
      </c>
      <c r="E229" s="5">
        <v>217.851546123319</v>
      </c>
      <c r="F229" s="5" t="s">
        <v>7</v>
      </c>
      <c r="G229" s="5" t="s">
        <v>7</v>
      </c>
      <c r="H229" s="7" t="str">
        <f t="shared" si="24"/>
        <v>hold</v>
      </c>
      <c r="I229" s="7" t="str">
        <f t="shared" si="25"/>
        <v>True</v>
      </c>
      <c r="J229" s="7">
        <f t="shared" si="27"/>
        <v>191.449997</v>
      </c>
      <c r="K229" s="7">
        <f t="shared" si="28"/>
        <v>180.63000500000001</v>
      </c>
      <c r="L229" s="5">
        <f t="shared" si="29"/>
        <v>1230063.415773615</v>
      </c>
      <c r="M229" s="11">
        <f t="shared" si="26"/>
        <v>0</v>
      </c>
      <c r="N229" s="5">
        <f t="shared" si="30"/>
        <v>0</v>
      </c>
      <c r="P229" s="9">
        <f t="shared" si="31"/>
        <v>1.9536637684499907E-3</v>
      </c>
      <c r="Q229"/>
    </row>
    <row r="230" spans="1:17" x14ac:dyDescent="0.25">
      <c r="A230" s="1">
        <v>44313</v>
      </c>
      <c r="B230" s="5">
        <v>230.33999600000001</v>
      </c>
      <c r="C230" s="5">
        <v>230.39937839565599</v>
      </c>
      <c r="D230" s="5">
        <v>229.62896670603109</v>
      </c>
      <c r="E230" s="5">
        <v>218.24181018196529</v>
      </c>
      <c r="F230" s="5" t="s">
        <v>7</v>
      </c>
      <c r="G230" s="5" t="s">
        <v>7</v>
      </c>
      <c r="H230" s="7" t="str">
        <f t="shared" si="24"/>
        <v>hold</v>
      </c>
      <c r="I230" s="7" t="str">
        <f t="shared" si="25"/>
        <v>True</v>
      </c>
      <c r="J230" s="7">
        <f t="shared" si="27"/>
        <v>191.449997</v>
      </c>
      <c r="K230" s="7">
        <f t="shared" si="28"/>
        <v>180.63000500000001</v>
      </c>
      <c r="L230" s="5">
        <f t="shared" si="29"/>
        <v>1230063.415773615</v>
      </c>
      <c r="M230" s="11">
        <f t="shared" si="26"/>
        <v>0</v>
      </c>
      <c r="N230" s="5">
        <f t="shared" si="30"/>
        <v>0</v>
      </c>
      <c r="P230" s="9">
        <f t="shared" si="31"/>
        <v>-9.5466270155254024E-4</v>
      </c>
      <c r="Q230"/>
    </row>
    <row r="231" spans="1:17" x14ac:dyDescent="0.25">
      <c r="A231" s="1">
        <v>44314</v>
      </c>
      <c r="B231" s="5">
        <v>232.300003</v>
      </c>
      <c r="C231" s="5">
        <v>231.03291993043729</v>
      </c>
      <c r="D231" s="5">
        <v>229.87178818730101</v>
      </c>
      <c r="E231" s="5">
        <v>218.6811287075289</v>
      </c>
      <c r="F231" s="5" t="s">
        <v>7</v>
      </c>
      <c r="G231" s="5" t="s">
        <v>7</v>
      </c>
      <c r="H231" s="7" t="str">
        <f t="shared" si="24"/>
        <v>hold</v>
      </c>
      <c r="I231" s="7" t="str">
        <f t="shared" si="25"/>
        <v>True</v>
      </c>
      <c r="J231" s="7">
        <f t="shared" si="27"/>
        <v>191.449997</v>
      </c>
      <c r="K231" s="7">
        <f t="shared" si="28"/>
        <v>180.63000500000001</v>
      </c>
      <c r="L231" s="5">
        <f t="shared" si="29"/>
        <v>1230063.415773615</v>
      </c>
      <c r="M231" s="11">
        <f t="shared" si="26"/>
        <v>0</v>
      </c>
      <c r="N231" s="5">
        <f t="shared" si="30"/>
        <v>0</v>
      </c>
      <c r="P231" s="9">
        <f t="shared" si="31"/>
        <v>8.4731918155705015E-3</v>
      </c>
      <c r="Q231"/>
    </row>
    <row r="232" spans="1:17" x14ac:dyDescent="0.25">
      <c r="A232" s="1">
        <v>44315</v>
      </c>
      <c r="B232" s="5">
        <v>227.470001</v>
      </c>
      <c r="C232" s="5">
        <v>229.8452802869582</v>
      </c>
      <c r="D232" s="5">
        <v>229.65344389754631</v>
      </c>
      <c r="E232" s="5">
        <v>218.95578096666861</v>
      </c>
      <c r="F232" s="5" t="s">
        <v>7</v>
      </c>
      <c r="G232" s="5" t="s">
        <v>7</v>
      </c>
      <c r="H232" s="7" t="str">
        <f t="shared" si="24"/>
        <v>hold</v>
      </c>
      <c r="I232" s="7" t="str">
        <f t="shared" si="25"/>
        <v>True</v>
      </c>
      <c r="J232" s="7">
        <f t="shared" si="27"/>
        <v>191.449997</v>
      </c>
      <c r="K232" s="7">
        <f t="shared" si="28"/>
        <v>180.63000500000001</v>
      </c>
      <c r="L232" s="5">
        <f t="shared" si="29"/>
        <v>1230063.415773615</v>
      </c>
      <c r="M232" s="11">
        <f t="shared" si="26"/>
        <v>0</v>
      </c>
      <c r="N232" s="5">
        <f t="shared" si="30"/>
        <v>0</v>
      </c>
      <c r="P232" s="9">
        <f t="shared" si="31"/>
        <v>-2.1011286730743775E-2</v>
      </c>
      <c r="Q232"/>
    </row>
    <row r="233" spans="1:17" x14ac:dyDescent="0.25">
      <c r="A233" s="1">
        <v>44316</v>
      </c>
      <c r="B233" s="5">
        <v>228.11000100000001</v>
      </c>
      <c r="C233" s="5">
        <v>229.26685385797211</v>
      </c>
      <c r="D233" s="5">
        <v>229.51313090686031</v>
      </c>
      <c r="E233" s="5">
        <v>219.24185034271019</v>
      </c>
      <c r="F233" s="5" t="s">
        <v>7</v>
      </c>
      <c r="G233" s="5">
        <v>228.11000100000001</v>
      </c>
      <c r="H233" s="7" t="str">
        <f t="shared" si="24"/>
        <v>sell</v>
      </c>
      <c r="I233" s="7" t="str">
        <f t="shared" si="25"/>
        <v>False</v>
      </c>
      <c r="J233" s="7">
        <f t="shared" si="27"/>
        <v>191.449997</v>
      </c>
      <c r="K233" s="7">
        <f t="shared" si="28"/>
        <v>228.11000100000001</v>
      </c>
      <c r="L233" s="5">
        <f t="shared" si="29"/>
        <v>1464373.3390339154</v>
      </c>
      <c r="M233" s="11">
        <f t="shared" si="26"/>
        <v>1E-3</v>
      </c>
      <c r="N233" s="5">
        <f t="shared" si="30"/>
        <v>234309.92326030039</v>
      </c>
      <c r="P233" s="9">
        <f t="shared" si="31"/>
        <v>2.8096071741425359E-3</v>
      </c>
      <c r="Q233"/>
    </row>
    <row r="234" spans="1:17" x14ac:dyDescent="0.25">
      <c r="A234" s="1">
        <v>44319</v>
      </c>
      <c r="B234" s="5">
        <v>228.16999799999999</v>
      </c>
      <c r="C234" s="5">
        <v>228.9012352386481</v>
      </c>
      <c r="D234" s="5">
        <v>229.39102791532761</v>
      </c>
      <c r="E234" s="5">
        <v>219.52085495700049</v>
      </c>
      <c r="F234" s="5" t="s">
        <v>7</v>
      </c>
      <c r="G234" s="5" t="s">
        <v>7</v>
      </c>
      <c r="H234" s="7" t="str">
        <f t="shared" si="24"/>
        <v>hold</v>
      </c>
      <c r="I234" s="7" t="str">
        <f t="shared" si="25"/>
        <v>True</v>
      </c>
      <c r="J234" s="7">
        <f t="shared" si="27"/>
        <v>191.449997</v>
      </c>
      <c r="K234" s="7">
        <f t="shared" si="28"/>
        <v>228.11000100000001</v>
      </c>
      <c r="L234" s="5">
        <f t="shared" si="29"/>
        <v>1464373.3390339154</v>
      </c>
      <c r="M234" s="11">
        <f t="shared" si="26"/>
        <v>0</v>
      </c>
      <c r="N234" s="5">
        <f t="shared" si="30"/>
        <v>0</v>
      </c>
      <c r="P234" s="9">
        <f t="shared" si="31"/>
        <v>2.6298325798752316E-4</v>
      </c>
      <c r="Q234"/>
    </row>
    <row r="235" spans="1:17" x14ac:dyDescent="0.25">
      <c r="A235" s="1">
        <v>44320</v>
      </c>
      <c r="B235" s="5">
        <v>233.41000399999999</v>
      </c>
      <c r="C235" s="5">
        <v>230.40415815909881</v>
      </c>
      <c r="D235" s="5">
        <v>229.75638937757051</v>
      </c>
      <c r="E235" s="5">
        <v>219.95489086459429</v>
      </c>
      <c r="F235" s="5">
        <v>233.41000399999999</v>
      </c>
      <c r="G235" s="5" t="s">
        <v>7</v>
      </c>
      <c r="H235" s="7" t="str">
        <f t="shared" si="24"/>
        <v>buy</v>
      </c>
      <c r="I235" s="7" t="str">
        <f t="shared" si="25"/>
        <v>False</v>
      </c>
      <c r="J235" s="7">
        <f t="shared" si="27"/>
        <v>233.41000399999999</v>
      </c>
      <c r="K235" s="7">
        <f t="shared" si="28"/>
        <v>228.11000100000001</v>
      </c>
      <c r="L235" s="5">
        <f t="shared" si="29"/>
        <v>1462908.9656948815</v>
      </c>
      <c r="M235" s="11">
        <f t="shared" si="26"/>
        <v>1E-3</v>
      </c>
      <c r="N235" s="5">
        <f t="shared" si="30"/>
        <v>-1464.3733390339155</v>
      </c>
      <c r="P235" s="9">
        <f t="shared" si="31"/>
        <v>2.2705624581237347E-2</v>
      </c>
      <c r="Q235"/>
    </row>
    <row r="236" spans="1:17" x14ac:dyDescent="0.25">
      <c r="A236" s="1">
        <v>44321</v>
      </c>
      <c r="B236" s="5">
        <v>237.88000500000001</v>
      </c>
      <c r="C236" s="5">
        <v>232.89610710606581</v>
      </c>
      <c r="D236" s="5">
        <v>230.49489988870039</v>
      </c>
      <c r="E236" s="5">
        <v>220.5150506813257</v>
      </c>
      <c r="F236" s="5" t="s">
        <v>7</v>
      </c>
      <c r="G236" s="5" t="s">
        <v>7</v>
      </c>
      <c r="H236" s="7" t="str">
        <f t="shared" si="24"/>
        <v>hold</v>
      </c>
      <c r="I236" s="7" t="str">
        <f t="shared" si="25"/>
        <v>True</v>
      </c>
      <c r="J236" s="7">
        <f t="shared" si="27"/>
        <v>233.41000399999999</v>
      </c>
      <c r="K236" s="7">
        <f t="shared" si="28"/>
        <v>228.11000100000001</v>
      </c>
      <c r="L236" s="5">
        <f t="shared" si="29"/>
        <v>1462908.9656948815</v>
      </c>
      <c r="M236" s="11">
        <f t="shared" si="26"/>
        <v>0</v>
      </c>
      <c r="N236" s="5">
        <f t="shared" si="30"/>
        <v>0</v>
      </c>
      <c r="P236" s="9">
        <f t="shared" si="31"/>
        <v>1.8969784884072055E-2</v>
      </c>
      <c r="Q236"/>
    </row>
    <row r="237" spans="1:17" x14ac:dyDescent="0.25">
      <c r="A237" s="1">
        <v>44322</v>
      </c>
      <c r="B237" s="5">
        <v>237.070007</v>
      </c>
      <c r="C237" s="5">
        <v>234.2874070707106</v>
      </c>
      <c r="D237" s="5">
        <v>231.0926368988186</v>
      </c>
      <c r="E237" s="5">
        <v>221.0323930662843</v>
      </c>
      <c r="F237" s="5" t="s">
        <v>7</v>
      </c>
      <c r="G237" s="5" t="s">
        <v>7</v>
      </c>
      <c r="H237" s="7" t="str">
        <f t="shared" si="24"/>
        <v>hold</v>
      </c>
      <c r="I237" s="7" t="str">
        <f t="shared" si="25"/>
        <v>True</v>
      </c>
      <c r="J237" s="7">
        <f t="shared" si="27"/>
        <v>233.41000399999999</v>
      </c>
      <c r="K237" s="7">
        <f t="shared" si="28"/>
        <v>228.11000100000001</v>
      </c>
      <c r="L237" s="5">
        <f t="shared" si="29"/>
        <v>1462908.9656948815</v>
      </c>
      <c r="M237" s="11">
        <f t="shared" si="26"/>
        <v>0</v>
      </c>
      <c r="N237" s="5">
        <f t="shared" si="30"/>
        <v>0</v>
      </c>
      <c r="P237" s="9">
        <f t="shared" si="31"/>
        <v>-3.4108801551094524E-3</v>
      </c>
      <c r="Q237"/>
    </row>
    <row r="238" spans="1:17" x14ac:dyDescent="0.25">
      <c r="A238" s="1">
        <v>44323</v>
      </c>
      <c r="B238" s="5">
        <v>240.990005</v>
      </c>
      <c r="C238" s="5">
        <v>236.52160638047371</v>
      </c>
      <c r="D238" s="5">
        <v>231.99239763528959</v>
      </c>
      <c r="E238" s="5">
        <v>221.6560684392129</v>
      </c>
      <c r="F238" s="5" t="s">
        <v>7</v>
      </c>
      <c r="G238" s="5" t="s">
        <v>7</v>
      </c>
      <c r="H238" s="7" t="str">
        <f t="shared" si="24"/>
        <v>hold</v>
      </c>
      <c r="I238" s="7" t="str">
        <f t="shared" si="25"/>
        <v>True</v>
      </c>
      <c r="J238" s="7">
        <f t="shared" si="27"/>
        <v>233.41000399999999</v>
      </c>
      <c r="K238" s="7">
        <f t="shared" si="28"/>
        <v>228.11000100000001</v>
      </c>
      <c r="L238" s="5">
        <f t="shared" si="29"/>
        <v>1462908.9656948815</v>
      </c>
      <c r="M238" s="11">
        <f t="shared" si="26"/>
        <v>0</v>
      </c>
      <c r="N238" s="5">
        <f t="shared" si="30"/>
        <v>0</v>
      </c>
      <c r="P238" s="9">
        <f t="shared" si="31"/>
        <v>1.6399973899294953E-2</v>
      </c>
      <c r="Q238"/>
    </row>
    <row r="239" spans="1:17" x14ac:dyDescent="0.25">
      <c r="A239" s="1">
        <v>44326</v>
      </c>
      <c r="B239" s="5">
        <v>242.61000100000001</v>
      </c>
      <c r="C239" s="5">
        <v>238.5510712536491</v>
      </c>
      <c r="D239" s="5">
        <v>232.95763430480869</v>
      </c>
      <c r="E239" s="5">
        <v>222.31087883173751</v>
      </c>
      <c r="F239" s="5" t="s">
        <v>7</v>
      </c>
      <c r="G239" s="5" t="s">
        <v>7</v>
      </c>
      <c r="H239" s="7" t="str">
        <f t="shared" si="24"/>
        <v>hold</v>
      </c>
      <c r="I239" s="7" t="str">
        <f t="shared" si="25"/>
        <v>True</v>
      </c>
      <c r="J239" s="7">
        <f t="shared" si="27"/>
        <v>233.41000399999999</v>
      </c>
      <c r="K239" s="7">
        <f t="shared" si="28"/>
        <v>228.11000100000001</v>
      </c>
      <c r="L239" s="5">
        <f t="shared" si="29"/>
        <v>1462908.9656948815</v>
      </c>
      <c r="M239" s="11">
        <f t="shared" si="26"/>
        <v>0</v>
      </c>
      <c r="N239" s="5">
        <f t="shared" si="30"/>
        <v>0</v>
      </c>
      <c r="P239" s="9">
        <f t="shared" si="31"/>
        <v>6.6997602961025539E-3</v>
      </c>
      <c r="Q239"/>
    </row>
    <row r="240" spans="1:17" x14ac:dyDescent="0.25">
      <c r="A240" s="1">
        <v>44327</v>
      </c>
      <c r="B240" s="5">
        <v>239.300003</v>
      </c>
      <c r="C240" s="5">
        <v>238.80071516909939</v>
      </c>
      <c r="D240" s="5">
        <v>233.53421327709879</v>
      </c>
      <c r="E240" s="5">
        <v>222.84178896199569</v>
      </c>
      <c r="F240" s="5" t="s">
        <v>7</v>
      </c>
      <c r="G240" s="5" t="s">
        <v>7</v>
      </c>
      <c r="H240" s="7" t="str">
        <f t="shared" si="24"/>
        <v>hold</v>
      </c>
      <c r="I240" s="7" t="str">
        <f t="shared" si="25"/>
        <v>True</v>
      </c>
      <c r="J240" s="7">
        <f t="shared" si="27"/>
        <v>233.41000399999999</v>
      </c>
      <c r="K240" s="7">
        <f t="shared" si="28"/>
        <v>228.11000100000001</v>
      </c>
      <c r="L240" s="5">
        <f t="shared" si="29"/>
        <v>1462908.9656948815</v>
      </c>
      <c r="M240" s="11">
        <f t="shared" si="26"/>
        <v>0</v>
      </c>
      <c r="N240" s="5">
        <f t="shared" si="30"/>
        <v>0</v>
      </c>
      <c r="P240" s="9">
        <f t="shared" si="31"/>
        <v>-1.3737212446789595E-2</v>
      </c>
      <c r="Q240"/>
    </row>
    <row r="241" spans="1:17" x14ac:dyDescent="0.25">
      <c r="A241" s="1">
        <v>44328</v>
      </c>
      <c r="B241" s="5">
        <v>237.320007</v>
      </c>
      <c r="C241" s="5">
        <v>238.3071457793996</v>
      </c>
      <c r="D241" s="5">
        <v>233.87837634281709</v>
      </c>
      <c r="E241" s="5">
        <v>223.2942332756833</v>
      </c>
      <c r="F241" s="5" t="s">
        <v>7</v>
      </c>
      <c r="G241" s="5" t="s">
        <v>7</v>
      </c>
      <c r="H241" s="7" t="str">
        <f t="shared" si="24"/>
        <v>hold</v>
      </c>
      <c r="I241" s="7" t="str">
        <f t="shared" si="25"/>
        <v>True</v>
      </c>
      <c r="J241" s="7">
        <f t="shared" si="27"/>
        <v>233.41000399999999</v>
      </c>
      <c r="K241" s="7">
        <f t="shared" si="28"/>
        <v>228.11000100000001</v>
      </c>
      <c r="L241" s="5">
        <f t="shared" si="29"/>
        <v>1462908.9656948815</v>
      </c>
      <c r="M241" s="11">
        <f t="shared" si="26"/>
        <v>0</v>
      </c>
      <c r="N241" s="5">
        <f t="shared" si="30"/>
        <v>0</v>
      </c>
      <c r="P241" s="9">
        <f t="shared" si="31"/>
        <v>-8.30853656441141E-3</v>
      </c>
      <c r="Q241"/>
    </row>
    <row r="242" spans="1:17" x14ac:dyDescent="0.25">
      <c r="A242" s="1">
        <v>44329</v>
      </c>
      <c r="B242" s="5">
        <v>240.070007</v>
      </c>
      <c r="C242" s="5">
        <v>238.89476618626639</v>
      </c>
      <c r="D242" s="5">
        <v>234.44125185710649</v>
      </c>
      <c r="E242" s="5">
        <v>223.81847620456821</v>
      </c>
      <c r="F242" s="5" t="s">
        <v>7</v>
      </c>
      <c r="G242" s="5" t="s">
        <v>7</v>
      </c>
      <c r="H242" s="7" t="str">
        <f t="shared" si="24"/>
        <v>hold</v>
      </c>
      <c r="I242" s="7" t="str">
        <f t="shared" si="25"/>
        <v>True</v>
      </c>
      <c r="J242" s="7">
        <f t="shared" si="27"/>
        <v>233.41000399999999</v>
      </c>
      <c r="K242" s="7">
        <f t="shared" si="28"/>
        <v>228.11000100000001</v>
      </c>
      <c r="L242" s="5">
        <f t="shared" si="29"/>
        <v>1462908.9656948815</v>
      </c>
      <c r="M242" s="11">
        <f t="shared" si="26"/>
        <v>0</v>
      </c>
      <c r="N242" s="5">
        <f t="shared" si="30"/>
        <v>0</v>
      </c>
      <c r="P242" s="9">
        <f t="shared" si="31"/>
        <v>1.1521105753885277E-2</v>
      </c>
      <c r="Q242"/>
    </row>
    <row r="243" spans="1:17" x14ac:dyDescent="0.25">
      <c r="A243" s="1">
        <v>44330</v>
      </c>
      <c r="B243" s="5">
        <v>242.229996</v>
      </c>
      <c r="C243" s="5">
        <v>240.00650945751099</v>
      </c>
      <c r="D243" s="5">
        <v>235.14931950646039</v>
      </c>
      <c r="E243" s="5">
        <v>224.39383619817551</v>
      </c>
      <c r="F243" s="5" t="s">
        <v>7</v>
      </c>
      <c r="G243" s="5" t="s">
        <v>7</v>
      </c>
      <c r="H243" s="7" t="str">
        <f t="shared" si="24"/>
        <v>hold</v>
      </c>
      <c r="I243" s="7" t="str">
        <f t="shared" si="25"/>
        <v>True</v>
      </c>
      <c r="J243" s="7">
        <f t="shared" si="27"/>
        <v>233.41000399999999</v>
      </c>
      <c r="K243" s="7">
        <f t="shared" si="28"/>
        <v>228.11000100000001</v>
      </c>
      <c r="L243" s="5">
        <f t="shared" si="29"/>
        <v>1462908.9656948815</v>
      </c>
      <c r="M243" s="11">
        <f t="shared" si="26"/>
        <v>0</v>
      </c>
      <c r="N243" s="5">
        <f t="shared" si="30"/>
        <v>0</v>
      </c>
      <c r="P243" s="9">
        <f t="shared" si="31"/>
        <v>8.9570948695427404E-3</v>
      </c>
      <c r="Q243"/>
    </row>
    <row r="244" spans="1:17" x14ac:dyDescent="0.25">
      <c r="A244" s="1">
        <v>44333</v>
      </c>
      <c r="B244" s="5">
        <v>244.78999300000001</v>
      </c>
      <c r="C244" s="5">
        <v>241.601003971674</v>
      </c>
      <c r="D244" s="5">
        <v>236.02574436950951</v>
      </c>
      <c r="E244" s="5">
        <v>225.03121609823251</v>
      </c>
      <c r="F244" s="5" t="s">
        <v>7</v>
      </c>
      <c r="G244" s="5" t="s">
        <v>7</v>
      </c>
      <c r="H244" s="7" t="str">
        <f t="shared" si="24"/>
        <v>hold</v>
      </c>
      <c r="I244" s="7" t="str">
        <f t="shared" si="25"/>
        <v>True</v>
      </c>
      <c r="J244" s="7">
        <f t="shared" si="27"/>
        <v>233.41000399999999</v>
      </c>
      <c r="K244" s="7">
        <f t="shared" si="28"/>
        <v>228.11000100000001</v>
      </c>
      <c r="L244" s="5">
        <f t="shared" si="29"/>
        <v>1462908.9656948815</v>
      </c>
      <c r="M244" s="11">
        <f t="shared" si="26"/>
        <v>0</v>
      </c>
      <c r="N244" s="5">
        <f t="shared" si="30"/>
        <v>0</v>
      </c>
      <c r="P244" s="9">
        <f t="shared" si="31"/>
        <v>1.0513000024748878E-2</v>
      </c>
      <c r="Q244"/>
    </row>
    <row r="245" spans="1:17" x14ac:dyDescent="0.25">
      <c r="A245" s="1">
        <v>44334</v>
      </c>
      <c r="B245" s="5">
        <v>239.470001</v>
      </c>
      <c r="C245" s="5">
        <v>240.89066964778269</v>
      </c>
      <c r="D245" s="5">
        <v>236.33885860864501</v>
      </c>
      <c r="E245" s="5">
        <v>225.48242812641271</v>
      </c>
      <c r="F245" s="5" t="s">
        <v>7</v>
      </c>
      <c r="G245" s="5" t="s">
        <v>7</v>
      </c>
      <c r="H245" s="7" t="str">
        <f t="shared" si="24"/>
        <v>hold</v>
      </c>
      <c r="I245" s="7" t="str">
        <f t="shared" si="25"/>
        <v>True</v>
      </c>
      <c r="J245" s="7">
        <f t="shared" si="27"/>
        <v>233.41000399999999</v>
      </c>
      <c r="K245" s="7">
        <f t="shared" si="28"/>
        <v>228.11000100000001</v>
      </c>
      <c r="L245" s="5">
        <f t="shared" si="29"/>
        <v>1462908.9656948815</v>
      </c>
      <c r="M245" s="11">
        <f t="shared" si="26"/>
        <v>0</v>
      </c>
      <c r="N245" s="5">
        <f t="shared" si="30"/>
        <v>0</v>
      </c>
      <c r="P245" s="9">
        <f t="shared" si="31"/>
        <v>-2.1972519313943038E-2</v>
      </c>
      <c r="Q245"/>
    </row>
    <row r="246" spans="1:17" x14ac:dyDescent="0.25">
      <c r="A246" s="1">
        <v>44335</v>
      </c>
      <c r="B246" s="5">
        <v>236.86999499999999</v>
      </c>
      <c r="C246" s="5">
        <v>239.5504447651885</v>
      </c>
      <c r="D246" s="5">
        <v>236.38714373513179</v>
      </c>
      <c r="E246" s="5">
        <v>225.83828959121229</v>
      </c>
      <c r="F246" s="5" t="s">
        <v>7</v>
      </c>
      <c r="G246" s="5" t="s">
        <v>7</v>
      </c>
      <c r="H246" s="7" t="str">
        <f t="shared" si="24"/>
        <v>hold</v>
      </c>
      <c r="I246" s="7" t="str">
        <f t="shared" si="25"/>
        <v>True</v>
      </c>
      <c r="J246" s="7">
        <f t="shared" si="27"/>
        <v>233.41000399999999</v>
      </c>
      <c r="K246" s="7">
        <f t="shared" si="28"/>
        <v>228.11000100000001</v>
      </c>
      <c r="L246" s="5">
        <f t="shared" si="29"/>
        <v>1462908.9656948815</v>
      </c>
      <c r="M246" s="11">
        <f t="shared" si="26"/>
        <v>0</v>
      </c>
      <c r="N246" s="5">
        <f t="shared" si="30"/>
        <v>0</v>
      </c>
      <c r="P246" s="9">
        <f t="shared" si="31"/>
        <v>-1.0916705894849705E-2</v>
      </c>
      <c r="Q246"/>
    </row>
    <row r="247" spans="1:17" x14ac:dyDescent="0.25">
      <c r="A247" s="1">
        <v>44336</v>
      </c>
      <c r="B247" s="5">
        <v>234.990005</v>
      </c>
      <c r="C247" s="5">
        <v>238.03029817679229</v>
      </c>
      <c r="D247" s="5">
        <v>236.2601311228471</v>
      </c>
      <c r="E247" s="5">
        <v>226.12428069773691</v>
      </c>
      <c r="F247" s="5" t="s">
        <v>7</v>
      </c>
      <c r="G247" s="5" t="s">
        <v>7</v>
      </c>
      <c r="H247" s="7" t="str">
        <f t="shared" si="24"/>
        <v>hold</v>
      </c>
      <c r="I247" s="7" t="str">
        <f t="shared" si="25"/>
        <v>True</v>
      </c>
      <c r="J247" s="7">
        <f t="shared" si="27"/>
        <v>233.41000399999999</v>
      </c>
      <c r="K247" s="7">
        <f t="shared" si="28"/>
        <v>228.11000100000001</v>
      </c>
      <c r="L247" s="5">
        <f t="shared" si="29"/>
        <v>1462908.9656948815</v>
      </c>
      <c r="M247" s="11">
        <f t="shared" si="26"/>
        <v>0</v>
      </c>
      <c r="N247" s="5">
        <f t="shared" si="30"/>
        <v>0</v>
      </c>
      <c r="P247" s="9">
        <f t="shared" si="31"/>
        <v>-7.9684650011075057E-3</v>
      </c>
      <c r="Q247"/>
    </row>
    <row r="248" spans="1:17" x14ac:dyDescent="0.25">
      <c r="A248" s="1">
        <v>44337</v>
      </c>
      <c r="B248" s="5">
        <v>237.240005</v>
      </c>
      <c r="C248" s="5">
        <v>237.76686711786161</v>
      </c>
      <c r="D248" s="5">
        <v>236.3492105662246</v>
      </c>
      <c r="E248" s="5">
        <v>226.47164708218261</v>
      </c>
      <c r="F248" s="5" t="s">
        <v>7</v>
      </c>
      <c r="G248" s="5" t="s">
        <v>7</v>
      </c>
      <c r="H248" s="7" t="str">
        <f t="shared" si="24"/>
        <v>hold</v>
      </c>
      <c r="I248" s="7" t="str">
        <f t="shared" si="25"/>
        <v>True</v>
      </c>
      <c r="J248" s="7">
        <f t="shared" si="27"/>
        <v>233.41000399999999</v>
      </c>
      <c r="K248" s="7">
        <f t="shared" si="28"/>
        <v>228.11000100000001</v>
      </c>
      <c r="L248" s="5">
        <f t="shared" si="29"/>
        <v>1462908.9656948815</v>
      </c>
      <c r="M248" s="11">
        <f t="shared" si="26"/>
        <v>0</v>
      </c>
      <c r="N248" s="5">
        <f t="shared" si="30"/>
        <v>0</v>
      </c>
      <c r="P248" s="9">
        <f t="shared" si="31"/>
        <v>9.5293267214718296E-3</v>
      </c>
      <c r="Q248"/>
    </row>
    <row r="249" spans="1:17" x14ac:dyDescent="0.25">
      <c r="A249" s="1">
        <v>44340</v>
      </c>
      <c r="B249" s="5">
        <v>239.050003</v>
      </c>
      <c r="C249" s="5">
        <v>238.19457907857429</v>
      </c>
      <c r="D249" s="5">
        <v>236.59473715111329</v>
      </c>
      <c r="E249" s="5">
        <v>226.86472070461451</v>
      </c>
      <c r="F249" s="5" t="s">
        <v>7</v>
      </c>
      <c r="G249" s="5" t="s">
        <v>7</v>
      </c>
      <c r="H249" s="7" t="str">
        <f t="shared" si="24"/>
        <v>hold</v>
      </c>
      <c r="I249" s="7" t="str">
        <f t="shared" si="25"/>
        <v>True</v>
      </c>
      <c r="J249" s="7">
        <f t="shared" si="27"/>
        <v>233.41000399999999</v>
      </c>
      <c r="K249" s="7">
        <f t="shared" si="28"/>
        <v>228.11000100000001</v>
      </c>
      <c r="L249" s="5">
        <f t="shared" si="29"/>
        <v>1462908.9656948815</v>
      </c>
      <c r="M249" s="11">
        <f t="shared" si="26"/>
        <v>0</v>
      </c>
      <c r="N249" s="5">
        <f t="shared" si="30"/>
        <v>0</v>
      </c>
      <c r="P249" s="9">
        <f t="shared" si="31"/>
        <v>7.6004395755584738E-3</v>
      </c>
      <c r="Q249"/>
    </row>
    <row r="250" spans="1:17" x14ac:dyDescent="0.25">
      <c r="A250" s="1">
        <v>44341</v>
      </c>
      <c r="B250" s="5">
        <v>237.16999799999999</v>
      </c>
      <c r="C250" s="5">
        <v>237.85305205238291</v>
      </c>
      <c r="D250" s="5">
        <v>236.64703359192109</v>
      </c>
      <c r="E250" s="5">
        <v>227.1867606200953</v>
      </c>
      <c r="F250" s="5" t="s">
        <v>7</v>
      </c>
      <c r="G250" s="5" t="s">
        <v>7</v>
      </c>
      <c r="H250" s="7" t="str">
        <f t="shared" si="24"/>
        <v>hold</v>
      </c>
      <c r="I250" s="7" t="str">
        <f t="shared" si="25"/>
        <v>True</v>
      </c>
      <c r="J250" s="7">
        <f t="shared" si="27"/>
        <v>233.41000399999999</v>
      </c>
      <c r="K250" s="7">
        <f t="shared" si="28"/>
        <v>228.11000100000001</v>
      </c>
      <c r="L250" s="5">
        <f t="shared" si="29"/>
        <v>1462908.9656948815</v>
      </c>
      <c r="M250" s="11">
        <f t="shared" si="26"/>
        <v>0</v>
      </c>
      <c r="N250" s="5">
        <f t="shared" si="30"/>
        <v>0</v>
      </c>
      <c r="P250" s="9">
        <f t="shared" si="31"/>
        <v>-7.8955724777547732E-3</v>
      </c>
      <c r="Q250"/>
    </row>
    <row r="251" spans="1:17" x14ac:dyDescent="0.25">
      <c r="A251" s="1">
        <v>44342</v>
      </c>
      <c r="B251" s="5">
        <v>237.71000699999999</v>
      </c>
      <c r="C251" s="5">
        <v>237.8053703682553</v>
      </c>
      <c r="D251" s="5">
        <v>236.74366753811009</v>
      </c>
      <c r="E251" s="5">
        <v>227.51561206946729</v>
      </c>
      <c r="F251" s="5" t="s">
        <v>7</v>
      </c>
      <c r="G251" s="5" t="s">
        <v>7</v>
      </c>
      <c r="H251" s="7" t="str">
        <f t="shared" si="24"/>
        <v>hold</v>
      </c>
      <c r="I251" s="7" t="str">
        <f t="shared" si="25"/>
        <v>True</v>
      </c>
      <c r="J251" s="7">
        <f t="shared" si="27"/>
        <v>233.41000399999999</v>
      </c>
      <c r="K251" s="7">
        <f t="shared" si="28"/>
        <v>228.11000100000001</v>
      </c>
      <c r="L251" s="5">
        <f t="shared" si="29"/>
        <v>1462908.9656948815</v>
      </c>
      <c r="M251" s="11">
        <f t="shared" si="26"/>
        <v>0</v>
      </c>
      <c r="N251" s="5">
        <f t="shared" si="30"/>
        <v>0</v>
      </c>
      <c r="P251" s="9">
        <f t="shared" si="31"/>
        <v>2.2742976207777055E-3</v>
      </c>
      <c r="Q251"/>
    </row>
    <row r="252" spans="1:17" x14ac:dyDescent="0.25">
      <c r="A252" s="1">
        <v>44343</v>
      </c>
      <c r="B252" s="5">
        <v>241.279999</v>
      </c>
      <c r="C252" s="5">
        <v>238.96357991217019</v>
      </c>
      <c r="D252" s="5">
        <v>237.15606130737279</v>
      </c>
      <c r="E252" s="5">
        <v>227.94574916104651</v>
      </c>
      <c r="F252" s="5" t="s">
        <v>7</v>
      </c>
      <c r="G252" s="5" t="s">
        <v>7</v>
      </c>
      <c r="H252" s="7" t="str">
        <f t="shared" si="24"/>
        <v>hold</v>
      </c>
      <c r="I252" s="7" t="str">
        <f t="shared" si="25"/>
        <v>True</v>
      </c>
      <c r="J252" s="7">
        <f t="shared" si="27"/>
        <v>233.41000399999999</v>
      </c>
      <c r="K252" s="7">
        <f t="shared" si="28"/>
        <v>228.11000100000001</v>
      </c>
      <c r="L252" s="5">
        <f t="shared" si="29"/>
        <v>1462908.9656948815</v>
      </c>
      <c r="M252" s="11">
        <f t="shared" si="26"/>
        <v>0</v>
      </c>
      <c r="N252" s="5">
        <f t="shared" si="30"/>
        <v>0</v>
      </c>
      <c r="P252" s="9">
        <f t="shared" si="31"/>
        <v>1.4906607910218035E-2</v>
      </c>
      <c r="Q252"/>
    </row>
    <row r="253" spans="1:17" x14ac:dyDescent="0.25">
      <c r="A253" s="1">
        <v>44344</v>
      </c>
      <c r="B253" s="5">
        <v>241.08000200000001</v>
      </c>
      <c r="C253" s="5">
        <v>239.6690539414468</v>
      </c>
      <c r="D253" s="5">
        <v>237.51278318852081</v>
      </c>
      <c r="E253" s="5">
        <v>228.35619456226371</v>
      </c>
      <c r="F253" s="5" t="s">
        <v>7</v>
      </c>
      <c r="G253" s="5">
        <f>B253</f>
        <v>241.08000200000001</v>
      </c>
      <c r="H253" s="7" t="str">
        <f t="shared" si="24"/>
        <v>sell</v>
      </c>
      <c r="I253" s="7" t="str">
        <f t="shared" si="25"/>
        <v>False</v>
      </c>
      <c r="J253" s="7">
        <f t="shared" si="27"/>
        <v>233.41000399999999</v>
      </c>
      <c r="K253" s="7">
        <f t="shared" si="28"/>
        <v>241.08000200000001</v>
      </c>
      <c r="L253" s="5">
        <f t="shared" si="29"/>
        <v>1509518.1558199429</v>
      </c>
      <c r="M253" s="11">
        <f t="shared" si="26"/>
        <v>1E-3</v>
      </c>
      <c r="N253" s="5">
        <f t="shared" si="30"/>
        <v>46609.190125061497</v>
      </c>
      <c r="P253" s="9">
        <f t="shared" si="31"/>
        <v>-8.29243764184195E-4</v>
      </c>
      <c r="Q253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2" max="2" width="9.28515625" style="5" bestFit="1" customWidth="1"/>
    <col min="3" max="3" width="11.42578125" style="5" bestFit="1" customWidth="1"/>
    <col min="4" max="5" width="13.5703125" style="5" bestFit="1" customWidth="1"/>
    <col min="6" max="7" width="9.28515625" style="5" bestFit="1" customWidth="1"/>
    <col min="8" max="11" width="9.140625" style="5"/>
    <col min="12" max="12" width="11.42578125" style="5" bestFit="1" customWidth="1"/>
    <col min="13" max="13" width="9.140625" style="5"/>
    <col min="14" max="14" width="10" style="5" bestFit="1" customWidth="1"/>
    <col min="15" max="15" width="2.7109375" style="5" customWidth="1"/>
    <col min="16" max="16" width="10.85546875" style="5" bestFit="1" customWidth="1"/>
    <col min="17" max="17" width="19.5703125" style="5" bestFit="1" customWidth="1"/>
    <col min="18" max="16384" width="9.140625" style="5"/>
  </cols>
  <sheetData>
    <row r="1" spans="1:17" customForma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17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44</v>
      </c>
      <c r="Q1" s="25" t="s">
        <v>43</v>
      </c>
    </row>
    <row r="2" spans="1:17" x14ac:dyDescent="0.25">
      <c r="A2" s="1">
        <v>43983</v>
      </c>
      <c r="B2" s="5">
        <v>120.5</v>
      </c>
      <c r="C2" s="5">
        <v>2131300</v>
      </c>
      <c r="D2" s="5">
        <v>0</v>
      </c>
      <c r="E2" s="5">
        <v>0</v>
      </c>
      <c r="F2" s="5" t="s">
        <v>7</v>
      </c>
      <c r="G2" s="5" t="s">
        <v>7</v>
      </c>
      <c r="H2" s="7" t="str">
        <f>IF((AND(F2="nan",G2="nan")),"hold",IF(F2&lt;&gt;"nan","buy","sell"))</f>
        <v>hold</v>
      </c>
      <c r="I2" s="5" t="str">
        <f>IF(H2="hold","True","False")</f>
        <v>True</v>
      </c>
      <c r="J2" s="5" t="s">
        <v>7</v>
      </c>
      <c r="K2" s="5" t="s">
        <v>7</v>
      </c>
      <c r="L2" s="5">
        <f>1000000</f>
        <v>1000000</v>
      </c>
      <c r="M2" s="11">
        <f>IF((AND(F3="nan",G3="nan")), 0, 0.001)</f>
        <v>1E-3</v>
      </c>
      <c r="N2" s="5">
        <v>0</v>
      </c>
      <c r="P2" s="5" t="s">
        <v>7</v>
      </c>
      <c r="Q2" s="23">
        <f>_xlfn.STDEV.S(P2:P253)*SQRT(252)</f>
        <v>6.2022426296412361</v>
      </c>
    </row>
    <row r="3" spans="1:17" x14ac:dyDescent="0.25">
      <c r="A3" s="1">
        <v>43984</v>
      </c>
      <c r="B3" s="5">
        <v>123.32</v>
      </c>
      <c r="C3" s="5">
        <v>2977500</v>
      </c>
      <c r="D3" s="5">
        <v>2977500</v>
      </c>
      <c r="E3" s="5">
        <v>1563187.5</v>
      </c>
      <c r="F3" s="5">
        <v>123.32</v>
      </c>
      <c r="G3" s="5" t="s">
        <v>7</v>
      </c>
      <c r="H3" s="7" t="str">
        <f t="shared" ref="H3:H66" si="0">IF((AND(F3="nan",G3="nan")),"hold",IF(F3&lt;&gt;"nan","buy","sell"))</f>
        <v>buy</v>
      </c>
      <c r="I3" s="5" t="str">
        <f t="shared" ref="I3:I66" si="1">IF(H3="hold","True","False")</f>
        <v>False</v>
      </c>
      <c r="J3" s="5">
        <f>IF(F3="nan",J2,F3)</f>
        <v>123.32</v>
      </c>
      <c r="K3" s="5" t="str">
        <f>IF(G3="nan",K2,G3)</f>
        <v>nan</v>
      </c>
      <c r="L3" s="5">
        <f>L2+N3</f>
        <v>1000000</v>
      </c>
      <c r="M3" s="11">
        <f t="shared" ref="M3:M66" si="2">IF((AND(F4="nan",G4="nan")), 0, 0.001)</f>
        <v>0</v>
      </c>
      <c r="N3" s="5">
        <f>IF(I3="True",0,IF(H3="buy",-L2*M3,L2*((K3-J3)/J3)-(L2*M3)))</f>
        <v>0</v>
      </c>
      <c r="P3" s="23">
        <f>LN(C3/C2)</f>
        <v>0.33435190006226223</v>
      </c>
    </row>
    <row r="4" spans="1:17" x14ac:dyDescent="0.25">
      <c r="A4" s="1">
        <v>43985</v>
      </c>
      <c r="B4" s="5">
        <v>127.089996</v>
      </c>
      <c r="C4" s="5">
        <v>3712600</v>
      </c>
      <c r="D4" s="5">
        <v>6690100</v>
      </c>
      <c r="E4" s="5">
        <v>3445759.034138218</v>
      </c>
      <c r="F4" s="5" t="s">
        <v>7</v>
      </c>
      <c r="G4" s="5" t="s">
        <v>7</v>
      </c>
      <c r="H4" s="7" t="str">
        <f t="shared" si="0"/>
        <v>hold</v>
      </c>
      <c r="I4" s="5" t="str">
        <f t="shared" si="1"/>
        <v>True</v>
      </c>
      <c r="J4" s="5">
        <f t="shared" ref="J4:K19" si="3">IF(F4="nan",J3,F4)</f>
        <v>123.32</v>
      </c>
      <c r="K4" s="5" t="str">
        <f t="shared" si="3"/>
        <v>nan</v>
      </c>
      <c r="L4" s="5">
        <f t="shared" ref="L4:L67" si="4">L3+N4</f>
        <v>1000000</v>
      </c>
      <c r="M4" s="11">
        <f t="shared" si="2"/>
        <v>0</v>
      </c>
      <c r="N4" s="5">
        <f t="shared" ref="N4:N67" si="5">IF(I4="True",0,IF(H4="buy",-L3*M4,L3*((K4-J4)/J4)-(L3*M4)))</f>
        <v>0</v>
      </c>
      <c r="P4" s="23">
        <f t="shared" ref="P4:P67" si="6">LN(C4/C3)</f>
        <v>0.22064841754566769</v>
      </c>
    </row>
    <row r="5" spans="1:17" x14ac:dyDescent="0.25">
      <c r="A5" s="1">
        <v>43986</v>
      </c>
      <c r="B5" s="5">
        <v>128.96000699999999</v>
      </c>
      <c r="C5" s="5">
        <v>3076700</v>
      </c>
      <c r="D5" s="5">
        <v>9766800</v>
      </c>
      <c r="E5" s="5">
        <v>5270545.8291770583</v>
      </c>
      <c r="F5" s="5" t="s">
        <v>7</v>
      </c>
      <c r="G5" s="5" t="s">
        <v>7</v>
      </c>
      <c r="H5" s="7" t="str">
        <f t="shared" si="0"/>
        <v>hold</v>
      </c>
      <c r="I5" s="5" t="str">
        <f t="shared" si="1"/>
        <v>True</v>
      </c>
      <c r="J5" s="5">
        <f t="shared" si="3"/>
        <v>123.32</v>
      </c>
      <c r="K5" s="5" t="str">
        <f t="shared" si="3"/>
        <v>nan</v>
      </c>
      <c r="L5" s="5">
        <f t="shared" si="4"/>
        <v>1000000</v>
      </c>
      <c r="M5" s="11">
        <f t="shared" si="2"/>
        <v>0</v>
      </c>
      <c r="N5" s="5">
        <f t="shared" si="5"/>
        <v>0</v>
      </c>
      <c r="P5" s="23">
        <f t="shared" si="6"/>
        <v>-0.18787484576883826</v>
      </c>
    </row>
    <row r="6" spans="1:17" x14ac:dyDescent="0.25">
      <c r="A6" s="1">
        <v>43987</v>
      </c>
      <c r="B6" s="5">
        <v>135.11999499999999</v>
      </c>
      <c r="C6" s="5">
        <v>5591900</v>
      </c>
      <c r="D6" s="5">
        <v>15358700</v>
      </c>
      <c r="E6" s="5">
        <v>7710784.4747705553</v>
      </c>
      <c r="F6" s="5" t="s">
        <v>7</v>
      </c>
      <c r="G6" s="5" t="s">
        <v>7</v>
      </c>
      <c r="H6" s="7" t="str">
        <f t="shared" si="0"/>
        <v>hold</v>
      </c>
      <c r="I6" s="5" t="str">
        <f t="shared" si="1"/>
        <v>True</v>
      </c>
      <c r="J6" s="5">
        <f t="shared" si="3"/>
        <v>123.32</v>
      </c>
      <c r="K6" s="5" t="str">
        <f t="shared" si="3"/>
        <v>nan</v>
      </c>
      <c r="L6" s="5">
        <f t="shared" si="4"/>
        <v>1000000</v>
      </c>
      <c r="M6" s="11">
        <f t="shared" si="2"/>
        <v>0</v>
      </c>
      <c r="N6" s="5">
        <f t="shared" si="5"/>
        <v>0</v>
      </c>
      <c r="P6" s="23">
        <f t="shared" si="6"/>
        <v>0.59746152805790798</v>
      </c>
    </row>
    <row r="7" spans="1:17" x14ac:dyDescent="0.25">
      <c r="A7" s="1">
        <v>43990</v>
      </c>
      <c r="B7" s="5">
        <v>137.720001</v>
      </c>
      <c r="C7" s="5">
        <v>4139200</v>
      </c>
      <c r="D7" s="5">
        <v>19497900</v>
      </c>
      <c r="E7" s="5">
        <v>10197327.445769969</v>
      </c>
      <c r="F7" s="5" t="s">
        <v>7</v>
      </c>
      <c r="G7" s="5" t="s">
        <v>7</v>
      </c>
      <c r="H7" s="7" t="str">
        <f t="shared" si="0"/>
        <v>hold</v>
      </c>
      <c r="I7" s="5" t="str">
        <f t="shared" si="1"/>
        <v>True</v>
      </c>
      <c r="J7" s="5">
        <f t="shared" si="3"/>
        <v>123.32</v>
      </c>
      <c r="K7" s="5" t="str">
        <f t="shared" si="3"/>
        <v>nan</v>
      </c>
      <c r="L7" s="5">
        <f t="shared" si="4"/>
        <v>1000000</v>
      </c>
      <c r="M7" s="11">
        <f t="shared" si="2"/>
        <v>0</v>
      </c>
      <c r="N7" s="5">
        <f t="shared" si="5"/>
        <v>0</v>
      </c>
      <c r="P7" s="23">
        <f t="shared" si="6"/>
        <v>-0.30081658963242786</v>
      </c>
    </row>
    <row r="8" spans="1:17" x14ac:dyDescent="0.25">
      <c r="A8" s="1">
        <v>43991</v>
      </c>
      <c r="B8" s="5">
        <v>134.19000199999999</v>
      </c>
      <c r="C8" s="5">
        <v>3819600</v>
      </c>
      <c r="D8" s="5">
        <v>15678300</v>
      </c>
      <c r="E8" s="5">
        <v>11233643.691781851</v>
      </c>
      <c r="F8" s="5" t="s">
        <v>7</v>
      </c>
      <c r="G8" s="5" t="s">
        <v>7</v>
      </c>
      <c r="H8" s="7" t="str">
        <f t="shared" si="0"/>
        <v>hold</v>
      </c>
      <c r="I8" s="5" t="str">
        <f t="shared" si="1"/>
        <v>True</v>
      </c>
      <c r="J8" s="5">
        <f t="shared" si="3"/>
        <v>123.32</v>
      </c>
      <c r="K8" s="5" t="str">
        <f t="shared" si="3"/>
        <v>nan</v>
      </c>
      <c r="L8" s="5">
        <f t="shared" si="4"/>
        <v>1000000</v>
      </c>
      <c r="M8" s="11">
        <f t="shared" si="2"/>
        <v>0</v>
      </c>
      <c r="N8" s="5">
        <f t="shared" si="5"/>
        <v>0</v>
      </c>
      <c r="P8" s="23">
        <f t="shared" si="6"/>
        <v>-8.0356827355717267E-2</v>
      </c>
    </row>
    <row r="9" spans="1:17" x14ac:dyDescent="0.25">
      <c r="A9" s="1">
        <v>43992</v>
      </c>
      <c r="B9" s="5">
        <v>132.44000199999999</v>
      </c>
      <c r="C9" s="5">
        <v>4018700</v>
      </c>
      <c r="D9" s="5">
        <v>11659600</v>
      </c>
      <c r="E9" s="5">
        <v>11307272.37999836</v>
      </c>
      <c r="F9" s="5" t="s">
        <v>7</v>
      </c>
      <c r="G9" s="5" t="s">
        <v>7</v>
      </c>
      <c r="H9" s="7" t="str">
        <f t="shared" si="0"/>
        <v>hold</v>
      </c>
      <c r="I9" s="5" t="str">
        <f t="shared" si="1"/>
        <v>True</v>
      </c>
      <c r="J9" s="5">
        <f t="shared" si="3"/>
        <v>123.32</v>
      </c>
      <c r="K9" s="5" t="str">
        <f t="shared" si="3"/>
        <v>nan</v>
      </c>
      <c r="L9" s="5">
        <f t="shared" si="4"/>
        <v>1000000</v>
      </c>
      <c r="M9" s="11">
        <f t="shared" si="2"/>
        <v>1E-3</v>
      </c>
      <c r="N9" s="5">
        <f t="shared" si="5"/>
        <v>0</v>
      </c>
      <c r="P9" s="23">
        <f t="shared" si="6"/>
        <v>5.0812762152857065E-2</v>
      </c>
    </row>
    <row r="10" spans="1:17" x14ac:dyDescent="0.25">
      <c r="A10" s="1">
        <v>43993</v>
      </c>
      <c r="B10" s="5">
        <v>121.550003</v>
      </c>
      <c r="C10" s="5">
        <v>5969300</v>
      </c>
      <c r="D10" s="5">
        <v>5690300</v>
      </c>
      <c r="E10" s="5">
        <v>10406282.54459076</v>
      </c>
      <c r="F10" s="5" t="s">
        <v>7</v>
      </c>
      <c r="G10" s="5">
        <v>121.550003</v>
      </c>
      <c r="H10" s="7" t="str">
        <f t="shared" si="0"/>
        <v>sell</v>
      </c>
      <c r="I10" s="5" t="str">
        <f t="shared" si="1"/>
        <v>False</v>
      </c>
      <c r="J10" s="5">
        <f t="shared" si="3"/>
        <v>123.32</v>
      </c>
      <c r="K10" s="5">
        <f t="shared" si="3"/>
        <v>121.550003</v>
      </c>
      <c r="L10" s="5">
        <f t="shared" si="4"/>
        <v>985647.12131041207</v>
      </c>
      <c r="M10" s="11">
        <f t="shared" si="2"/>
        <v>0</v>
      </c>
      <c r="N10" s="5">
        <f t="shared" si="5"/>
        <v>-14352.878689587978</v>
      </c>
      <c r="P10" s="23">
        <f t="shared" si="6"/>
        <v>0.39567120035175773</v>
      </c>
    </row>
    <row r="11" spans="1:17" x14ac:dyDescent="0.25">
      <c r="A11" s="1">
        <v>43994</v>
      </c>
      <c r="B11" s="5">
        <v>123.150002</v>
      </c>
      <c r="C11" s="5">
        <v>4492700</v>
      </c>
      <c r="D11" s="5">
        <v>10183000</v>
      </c>
      <c r="E11" s="5">
        <v>10372658.12808161</v>
      </c>
      <c r="F11" s="5" t="s">
        <v>7</v>
      </c>
      <c r="G11" s="5" t="s">
        <v>7</v>
      </c>
      <c r="H11" s="7" t="str">
        <f t="shared" si="0"/>
        <v>hold</v>
      </c>
      <c r="I11" s="5" t="str">
        <f t="shared" si="1"/>
        <v>True</v>
      </c>
      <c r="J11" s="5">
        <f t="shared" si="3"/>
        <v>123.32</v>
      </c>
      <c r="K11" s="5">
        <f t="shared" si="3"/>
        <v>121.550003</v>
      </c>
      <c r="L11" s="5">
        <f t="shared" si="4"/>
        <v>985647.12131041207</v>
      </c>
      <c r="M11" s="11">
        <f t="shared" si="2"/>
        <v>1E-3</v>
      </c>
      <c r="N11" s="5">
        <f t="shared" si="5"/>
        <v>0</v>
      </c>
      <c r="P11" s="23">
        <f t="shared" si="6"/>
        <v>-0.28417581027169203</v>
      </c>
    </row>
    <row r="12" spans="1:17" x14ac:dyDescent="0.25">
      <c r="A12" s="1">
        <v>43997</v>
      </c>
      <c r="B12" s="5">
        <v>123.610001</v>
      </c>
      <c r="C12" s="5">
        <v>4093100</v>
      </c>
      <c r="D12" s="5">
        <v>14276100</v>
      </c>
      <c r="E12" s="5">
        <v>10929651.275963221</v>
      </c>
      <c r="F12" s="5">
        <v>123.610001</v>
      </c>
      <c r="G12" s="5" t="s">
        <v>7</v>
      </c>
      <c r="H12" s="7" t="str">
        <f t="shared" si="0"/>
        <v>buy</v>
      </c>
      <c r="I12" s="5" t="str">
        <f t="shared" si="1"/>
        <v>False</v>
      </c>
      <c r="J12" s="5">
        <f t="shared" si="3"/>
        <v>123.610001</v>
      </c>
      <c r="K12" s="5">
        <f t="shared" si="3"/>
        <v>121.550003</v>
      </c>
      <c r="L12" s="5">
        <f t="shared" si="4"/>
        <v>985647.12131041207</v>
      </c>
      <c r="M12" s="11">
        <f t="shared" si="2"/>
        <v>0</v>
      </c>
      <c r="N12" s="5">
        <f t="shared" si="5"/>
        <v>0</v>
      </c>
      <c r="P12" s="23">
        <f t="shared" si="6"/>
        <v>-9.315122815802282E-2</v>
      </c>
    </row>
    <row r="13" spans="1:17" x14ac:dyDescent="0.25">
      <c r="A13" s="1">
        <v>43998</v>
      </c>
      <c r="B13" s="5">
        <v>130.11000100000001</v>
      </c>
      <c r="C13" s="5">
        <v>6892400</v>
      </c>
      <c r="D13" s="5">
        <v>21168500</v>
      </c>
      <c r="E13" s="5">
        <v>12324470.744112421</v>
      </c>
      <c r="F13" s="5" t="s">
        <v>7</v>
      </c>
      <c r="G13" s="5" t="s">
        <v>7</v>
      </c>
      <c r="H13" s="7" t="str">
        <f t="shared" si="0"/>
        <v>hold</v>
      </c>
      <c r="I13" s="5" t="str">
        <f t="shared" si="1"/>
        <v>True</v>
      </c>
      <c r="J13" s="5">
        <f t="shared" si="3"/>
        <v>123.610001</v>
      </c>
      <c r="K13" s="5">
        <f t="shared" si="3"/>
        <v>121.550003</v>
      </c>
      <c r="L13" s="5">
        <f t="shared" si="4"/>
        <v>985647.12131041207</v>
      </c>
      <c r="M13" s="11">
        <f t="shared" si="2"/>
        <v>0</v>
      </c>
      <c r="N13" s="5">
        <f t="shared" si="5"/>
        <v>0</v>
      </c>
      <c r="P13" s="23">
        <f t="shared" si="6"/>
        <v>0.52111672611799709</v>
      </c>
    </row>
    <row r="14" spans="1:17" x14ac:dyDescent="0.25">
      <c r="A14" s="1">
        <v>43999</v>
      </c>
      <c r="B14" s="5">
        <v>128.229996</v>
      </c>
      <c r="C14" s="5">
        <v>3228100</v>
      </c>
      <c r="D14" s="5">
        <v>17940400</v>
      </c>
      <c r="E14" s="5">
        <v>13059393.88060829</v>
      </c>
      <c r="F14" s="5" t="s">
        <v>7</v>
      </c>
      <c r="G14" s="5" t="s">
        <v>7</v>
      </c>
      <c r="H14" s="7" t="str">
        <f t="shared" si="0"/>
        <v>hold</v>
      </c>
      <c r="I14" s="5" t="str">
        <f t="shared" si="1"/>
        <v>True</v>
      </c>
      <c r="J14" s="5">
        <f t="shared" si="3"/>
        <v>123.610001</v>
      </c>
      <c r="K14" s="5">
        <f t="shared" si="3"/>
        <v>121.550003</v>
      </c>
      <c r="L14" s="5">
        <f t="shared" si="4"/>
        <v>985647.12131041207</v>
      </c>
      <c r="M14" s="11">
        <f t="shared" si="2"/>
        <v>0</v>
      </c>
      <c r="N14" s="5">
        <f t="shared" si="5"/>
        <v>0</v>
      </c>
      <c r="P14" s="23">
        <f t="shared" si="6"/>
        <v>-0.75852562642461774</v>
      </c>
    </row>
    <row r="15" spans="1:17" x14ac:dyDescent="0.25">
      <c r="A15" s="1">
        <v>44000</v>
      </c>
      <c r="B15" s="5">
        <v>127.589996</v>
      </c>
      <c r="C15" s="5">
        <v>2467700</v>
      </c>
      <c r="D15" s="5">
        <v>15472700</v>
      </c>
      <c r="E15" s="5">
        <v>13364344.688144781</v>
      </c>
      <c r="F15" s="5" t="s">
        <v>7</v>
      </c>
      <c r="G15" s="5" t="s">
        <v>7</v>
      </c>
      <c r="H15" s="7" t="str">
        <f t="shared" si="0"/>
        <v>hold</v>
      </c>
      <c r="I15" s="5" t="str">
        <f t="shared" si="1"/>
        <v>True</v>
      </c>
      <c r="J15" s="5">
        <f t="shared" si="3"/>
        <v>123.610001</v>
      </c>
      <c r="K15" s="5">
        <f t="shared" si="3"/>
        <v>121.550003</v>
      </c>
      <c r="L15" s="5">
        <f t="shared" si="4"/>
        <v>985647.12131041207</v>
      </c>
      <c r="M15" s="11">
        <f t="shared" si="2"/>
        <v>1E-3</v>
      </c>
      <c r="N15" s="5">
        <f t="shared" si="5"/>
        <v>0</v>
      </c>
      <c r="P15" s="23">
        <f t="shared" si="6"/>
        <v>-0.26860718612328865</v>
      </c>
    </row>
    <row r="16" spans="1:17" x14ac:dyDescent="0.25">
      <c r="A16" s="1">
        <v>44001</v>
      </c>
      <c r="B16" s="5">
        <v>127.459999</v>
      </c>
      <c r="C16" s="5">
        <v>6488000</v>
      </c>
      <c r="D16" s="5">
        <v>8984700</v>
      </c>
      <c r="E16" s="5">
        <v>12827627.76567086</v>
      </c>
      <c r="F16" s="5" t="s">
        <v>7</v>
      </c>
      <c r="G16" s="5">
        <v>127.459999</v>
      </c>
      <c r="H16" s="7" t="str">
        <f t="shared" si="0"/>
        <v>sell</v>
      </c>
      <c r="I16" s="5" t="str">
        <f t="shared" si="1"/>
        <v>False</v>
      </c>
      <c r="J16" s="5">
        <f t="shared" si="3"/>
        <v>123.610001</v>
      </c>
      <c r="K16" s="5">
        <f t="shared" si="3"/>
        <v>127.459999</v>
      </c>
      <c r="L16" s="5">
        <f t="shared" si="4"/>
        <v>1016346.412751651</v>
      </c>
      <c r="M16" s="11">
        <f t="shared" si="2"/>
        <v>0</v>
      </c>
      <c r="N16" s="5">
        <f t="shared" si="5"/>
        <v>30699.291441238991</v>
      </c>
      <c r="P16" s="23">
        <f t="shared" si="6"/>
        <v>0.96666777407421078</v>
      </c>
    </row>
    <row r="17" spans="1:16" x14ac:dyDescent="0.25">
      <c r="A17" s="1">
        <v>44004</v>
      </c>
      <c r="B17" s="5">
        <v>125.790001</v>
      </c>
      <c r="C17" s="5">
        <v>2806300</v>
      </c>
      <c r="D17" s="5">
        <v>6178400</v>
      </c>
      <c r="E17" s="5">
        <v>12034439.78840345</v>
      </c>
      <c r="F17" s="5" t="s">
        <v>7</v>
      </c>
      <c r="G17" s="5" t="s">
        <v>7</v>
      </c>
      <c r="H17" s="7" t="str">
        <f t="shared" si="0"/>
        <v>hold</v>
      </c>
      <c r="I17" s="5" t="str">
        <f t="shared" si="1"/>
        <v>True</v>
      </c>
      <c r="J17" s="5">
        <f t="shared" si="3"/>
        <v>123.610001</v>
      </c>
      <c r="K17" s="5">
        <f t="shared" si="3"/>
        <v>127.459999</v>
      </c>
      <c r="L17" s="5">
        <f t="shared" si="4"/>
        <v>1016346.412751651</v>
      </c>
      <c r="M17" s="11">
        <f t="shared" si="2"/>
        <v>0</v>
      </c>
      <c r="N17" s="5">
        <f t="shared" si="5"/>
        <v>0</v>
      </c>
      <c r="P17" s="23">
        <f t="shared" si="6"/>
        <v>-0.83808742709147432</v>
      </c>
    </row>
    <row r="18" spans="1:16" x14ac:dyDescent="0.25">
      <c r="A18" s="1">
        <v>44005</v>
      </c>
      <c r="B18" s="5">
        <v>126.25</v>
      </c>
      <c r="C18" s="5">
        <v>2357100</v>
      </c>
      <c r="D18" s="5">
        <v>8535500</v>
      </c>
      <c r="E18" s="5">
        <v>11626853.73935605</v>
      </c>
      <c r="F18" s="5" t="s">
        <v>7</v>
      </c>
      <c r="G18" s="5" t="s">
        <v>7</v>
      </c>
      <c r="H18" s="7" t="str">
        <f t="shared" si="0"/>
        <v>hold</v>
      </c>
      <c r="I18" s="5" t="str">
        <f t="shared" si="1"/>
        <v>True</v>
      </c>
      <c r="J18" s="5">
        <f t="shared" si="3"/>
        <v>123.610001</v>
      </c>
      <c r="K18" s="5">
        <f t="shared" si="3"/>
        <v>127.459999</v>
      </c>
      <c r="L18" s="5">
        <f t="shared" si="4"/>
        <v>1016346.412751651</v>
      </c>
      <c r="M18" s="11">
        <f t="shared" si="2"/>
        <v>0</v>
      </c>
      <c r="N18" s="5">
        <f t="shared" si="5"/>
        <v>0</v>
      </c>
      <c r="P18" s="23">
        <f t="shared" si="6"/>
        <v>-0.17443483985388891</v>
      </c>
    </row>
    <row r="19" spans="1:16" x14ac:dyDescent="0.25">
      <c r="A19" s="1">
        <v>44006</v>
      </c>
      <c r="B19" s="5">
        <v>122.05999799999999</v>
      </c>
      <c r="C19" s="5">
        <v>3766500</v>
      </c>
      <c r="D19" s="5">
        <v>4769000</v>
      </c>
      <c r="E19" s="5">
        <v>10844615.86025825</v>
      </c>
      <c r="F19" s="5" t="s">
        <v>7</v>
      </c>
      <c r="G19" s="5" t="s">
        <v>7</v>
      </c>
      <c r="H19" s="7" t="str">
        <f t="shared" si="0"/>
        <v>hold</v>
      </c>
      <c r="I19" s="5" t="str">
        <f t="shared" si="1"/>
        <v>True</v>
      </c>
      <c r="J19" s="5">
        <f t="shared" si="3"/>
        <v>123.610001</v>
      </c>
      <c r="K19" s="5">
        <f t="shared" si="3"/>
        <v>127.459999</v>
      </c>
      <c r="L19" s="5">
        <f t="shared" si="4"/>
        <v>1016346.412751651</v>
      </c>
      <c r="M19" s="11">
        <f t="shared" si="2"/>
        <v>0</v>
      </c>
      <c r="N19" s="5">
        <f t="shared" si="5"/>
        <v>0</v>
      </c>
      <c r="P19" s="23">
        <f t="shared" si="6"/>
        <v>0.46871413841586385</v>
      </c>
    </row>
    <row r="20" spans="1:16" x14ac:dyDescent="0.25">
      <c r="A20" s="1">
        <v>44007</v>
      </c>
      <c r="B20" s="5">
        <v>124.709999</v>
      </c>
      <c r="C20" s="5">
        <v>2903400</v>
      </c>
      <c r="D20" s="5">
        <v>7672400</v>
      </c>
      <c r="E20" s="5">
        <v>10489464.77153095</v>
      </c>
      <c r="F20" s="5" t="s">
        <v>7</v>
      </c>
      <c r="G20" s="5" t="s">
        <v>7</v>
      </c>
      <c r="H20" s="7" t="str">
        <f t="shared" si="0"/>
        <v>hold</v>
      </c>
      <c r="I20" s="5" t="str">
        <f t="shared" si="1"/>
        <v>True</v>
      </c>
      <c r="J20" s="5">
        <f t="shared" ref="J20:K35" si="7">IF(F20="nan",J19,F20)</f>
        <v>123.610001</v>
      </c>
      <c r="K20" s="5">
        <f t="shared" si="7"/>
        <v>127.459999</v>
      </c>
      <c r="L20" s="5">
        <f t="shared" si="4"/>
        <v>1016346.412751651</v>
      </c>
      <c r="M20" s="11">
        <f t="shared" si="2"/>
        <v>0</v>
      </c>
      <c r="N20" s="5">
        <f t="shared" si="5"/>
        <v>0</v>
      </c>
      <c r="P20" s="23">
        <f t="shared" si="6"/>
        <v>-0.26026372423842153</v>
      </c>
    </row>
    <row r="21" spans="1:16" x14ac:dyDescent="0.25">
      <c r="A21" s="1">
        <v>44008</v>
      </c>
      <c r="B21" s="5">
        <v>122.389999</v>
      </c>
      <c r="C21" s="5">
        <v>3645800</v>
      </c>
      <c r="D21" s="5">
        <v>4026600</v>
      </c>
      <c r="E21" s="5">
        <v>9777801.2913288306</v>
      </c>
      <c r="F21" s="5" t="s">
        <v>7</v>
      </c>
      <c r="G21" s="5" t="s">
        <v>7</v>
      </c>
      <c r="H21" s="7" t="str">
        <f t="shared" si="0"/>
        <v>hold</v>
      </c>
      <c r="I21" s="5" t="str">
        <f t="shared" si="1"/>
        <v>True</v>
      </c>
      <c r="J21" s="5">
        <f t="shared" si="7"/>
        <v>123.610001</v>
      </c>
      <c r="K21" s="5">
        <f t="shared" si="7"/>
        <v>127.459999</v>
      </c>
      <c r="L21" s="5">
        <f t="shared" si="4"/>
        <v>1016346.412751651</v>
      </c>
      <c r="M21" s="11">
        <f t="shared" si="2"/>
        <v>0</v>
      </c>
      <c r="N21" s="5">
        <f t="shared" si="5"/>
        <v>0</v>
      </c>
      <c r="P21" s="23">
        <f t="shared" si="6"/>
        <v>0.22769335607149335</v>
      </c>
    </row>
    <row r="22" spans="1:16" x14ac:dyDescent="0.25">
      <c r="A22" s="1">
        <v>44011</v>
      </c>
      <c r="B22" s="5">
        <v>125.25</v>
      </c>
      <c r="C22" s="5">
        <v>2798700</v>
      </c>
      <c r="D22" s="5">
        <v>6825300</v>
      </c>
      <c r="E22" s="5">
        <v>9457450.3543789666</v>
      </c>
      <c r="F22" s="5" t="s">
        <v>7</v>
      </c>
      <c r="G22" s="5" t="s">
        <v>7</v>
      </c>
      <c r="H22" s="7" t="str">
        <f t="shared" si="0"/>
        <v>hold</v>
      </c>
      <c r="I22" s="5" t="str">
        <f t="shared" si="1"/>
        <v>True</v>
      </c>
      <c r="J22" s="5">
        <f t="shared" si="7"/>
        <v>123.610001</v>
      </c>
      <c r="K22" s="5">
        <f t="shared" si="7"/>
        <v>127.459999</v>
      </c>
      <c r="L22" s="5">
        <f t="shared" si="4"/>
        <v>1016346.412751651</v>
      </c>
      <c r="M22" s="11">
        <f t="shared" si="2"/>
        <v>1E-3</v>
      </c>
      <c r="N22" s="5">
        <f t="shared" si="5"/>
        <v>0</v>
      </c>
      <c r="P22" s="23">
        <f t="shared" si="6"/>
        <v>-0.26442079646379602</v>
      </c>
    </row>
    <row r="23" spans="1:16" x14ac:dyDescent="0.25">
      <c r="A23" s="1">
        <v>44012</v>
      </c>
      <c r="B23" s="5">
        <v>126.5</v>
      </c>
      <c r="C23" s="5">
        <v>2778800</v>
      </c>
      <c r="D23" s="5">
        <v>9604100</v>
      </c>
      <c r="E23" s="5">
        <v>9473153.7851817776</v>
      </c>
      <c r="F23" s="5">
        <v>126.5</v>
      </c>
      <c r="G23" s="5" t="s">
        <v>7</v>
      </c>
      <c r="H23" s="7" t="str">
        <f t="shared" si="0"/>
        <v>buy</v>
      </c>
      <c r="I23" s="5" t="str">
        <f t="shared" si="1"/>
        <v>False</v>
      </c>
      <c r="J23" s="5">
        <f t="shared" si="7"/>
        <v>126.5</v>
      </c>
      <c r="K23" s="5">
        <f t="shared" si="7"/>
        <v>127.459999</v>
      </c>
      <c r="L23" s="5">
        <f t="shared" si="4"/>
        <v>1015330.0663388993</v>
      </c>
      <c r="M23" s="11">
        <f t="shared" si="2"/>
        <v>1E-3</v>
      </c>
      <c r="N23" s="5">
        <f t="shared" si="5"/>
        <v>-1016.3464127516511</v>
      </c>
      <c r="P23" s="23">
        <f t="shared" si="6"/>
        <v>-7.1358438162992454E-3</v>
      </c>
    </row>
    <row r="24" spans="1:16" x14ac:dyDescent="0.25">
      <c r="A24" s="1">
        <v>44013</v>
      </c>
      <c r="B24" s="5">
        <v>126.05999799999999</v>
      </c>
      <c r="C24" s="5">
        <v>2807800</v>
      </c>
      <c r="D24" s="5">
        <v>6796300</v>
      </c>
      <c r="E24" s="5">
        <v>9189867.8785234559</v>
      </c>
      <c r="F24" s="5" t="s">
        <v>7</v>
      </c>
      <c r="G24" s="5">
        <v>126.05999799999999</v>
      </c>
      <c r="H24" s="7" t="str">
        <f t="shared" si="0"/>
        <v>sell</v>
      </c>
      <c r="I24" s="5" t="str">
        <f t="shared" si="1"/>
        <v>False</v>
      </c>
      <c r="J24" s="5">
        <f t="shared" si="7"/>
        <v>126.5</v>
      </c>
      <c r="K24" s="5">
        <f t="shared" si="7"/>
        <v>126.05999799999999</v>
      </c>
      <c r="L24" s="5">
        <f t="shared" si="4"/>
        <v>1010783.1373804715</v>
      </c>
      <c r="M24" s="11">
        <f t="shared" si="2"/>
        <v>1E-3</v>
      </c>
      <c r="N24" s="5">
        <f t="shared" si="5"/>
        <v>-4546.928958427874</v>
      </c>
      <c r="P24" s="23">
        <f t="shared" si="6"/>
        <v>1.0382078719124976E-2</v>
      </c>
    </row>
    <row r="25" spans="1:16" x14ac:dyDescent="0.25">
      <c r="A25" s="1">
        <v>44014</v>
      </c>
      <c r="B25" s="5">
        <v>127.720001</v>
      </c>
      <c r="C25" s="5">
        <v>2527500</v>
      </c>
      <c r="D25" s="5">
        <v>9323800</v>
      </c>
      <c r="E25" s="5">
        <v>9203893.1133033037</v>
      </c>
      <c r="F25" s="5">
        <v>127.720001</v>
      </c>
      <c r="G25" s="5" t="s">
        <v>7</v>
      </c>
      <c r="H25" s="7" t="str">
        <f t="shared" si="0"/>
        <v>buy</v>
      </c>
      <c r="I25" s="5" t="str">
        <f t="shared" si="1"/>
        <v>False</v>
      </c>
      <c r="J25" s="5">
        <f t="shared" si="7"/>
        <v>127.720001</v>
      </c>
      <c r="K25" s="5">
        <f t="shared" si="7"/>
        <v>126.05999799999999</v>
      </c>
      <c r="L25" s="5">
        <f t="shared" si="4"/>
        <v>1010783.1373804715</v>
      </c>
      <c r="M25" s="11">
        <f t="shared" si="2"/>
        <v>0</v>
      </c>
      <c r="N25" s="5">
        <f t="shared" si="5"/>
        <v>0</v>
      </c>
      <c r="P25" s="23">
        <f t="shared" si="6"/>
        <v>-0.10517058664322436</v>
      </c>
    </row>
    <row r="26" spans="1:16" x14ac:dyDescent="0.25">
      <c r="A26" s="1">
        <v>44018</v>
      </c>
      <c r="B26" s="5">
        <v>129.429993</v>
      </c>
      <c r="C26" s="5">
        <v>2491900</v>
      </c>
      <c r="D26" s="5">
        <v>11815700</v>
      </c>
      <c r="E26" s="5">
        <v>9474830.1372592188</v>
      </c>
      <c r="F26" s="5" t="s">
        <v>7</v>
      </c>
      <c r="G26" s="5" t="s">
        <v>7</v>
      </c>
      <c r="H26" s="7" t="str">
        <f t="shared" si="0"/>
        <v>hold</v>
      </c>
      <c r="I26" s="5" t="str">
        <f t="shared" si="1"/>
        <v>True</v>
      </c>
      <c r="J26" s="5">
        <f t="shared" si="7"/>
        <v>127.720001</v>
      </c>
      <c r="K26" s="5">
        <f t="shared" si="7"/>
        <v>126.05999799999999</v>
      </c>
      <c r="L26" s="5">
        <f t="shared" si="4"/>
        <v>1010783.1373804715</v>
      </c>
      <c r="M26" s="11">
        <f t="shared" si="2"/>
        <v>0</v>
      </c>
      <c r="N26" s="5">
        <f t="shared" si="5"/>
        <v>0</v>
      </c>
      <c r="P26" s="23">
        <f t="shared" si="6"/>
        <v>-1.418520020336389E-2</v>
      </c>
    </row>
    <row r="27" spans="1:16" x14ac:dyDescent="0.25">
      <c r="A27" s="1">
        <v>44019</v>
      </c>
      <c r="B27" s="5">
        <v>127.199997</v>
      </c>
      <c r="C27" s="5">
        <v>2018100</v>
      </c>
      <c r="D27" s="5">
        <v>9797600</v>
      </c>
      <c r="E27" s="5">
        <v>9508030.7040139548</v>
      </c>
      <c r="F27" s="5" t="s">
        <v>7</v>
      </c>
      <c r="G27" s="5" t="s">
        <v>7</v>
      </c>
      <c r="H27" s="7" t="str">
        <f t="shared" si="0"/>
        <v>hold</v>
      </c>
      <c r="I27" s="5" t="str">
        <f t="shared" si="1"/>
        <v>True</v>
      </c>
      <c r="J27" s="5">
        <f t="shared" si="7"/>
        <v>127.720001</v>
      </c>
      <c r="K27" s="5">
        <f t="shared" si="7"/>
        <v>126.05999799999999</v>
      </c>
      <c r="L27" s="5">
        <f t="shared" si="4"/>
        <v>1010783.1373804715</v>
      </c>
      <c r="M27" s="11">
        <f t="shared" si="2"/>
        <v>0</v>
      </c>
      <c r="N27" s="5">
        <f t="shared" si="5"/>
        <v>0</v>
      </c>
      <c r="P27" s="23">
        <f t="shared" si="6"/>
        <v>-0.21088899699159275</v>
      </c>
    </row>
    <row r="28" spans="1:16" x14ac:dyDescent="0.25">
      <c r="A28" s="1">
        <v>44020</v>
      </c>
      <c r="B28" s="5">
        <v>128.13000500000001</v>
      </c>
      <c r="C28" s="5">
        <v>2279500</v>
      </c>
      <c r="D28" s="5">
        <v>12077100</v>
      </c>
      <c r="E28" s="5">
        <v>9770289.5380440485</v>
      </c>
      <c r="F28" s="5" t="s">
        <v>7</v>
      </c>
      <c r="G28" s="5" t="s">
        <v>7</v>
      </c>
      <c r="H28" s="7" t="str">
        <f t="shared" si="0"/>
        <v>hold</v>
      </c>
      <c r="I28" s="5" t="str">
        <f t="shared" si="1"/>
        <v>True</v>
      </c>
      <c r="J28" s="5">
        <f t="shared" si="7"/>
        <v>127.720001</v>
      </c>
      <c r="K28" s="5">
        <f t="shared" si="7"/>
        <v>126.05999799999999</v>
      </c>
      <c r="L28" s="5">
        <f t="shared" si="4"/>
        <v>1010783.1373804715</v>
      </c>
      <c r="M28" s="11">
        <f t="shared" si="2"/>
        <v>1E-3</v>
      </c>
      <c r="N28" s="5">
        <f t="shared" si="5"/>
        <v>0</v>
      </c>
      <c r="P28" s="23">
        <f t="shared" si="6"/>
        <v>0.12179964595382628</v>
      </c>
    </row>
    <row r="29" spans="1:16" x14ac:dyDescent="0.25">
      <c r="A29" s="1">
        <v>44021</v>
      </c>
      <c r="B29" s="5">
        <v>125.730003</v>
      </c>
      <c r="C29" s="5">
        <v>2663500</v>
      </c>
      <c r="D29" s="5">
        <v>9413600</v>
      </c>
      <c r="E29" s="5">
        <v>9734125.0757225435</v>
      </c>
      <c r="F29" s="5" t="s">
        <v>7</v>
      </c>
      <c r="G29" s="5">
        <v>125.730003</v>
      </c>
      <c r="H29" s="7" t="str">
        <f t="shared" si="0"/>
        <v>sell</v>
      </c>
      <c r="I29" s="5" t="str">
        <f t="shared" si="1"/>
        <v>False</v>
      </c>
      <c r="J29" s="5">
        <f t="shared" si="7"/>
        <v>127.720001</v>
      </c>
      <c r="K29" s="5">
        <f t="shared" si="7"/>
        <v>125.730003</v>
      </c>
      <c r="L29" s="5">
        <f t="shared" si="4"/>
        <v>994023.40023375873</v>
      </c>
      <c r="M29" s="11">
        <f t="shared" si="2"/>
        <v>1E-3</v>
      </c>
      <c r="N29" s="5">
        <f t="shared" si="5"/>
        <v>-16759.73714671268</v>
      </c>
      <c r="P29" s="23">
        <f t="shared" si="6"/>
        <v>0.15568492670355771</v>
      </c>
    </row>
    <row r="30" spans="1:16" x14ac:dyDescent="0.25">
      <c r="A30" s="1">
        <v>44022</v>
      </c>
      <c r="B30" s="5">
        <v>128.009995</v>
      </c>
      <c r="C30" s="5">
        <v>2691400</v>
      </c>
      <c r="D30" s="5">
        <v>12105000</v>
      </c>
      <c r="E30" s="5">
        <v>9973036.5904096905</v>
      </c>
      <c r="F30" s="5">
        <v>128.009995</v>
      </c>
      <c r="G30" s="5" t="s">
        <v>7</v>
      </c>
      <c r="H30" s="7" t="str">
        <f t="shared" si="0"/>
        <v>buy</v>
      </c>
      <c r="I30" s="5" t="str">
        <f t="shared" si="1"/>
        <v>False</v>
      </c>
      <c r="J30" s="5">
        <f t="shared" si="7"/>
        <v>128.009995</v>
      </c>
      <c r="K30" s="5">
        <f t="shared" si="7"/>
        <v>125.730003</v>
      </c>
      <c r="L30" s="5">
        <f t="shared" si="4"/>
        <v>994023.40023375873</v>
      </c>
      <c r="M30" s="11">
        <f t="shared" si="2"/>
        <v>0</v>
      </c>
      <c r="N30" s="5">
        <f t="shared" si="5"/>
        <v>0</v>
      </c>
      <c r="P30" s="23">
        <f t="shared" si="6"/>
        <v>1.0420456950387211E-2</v>
      </c>
    </row>
    <row r="31" spans="1:16" x14ac:dyDescent="0.25">
      <c r="A31" s="1">
        <v>44025</v>
      </c>
      <c r="B31" s="5">
        <v>130.570007</v>
      </c>
      <c r="C31" s="5">
        <v>3708400</v>
      </c>
      <c r="D31" s="5">
        <v>15813400</v>
      </c>
      <c r="E31" s="5">
        <v>10558328.791711319</v>
      </c>
      <c r="F31" s="5" t="s">
        <v>7</v>
      </c>
      <c r="G31" s="5" t="s">
        <v>7</v>
      </c>
      <c r="H31" s="7" t="str">
        <f t="shared" si="0"/>
        <v>hold</v>
      </c>
      <c r="I31" s="5" t="str">
        <f t="shared" si="1"/>
        <v>True</v>
      </c>
      <c r="J31" s="5">
        <f t="shared" si="7"/>
        <v>128.009995</v>
      </c>
      <c r="K31" s="5">
        <f t="shared" si="7"/>
        <v>125.730003</v>
      </c>
      <c r="L31" s="5">
        <f t="shared" si="4"/>
        <v>994023.40023375873</v>
      </c>
      <c r="M31" s="11">
        <f t="shared" si="2"/>
        <v>0</v>
      </c>
      <c r="N31" s="5">
        <f t="shared" si="5"/>
        <v>0</v>
      </c>
      <c r="P31" s="23">
        <f t="shared" si="6"/>
        <v>0.32053901242538629</v>
      </c>
    </row>
    <row r="32" spans="1:16" x14ac:dyDescent="0.25">
      <c r="A32" s="1">
        <v>44026</v>
      </c>
      <c r="B32" s="5">
        <v>136.88000500000001</v>
      </c>
      <c r="C32" s="5">
        <v>6540800</v>
      </c>
      <c r="D32" s="5">
        <v>22354200</v>
      </c>
      <c r="E32" s="5">
        <v>11734598.17546642</v>
      </c>
      <c r="F32" s="5" t="s">
        <v>7</v>
      </c>
      <c r="G32" s="5" t="s">
        <v>7</v>
      </c>
      <c r="H32" s="7" t="str">
        <f t="shared" si="0"/>
        <v>hold</v>
      </c>
      <c r="I32" s="5" t="str">
        <f t="shared" si="1"/>
        <v>True</v>
      </c>
      <c r="J32" s="5">
        <f t="shared" si="7"/>
        <v>128.009995</v>
      </c>
      <c r="K32" s="5">
        <f t="shared" si="7"/>
        <v>125.730003</v>
      </c>
      <c r="L32" s="5">
        <f t="shared" si="4"/>
        <v>994023.40023375873</v>
      </c>
      <c r="M32" s="11">
        <f t="shared" si="2"/>
        <v>0</v>
      </c>
      <c r="N32" s="5">
        <f t="shared" si="5"/>
        <v>0</v>
      </c>
      <c r="P32" s="23">
        <f t="shared" si="6"/>
        <v>0.56745896539644858</v>
      </c>
    </row>
    <row r="33" spans="1:16" x14ac:dyDescent="0.25">
      <c r="A33" s="1">
        <v>44027</v>
      </c>
      <c r="B33" s="5">
        <v>138.36000100000001</v>
      </c>
      <c r="C33" s="5">
        <v>4915200</v>
      </c>
      <c r="D33" s="5">
        <v>27269400</v>
      </c>
      <c r="E33" s="5">
        <v>13276798.94975003</v>
      </c>
      <c r="F33" s="5" t="s">
        <v>7</v>
      </c>
      <c r="G33" s="5" t="s">
        <v>7</v>
      </c>
      <c r="H33" s="7" t="str">
        <f t="shared" si="0"/>
        <v>hold</v>
      </c>
      <c r="I33" s="5" t="str">
        <f t="shared" si="1"/>
        <v>True</v>
      </c>
      <c r="J33" s="5">
        <f t="shared" si="7"/>
        <v>128.009995</v>
      </c>
      <c r="K33" s="5">
        <f t="shared" si="7"/>
        <v>125.730003</v>
      </c>
      <c r="L33" s="5">
        <f t="shared" si="4"/>
        <v>994023.40023375873</v>
      </c>
      <c r="M33" s="11">
        <f t="shared" si="2"/>
        <v>0</v>
      </c>
      <c r="N33" s="5">
        <f t="shared" si="5"/>
        <v>0</v>
      </c>
      <c r="P33" s="23">
        <f t="shared" si="6"/>
        <v>-0.28572703761597762</v>
      </c>
    </row>
    <row r="34" spans="1:16" x14ac:dyDescent="0.25">
      <c r="A34" s="1">
        <v>44028</v>
      </c>
      <c r="B34" s="5">
        <v>138.55999800000001</v>
      </c>
      <c r="C34" s="5">
        <v>3621500</v>
      </c>
      <c r="D34" s="5">
        <v>30890900</v>
      </c>
      <c r="E34" s="5">
        <v>15018391.150285359</v>
      </c>
      <c r="F34" s="5" t="s">
        <v>7</v>
      </c>
      <c r="G34" s="5" t="s">
        <v>7</v>
      </c>
      <c r="H34" s="7" t="str">
        <f t="shared" si="0"/>
        <v>hold</v>
      </c>
      <c r="I34" s="5" t="str">
        <f t="shared" si="1"/>
        <v>True</v>
      </c>
      <c r="J34" s="5">
        <f t="shared" si="7"/>
        <v>128.009995</v>
      </c>
      <c r="K34" s="5">
        <f t="shared" si="7"/>
        <v>125.730003</v>
      </c>
      <c r="L34" s="5">
        <f t="shared" si="4"/>
        <v>994023.40023375873</v>
      </c>
      <c r="M34" s="11">
        <f t="shared" si="2"/>
        <v>0</v>
      </c>
      <c r="N34" s="5">
        <f t="shared" si="5"/>
        <v>0</v>
      </c>
      <c r="P34" s="23">
        <f t="shared" si="6"/>
        <v>-0.30544413987791763</v>
      </c>
    </row>
    <row r="35" spans="1:16" x14ac:dyDescent="0.25">
      <c r="A35" s="1">
        <v>44029</v>
      </c>
      <c r="B35" s="5">
        <v>136.89999399999999</v>
      </c>
      <c r="C35" s="5">
        <v>2458200</v>
      </c>
      <c r="D35" s="5">
        <v>28432700</v>
      </c>
      <c r="E35" s="5">
        <v>16339923.250317801</v>
      </c>
      <c r="F35" s="5" t="s">
        <v>7</v>
      </c>
      <c r="G35" s="5" t="s">
        <v>7</v>
      </c>
      <c r="H35" s="7" t="str">
        <f t="shared" si="0"/>
        <v>hold</v>
      </c>
      <c r="I35" s="5" t="str">
        <f t="shared" si="1"/>
        <v>True</v>
      </c>
      <c r="J35" s="5">
        <f t="shared" si="7"/>
        <v>128.009995</v>
      </c>
      <c r="K35" s="5">
        <f t="shared" si="7"/>
        <v>125.730003</v>
      </c>
      <c r="L35" s="5">
        <f t="shared" si="4"/>
        <v>994023.40023375873</v>
      </c>
      <c r="M35" s="11">
        <f t="shared" si="2"/>
        <v>0</v>
      </c>
      <c r="N35" s="5">
        <f t="shared" si="5"/>
        <v>0</v>
      </c>
      <c r="P35" s="23">
        <f t="shared" si="6"/>
        <v>-0.38745892985450031</v>
      </c>
    </row>
    <row r="36" spans="1:16" x14ac:dyDescent="0.25">
      <c r="A36" s="1">
        <v>44032</v>
      </c>
      <c r="B36" s="5">
        <v>134.63000500000001</v>
      </c>
      <c r="C36" s="5">
        <v>2478000</v>
      </c>
      <c r="D36" s="5">
        <v>25954700</v>
      </c>
      <c r="E36" s="5">
        <v>17284043.064671058</v>
      </c>
      <c r="F36" s="5" t="s">
        <v>7</v>
      </c>
      <c r="G36" s="5" t="s">
        <v>7</v>
      </c>
      <c r="H36" s="7" t="str">
        <f t="shared" si="0"/>
        <v>hold</v>
      </c>
      <c r="I36" s="5" t="str">
        <f t="shared" si="1"/>
        <v>True</v>
      </c>
      <c r="J36" s="5">
        <f t="shared" ref="J36:K51" si="8">IF(F36="nan",J35,F36)</f>
        <v>128.009995</v>
      </c>
      <c r="K36" s="5">
        <f t="shared" si="8"/>
        <v>125.730003</v>
      </c>
      <c r="L36" s="5">
        <f t="shared" si="4"/>
        <v>994023.40023375873</v>
      </c>
      <c r="M36" s="11">
        <f t="shared" si="2"/>
        <v>0</v>
      </c>
      <c r="N36" s="5">
        <f t="shared" si="5"/>
        <v>0</v>
      </c>
      <c r="P36" s="23">
        <f t="shared" si="6"/>
        <v>8.022408408207336E-3</v>
      </c>
    </row>
    <row r="37" spans="1:16" x14ac:dyDescent="0.25">
      <c r="A37" s="1">
        <v>44033</v>
      </c>
      <c r="B37" s="5">
        <v>135.86999499999999</v>
      </c>
      <c r="C37" s="5">
        <v>3221100</v>
      </c>
      <c r="D37" s="5">
        <v>29175800</v>
      </c>
      <c r="E37" s="5">
        <v>18448307.958930321</v>
      </c>
      <c r="F37" s="5" t="s">
        <v>7</v>
      </c>
      <c r="G37" s="5" t="s">
        <v>7</v>
      </c>
      <c r="H37" s="7" t="str">
        <f t="shared" si="0"/>
        <v>hold</v>
      </c>
      <c r="I37" s="5" t="str">
        <f t="shared" si="1"/>
        <v>True</v>
      </c>
      <c r="J37" s="5">
        <f t="shared" si="8"/>
        <v>128.009995</v>
      </c>
      <c r="K37" s="5">
        <f t="shared" si="8"/>
        <v>125.730003</v>
      </c>
      <c r="L37" s="5">
        <f t="shared" si="4"/>
        <v>994023.40023375873</v>
      </c>
      <c r="M37" s="11">
        <f t="shared" si="2"/>
        <v>0</v>
      </c>
      <c r="N37" s="5">
        <f t="shared" si="5"/>
        <v>0</v>
      </c>
      <c r="P37" s="23">
        <f t="shared" si="6"/>
        <v>0.26227113291911169</v>
      </c>
    </row>
    <row r="38" spans="1:16" x14ac:dyDescent="0.25">
      <c r="A38" s="1">
        <v>44034</v>
      </c>
      <c r="B38" s="5">
        <v>136.979996</v>
      </c>
      <c r="C38" s="5">
        <v>2156800</v>
      </c>
      <c r="D38" s="5">
        <v>31332600</v>
      </c>
      <c r="E38" s="5">
        <v>19706391.758743819</v>
      </c>
      <c r="F38" s="5" t="s">
        <v>7</v>
      </c>
      <c r="G38" s="5" t="s">
        <v>7</v>
      </c>
      <c r="H38" s="7" t="str">
        <f t="shared" si="0"/>
        <v>hold</v>
      </c>
      <c r="I38" s="5" t="str">
        <f t="shared" si="1"/>
        <v>True</v>
      </c>
      <c r="J38" s="5">
        <f t="shared" si="8"/>
        <v>128.009995</v>
      </c>
      <c r="K38" s="5">
        <f t="shared" si="8"/>
        <v>125.730003</v>
      </c>
      <c r="L38" s="5">
        <f t="shared" si="4"/>
        <v>994023.40023375873</v>
      </c>
      <c r="M38" s="11">
        <f t="shared" si="2"/>
        <v>0</v>
      </c>
      <c r="N38" s="5">
        <f t="shared" si="5"/>
        <v>0</v>
      </c>
      <c r="P38" s="23">
        <f t="shared" si="6"/>
        <v>-0.40109727439021153</v>
      </c>
    </row>
    <row r="39" spans="1:16" x14ac:dyDescent="0.25">
      <c r="A39" s="1">
        <v>44035</v>
      </c>
      <c r="B39" s="5">
        <v>136.60000600000001</v>
      </c>
      <c r="C39" s="5">
        <v>1613700</v>
      </c>
      <c r="D39" s="5">
        <v>29718900</v>
      </c>
      <c r="E39" s="5">
        <v>20681713.587543909</v>
      </c>
      <c r="F39" s="5" t="s">
        <v>7</v>
      </c>
      <c r="G39" s="5" t="s">
        <v>7</v>
      </c>
      <c r="H39" s="7" t="str">
        <f t="shared" si="0"/>
        <v>hold</v>
      </c>
      <c r="I39" s="5" t="str">
        <f t="shared" si="1"/>
        <v>True</v>
      </c>
      <c r="J39" s="5">
        <f t="shared" si="8"/>
        <v>128.009995</v>
      </c>
      <c r="K39" s="5">
        <f t="shared" si="8"/>
        <v>125.730003</v>
      </c>
      <c r="L39" s="5">
        <f t="shared" si="4"/>
        <v>994023.40023375873</v>
      </c>
      <c r="M39" s="11">
        <f t="shared" si="2"/>
        <v>0</v>
      </c>
      <c r="N39" s="5">
        <f t="shared" si="5"/>
        <v>0</v>
      </c>
      <c r="P39" s="23">
        <f t="shared" si="6"/>
        <v>-0.29009596277068134</v>
      </c>
    </row>
    <row r="40" spans="1:16" x14ac:dyDescent="0.25">
      <c r="A40" s="1">
        <v>44036</v>
      </c>
      <c r="B40" s="5">
        <v>137.58000200000001</v>
      </c>
      <c r="C40" s="5">
        <v>2036300</v>
      </c>
      <c r="D40" s="5">
        <v>31755200</v>
      </c>
      <c r="E40" s="5">
        <v>21758047.599817891</v>
      </c>
      <c r="F40" s="5" t="s">
        <v>7</v>
      </c>
      <c r="G40" s="5" t="s">
        <v>7</v>
      </c>
      <c r="H40" s="7" t="str">
        <f t="shared" si="0"/>
        <v>hold</v>
      </c>
      <c r="I40" s="5" t="str">
        <f t="shared" si="1"/>
        <v>True</v>
      </c>
      <c r="J40" s="5">
        <f t="shared" si="8"/>
        <v>128.009995</v>
      </c>
      <c r="K40" s="5">
        <f t="shared" si="8"/>
        <v>125.730003</v>
      </c>
      <c r="L40" s="5">
        <f t="shared" si="4"/>
        <v>994023.40023375873</v>
      </c>
      <c r="M40" s="11">
        <f t="shared" si="2"/>
        <v>0</v>
      </c>
      <c r="N40" s="5">
        <f t="shared" si="5"/>
        <v>0</v>
      </c>
      <c r="P40" s="23">
        <f t="shared" si="6"/>
        <v>0.23260475660916266</v>
      </c>
    </row>
    <row r="41" spans="1:16" x14ac:dyDescent="0.25">
      <c r="A41" s="1">
        <v>44039</v>
      </c>
      <c r="B41" s="5">
        <v>139.88999899999999</v>
      </c>
      <c r="C41" s="5">
        <v>2506900</v>
      </c>
      <c r="D41" s="5">
        <v>34262100</v>
      </c>
      <c r="E41" s="5">
        <v>22971052.651501339</v>
      </c>
      <c r="F41" s="5" t="s">
        <v>7</v>
      </c>
      <c r="G41" s="5" t="s">
        <v>7</v>
      </c>
      <c r="H41" s="7" t="str">
        <f t="shared" si="0"/>
        <v>hold</v>
      </c>
      <c r="I41" s="5" t="str">
        <f t="shared" si="1"/>
        <v>True</v>
      </c>
      <c r="J41" s="5">
        <f t="shared" si="8"/>
        <v>128.009995</v>
      </c>
      <c r="K41" s="5">
        <f t="shared" si="8"/>
        <v>125.730003</v>
      </c>
      <c r="L41" s="5">
        <f t="shared" si="4"/>
        <v>994023.40023375873</v>
      </c>
      <c r="M41" s="11">
        <f t="shared" si="2"/>
        <v>0</v>
      </c>
      <c r="N41" s="5">
        <f t="shared" si="5"/>
        <v>0</v>
      </c>
      <c r="P41" s="23">
        <f t="shared" si="6"/>
        <v>0.2079124944935398</v>
      </c>
    </row>
    <row r="42" spans="1:16" x14ac:dyDescent="0.25">
      <c r="A42" s="1">
        <v>44040</v>
      </c>
      <c r="B42" s="5">
        <v>138.029999</v>
      </c>
      <c r="C42" s="5">
        <v>2029900</v>
      </c>
      <c r="D42" s="5">
        <v>32232200</v>
      </c>
      <c r="E42" s="5">
        <v>23867878.721386179</v>
      </c>
      <c r="F42" s="5" t="s">
        <v>7</v>
      </c>
      <c r="G42" s="5" t="s">
        <v>7</v>
      </c>
      <c r="H42" s="7" t="str">
        <f t="shared" si="0"/>
        <v>hold</v>
      </c>
      <c r="I42" s="5" t="str">
        <f t="shared" si="1"/>
        <v>True</v>
      </c>
      <c r="J42" s="5">
        <f t="shared" si="8"/>
        <v>128.009995</v>
      </c>
      <c r="K42" s="5">
        <f t="shared" si="8"/>
        <v>125.730003</v>
      </c>
      <c r="L42" s="5">
        <f t="shared" si="4"/>
        <v>994023.40023375873</v>
      </c>
      <c r="M42" s="11">
        <f t="shared" si="2"/>
        <v>0</v>
      </c>
      <c r="N42" s="5">
        <f t="shared" si="5"/>
        <v>0</v>
      </c>
      <c r="P42" s="23">
        <f t="shared" si="6"/>
        <v>-0.21106039931128703</v>
      </c>
    </row>
    <row r="43" spans="1:16" x14ac:dyDescent="0.25">
      <c r="A43" s="1">
        <v>44041</v>
      </c>
      <c r="B43" s="5">
        <v>140.529999</v>
      </c>
      <c r="C43" s="5">
        <v>2338300</v>
      </c>
      <c r="D43" s="5">
        <v>34570500</v>
      </c>
      <c r="E43" s="5">
        <v>24902638.510663249</v>
      </c>
      <c r="F43" s="5" t="s">
        <v>7</v>
      </c>
      <c r="G43" s="5" t="s">
        <v>7</v>
      </c>
      <c r="H43" s="7" t="str">
        <f t="shared" si="0"/>
        <v>hold</v>
      </c>
      <c r="I43" s="5" t="str">
        <f t="shared" si="1"/>
        <v>True</v>
      </c>
      <c r="J43" s="5">
        <f t="shared" si="8"/>
        <v>128.009995</v>
      </c>
      <c r="K43" s="5">
        <f t="shared" si="8"/>
        <v>125.730003</v>
      </c>
      <c r="L43" s="5">
        <f t="shared" si="4"/>
        <v>994023.40023375873</v>
      </c>
      <c r="M43" s="11">
        <f t="shared" si="2"/>
        <v>0</v>
      </c>
      <c r="N43" s="5">
        <f t="shared" si="5"/>
        <v>0</v>
      </c>
      <c r="P43" s="23">
        <f t="shared" si="6"/>
        <v>0.14143763886062538</v>
      </c>
    </row>
    <row r="44" spans="1:16" x14ac:dyDescent="0.25">
      <c r="A44" s="1">
        <v>44042</v>
      </c>
      <c r="B44" s="5">
        <v>136.729996</v>
      </c>
      <c r="C44" s="5">
        <v>3063500</v>
      </c>
      <c r="D44" s="5">
        <v>31507000</v>
      </c>
      <c r="E44" s="5">
        <v>25540245.738639619</v>
      </c>
      <c r="F44" s="5" t="s">
        <v>7</v>
      </c>
      <c r="G44" s="5" t="s">
        <v>7</v>
      </c>
      <c r="H44" s="7" t="str">
        <f t="shared" si="0"/>
        <v>hold</v>
      </c>
      <c r="I44" s="5" t="str">
        <f t="shared" si="1"/>
        <v>True</v>
      </c>
      <c r="J44" s="5">
        <f t="shared" si="8"/>
        <v>128.009995</v>
      </c>
      <c r="K44" s="5">
        <f t="shared" si="8"/>
        <v>125.730003</v>
      </c>
      <c r="L44" s="5">
        <f t="shared" si="4"/>
        <v>994023.40023375873</v>
      </c>
      <c r="M44" s="11">
        <f t="shared" si="2"/>
        <v>1E-3</v>
      </c>
      <c r="N44" s="5">
        <f t="shared" si="5"/>
        <v>0</v>
      </c>
      <c r="P44" s="23">
        <f t="shared" si="6"/>
        <v>0.27013388356636175</v>
      </c>
    </row>
    <row r="45" spans="1:16" x14ac:dyDescent="0.25">
      <c r="A45" s="1">
        <v>44043</v>
      </c>
      <c r="B45" s="5">
        <v>132.88000500000001</v>
      </c>
      <c r="C45" s="5">
        <v>6780900</v>
      </c>
      <c r="D45" s="5">
        <v>24726100</v>
      </c>
      <c r="E45" s="5">
        <v>25461747.836370811</v>
      </c>
      <c r="F45" s="5" t="s">
        <v>7</v>
      </c>
      <c r="G45" s="5">
        <v>132.88000500000001</v>
      </c>
      <c r="H45" s="7" t="str">
        <f t="shared" si="0"/>
        <v>sell</v>
      </c>
      <c r="I45" s="5" t="str">
        <f t="shared" si="1"/>
        <v>False</v>
      </c>
      <c r="J45" s="5">
        <f t="shared" si="8"/>
        <v>128.009995</v>
      </c>
      <c r="K45" s="5">
        <f t="shared" si="8"/>
        <v>132.88000500000001</v>
      </c>
      <c r="L45" s="5">
        <f t="shared" si="4"/>
        <v>1031840.0090022569</v>
      </c>
      <c r="M45" s="11">
        <f t="shared" si="2"/>
        <v>0</v>
      </c>
      <c r="N45" s="5">
        <f t="shared" si="5"/>
        <v>37816.608768498234</v>
      </c>
      <c r="P45" s="23">
        <f t="shared" si="6"/>
        <v>0.79455178332194321</v>
      </c>
    </row>
    <row r="46" spans="1:16" x14ac:dyDescent="0.25">
      <c r="A46" s="1">
        <v>44046</v>
      </c>
      <c r="B46" s="5">
        <v>131.779999</v>
      </c>
      <c r="C46" s="5">
        <v>2851100</v>
      </c>
      <c r="D46" s="5">
        <v>21875000</v>
      </c>
      <c r="E46" s="5">
        <v>25116329.942415699</v>
      </c>
      <c r="F46" s="5" t="s">
        <v>7</v>
      </c>
      <c r="G46" s="5" t="s">
        <v>7</v>
      </c>
      <c r="H46" s="7" t="str">
        <f t="shared" si="0"/>
        <v>hold</v>
      </c>
      <c r="I46" s="5" t="str">
        <f t="shared" si="1"/>
        <v>True</v>
      </c>
      <c r="J46" s="5">
        <f t="shared" si="8"/>
        <v>128.009995</v>
      </c>
      <c r="K46" s="5">
        <f t="shared" si="8"/>
        <v>132.88000500000001</v>
      </c>
      <c r="L46" s="5">
        <f t="shared" si="4"/>
        <v>1031840.0090022569</v>
      </c>
      <c r="M46" s="11">
        <f t="shared" si="2"/>
        <v>0</v>
      </c>
      <c r="N46" s="5">
        <f t="shared" si="5"/>
        <v>0</v>
      </c>
      <c r="P46" s="23">
        <f t="shared" si="6"/>
        <v>-0.86640495177797228</v>
      </c>
    </row>
    <row r="47" spans="1:16" x14ac:dyDescent="0.25">
      <c r="A47" s="1">
        <v>44047</v>
      </c>
      <c r="B47" s="5">
        <v>131.520004</v>
      </c>
      <c r="C47" s="5">
        <v>2301800</v>
      </c>
      <c r="D47" s="5">
        <v>19573200</v>
      </c>
      <c r="E47" s="5">
        <v>24583073.134092629</v>
      </c>
      <c r="F47" s="5" t="s">
        <v>7</v>
      </c>
      <c r="G47" s="5" t="s">
        <v>7</v>
      </c>
      <c r="H47" s="7" t="str">
        <f t="shared" si="0"/>
        <v>hold</v>
      </c>
      <c r="I47" s="5" t="str">
        <f t="shared" si="1"/>
        <v>True</v>
      </c>
      <c r="J47" s="5">
        <f t="shared" si="8"/>
        <v>128.009995</v>
      </c>
      <c r="K47" s="5">
        <f t="shared" si="8"/>
        <v>132.88000500000001</v>
      </c>
      <c r="L47" s="5">
        <f t="shared" si="4"/>
        <v>1031840.0090022569</v>
      </c>
      <c r="M47" s="11">
        <f t="shared" si="2"/>
        <v>0</v>
      </c>
      <c r="N47" s="5">
        <f t="shared" si="5"/>
        <v>0</v>
      </c>
      <c r="P47" s="23">
        <f t="shared" si="6"/>
        <v>-0.21401345917528944</v>
      </c>
    </row>
    <row r="48" spans="1:16" x14ac:dyDescent="0.25">
      <c r="A48" s="1">
        <v>44048</v>
      </c>
      <c r="B48" s="5">
        <v>134.970001</v>
      </c>
      <c r="C48" s="5">
        <v>2767800</v>
      </c>
      <c r="D48" s="5">
        <v>22341000</v>
      </c>
      <c r="E48" s="5">
        <v>24367590.15467196</v>
      </c>
      <c r="F48" s="5" t="s">
        <v>7</v>
      </c>
      <c r="G48" s="5" t="s">
        <v>7</v>
      </c>
      <c r="H48" s="7" t="str">
        <f t="shared" si="0"/>
        <v>hold</v>
      </c>
      <c r="I48" s="5" t="str">
        <f t="shared" si="1"/>
        <v>True</v>
      </c>
      <c r="J48" s="5">
        <f t="shared" si="8"/>
        <v>128.009995</v>
      </c>
      <c r="K48" s="5">
        <f t="shared" si="8"/>
        <v>132.88000500000001</v>
      </c>
      <c r="L48" s="5">
        <f t="shared" si="4"/>
        <v>1031840.0090022569</v>
      </c>
      <c r="M48" s="11">
        <f t="shared" si="2"/>
        <v>0</v>
      </c>
      <c r="N48" s="5">
        <f t="shared" si="5"/>
        <v>0</v>
      </c>
      <c r="P48" s="23">
        <f t="shared" si="6"/>
        <v>0.18436135525743907</v>
      </c>
    </row>
    <row r="49" spans="1:16" x14ac:dyDescent="0.25">
      <c r="A49" s="1">
        <v>44049</v>
      </c>
      <c r="B49" s="5">
        <v>134.38999899999999</v>
      </c>
      <c r="C49" s="5">
        <v>2446400</v>
      </c>
      <c r="D49" s="5">
        <v>19894600</v>
      </c>
      <c r="E49" s="5">
        <v>23938070.385547061</v>
      </c>
      <c r="F49" s="5" t="s">
        <v>7</v>
      </c>
      <c r="G49" s="5" t="s">
        <v>7</v>
      </c>
      <c r="H49" s="7" t="str">
        <f t="shared" si="0"/>
        <v>hold</v>
      </c>
      <c r="I49" s="5" t="str">
        <f t="shared" si="1"/>
        <v>True</v>
      </c>
      <c r="J49" s="5">
        <f t="shared" si="8"/>
        <v>128.009995</v>
      </c>
      <c r="K49" s="5">
        <f t="shared" si="8"/>
        <v>132.88000500000001</v>
      </c>
      <c r="L49" s="5">
        <f t="shared" si="4"/>
        <v>1031840.0090022569</v>
      </c>
      <c r="M49" s="11">
        <f t="shared" si="2"/>
        <v>0</v>
      </c>
      <c r="N49" s="5">
        <f t="shared" si="5"/>
        <v>0</v>
      </c>
      <c r="P49" s="23">
        <f t="shared" si="6"/>
        <v>-0.12343522461703194</v>
      </c>
    </row>
    <row r="50" spans="1:16" x14ac:dyDescent="0.25">
      <c r="A50" s="1">
        <v>44050</v>
      </c>
      <c r="B50" s="5">
        <v>134.91999799999999</v>
      </c>
      <c r="C50" s="5">
        <v>2223700</v>
      </c>
      <c r="D50" s="5">
        <v>22118300</v>
      </c>
      <c r="E50" s="5">
        <v>23763464.00570064</v>
      </c>
      <c r="F50" s="5" t="s">
        <v>7</v>
      </c>
      <c r="G50" s="5" t="s">
        <v>7</v>
      </c>
      <c r="H50" s="7" t="str">
        <f t="shared" si="0"/>
        <v>hold</v>
      </c>
      <c r="I50" s="5" t="str">
        <f t="shared" si="1"/>
        <v>True</v>
      </c>
      <c r="J50" s="5">
        <f t="shared" si="8"/>
        <v>128.009995</v>
      </c>
      <c r="K50" s="5">
        <f t="shared" si="8"/>
        <v>132.88000500000001</v>
      </c>
      <c r="L50" s="5">
        <f t="shared" si="4"/>
        <v>1031840.0090022569</v>
      </c>
      <c r="M50" s="11">
        <f t="shared" si="2"/>
        <v>1E-3</v>
      </c>
      <c r="N50" s="5">
        <f t="shared" si="5"/>
        <v>0</v>
      </c>
      <c r="P50" s="23">
        <f t="shared" si="6"/>
        <v>-9.5445080989411554E-2</v>
      </c>
    </row>
    <row r="51" spans="1:16" x14ac:dyDescent="0.25">
      <c r="A51" s="1">
        <v>44053</v>
      </c>
      <c r="B51" s="5">
        <v>142.020004</v>
      </c>
      <c r="C51" s="5">
        <v>5181600</v>
      </c>
      <c r="D51" s="5">
        <v>27299900</v>
      </c>
      <c r="E51" s="5">
        <v>24102542.613418981</v>
      </c>
      <c r="F51" s="5">
        <v>142.020004</v>
      </c>
      <c r="G51" s="5" t="s">
        <v>7</v>
      </c>
      <c r="H51" s="7" t="str">
        <f t="shared" si="0"/>
        <v>buy</v>
      </c>
      <c r="I51" s="5" t="str">
        <f t="shared" si="1"/>
        <v>False</v>
      </c>
      <c r="J51" s="5">
        <f t="shared" si="8"/>
        <v>142.020004</v>
      </c>
      <c r="K51" s="5">
        <f t="shared" si="8"/>
        <v>132.88000500000001</v>
      </c>
      <c r="L51" s="5">
        <f t="shared" si="4"/>
        <v>1031840.0090022569</v>
      </c>
      <c r="M51" s="11">
        <f t="shared" si="2"/>
        <v>0</v>
      </c>
      <c r="N51" s="5">
        <f t="shared" si="5"/>
        <v>0</v>
      </c>
      <c r="P51" s="23">
        <f t="shared" si="6"/>
        <v>0.84594141368332088</v>
      </c>
    </row>
    <row r="52" spans="1:16" x14ac:dyDescent="0.25">
      <c r="A52" s="1">
        <v>44054</v>
      </c>
      <c r="B52" s="5">
        <v>142.529999</v>
      </c>
      <c r="C52" s="5">
        <v>4206000</v>
      </c>
      <c r="D52" s="5">
        <v>31505900</v>
      </c>
      <c r="E52" s="5">
        <v>24811930.860059451</v>
      </c>
      <c r="F52" s="5" t="s">
        <v>7</v>
      </c>
      <c r="G52" s="5" t="s">
        <v>7</v>
      </c>
      <c r="H52" s="7" t="str">
        <f t="shared" si="0"/>
        <v>hold</v>
      </c>
      <c r="I52" s="5" t="str">
        <f t="shared" si="1"/>
        <v>True</v>
      </c>
      <c r="J52" s="5">
        <f t="shared" ref="J52:K67" si="9">IF(F52="nan",J51,F52)</f>
        <v>142.020004</v>
      </c>
      <c r="K52" s="5">
        <f t="shared" si="9"/>
        <v>132.88000500000001</v>
      </c>
      <c r="L52" s="5">
        <f t="shared" si="4"/>
        <v>1031840.0090022569</v>
      </c>
      <c r="M52" s="11">
        <f t="shared" si="2"/>
        <v>0</v>
      </c>
      <c r="N52" s="5">
        <f t="shared" si="5"/>
        <v>0</v>
      </c>
      <c r="P52" s="23">
        <f t="shared" si="6"/>
        <v>-0.20860181160606223</v>
      </c>
    </row>
    <row r="53" spans="1:16" x14ac:dyDescent="0.25">
      <c r="A53" s="1">
        <v>44055</v>
      </c>
      <c r="B53" s="5">
        <v>142.570007</v>
      </c>
      <c r="C53" s="5">
        <v>2541200</v>
      </c>
      <c r="D53" s="5">
        <v>34047100</v>
      </c>
      <c r="E53" s="5">
        <v>25696328.487116549</v>
      </c>
      <c r="F53" s="5" t="s">
        <v>7</v>
      </c>
      <c r="G53" s="5" t="s">
        <v>7</v>
      </c>
      <c r="H53" s="7" t="str">
        <f t="shared" si="0"/>
        <v>hold</v>
      </c>
      <c r="I53" s="5" t="str">
        <f t="shared" si="1"/>
        <v>True</v>
      </c>
      <c r="J53" s="5">
        <f t="shared" si="9"/>
        <v>142.020004</v>
      </c>
      <c r="K53" s="5">
        <f t="shared" si="9"/>
        <v>132.88000500000001</v>
      </c>
      <c r="L53" s="5">
        <f t="shared" si="4"/>
        <v>1031840.0090022569</v>
      </c>
      <c r="M53" s="11">
        <f t="shared" si="2"/>
        <v>0</v>
      </c>
      <c r="N53" s="5">
        <f t="shared" si="5"/>
        <v>0</v>
      </c>
      <c r="P53" s="23">
        <f t="shared" si="6"/>
        <v>-0.50387566687026697</v>
      </c>
    </row>
    <row r="54" spans="1:16" x14ac:dyDescent="0.25">
      <c r="A54" s="1">
        <v>44056</v>
      </c>
      <c r="B54" s="5">
        <v>140.66999799999999</v>
      </c>
      <c r="C54" s="5">
        <v>2939900</v>
      </c>
      <c r="D54" s="5">
        <v>31107200</v>
      </c>
      <c r="E54" s="5">
        <v>26214223.294626821</v>
      </c>
      <c r="F54" s="5" t="s">
        <v>7</v>
      </c>
      <c r="G54" s="5" t="s">
        <v>7</v>
      </c>
      <c r="H54" s="7" t="str">
        <f t="shared" si="0"/>
        <v>hold</v>
      </c>
      <c r="I54" s="5" t="str">
        <f t="shared" si="1"/>
        <v>True</v>
      </c>
      <c r="J54" s="5">
        <f t="shared" si="9"/>
        <v>142.020004</v>
      </c>
      <c r="K54" s="5">
        <f t="shared" si="9"/>
        <v>132.88000500000001</v>
      </c>
      <c r="L54" s="5">
        <f t="shared" si="4"/>
        <v>1031840.0090022569</v>
      </c>
      <c r="M54" s="11">
        <f t="shared" si="2"/>
        <v>0</v>
      </c>
      <c r="N54" s="5">
        <f t="shared" si="5"/>
        <v>0</v>
      </c>
      <c r="P54" s="23">
        <f t="shared" si="6"/>
        <v>0.14573915675643107</v>
      </c>
    </row>
    <row r="55" spans="1:16" x14ac:dyDescent="0.25">
      <c r="A55" s="1">
        <v>44057</v>
      </c>
      <c r="B55" s="5">
        <v>139.96000699999999</v>
      </c>
      <c r="C55" s="5">
        <v>2038500</v>
      </c>
      <c r="D55" s="5">
        <v>29068700</v>
      </c>
      <c r="E55" s="5">
        <v>26487306.073286392</v>
      </c>
      <c r="F55" s="5" t="s">
        <v>7</v>
      </c>
      <c r="G55" s="5" t="s">
        <v>7</v>
      </c>
      <c r="H55" s="7" t="str">
        <f t="shared" si="0"/>
        <v>hold</v>
      </c>
      <c r="I55" s="5" t="str">
        <f t="shared" si="1"/>
        <v>True</v>
      </c>
      <c r="J55" s="5">
        <f t="shared" si="9"/>
        <v>142.020004</v>
      </c>
      <c r="K55" s="5">
        <f t="shared" si="9"/>
        <v>132.88000500000001</v>
      </c>
      <c r="L55" s="5">
        <f t="shared" si="4"/>
        <v>1031840.0090022569</v>
      </c>
      <c r="M55" s="11">
        <f t="shared" si="2"/>
        <v>0</v>
      </c>
      <c r="N55" s="5">
        <f t="shared" si="5"/>
        <v>0</v>
      </c>
      <c r="P55" s="23">
        <f t="shared" si="6"/>
        <v>-0.36616132388950129</v>
      </c>
    </row>
    <row r="56" spans="1:16" x14ac:dyDescent="0.25">
      <c r="A56" s="1">
        <v>44060</v>
      </c>
      <c r="B56" s="5">
        <v>138.720001</v>
      </c>
      <c r="C56" s="5">
        <v>2284000</v>
      </c>
      <c r="D56" s="5">
        <v>26784700</v>
      </c>
      <c r="E56" s="5">
        <v>26515744.99550866</v>
      </c>
      <c r="F56" s="5" t="s">
        <v>7</v>
      </c>
      <c r="G56" s="5" t="s">
        <v>7</v>
      </c>
      <c r="H56" s="7" t="str">
        <f t="shared" si="0"/>
        <v>hold</v>
      </c>
      <c r="I56" s="5" t="str">
        <f t="shared" si="1"/>
        <v>True</v>
      </c>
      <c r="J56" s="5">
        <f t="shared" si="9"/>
        <v>142.020004</v>
      </c>
      <c r="K56" s="5">
        <f t="shared" si="9"/>
        <v>132.88000500000001</v>
      </c>
      <c r="L56" s="5">
        <f t="shared" si="4"/>
        <v>1031840.0090022569</v>
      </c>
      <c r="M56" s="11">
        <f t="shared" si="2"/>
        <v>1E-3</v>
      </c>
      <c r="N56" s="5">
        <f t="shared" si="5"/>
        <v>0</v>
      </c>
      <c r="P56" s="23">
        <f t="shared" si="6"/>
        <v>0.11371404851659266</v>
      </c>
    </row>
    <row r="57" spans="1:16" x14ac:dyDescent="0.25">
      <c r="A57" s="1">
        <v>44061</v>
      </c>
      <c r="B57" s="5">
        <v>138.36999499999999</v>
      </c>
      <c r="C57" s="5">
        <v>1563200</v>
      </c>
      <c r="D57" s="5">
        <v>25221500</v>
      </c>
      <c r="E57" s="5">
        <v>26392028.212725289</v>
      </c>
      <c r="F57" s="5" t="s">
        <v>7</v>
      </c>
      <c r="G57" s="5">
        <v>138.36999499999999</v>
      </c>
      <c r="H57" s="7" t="str">
        <f t="shared" si="0"/>
        <v>sell</v>
      </c>
      <c r="I57" s="5" t="str">
        <f t="shared" si="1"/>
        <v>False</v>
      </c>
      <c r="J57" s="5">
        <f t="shared" si="9"/>
        <v>142.020004</v>
      </c>
      <c r="K57" s="5">
        <f t="shared" si="9"/>
        <v>138.36999499999999</v>
      </c>
      <c r="L57" s="5">
        <f t="shared" si="4"/>
        <v>1005321.0312995219</v>
      </c>
      <c r="M57" s="11">
        <f t="shared" si="2"/>
        <v>0</v>
      </c>
      <c r="N57" s="5">
        <f t="shared" si="5"/>
        <v>-26518.977702734966</v>
      </c>
      <c r="P57" s="23">
        <f t="shared" si="6"/>
        <v>-0.37919328948738257</v>
      </c>
    </row>
    <row r="58" spans="1:16" x14ac:dyDescent="0.25">
      <c r="A58" s="1">
        <v>44062</v>
      </c>
      <c r="B58" s="5">
        <v>138.020004</v>
      </c>
      <c r="C58" s="5">
        <v>1849500</v>
      </c>
      <c r="D58" s="5">
        <v>23372000</v>
      </c>
      <c r="E58" s="5">
        <v>26103445.472826749</v>
      </c>
      <c r="F58" s="5" t="s">
        <v>7</v>
      </c>
      <c r="G58" s="5" t="s">
        <v>7</v>
      </c>
      <c r="H58" s="7" t="str">
        <f t="shared" si="0"/>
        <v>hold</v>
      </c>
      <c r="I58" s="5" t="str">
        <f t="shared" si="1"/>
        <v>True</v>
      </c>
      <c r="J58" s="5">
        <f t="shared" si="9"/>
        <v>142.020004</v>
      </c>
      <c r="K58" s="5">
        <f t="shared" si="9"/>
        <v>138.36999499999999</v>
      </c>
      <c r="L58" s="5">
        <f t="shared" si="4"/>
        <v>1005321.0312995219</v>
      </c>
      <c r="M58" s="11">
        <f t="shared" si="2"/>
        <v>0</v>
      </c>
      <c r="N58" s="5">
        <f t="shared" si="5"/>
        <v>0</v>
      </c>
      <c r="P58" s="23">
        <f t="shared" si="6"/>
        <v>0.16818032998399041</v>
      </c>
    </row>
    <row r="59" spans="1:16" x14ac:dyDescent="0.25">
      <c r="A59" s="1">
        <v>44063</v>
      </c>
      <c r="B59" s="5">
        <v>137.479996</v>
      </c>
      <c r="C59" s="5">
        <v>2279700</v>
      </c>
      <c r="D59" s="5">
        <v>21092300</v>
      </c>
      <c r="E59" s="5">
        <v>25624751.248456672</v>
      </c>
      <c r="F59" s="5" t="s">
        <v>7</v>
      </c>
      <c r="G59" s="5" t="s">
        <v>7</v>
      </c>
      <c r="H59" s="7" t="str">
        <f t="shared" si="0"/>
        <v>hold</v>
      </c>
      <c r="I59" s="5" t="str">
        <f t="shared" si="1"/>
        <v>True</v>
      </c>
      <c r="J59" s="5">
        <f t="shared" si="9"/>
        <v>142.020004</v>
      </c>
      <c r="K59" s="5">
        <f t="shared" si="9"/>
        <v>138.36999499999999</v>
      </c>
      <c r="L59" s="5">
        <f t="shared" si="4"/>
        <v>1005321.0312995219</v>
      </c>
      <c r="M59" s="11">
        <f t="shared" si="2"/>
        <v>0</v>
      </c>
      <c r="N59" s="5">
        <f t="shared" si="5"/>
        <v>0</v>
      </c>
      <c r="P59" s="23">
        <f t="shared" si="6"/>
        <v>0.20912852307134022</v>
      </c>
    </row>
    <row r="60" spans="1:16" x14ac:dyDescent="0.25">
      <c r="A60" s="1">
        <v>44064</v>
      </c>
      <c r="B60" s="5">
        <v>138.429993</v>
      </c>
      <c r="C60" s="5">
        <v>2524600</v>
      </c>
      <c r="D60" s="5">
        <v>23616900</v>
      </c>
      <c r="E60" s="5">
        <v>25433004.620873291</v>
      </c>
      <c r="F60" s="5" t="s">
        <v>7</v>
      </c>
      <c r="G60" s="5" t="s">
        <v>7</v>
      </c>
      <c r="H60" s="7" t="str">
        <f t="shared" si="0"/>
        <v>hold</v>
      </c>
      <c r="I60" s="5" t="str">
        <f t="shared" si="1"/>
        <v>True</v>
      </c>
      <c r="J60" s="5">
        <f t="shared" si="9"/>
        <v>142.020004</v>
      </c>
      <c r="K60" s="5">
        <f t="shared" si="9"/>
        <v>138.36999499999999</v>
      </c>
      <c r="L60" s="5">
        <f t="shared" si="4"/>
        <v>1005321.0312995219</v>
      </c>
      <c r="M60" s="11">
        <f t="shared" si="2"/>
        <v>1E-3</v>
      </c>
      <c r="N60" s="5">
        <f t="shared" si="5"/>
        <v>0</v>
      </c>
      <c r="P60" s="23">
        <f t="shared" si="6"/>
        <v>0.10203877897491244</v>
      </c>
    </row>
    <row r="61" spans="1:16" x14ac:dyDescent="0.25">
      <c r="A61" s="1">
        <v>44067</v>
      </c>
      <c r="B61" s="5">
        <v>141.679993</v>
      </c>
      <c r="C61" s="5">
        <v>2921700</v>
      </c>
      <c r="D61" s="5">
        <v>26538600</v>
      </c>
      <c r="E61" s="5">
        <v>25538559.756992739</v>
      </c>
      <c r="F61" s="5">
        <v>141.679993</v>
      </c>
      <c r="G61" s="5" t="s">
        <v>7</v>
      </c>
      <c r="H61" s="7" t="str">
        <f t="shared" si="0"/>
        <v>buy</v>
      </c>
      <c r="I61" s="5" t="str">
        <f t="shared" si="1"/>
        <v>False</v>
      </c>
      <c r="J61" s="5">
        <f t="shared" si="9"/>
        <v>141.679993</v>
      </c>
      <c r="K61" s="5">
        <f t="shared" si="9"/>
        <v>138.36999499999999</v>
      </c>
      <c r="L61" s="5">
        <f t="shared" si="4"/>
        <v>1004315.7102682224</v>
      </c>
      <c r="M61" s="11">
        <f t="shared" si="2"/>
        <v>1E-3</v>
      </c>
      <c r="N61" s="5">
        <f t="shared" si="5"/>
        <v>-1005.3210312995219</v>
      </c>
      <c r="P61" s="23">
        <f t="shared" si="6"/>
        <v>0.14608300431650198</v>
      </c>
    </row>
    <row r="62" spans="1:16" x14ac:dyDescent="0.25">
      <c r="A62" s="1">
        <v>44068</v>
      </c>
      <c r="B62" s="5">
        <v>141.14999399999999</v>
      </c>
      <c r="C62" s="5">
        <v>2467500</v>
      </c>
      <c r="D62" s="5">
        <v>24071100</v>
      </c>
      <c r="E62" s="5">
        <v>25398489.120303709</v>
      </c>
      <c r="F62" s="5" t="s">
        <v>7</v>
      </c>
      <c r="G62" s="5">
        <v>141.14999399999999</v>
      </c>
      <c r="H62" s="7" t="str">
        <f t="shared" si="0"/>
        <v>sell</v>
      </c>
      <c r="I62" s="5" t="str">
        <f t="shared" si="1"/>
        <v>False</v>
      </c>
      <c r="J62" s="5">
        <f t="shared" si="9"/>
        <v>141.679993</v>
      </c>
      <c r="K62" s="5">
        <f t="shared" si="9"/>
        <v>141.14999399999999</v>
      </c>
      <c r="L62" s="5">
        <f t="shared" si="4"/>
        <v>999554.43275371089</v>
      </c>
      <c r="M62" s="11">
        <f t="shared" si="2"/>
        <v>1E-3</v>
      </c>
      <c r="N62" s="5">
        <f t="shared" si="5"/>
        <v>-4761.2775145114738</v>
      </c>
      <c r="P62" s="23">
        <f t="shared" si="6"/>
        <v>-0.16896014632762657</v>
      </c>
    </row>
    <row r="63" spans="1:16" x14ac:dyDescent="0.25">
      <c r="A63" s="1">
        <v>44069</v>
      </c>
      <c r="B63" s="5">
        <v>141.83000200000001</v>
      </c>
      <c r="C63" s="5">
        <v>2379900</v>
      </c>
      <c r="D63" s="5">
        <v>26451000</v>
      </c>
      <c r="E63" s="5">
        <v>25498931.039580241</v>
      </c>
      <c r="F63" s="5">
        <v>141.83000200000001</v>
      </c>
      <c r="G63" s="5" t="s">
        <v>7</v>
      </c>
      <c r="H63" s="7" t="str">
        <f t="shared" si="0"/>
        <v>buy</v>
      </c>
      <c r="I63" s="5" t="str">
        <f t="shared" si="1"/>
        <v>False</v>
      </c>
      <c r="J63" s="5">
        <f t="shared" si="9"/>
        <v>141.83000200000001</v>
      </c>
      <c r="K63" s="5">
        <f t="shared" si="9"/>
        <v>141.14999399999999</v>
      </c>
      <c r="L63" s="5">
        <f t="shared" si="4"/>
        <v>999554.43275371089</v>
      </c>
      <c r="M63" s="11">
        <f t="shared" si="2"/>
        <v>0</v>
      </c>
      <c r="N63" s="5">
        <f t="shared" si="5"/>
        <v>0</v>
      </c>
      <c r="P63" s="23">
        <f t="shared" si="6"/>
        <v>-3.614702233156971E-2</v>
      </c>
    </row>
    <row r="64" spans="1:16" x14ac:dyDescent="0.25">
      <c r="A64" s="1">
        <v>44070</v>
      </c>
      <c r="B64" s="5">
        <v>143.36999499999999</v>
      </c>
      <c r="C64" s="5">
        <v>3010300</v>
      </c>
      <c r="D64" s="5">
        <v>29461300</v>
      </c>
      <c r="E64" s="5">
        <v>25876990.103051689</v>
      </c>
      <c r="F64" s="5" t="s">
        <v>7</v>
      </c>
      <c r="G64" s="5" t="s">
        <v>7</v>
      </c>
      <c r="H64" s="7" t="str">
        <f t="shared" si="0"/>
        <v>hold</v>
      </c>
      <c r="I64" s="5" t="str">
        <f t="shared" si="1"/>
        <v>True</v>
      </c>
      <c r="J64" s="5">
        <f t="shared" si="9"/>
        <v>141.83000200000001</v>
      </c>
      <c r="K64" s="5">
        <f t="shared" si="9"/>
        <v>141.14999399999999</v>
      </c>
      <c r="L64" s="5">
        <f t="shared" si="4"/>
        <v>999554.43275371089</v>
      </c>
      <c r="M64" s="11">
        <f t="shared" si="2"/>
        <v>0</v>
      </c>
      <c r="N64" s="5">
        <f t="shared" si="5"/>
        <v>0</v>
      </c>
      <c r="P64" s="23">
        <f t="shared" si="6"/>
        <v>0.23498127157443824</v>
      </c>
    </row>
    <row r="65" spans="1:16" x14ac:dyDescent="0.25">
      <c r="A65" s="1">
        <v>44071</v>
      </c>
      <c r="B65" s="5">
        <v>143.63000500000001</v>
      </c>
      <c r="C65" s="5">
        <v>3698700</v>
      </c>
      <c r="D65" s="5">
        <v>33160000</v>
      </c>
      <c r="E65" s="5">
        <v>26571758.340857271</v>
      </c>
      <c r="F65" s="5" t="s">
        <v>7</v>
      </c>
      <c r="G65" s="5" t="s">
        <v>7</v>
      </c>
      <c r="H65" s="7" t="str">
        <f t="shared" si="0"/>
        <v>hold</v>
      </c>
      <c r="I65" s="5" t="str">
        <f t="shared" si="1"/>
        <v>True</v>
      </c>
      <c r="J65" s="5">
        <f t="shared" si="9"/>
        <v>141.83000200000001</v>
      </c>
      <c r="K65" s="5">
        <f t="shared" si="9"/>
        <v>141.14999399999999</v>
      </c>
      <c r="L65" s="5">
        <f t="shared" si="4"/>
        <v>999554.43275371089</v>
      </c>
      <c r="M65" s="11">
        <f t="shared" si="2"/>
        <v>0</v>
      </c>
      <c r="N65" s="5">
        <f t="shared" si="5"/>
        <v>0</v>
      </c>
      <c r="P65" s="23">
        <f t="shared" si="6"/>
        <v>0.2059416649921115</v>
      </c>
    </row>
    <row r="66" spans="1:16" x14ac:dyDescent="0.25">
      <c r="A66" s="1">
        <v>44074</v>
      </c>
      <c r="B66" s="5">
        <v>142.30999800000001</v>
      </c>
      <c r="C66" s="5">
        <v>2886500</v>
      </c>
      <c r="D66" s="5">
        <v>30273500</v>
      </c>
      <c r="E66" s="5">
        <v>26924833.120164718</v>
      </c>
      <c r="F66" s="5" t="s">
        <v>7</v>
      </c>
      <c r="G66" s="5" t="s">
        <v>7</v>
      </c>
      <c r="H66" s="7" t="str">
        <f t="shared" si="0"/>
        <v>hold</v>
      </c>
      <c r="I66" s="5" t="str">
        <f t="shared" si="1"/>
        <v>True</v>
      </c>
      <c r="J66" s="5">
        <f t="shared" si="9"/>
        <v>141.83000200000001</v>
      </c>
      <c r="K66" s="5">
        <f t="shared" si="9"/>
        <v>141.14999399999999</v>
      </c>
      <c r="L66" s="5">
        <f t="shared" si="4"/>
        <v>999554.43275371089</v>
      </c>
      <c r="M66" s="11">
        <f t="shared" si="2"/>
        <v>0</v>
      </c>
      <c r="N66" s="5">
        <f t="shared" si="5"/>
        <v>0</v>
      </c>
      <c r="P66" s="23">
        <f t="shared" si="6"/>
        <v>-0.24793671104162845</v>
      </c>
    </row>
    <row r="67" spans="1:16" x14ac:dyDescent="0.25">
      <c r="A67" s="1">
        <v>44075</v>
      </c>
      <c r="B67" s="5">
        <v>146.050003</v>
      </c>
      <c r="C67" s="5">
        <v>2673900</v>
      </c>
      <c r="D67" s="5">
        <v>32947400</v>
      </c>
      <c r="E67" s="5">
        <v>27499187.960248061</v>
      </c>
      <c r="F67" s="5" t="s">
        <v>7</v>
      </c>
      <c r="G67" s="5" t="s">
        <v>7</v>
      </c>
      <c r="H67" s="7" t="str">
        <f t="shared" ref="H67:H130" si="10">IF((AND(F67="nan",G67="nan")),"hold",IF(F67&lt;&gt;"nan","buy","sell"))</f>
        <v>hold</v>
      </c>
      <c r="I67" s="5" t="str">
        <f t="shared" ref="I67:I130" si="11">IF(H67="hold","True","False")</f>
        <v>True</v>
      </c>
      <c r="J67" s="5">
        <f t="shared" si="9"/>
        <v>141.83000200000001</v>
      </c>
      <c r="K67" s="5">
        <f t="shared" si="9"/>
        <v>141.14999399999999</v>
      </c>
      <c r="L67" s="5">
        <f t="shared" si="4"/>
        <v>999554.43275371089</v>
      </c>
      <c r="M67" s="11">
        <f t="shared" ref="M67:M130" si="12">IF((AND(F68="nan",G68="nan")), 0, 0.001)</f>
        <v>0</v>
      </c>
      <c r="N67" s="5">
        <f t="shared" si="5"/>
        <v>0</v>
      </c>
      <c r="P67" s="23">
        <f t="shared" si="6"/>
        <v>-7.6506614696206898E-2</v>
      </c>
    </row>
    <row r="68" spans="1:16" x14ac:dyDescent="0.25">
      <c r="A68" s="1">
        <v>44076</v>
      </c>
      <c r="B68" s="5">
        <v>149.270004</v>
      </c>
      <c r="C68" s="5">
        <v>4515500</v>
      </c>
      <c r="D68" s="5">
        <v>37462900</v>
      </c>
      <c r="E68" s="5">
        <v>28449275.869802609</v>
      </c>
      <c r="F68" s="5" t="s">
        <v>7</v>
      </c>
      <c r="G68" s="5" t="s">
        <v>7</v>
      </c>
      <c r="H68" s="7" t="str">
        <f t="shared" si="10"/>
        <v>hold</v>
      </c>
      <c r="I68" s="5" t="str">
        <f t="shared" si="11"/>
        <v>True</v>
      </c>
      <c r="J68" s="5">
        <f t="shared" ref="J68:K83" si="13">IF(F68="nan",J67,F68)</f>
        <v>141.83000200000001</v>
      </c>
      <c r="K68" s="5">
        <f t="shared" si="13"/>
        <v>141.14999399999999</v>
      </c>
      <c r="L68" s="5">
        <f t="shared" ref="L68:L131" si="14">L67+N68</f>
        <v>999554.43275371089</v>
      </c>
      <c r="M68" s="11">
        <f t="shared" si="12"/>
        <v>0</v>
      </c>
      <c r="N68" s="5">
        <f t="shared" ref="N68:N131" si="15">IF(I68="True",0,IF(H68="buy",-L67*M68,L67*((K68-J68)/J68)-(L67*M68)))</f>
        <v>0</v>
      </c>
      <c r="P68" s="23">
        <f t="shared" ref="P68:P131" si="16">LN(C68/C67)</f>
        <v>0.5239778418860721</v>
      </c>
    </row>
    <row r="69" spans="1:16" x14ac:dyDescent="0.25">
      <c r="A69" s="1">
        <v>44077</v>
      </c>
      <c r="B69" s="5">
        <v>146.759995</v>
      </c>
      <c r="C69" s="5">
        <v>4479100</v>
      </c>
      <c r="D69" s="5">
        <v>32983800</v>
      </c>
      <c r="E69" s="5">
        <v>28881614.113348048</v>
      </c>
      <c r="F69" s="5" t="s">
        <v>7</v>
      </c>
      <c r="G69" s="5" t="s">
        <v>7</v>
      </c>
      <c r="H69" s="7" t="str">
        <f t="shared" si="10"/>
        <v>hold</v>
      </c>
      <c r="I69" s="5" t="str">
        <f t="shared" si="11"/>
        <v>True</v>
      </c>
      <c r="J69" s="5">
        <f t="shared" si="13"/>
        <v>141.83000200000001</v>
      </c>
      <c r="K69" s="5">
        <f t="shared" si="13"/>
        <v>141.14999399999999</v>
      </c>
      <c r="L69" s="5">
        <f t="shared" si="14"/>
        <v>999554.43275371089</v>
      </c>
      <c r="M69" s="11">
        <f t="shared" si="12"/>
        <v>0</v>
      </c>
      <c r="N69" s="5">
        <f t="shared" si="15"/>
        <v>0</v>
      </c>
      <c r="P69" s="23">
        <f t="shared" si="16"/>
        <v>-8.093789320638492E-3</v>
      </c>
    </row>
    <row r="70" spans="1:16" x14ac:dyDescent="0.25">
      <c r="A70" s="1">
        <v>44078</v>
      </c>
      <c r="B70" s="5">
        <v>148.179993</v>
      </c>
      <c r="C70" s="5">
        <v>5129400</v>
      </c>
      <c r="D70" s="5">
        <v>38113200</v>
      </c>
      <c r="E70" s="5">
        <v>29761694.608673051</v>
      </c>
      <c r="F70" s="5" t="s">
        <v>7</v>
      </c>
      <c r="G70" s="5" t="s">
        <v>7</v>
      </c>
      <c r="H70" s="7" t="str">
        <f t="shared" si="10"/>
        <v>hold</v>
      </c>
      <c r="I70" s="5" t="str">
        <f t="shared" si="11"/>
        <v>True</v>
      </c>
      <c r="J70" s="5">
        <f t="shared" si="13"/>
        <v>141.83000200000001</v>
      </c>
      <c r="K70" s="5">
        <f t="shared" si="13"/>
        <v>141.14999399999999</v>
      </c>
      <c r="L70" s="5">
        <f t="shared" si="14"/>
        <v>999554.43275371089</v>
      </c>
      <c r="M70" s="11">
        <f t="shared" si="12"/>
        <v>0</v>
      </c>
      <c r="N70" s="5">
        <f t="shared" si="15"/>
        <v>0</v>
      </c>
      <c r="P70" s="23">
        <f t="shared" si="16"/>
        <v>0.13556655989002797</v>
      </c>
    </row>
    <row r="71" spans="1:16" x14ac:dyDescent="0.25">
      <c r="A71" s="1">
        <v>44082</v>
      </c>
      <c r="B71" s="5">
        <v>148.520004</v>
      </c>
      <c r="C71" s="5">
        <v>4775200</v>
      </c>
      <c r="D71" s="5">
        <v>42888400</v>
      </c>
      <c r="E71" s="5">
        <v>31012991.415280771</v>
      </c>
      <c r="F71" s="5" t="s">
        <v>7</v>
      </c>
      <c r="G71" s="5" t="s">
        <v>7</v>
      </c>
      <c r="H71" s="7" t="str">
        <f t="shared" si="10"/>
        <v>hold</v>
      </c>
      <c r="I71" s="5" t="str">
        <f t="shared" si="11"/>
        <v>True</v>
      </c>
      <c r="J71" s="5">
        <f t="shared" si="13"/>
        <v>141.83000200000001</v>
      </c>
      <c r="K71" s="5">
        <f t="shared" si="13"/>
        <v>141.14999399999999</v>
      </c>
      <c r="L71" s="5">
        <f t="shared" si="14"/>
        <v>999554.43275371089</v>
      </c>
      <c r="M71" s="11">
        <f t="shared" si="12"/>
        <v>0</v>
      </c>
      <c r="N71" s="5">
        <f t="shared" si="15"/>
        <v>0</v>
      </c>
      <c r="P71" s="23">
        <f t="shared" si="16"/>
        <v>-7.1552835405802956E-2</v>
      </c>
    </row>
    <row r="72" spans="1:16" x14ac:dyDescent="0.25">
      <c r="A72" s="1">
        <v>44083</v>
      </c>
      <c r="B72" s="5">
        <v>152.69000199999999</v>
      </c>
      <c r="C72" s="5">
        <v>5345100</v>
      </c>
      <c r="D72" s="5">
        <v>48233500</v>
      </c>
      <c r="E72" s="5">
        <v>32654386.173428159</v>
      </c>
      <c r="F72" s="5" t="s">
        <v>7</v>
      </c>
      <c r="G72" s="5" t="s">
        <v>7</v>
      </c>
      <c r="H72" s="7" t="str">
        <f t="shared" si="10"/>
        <v>hold</v>
      </c>
      <c r="I72" s="5" t="str">
        <f t="shared" si="11"/>
        <v>True</v>
      </c>
      <c r="J72" s="5">
        <f t="shared" si="13"/>
        <v>141.83000200000001</v>
      </c>
      <c r="K72" s="5">
        <f t="shared" si="13"/>
        <v>141.14999399999999</v>
      </c>
      <c r="L72" s="5">
        <f t="shared" si="14"/>
        <v>999554.43275371089</v>
      </c>
      <c r="M72" s="11">
        <f t="shared" si="12"/>
        <v>0</v>
      </c>
      <c r="N72" s="5">
        <f t="shared" si="15"/>
        <v>0</v>
      </c>
      <c r="P72" s="23">
        <f t="shared" si="16"/>
        <v>0.11274439550359383</v>
      </c>
    </row>
    <row r="73" spans="1:16" x14ac:dyDescent="0.25">
      <c r="A73" s="1">
        <v>44084</v>
      </c>
      <c r="B73" s="5">
        <v>149.86000100000001</v>
      </c>
      <c r="C73" s="5">
        <v>4387000</v>
      </c>
      <c r="D73" s="5">
        <v>43846500</v>
      </c>
      <c r="E73" s="5">
        <v>33721093.39326904</v>
      </c>
      <c r="F73" s="5" t="s">
        <v>7</v>
      </c>
      <c r="G73" s="5" t="s">
        <v>7</v>
      </c>
      <c r="H73" s="7" t="str">
        <f t="shared" si="10"/>
        <v>hold</v>
      </c>
      <c r="I73" s="5" t="str">
        <f t="shared" si="11"/>
        <v>True</v>
      </c>
      <c r="J73" s="5">
        <f t="shared" si="13"/>
        <v>141.83000200000001</v>
      </c>
      <c r="K73" s="5">
        <f t="shared" si="13"/>
        <v>141.14999399999999</v>
      </c>
      <c r="L73" s="5">
        <f t="shared" si="14"/>
        <v>999554.43275371089</v>
      </c>
      <c r="M73" s="11">
        <f t="shared" si="12"/>
        <v>0</v>
      </c>
      <c r="N73" s="5">
        <f t="shared" si="15"/>
        <v>0</v>
      </c>
      <c r="P73" s="23">
        <f t="shared" si="16"/>
        <v>-0.19753463119181994</v>
      </c>
    </row>
    <row r="74" spans="1:16" x14ac:dyDescent="0.25">
      <c r="A74" s="1">
        <v>44085</v>
      </c>
      <c r="B74" s="5">
        <v>153.83000200000001</v>
      </c>
      <c r="C74" s="5">
        <v>3237100</v>
      </c>
      <c r="D74" s="5">
        <v>47083600</v>
      </c>
      <c r="E74" s="5">
        <v>34994568.126352072</v>
      </c>
      <c r="F74" s="5" t="s">
        <v>7</v>
      </c>
      <c r="G74" s="5" t="s">
        <v>7</v>
      </c>
      <c r="H74" s="7" t="str">
        <f t="shared" si="10"/>
        <v>hold</v>
      </c>
      <c r="I74" s="5" t="str">
        <f t="shared" si="11"/>
        <v>True</v>
      </c>
      <c r="J74" s="5">
        <f t="shared" si="13"/>
        <v>141.83000200000001</v>
      </c>
      <c r="K74" s="5">
        <f t="shared" si="13"/>
        <v>141.14999399999999</v>
      </c>
      <c r="L74" s="5">
        <f t="shared" si="14"/>
        <v>999554.43275371089</v>
      </c>
      <c r="M74" s="11">
        <f t="shared" si="12"/>
        <v>0</v>
      </c>
      <c r="N74" s="5">
        <f t="shared" si="15"/>
        <v>0</v>
      </c>
      <c r="P74" s="23">
        <f t="shared" si="16"/>
        <v>-0.3039677549151652</v>
      </c>
    </row>
    <row r="75" spans="1:16" x14ac:dyDescent="0.25">
      <c r="A75" s="1">
        <v>44088</v>
      </c>
      <c r="B75" s="5">
        <v>153.509995</v>
      </c>
      <c r="C75" s="5">
        <v>2569300</v>
      </c>
      <c r="D75" s="5">
        <v>44514300</v>
      </c>
      <c r="E75" s="5">
        <v>35901760.36678943</v>
      </c>
      <c r="F75" s="5" t="s">
        <v>7</v>
      </c>
      <c r="G75" s="5" t="s">
        <v>7</v>
      </c>
      <c r="H75" s="7" t="str">
        <f t="shared" si="10"/>
        <v>hold</v>
      </c>
      <c r="I75" s="5" t="str">
        <f t="shared" si="11"/>
        <v>True</v>
      </c>
      <c r="J75" s="5">
        <f t="shared" si="13"/>
        <v>141.83000200000001</v>
      </c>
      <c r="K75" s="5">
        <f t="shared" si="13"/>
        <v>141.14999399999999</v>
      </c>
      <c r="L75" s="5">
        <f t="shared" si="14"/>
        <v>999554.43275371089</v>
      </c>
      <c r="M75" s="11">
        <f t="shared" si="12"/>
        <v>0</v>
      </c>
      <c r="N75" s="5">
        <f t="shared" si="15"/>
        <v>0</v>
      </c>
      <c r="P75" s="23">
        <f t="shared" si="16"/>
        <v>-0.23104437900304903</v>
      </c>
    </row>
    <row r="76" spans="1:16" x14ac:dyDescent="0.25">
      <c r="A76" s="1">
        <v>44089</v>
      </c>
      <c r="B76" s="5">
        <v>148.60000600000001</v>
      </c>
      <c r="C76" s="5">
        <v>4092400</v>
      </c>
      <c r="D76" s="5">
        <v>40421900</v>
      </c>
      <c r="E76" s="5">
        <v>36332486.597107537</v>
      </c>
      <c r="F76" s="5" t="s">
        <v>7</v>
      </c>
      <c r="G76" s="5" t="s">
        <v>7</v>
      </c>
      <c r="H76" s="7" t="str">
        <f t="shared" si="10"/>
        <v>hold</v>
      </c>
      <c r="I76" s="5" t="str">
        <f t="shared" si="11"/>
        <v>True</v>
      </c>
      <c r="J76" s="5">
        <f t="shared" si="13"/>
        <v>141.83000200000001</v>
      </c>
      <c r="K76" s="5">
        <f t="shared" si="13"/>
        <v>141.14999399999999</v>
      </c>
      <c r="L76" s="5">
        <f t="shared" si="14"/>
        <v>999554.43275371089</v>
      </c>
      <c r="M76" s="11">
        <f t="shared" si="12"/>
        <v>0</v>
      </c>
      <c r="N76" s="5">
        <f t="shared" si="15"/>
        <v>0</v>
      </c>
      <c r="P76" s="23">
        <f t="shared" si="16"/>
        <v>0.46549810675678527</v>
      </c>
    </row>
    <row r="77" spans="1:16" x14ac:dyDescent="0.25">
      <c r="A77" s="1">
        <v>44090</v>
      </c>
      <c r="B77" s="5">
        <v>151.11000100000001</v>
      </c>
      <c r="C77" s="5">
        <v>3302000</v>
      </c>
      <c r="D77" s="5">
        <v>43723900</v>
      </c>
      <c r="E77" s="5">
        <v>37036780.967285097</v>
      </c>
      <c r="F77" s="5" t="s">
        <v>7</v>
      </c>
      <c r="G77" s="5" t="s">
        <v>7</v>
      </c>
      <c r="H77" s="7" t="str">
        <f t="shared" si="10"/>
        <v>hold</v>
      </c>
      <c r="I77" s="5" t="str">
        <f t="shared" si="11"/>
        <v>True</v>
      </c>
      <c r="J77" s="5">
        <f t="shared" si="13"/>
        <v>141.83000200000001</v>
      </c>
      <c r="K77" s="5">
        <f t="shared" si="13"/>
        <v>141.14999399999999</v>
      </c>
      <c r="L77" s="5">
        <f t="shared" si="14"/>
        <v>999554.43275371089</v>
      </c>
      <c r="M77" s="11">
        <f t="shared" si="12"/>
        <v>0</v>
      </c>
      <c r="N77" s="5">
        <f t="shared" si="15"/>
        <v>0</v>
      </c>
      <c r="P77" s="23">
        <f t="shared" si="16"/>
        <v>-0.21460324952471158</v>
      </c>
    </row>
    <row r="78" spans="1:16" x14ac:dyDescent="0.25">
      <c r="A78" s="1">
        <v>44091</v>
      </c>
      <c r="B78" s="5">
        <v>153.86999499999999</v>
      </c>
      <c r="C78" s="5">
        <v>4487000</v>
      </c>
      <c r="D78" s="5">
        <v>48210900</v>
      </c>
      <c r="E78" s="5">
        <v>38101461.808055133</v>
      </c>
      <c r="F78" s="5" t="s">
        <v>7</v>
      </c>
      <c r="G78" s="5" t="s">
        <v>7</v>
      </c>
      <c r="H78" s="7" t="str">
        <f t="shared" si="10"/>
        <v>hold</v>
      </c>
      <c r="I78" s="5" t="str">
        <f t="shared" si="11"/>
        <v>True</v>
      </c>
      <c r="J78" s="5">
        <f t="shared" si="13"/>
        <v>141.83000200000001</v>
      </c>
      <c r="K78" s="5">
        <f t="shared" si="13"/>
        <v>141.14999399999999</v>
      </c>
      <c r="L78" s="5">
        <f t="shared" si="14"/>
        <v>999554.43275371089</v>
      </c>
      <c r="M78" s="11">
        <f t="shared" si="12"/>
        <v>0</v>
      </c>
      <c r="N78" s="5">
        <f t="shared" si="15"/>
        <v>0</v>
      </c>
      <c r="P78" s="23">
        <f t="shared" si="16"/>
        <v>0.30665598149590995</v>
      </c>
    </row>
    <row r="79" spans="1:16" x14ac:dyDescent="0.25">
      <c r="A79" s="1">
        <v>44092</v>
      </c>
      <c r="B79" s="5">
        <v>152.38999899999999</v>
      </c>
      <c r="C79" s="5">
        <v>5113500</v>
      </c>
      <c r="D79" s="5">
        <v>43097400</v>
      </c>
      <c r="E79" s="5">
        <v>38577459.212675206</v>
      </c>
      <c r="F79" s="5" t="s">
        <v>7</v>
      </c>
      <c r="G79" s="5" t="s">
        <v>7</v>
      </c>
      <c r="H79" s="7" t="str">
        <f t="shared" si="10"/>
        <v>hold</v>
      </c>
      <c r="I79" s="5" t="str">
        <f t="shared" si="11"/>
        <v>True</v>
      </c>
      <c r="J79" s="5">
        <f t="shared" si="13"/>
        <v>141.83000200000001</v>
      </c>
      <c r="K79" s="5">
        <f t="shared" si="13"/>
        <v>141.14999399999999</v>
      </c>
      <c r="L79" s="5">
        <f t="shared" si="14"/>
        <v>999554.43275371089</v>
      </c>
      <c r="M79" s="11">
        <f t="shared" si="12"/>
        <v>0</v>
      </c>
      <c r="N79" s="5">
        <f t="shared" si="15"/>
        <v>0</v>
      </c>
      <c r="P79" s="23">
        <f t="shared" si="16"/>
        <v>0.13069977427008414</v>
      </c>
    </row>
    <row r="80" spans="1:16" x14ac:dyDescent="0.25">
      <c r="A80" s="1">
        <v>44095</v>
      </c>
      <c r="B80" s="5">
        <v>145.33000200000001</v>
      </c>
      <c r="C80" s="5">
        <v>4278200</v>
      </c>
      <c r="D80" s="5">
        <v>38819200</v>
      </c>
      <c r="E80" s="5">
        <v>38600490.627436928</v>
      </c>
      <c r="F80" s="5" t="s">
        <v>7</v>
      </c>
      <c r="G80" s="5" t="s">
        <v>7</v>
      </c>
      <c r="H80" s="7" t="str">
        <f t="shared" si="10"/>
        <v>hold</v>
      </c>
      <c r="I80" s="5" t="str">
        <f t="shared" si="11"/>
        <v>True</v>
      </c>
      <c r="J80" s="5">
        <f t="shared" si="13"/>
        <v>141.83000200000001</v>
      </c>
      <c r="K80" s="5">
        <f t="shared" si="13"/>
        <v>141.14999399999999</v>
      </c>
      <c r="L80" s="5">
        <f t="shared" si="14"/>
        <v>999554.43275371089</v>
      </c>
      <c r="M80" s="11">
        <f t="shared" si="12"/>
        <v>0</v>
      </c>
      <c r="N80" s="5">
        <f t="shared" si="15"/>
        <v>0</v>
      </c>
      <c r="P80" s="23">
        <f t="shared" si="16"/>
        <v>-0.17835174087836267</v>
      </c>
    </row>
    <row r="81" spans="1:16" x14ac:dyDescent="0.25">
      <c r="A81" s="1">
        <v>44096</v>
      </c>
      <c r="B81" s="5">
        <v>147.14999399999999</v>
      </c>
      <c r="C81" s="5">
        <v>2579500</v>
      </c>
      <c r="D81" s="5">
        <v>41398700</v>
      </c>
      <c r="E81" s="5">
        <v>38867075.592347801</v>
      </c>
      <c r="F81" s="5" t="s">
        <v>7</v>
      </c>
      <c r="G81" s="5" t="s">
        <v>7</v>
      </c>
      <c r="H81" s="7" t="str">
        <f t="shared" si="10"/>
        <v>hold</v>
      </c>
      <c r="I81" s="5" t="str">
        <f t="shared" si="11"/>
        <v>True</v>
      </c>
      <c r="J81" s="5">
        <f t="shared" si="13"/>
        <v>141.83000200000001</v>
      </c>
      <c r="K81" s="5">
        <f t="shared" si="13"/>
        <v>141.14999399999999</v>
      </c>
      <c r="L81" s="5">
        <f t="shared" si="14"/>
        <v>999554.43275371089</v>
      </c>
      <c r="M81" s="11">
        <f t="shared" si="12"/>
        <v>0</v>
      </c>
      <c r="N81" s="5">
        <f t="shared" si="15"/>
        <v>0</v>
      </c>
      <c r="P81" s="23">
        <f t="shared" si="16"/>
        <v>-0.50593677868300013</v>
      </c>
    </row>
    <row r="82" spans="1:16" x14ac:dyDescent="0.25">
      <c r="A82" s="1">
        <v>44097</v>
      </c>
      <c r="B82" s="5">
        <v>144.38000500000001</v>
      </c>
      <c r="C82" s="5">
        <v>2420100</v>
      </c>
      <c r="D82" s="5">
        <v>38978600</v>
      </c>
      <c r="E82" s="5">
        <v>38877700.167751849</v>
      </c>
      <c r="F82" s="5" t="s">
        <v>7</v>
      </c>
      <c r="G82" s="5" t="s">
        <v>7</v>
      </c>
      <c r="H82" s="7" t="str">
        <f t="shared" si="10"/>
        <v>hold</v>
      </c>
      <c r="I82" s="5" t="str">
        <f t="shared" si="11"/>
        <v>True</v>
      </c>
      <c r="J82" s="5">
        <f t="shared" si="13"/>
        <v>141.83000200000001</v>
      </c>
      <c r="K82" s="5">
        <f t="shared" si="13"/>
        <v>141.14999399999999</v>
      </c>
      <c r="L82" s="5">
        <f t="shared" si="14"/>
        <v>999554.43275371089</v>
      </c>
      <c r="M82" s="11">
        <f t="shared" si="12"/>
        <v>0</v>
      </c>
      <c r="N82" s="5">
        <f t="shared" si="15"/>
        <v>0</v>
      </c>
      <c r="P82" s="23">
        <f t="shared" si="16"/>
        <v>-6.3786720073666286E-2</v>
      </c>
    </row>
    <row r="83" spans="1:16" x14ac:dyDescent="0.25">
      <c r="A83" s="1">
        <v>44098</v>
      </c>
      <c r="B83" s="5">
        <v>145.13999899999999</v>
      </c>
      <c r="C83" s="5">
        <v>2138800</v>
      </c>
      <c r="D83" s="5">
        <v>41117400</v>
      </c>
      <c r="E83" s="5">
        <v>39091063.114903353</v>
      </c>
      <c r="F83" s="5" t="s">
        <v>7</v>
      </c>
      <c r="G83" s="5" t="s">
        <v>7</v>
      </c>
      <c r="H83" s="7" t="str">
        <f t="shared" si="10"/>
        <v>hold</v>
      </c>
      <c r="I83" s="5" t="str">
        <f t="shared" si="11"/>
        <v>True</v>
      </c>
      <c r="J83" s="5">
        <f t="shared" si="13"/>
        <v>141.83000200000001</v>
      </c>
      <c r="K83" s="5">
        <f t="shared" si="13"/>
        <v>141.14999399999999</v>
      </c>
      <c r="L83" s="5">
        <f t="shared" si="14"/>
        <v>999554.43275371089</v>
      </c>
      <c r="M83" s="11">
        <f t="shared" si="12"/>
        <v>0</v>
      </c>
      <c r="N83" s="5">
        <f t="shared" si="15"/>
        <v>0</v>
      </c>
      <c r="P83" s="23">
        <f t="shared" si="16"/>
        <v>-0.1235639375364618</v>
      </c>
    </row>
    <row r="84" spans="1:16" x14ac:dyDescent="0.25">
      <c r="A84" s="1">
        <v>44099</v>
      </c>
      <c r="B84" s="5">
        <v>145.91000399999999</v>
      </c>
      <c r="C84" s="5">
        <v>1848900</v>
      </c>
      <c r="D84" s="5">
        <v>42966300</v>
      </c>
      <c r="E84" s="5">
        <v>39460224.403916784</v>
      </c>
      <c r="F84" s="5" t="s">
        <v>7</v>
      </c>
      <c r="G84" s="5" t="s">
        <v>7</v>
      </c>
      <c r="H84" s="7" t="str">
        <f t="shared" si="10"/>
        <v>hold</v>
      </c>
      <c r="I84" s="5" t="str">
        <f t="shared" si="11"/>
        <v>True</v>
      </c>
      <c r="J84" s="5">
        <f t="shared" ref="J84:K99" si="17">IF(F84="nan",J83,F84)</f>
        <v>141.83000200000001</v>
      </c>
      <c r="K84" s="5">
        <f t="shared" si="17"/>
        <v>141.14999399999999</v>
      </c>
      <c r="L84" s="5">
        <f t="shared" si="14"/>
        <v>999554.43275371089</v>
      </c>
      <c r="M84" s="11">
        <f t="shared" si="12"/>
        <v>0</v>
      </c>
      <c r="N84" s="5">
        <f t="shared" si="15"/>
        <v>0</v>
      </c>
      <c r="P84" s="23">
        <f t="shared" si="16"/>
        <v>-0.14565405643826931</v>
      </c>
    </row>
    <row r="85" spans="1:16" x14ac:dyDescent="0.25">
      <c r="A85" s="1">
        <v>44102</v>
      </c>
      <c r="B85" s="5">
        <v>147.679993</v>
      </c>
      <c r="C85" s="5">
        <v>2212700</v>
      </c>
      <c r="D85" s="5">
        <v>45179000</v>
      </c>
      <c r="E85" s="5">
        <v>40004991.343278527</v>
      </c>
      <c r="F85" s="5" t="s">
        <v>7</v>
      </c>
      <c r="G85" s="5" t="s">
        <v>7</v>
      </c>
      <c r="H85" s="7" t="str">
        <f t="shared" si="10"/>
        <v>hold</v>
      </c>
      <c r="I85" s="5" t="str">
        <f t="shared" si="11"/>
        <v>True</v>
      </c>
      <c r="J85" s="5">
        <f t="shared" si="17"/>
        <v>141.83000200000001</v>
      </c>
      <c r="K85" s="5">
        <f t="shared" si="17"/>
        <v>141.14999399999999</v>
      </c>
      <c r="L85" s="5">
        <f t="shared" si="14"/>
        <v>999554.43275371089</v>
      </c>
      <c r="M85" s="11">
        <f t="shared" si="12"/>
        <v>0</v>
      </c>
      <c r="N85" s="5">
        <f t="shared" si="15"/>
        <v>0</v>
      </c>
      <c r="P85" s="23">
        <f t="shared" si="16"/>
        <v>0.17962262164057824</v>
      </c>
    </row>
    <row r="86" spans="1:16" x14ac:dyDescent="0.25">
      <c r="A86" s="1">
        <v>44103</v>
      </c>
      <c r="B86" s="5">
        <v>147.41000399999999</v>
      </c>
      <c r="C86" s="5">
        <v>1605600</v>
      </c>
      <c r="D86" s="5">
        <v>43573400</v>
      </c>
      <c r="E86" s="5">
        <v>40344908.460257009</v>
      </c>
      <c r="F86" s="5" t="s">
        <v>7</v>
      </c>
      <c r="G86" s="5" t="s">
        <v>7</v>
      </c>
      <c r="H86" s="7" t="str">
        <f t="shared" si="10"/>
        <v>hold</v>
      </c>
      <c r="I86" s="5" t="str">
        <f t="shared" si="11"/>
        <v>True</v>
      </c>
      <c r="J86" s="5">
        <f t="shared" si="17"/>
        <v>141.83000200000001</v>
      </c>
      <c r="K86" s="5">
        <f t="shared" si="17"/>
        <v>141.14999399999999</v>
      </c>
      <c r="L86" s="5">
        <f t="shared" si="14"/>
        <v>999554.43275371089</v>
      </c>
      <c r="M86" s="11">
        <f t="shared" si="12"/>
        <v>0</v>
      </c>
      <c r="N86" s="5">
        <f t="shared" si="15"/>
        <v>0</v>
      </c>
      <c r="P86" s="23">
        <f t="shared" si="16"/>
        <v>-0.32071597079475689</v>
      </c>
    </row>
    <row r="87" spans="1:16" x14ac:dyDescent="0.25">
      <c r="A87" s="1">
        <v>44104</v>
      </c>
      <c r="B87" s="5">
        <v>149.14999399999999</v>
      </c>
      <c r="C87" s="5">
        <v>3642800</v>
      </c>
      <c r="D87" s="5">
        <v>47216200</v>
      </c>
      <c r="E87" s="5">
        <v>40999436.818988487</v>
      </c>
      <c r="F87" s="5" t="s">
        <v>7</v>
      </c>
      <c r="G87" s="5" t="s">
        <v>7</v>
      </c>
      <c r="H87" s="7" t="str">
        <f t="shared" si="10"/>
        <v>hold</v>
      </c>
      <c r="I87" s="5" t="str">
        <f t="shared" si="11"/>
        <v>True</v>
      </c>
      <c r="J87" s="5">
        <f t="shared" si="17"/>
        <v>141.83000200000001</v>
      </c>
      <c r="K87" s="5">
        <f t="shared" si="17"/>
        <v>141.14999399999999</v>
      </c>
      <c r="L87" s="5">
        <f t="shared" si="14"/>
        <v>999554.43275371089</v>
      </c>
      <c r="M87" s="11">
        <f t="shared" si="12"/>
        <v>0</v>
      </c>
      <c r="N87" s="5">
        <f t="shared" si="15"/>
        <v>0</v>
      </c>
      <c r="P87" s="23">
        <f t="shared" si="16"/>
        <v>0.81925509821153508</v>
      </c>
    </row>
    <row r="88" spans="1:16" x14ac:dyDescent="0.25">
      <c r="A88" s="1">
        <v>44105</v>
      </c>
      <c r="B88" s="5">
        <v>146.71000699999999</v>
      </c>
      <c r="C88" s="5">
        <v>2157400</v>
      </c>
      <c r="D88" s="5">
        <v>45058800</v>
      </c>
      <c r="E88" s="5">
        <v>41386106.783949956</v>
      </c>
      <c r="F88" s="5" t="s">
        <v>7</v>
      </c>
      <c r="G88" s="5" t="s">
        <v>7</v>
      </c>
      <c r="H88" s="7" t="str">
        <f t="shared" si="10"/>
        <v>hold</v>
      </c>
      <c r="I88" s="5" t="str">
        <f t="shared" si="11"/>
        <v>True</v>
      </c>
      <c r="J88" s="5">
        <f t="shared" si="17"/>
        <v>141.83000200000001</v>
      </c>
      <c r="K88" s="5">
        <f t="shared" si="17"/>
        <v>141.14999399999999</v>
      </c>
      <c r="L88" s="5">
        <f t="shared" si="14"/>
        <v>999554.43275371089</v>
      </c>
      <c r="M88" s="11">
        <f t="shared" si="12"/>
        <v>0</v>
      </c>
      <c r="N88" s="5">
        <f t="shared" si="15"/>
        <v>0</v>
      </c>
      <c r="P88" s="23">
        <f t="shared" si="16"/>
        <v>-0.52384882375233488</v>
      </c>
    </row>
    <row r="89" spans="1:16" x14ac:dyDescent="0.25">
      <c r="A89" s="1">
        <v>44106</v>
      </c>
      <c r="B89" s="5">
        <v>149.94000199999999</v>
      </c>
      <c r="C89" s="5">
        <v>3220500</v>
      </c>
      <c r="D89" s="5">
        <v>48279300</v>
      </c>
      <c r="E89" s="5">
        <v>42042699.62200246</v>
      </c>
      <c r="F89" s="5" t="s">
        <v>7</v>
      </c>
      <c r="G89" s="5" t="s">
        <v>7</v>
      </c>
      <c r="H89" s="7" t="str">
        <f t="shared" si="10"/>
        <v>hold</v>
      </c>
      <c r="I89" s="5" t="str">
        <f t="shared" si="11"/>
        <v>True</v>
      </c>
      <c r="J89" s="5">
        <f t="shared" si="17"/>
        <v>141.83000200000001</v>
      </c>
      <c r="K89" s="5">
        <f t="shared" si="17"/>
        <v>141.14999399999999</v>
      </c>
      <c r="L89" s="5">
        <f t="shared" si="14"/>
        <v>999554.43275371089</v>
      </c>
      <c r="M89" s="11">
        <f t="shared" si="12"/>
        <v>0</v>
      </c>
      <c r="N89" s="5">
        <f t="shared" si="15"/>
        <v>0</v>
      </c>
      <c r="P89" s="23">
        <f t="shared" si="16"/>
        <v>0.40063283404561667</v>
      </c>
    </row>
    <row r="90" spans="1:16" x14ac:dyDescent="0.25">
      <c r="A90" s="1">
        <v>44109</v>
      </c>
      <c r="B90" s="5">
        <v>153.490005</v>
      </c>
      <c r="C90" s="5">
        <v>2597700</v>
      </c>
      <c r="D90" s="5">
        <v>50877000</v>
      </c>
      <c r="E90" s="5">
        <v>42884175.481436446</v>
      </c>
      <c r="F90" s="5" t="s">
        <v>7</v>
      </c>
      <c r="G90" s="5" t="s">
        <v>7</v>
      </c>
      <c r="H90" s="7" t="str">
        <f t="shared" si="10"/>
        <v>hold</v>
      </c>
      <c r="I90" s="5" t="str">
        <f t="shared" si="11"/>
        <v>True</v>
      </c>
      <c r="J90" s="5">
        <f t="shared" si="17"/>
        <v>141.83000200000001</v>
      </c>
      <c r="K90" s="5">
        <f t="shared" si="17"/>
        <v>141.14999399999999</v>
      </c>
      <c r="L90" s="5">
        <f t="shared" si="14"/>
        <v>999554.43275371089</v>
      </c>
      <c r="M90" s="11">
        <f t="shared" si="12"/>
        <v>0</v>
      </c>
      <c r="N90" s="5">
        <f t="shared" si="15"/>
        <v>0</v>
      </c>
      <c r="P90" s="23">
        <f t="shared" si="16"/>
        <v>-0.21491018886508026</v>
      </c>
    </row>
    <row r="91" spans="1:16" x14ac:dyDescent="0.25">
      <c r="A91" s="1">
        <v>44110</v>
      </c>
      <c r="B91" s="5">
        <v>151.529999</v>
      </c>
      <c r="C91" s="5">
        <v>2559800</v>
      </c>
      <c r="D91" s="5">
        <v>48317200</v>
      </c>
      <c r="E91" s="5">
        <v>43401669.773933858</v>
      </c>
      <c r="F91" s="5" t="s">
        <v>7</v>
      </c>
      <c r="G91" s="5" t="s">
        <v>7</v>
      </c>
      <c r="H91" s="7" t="str">
        <f t="shared" si="10"/>
        <v>hold</v>
      </c>
      <c r="I91" s="5" t="str">
        <f t="shared" si="11"/>
        <v>True</v>
      </c>
      <c r="J91" s="5">
        <f t="shared" si="17"/>
        <v>141.83000200000001</v>
      </c>
      <c r="K91" s="5">
        <f t="shared" si="17"/>
        <v>141.14999399999999</v>
      </c>
      <c r="L91" s="5">
        <f t="shared" si="14"/>
        <v>999554.43275371089</v>
      </c>
      <c r="M91" s="11">
        <f t="shared" si="12"/>
        <v>0</v>
      </c>
      <c r="N91" s="5">
        <f t="shared" si="15"/>
        <v>0</v>
      </c>
      <c r="P91" s="23">
        <f t="shared" si="16"/>
        <v>-1.469730770017387E-2</v>
      </c>
    </row>
    <row r="92" spans="1:16" x14ac:dyDescent="0.25">
      <c r="A92" s="1">
        <v>44111</v>
      </c>
      <c r="B92" s="5">
        <v>154.770004</v>
      </c>
      <c r="C92" s="5">
        <v>2334200</v>
      </c>
      <c r="D92" s="5">
        <v>50651400</v>
      </c>
      <c r="E92" s="5">
        <v>44092196.796514578</v>
      </c>
      <c r="F92" s="5" t="s">
        <v>7</v>
      </c>
      <c r="G92" s="5" t="s">
        <v>7</v>
      </c>
      <c r="H92" s="7" t="str">
        <f t="shared" si="10"/>
        <v>hold</v>
      </c>
      <c r="I92" s="5" t="str">
        <f t="shared" si="11"/>
        <v>True</v>
      </c>
      <c r="J92" s="5">
        <f t="shared" si="17"/>
        <v>141.83000200000001</v>
      </c>
      <c r="K92" s="5">
        <f t="shared" si="17"/>
        <v>141.14999399999999</v>
      </c>
      <c r="L92" s="5">
        <f t="shared" si="14"/>
        <v>999554.43275371089</v>
      </c>
      <c r="M92" s="11">
        <f t="shared" si="12"/>
        <v>0</v>
      </c>
      <c r="N92" s="5">
        <f t="shared" si="15"/>
        <v>0</v>
      </c>
      <c r="P92" s="23">
        <f t="shared" si="16"/>
        <v>-9.2259910443438078E-2</v>
      </c>
    </row>
    <row r="93" spans="1:16" x14ac:dyDescent="0.25">
      <c r="A93" s="1">
        <v>44112</v>
      </c>
      <c r="B93" s="5">
        <v>156.66000399999999</v>
      </c>
      <c r="C93" s="5">
        <v>1842900</v>
      </c>
      <c r="D93" s="5">
        <v>52494300</v>
      </c>
      <c r="E93" s="5">
        <v>44892477.342996381</v>
      </c>
      <c r="F93" s="5" t="s">
        <v>7</v>
      </c>
      <c r="G93" s="5" t="s">
        <v>7</v>
      </c>
      <c r="H93" s="7" t="str">
        <f t="shared" si="10"/>
        <v>hold</v>
      </c>
      <c r="I93" s="5" t="str">
        <f t="shared" si="11"/>
        <v>True</v>
      </c>
      <c r="J93" s="5">
        <f t="shared" si="17"/>
        <v>141.83000200000001</v>
      </c>
      <c r="K93" s="5">
        <f t="shared" si="17"/>
        <v>141.14999399999999</v>
      </c>
      <c r="L93" s="5">
        <f t="shared" si="14"/>
        <v>999554.43275371089</v>
      </c>
      <c r="M93" s="11">
        <f t="shared" si="12"/>
        <v>0</v>
      </c>
      <c r="N93" s="5">
        <f t="shared" si="15"/>
        <v>0</v>
      </c>
      <c r="P93" s="23">
        <f t="shared" si="16"/>
        <v>-0.23632880214026183</v>
      </c>
    </row>
    <row r="94" spans="1:16" x14ac:dyDescent="0.25">
      <c r="A94" s="1">
        <v>44113</v>
      </c>
      <c r="B94" s="5">
        <v>158.94000199999999</v>
      </c>
      <c r="C94" s="5">
        <v>4084200</v>
      </c>
      <c r="D94" s="5">
        <v>56578500</v>
      </c>
      <c r="E94" s="5">
        <v>46005532.855233707</v>
      </c>
      <c r="F94" s="5" t="s">
        <v>7</v>
      </c>
      <c r="G94" s="5" t="s">
        <v>7</v>
      </c>
      <c r="H94" s="7" t="str">
        <f t="shared" si="10"/>
        <v>hold</v>
      </c>
      <c r="I94" s="5" t="str">
        <f t="shared" si="11"/>
        <v>True</v>
      </c>
      <c r="J94" s="5">
        <f t="shared" si="17"/>
        <v>141.83000200000001</v>
      </c>
      <c r="K94" s="5">
        <f t="shared" si="17"/>
        <v>141.14999399999999</v>
      </c>
      <c r="L94" s="5">
        <f t="shared" si="14"/>
        <v>999554.43275371089</v>
      </c>
      <c r="M94" s="11">
        <f t="shared" si="12"/>
        <v>0</v>
      </c>
      <c r="N94" s="5">
        <f t="shared" si="15"/>
        <v>0</v>
      </c>
      <c r="P94" s="23">
        <f t="shared" si="16"/>
        <v>0.7957854528439694</v>
      </c>
    </row>
    <row r="95" spans="1:16" x14ac:dyDescent="0.25">
      <c r="A95" s="1">
        <v>44116</v>
      </c>
      <c r="B95" s="5">
        <v>162.61000100000001</v>
      </c>
      <c r="C95" s="5">
        <v>4279800</v>
      </c>
      <c r="D95" s="5">
        <v>60858300</v>
      </c>
      <c r="E95" s="5">
        <v>47420198.219490387</v>
      </c>
      <c r="F95" s="5" t="s">
        <v>7</v>
      </c>
      <c r="G95" s="5" t="s">
        <v>7</v>
      </c>
      <c r="H95" s="7" t="str">
        <f t="shared" si="10"/>
        <v>hold</v>
      </c>
      <c r="I95" s="5" t="str">
        <f t="shared" si="11"/>
        <v>True</v>
      </c>
      <c r="J95" s="5">
        <f t="shared" si="17"/>
        <v>141.83000200000001</v>
      </c>
      <c r="K95" s="5">
        <f t="shared" si="17"/>
        <v>141.14999399999999</v>
      </c>
      <c r="L95" s="5">
        <f t="shared" si="14"/>
        <v>999554.43275371089</v>
      </c>
      <c r="M95" s="11">
        <f t="shared" si="12"/>
        <v>0</v>
      </c>
      <c r="N95" s="5">
        <f t="shared" si="15"/>
        <v>0</v>
      </c>
      <c r="P95" s="23">
        <f t="shared" si="16"/>
        <v>4.6780408830086766E-2</v>
      </c>
    </row>
    <row r="96" spans="1:16" x14ac:dyDescent="0.25">
      <c r="A96" s="1">
        <v>44117</v>
      </c>
      <c r="B96" s="5">
        <v>162.11999499999999</v>
      </c>
      <c r="C96" s="5">
        <v>3319000</v>
      </c>
      <c r="D96" s="5">
        <v>57539300</v>
      </c>
      <c r="E96" s="5">
        <v>48383993.770727433</v>
      </c>
      <c r="F96" s="5" t="s">
        <v>7</v>
      </c>
      <c r="G96" s="5" t="s">
        <v>7</v>
      </c>
      <c r="H96" s="7" t="str">
        <f t="shared" si="10"/>
        <v>hold</v>
      </c>
      <c r="I96" s="5" t="str">
        <f t="shared" si="11"/>
        <v>True</v>
      </c>
      <c r="J96" s="5">
        <f t="shared" si="17"/>
        <v>141.83000200000001</v>
      </c>
      <c r="K96" s="5">
        <f t="shared" si="17"/>
        <v>141.14999399999999</v>
      </c>
      <c r="L96" s="5">
        <f t="shared" si="14"/>
        <v>999554.43275371089</v>
      </c>
      <c r="M96" s="11">
        <f t="shared" si="12"/>
        <v>0</v>
      </c>
      <c r="N96" s="5">
        <f t="shared" si="15"/>
        <v>0</v>
      </c>
      <c r="P96" s="23">
        <f t="shared" si="16"/>
        <v>-0.25424274679207282</v>
      </c>
    </row>
    <row r="97" spans="1:16" x14ac:dyDescent="0.25">
      <c r="A97" s="1">
        <v>44118</v>
      </c>
      <c r="B97" s="5">
        <v>163.61000100000001</v>
      </c>
      <c r="C97" s="5">
        <v>4087100</v>
      </c>
      <c r="D97" s="5">
        <v>61626400</v>
      </c>
      <c r="E97" s="5">
        <v>49645260.058660284</v>
      </c>
      <c r="F97" s="5" t="s">
        <v>7</v>
      </c>
      <c r="G97" s="5" t="s">
        <v>7</v>
      </c>
      <c r="H97" s="7" t="str">
        <f t="shared" si="10"/>
        <v>hold</v>
      </c>
      <c r="I97" s="5" t="str">
        <f t="shared" si="11"/>
        <v>True</v>
      </c>
      <c r="J97" s="5">
        <f t="shared" si="17"/>
        <v>141.83000200000001</v>
      </c>
      <c r="K97" s="5">
        <f t="shared" si="17"/>
        <v>141.14999399999999</v>
      </c>
      <c r="L97" s="5">
        <f t="shared" si="14"/>
        <v>999554.43275371089</v>
      </c>
      <c r="M97" s="11">
        <f t="shared" si="12"/>
        <v>0</v>
      </c>
      <c r="N97" s="5">
        <f t="shared" si="15"/>
        <v>0</v>
      </c>
      <c r="P97" s="23">
        <f t="shared" si="16"/>
        <v>0.20817213936978074</v>
      </c>
    </row>
    <row r="98" spans="1:16" x14ac:dyDescent="0.25">
      <c r="A98" s="1">
        <v>44119</v>
      </c>
      <c r="B98" s="5">
        <v>165.03999300000001</v>
      </c>
      <c r="C98" s="5">
        <v>2958500</v>
      </c>
      <c r="D98" s="5">
        <v>64584900</v>
      </c>
      <c r="E98" s="5">
        <v>51068169.407991439</v>
      </c>
      <c r="F98" s="5" t="s">
        <v>7</v>
      </c>
      <c r="G98" s="5" t="s">
        <v>7</v>
      </c>
      <c r="H98" s="7" t="str">
        <f t="shared" si="10"/>
        <v>hold</v>
      </c>
      <c r="I98" s="5" t="str">
        <f t="shared" si="11"/>
        <v>True</v>
      </c>
      <c r="J98" s="5">
        <f t="shared" si="17"/>
        <v>141.83000200000001</v>
      </c>
      <c r="K98" s="5">
        <f t="shared" si="17"/>
        <v>141.14999399999999</v>
      </c>
      <c r="L98" s="5">
        <f t="shared" si="14"/>
        <v>999554.43275371089</v>
      </c>
      <c r="M98" s="11">
        <f t="shared" si="12"/>
        <v>0</v>
      </c>
      <c r="N98" s="5">
        <f t="shared" si="15"/>
        <v>0</v>
      </c>
      <c r="P98" s="23">
        <f t="shared" si="16"/>
        <v>-0.3231532889730066</v>
      </c>
    </row>
    <row r="99" spans="1:16" x14ac:dyDescent="0.25">
      <c r="A99" s="1">
        <v>44120</v>
      </c>
      <c r="B99" s="5">
        <v>168.75</v>
      </c>
      <c r="C99" s="5">
        <v>5569000</v>
      </c>
      <c r="D99" s="5">
        <v>70153900</v>
      </c>
      <c r="E99" s="5">
        <v>52885958.014018573</v>
      </c>
      <c r="F99" s="5" t="s">
        <v>7</v>
      </c>
      <c r="G99" s="5" t="s">
        <v>7</v>
      </c>
      <c r="H99" s="7" t="str">
        <f t="shared" si="10"/>
        <v>hold</v>
      </c>
      <c r="I99" s="5" t="str">
        <f t="shared" si="11"/>
        <v>True</v>
      </c>
      <c r="J99" s="5">
        <f t="shared" si="17"/>
        <v>141.83000200000001</v>
      </c>
      <c r="K99" s="5">
        <f t="shared" si="17"/>
        <v>141.14999399999999</v>
      </c>
      <c r="L99" s="5">
        <f t="shared" si="14"/>
        <v>999554.43275371089</v>
      </c>
      <c r="M99" s="11">
        <f t="shared" si="12"/>
        <v>0</v>
      </c>
      <c r="N99" s="5">
        <f t="shared" si="15"/>
        <v>0</v>
      </c>
      <c r="P99" s="23">
        <f t="shared" si="16"/>
        <v>0.63253312147291985</v>
      </c>
    </row>
    <row r="100" spans="1:16" x14ac:dyDescent="0.25">
      <c r="A100" s="1">
        <v>44123</v>
      </c>
      <c r="B100" s="5">
        <v>167.529999</v>
      </c>
      <c r="C100" s="5">
        <v>2757700</v>
      </c>
      <c r="D100" s="5">
        <v>67396200</v>
      </c>
      <c r="E100" s="5">
        <v>54267954.592881732</v>
      </c>
      <c r="F100" s="5" t="s">
        <v>7</v>
      </c>
      <c r="G100" s="5" t="s">
        <v>7</v>
      </c>
      <c r="H100" s="7" t="str">
        <f t="shared" si="10"/>
        <v>hold</v>
      </c>
      <c r="I100" s="5" t="str">
        <f t="shared" si="11"/>
        <v>True</v>
      </c>
      <c r="J100" s="5">
        <f t="shared" ref="J100:K115" si="18">IF(F100="nan",J99,F100)</f>
        <v>141.83000200000001</v>
      </c>
      <c r="K100" s="5">
        <f t="shared" si="18"/>
        <v>141.14999399999999</v>
      </c>
      <c r="L100" s="5">
        <f t="shared" si="14"/>
        <v>999554.43275371089</v>
      </c>
      <c r="M100" s="11">
        <f t="shared" si="12"/>
        <v>0</v>
      </c>
      <c r="N100" s="5">
        <f t="shared" si="15"/>
        <v>0</v>
      </c>
      <c r="P100" s="23">
        <f t="shared" si="16"/>
        <v>-0.70281850562705039</v>
      </c>
    </row>
    <row r="101" spans="1:16" x14ac:dyDescent="0.25">
      <c r="A101" s="1">
        <v>44124</v>
      </c>
      <c r="B101" s="5">
        <v>168.990005</v>
      </c>
      <c r="C101" s="5">
        <v>3007100</v>
      </c>
      <c r="D101" s="5">
        <v>70403300</v>
      </c>
      <c r="E101" s="5">
        <v>55804723.344797283</v>
      </c>
      <c r="F101" s="5" t="s">
        <v>7</v>
      </c>
      <c r="G101" s="5" t="s">
        <v>7</v>
      </c>
      <c r="H101" s="7" t="str">
        <f t="shared" si="10"/>
        <v>hold</v>
      </c>
      <c r="I101" s="5" t="str">
        <f t="shared" si="11"/>
        <v>True</v>
      </c>
      <c r="J101" s="5">
        <f t="shared" si="18"/>
        <v>141.83000200000001</v>
      </c>
      <c r="K101" s="5">
        <f t="shared" si="18"/>
        <v>141.14999399999999</v>
      </c>
      <c r="L101" s="5">
        <f t="shared" si="14"/>
        <v>999554.43275371089</v>
      </c>
      <c r="M101" s="11">
        <f t="shared" si="12"/>
        <v>0</v>
      </c>
      <c r="N101" s="5">
        <f t="shared" si="15"/>
        <v>0</v>
      </c>
      <c r="P101" s="23">
        <f t="shared" si="16"/>
        <v>8.65791602095657E-2</v>
      </c>
    </row>
    <row r="102" spans="1:16" x14ac:dyDescent="0.25">
      <c r="A102" s="1">
        <v>44125</v>
      </c>
      <c r="B102" s="5">
        <v>167.39999399999999</v>
      </c>
      <c r="C102" s="5">
        <v>2502000</v>
      </c>
      <c r="D102" s="5">
        <v>67901300</v>
      </c>
      <c r="E102" s="5">
        <v>56956825.194907501</v>
      </c>
      <c r="F102" s="5" t="s">
        <v>7</v>
      </c>
      <c r="G102" s="5" t="s">
        <v>7</v>
      </c>
      <c r="H102" s="7" t="str">
        <f t="shared" si="10"/>
        <v>hold</v>
      </c>
      <c r="I102" s="5" t="str">
        <f t="shared" si="11"/>
        <v>True</v>
      </c>
      <c r="J102" s="5">
        <f t="shared" si="18"/>
        <v>141.83000200000001</v>
      </c>
      <c r="K102" s="5">
        <f t="shared" si="18"/>
        <v>141.14999399999999</v>
      </c>
      <c r="L102" s="5">
        <f t="shared" si="14"/>
        <v>999554.43275371089</v>
      </c>
      <c r="M102" s="11">
        <f t="shared" si="12"/>
        <v>0</v>
      </c>
      <c r="N102" s="5">
        <f t="shared" si="15"/>
        <v>0</v>
      </c>
      <c r="P102" s="23">
        <f t="shared" si="16"/>
        <v>-0.18388574714532738</v>
      </c>
    </row>
    <row r="103" spans="1:16" x14ac:dyDescent="0.25">
      <c r="A103" s="1">
        <v>44126</v>
      </c>
      <c r="B103" s="5">
        <v>169.66000399999999</v>
      </c>
      <c r="C103" s="5">
        <v>2356800</v>
      </c>
      <c r="D103" s="5">
        <v>70258100</v>
      </c>
      <c r="E103" s="5">
        <v>58223659.961081319</v>
      </c>
      <c r="F103" s="5" t="s">
        <v>7</v>
      </c>
      <c r="G103" s="5" t="s">
        <v>7</v>
      </c>
      <c r="H103" s="7" t="str">
        <f t="shared" si="10"/>
        <v>hold</v>
      </c>
      <c r="I103" s="5" t="str">
        <f t="shared" si="11"/>
        <v>True</v>
      </c>
      <c r="J103" s="5">
        <f t="shared" si="18"/>
        <v>141.83000200000001</v>
      </c>
      <c r="K103" s="5">
        <f t="shared" si="18"/>
        <v>141.14999399999999</v>
      </c>
      <c r="L103" s="5">
        <f t="shared" si="14"/>
        <v>999554.43275371089</v>
      </c>
      <c r="M103" s="11">
        <f t="shared" si="12"/>
        <v>0</v>
      </c>
      <c r="N103" s="5">
        <f t="shared" si="15"/>
        <v>0</v>
      </c>
      <c r="P103" s="23">
        <f t="shared" si="16"/>
        <v>-5.9785645318490642E-2</v>
      </c>
    </row>
    <row r="104" spans="1:16" x14ac:dyDescent="0.25">
      <c r="A104" s="1">
        <v>44127</v>
      </c>
      <c r="B104" s="5">
        <v>168.58999600000001</v>
      </c>
      <c r="C104" s="5">
        <v>2857300</v>
      </c>
      <c r="D104" s="5">
        <v>67400800</v>
      </c>
      <c r="E104" s="5">
        <v>59097702.44325693</v>
      </c>
      <c r="F104" s="5" t="s">
        <v>7</v>
      </c>
      <c r="G104" s="5" t="s">
        <v>7</v>
      </c>
      <c r="H104" s="7" t="str">
        <f t="shared" si="10"/>
        <v>hold</v>
      </c>
      <c r="I104" s="5" t="str">
        <f t="shared" si="11"/>
        <v>True</v>
      </c>
      <c r="J104" s="5">
        <f t="shared" si="18"/>
        <v>141.83000200000001</v>
      </c>
      <c r="K104" s="5">
        <f t="shared" si="18"/>
        <v>141.14999399999999</v>
      </c>
      <c r="L104" s="5">
        <f t="shared" si="14"/>
        <v>999554.43275371089</v>
      </c>
      <c r="M104" s="11">
        <f t="shared" si="12"/>
        <v>0</v>
      </c>
      <c r="N104" s="5">
        <f t="shared" si="15"/>
        <v>0</v>
      </c>
      <c r="P104" s="23">
        <f t="shared" si="16"/>
        <v>0.19257235626000432</v>
      </c>
    </row>
    <row r="105" spans="1:16" x14ac:dyDescent="0.25">
      <c r="A105" s="1">
        <v>44130</v>
      </c>
      <c r="B105" s="5">
        <v>163.199997</v>
      </c>
      <c r="C105" s="5">
        <v>4506600</v>
      </c>
      <c r="D105" s="5">
        <v>62894200</v>
      </c>
      <c r="E105" s="5">
        <v>59459284.547881849</v>
      </c>
      <c r="F105" s="5" t="s">
        <v>7</v>
      </c>
      <c r="G105" s="5" t="s">
        <v>7</v>
      </c>
      <c r="H105" s="7" t="str">
        <f t="shared" si="10"/>
        <v>hold</v>
      </c>
      <c r="I105" s="5" t="str">
        <f t="shared" si="11"/>
        <v>True</v>
      </c>
      <c r="J105" s="5">
        <f t="shared" si="18"/>
        <v>141.83000200000001</v>
      </c>
      <c r="K105" s="5">
        <f t="shared" si="18"/>
        <v>141.14999399999999</v>
      </c>
      <c r="L105" s="5">
        <f t="shared" si="14"/>
        <v>999554.43275371089</v>
      </c>
      <c r="M105" s="11">
        <f t="shared" si="12"/>
        <v>1E-3</v>
      </c>
      <c r="N105" s="5">
        <f t="shared" si="15"/>
        <v>0</v>
      </c>
      <c r="P105" s="23">
        <f t="shared" si="16"/>
        <v>0.45566586595165087</v>
      </c>
    </row>
    <row r="106" spans="1:16" x14ac:dyDescent="0.25">
      <c r="A106" s="1">
        <v>44131</v>
      </c>
      <c r="B106" s="5">
        <v>157.91000399999999</v>
      </c>
      <c r="C106" s="5">
        <v>4857900</v>
      </c>
      <c r="D106" s="5">
        <v>58036300</v>
      </c>
      <c r="E106" s="5">
        <v>59323758.510642849</v>
      </c>
      <c r="F106" s="5" t="s">
        <v>7</v>
      </c>
      <c r="G106" s="5">
        <v>157.91000399999999</v>
      </c>
      <c r="H106" s="7" t="str">
        <f t="shared" si="10"/>
        <v>sell</v>
      </c>
      <c r="I106" s="5" t="str">
        <f t="shared" si="11"/>
        <v>False</v>
      </c>
      <c r="J106" s="5">
        <f t="shared" si="18"/>
        <v>141.83000200000001</v>
      </c>
      <c r="K106" s="5">
        <f t="shared" si="18"/>
        <v>157.91000399999999</v>
      </c>
      <c r="L106" s="5">
        <f t="shared" si="14"/>
        <v>1112879.0964436156</v>
      </c>
      <c r="M106" s="11">
        <f t="shared" si="12"/>
        <v>0</v>
      </c>
      <c r="N106" s="5">
        <f t="shared" si="15"/>
        <v>113324.66368990473</v>
      </c>
      <c r="P106" s="23">
        <f t="shared" si="16"/>
        <v>7.5063256827513622E-2</v>
      </c>
    </row>
    <row r="107" spans="1:16" x14ac:dyDescent="0.25">
      <c r="A107" s="1">
        <v>44132</v>
      </c>
      <c r="B107" s="5">
        <v>151.16000399999999</v>
      </c>
      <c r="C107" s="5">
        <v>5645100</v>
      </c>
      <c r="D107" s="5">
        <v>52391200</v>
      </c>
      <c r="E107" s="5">
        <v>58663498.536812723</v>
      </c>
      <c r="F107" s="5" t="s">
        <v>7</v>
      </c>
      <c r="G107" s="5" t="s">
        <v>7</v>
      </c>
      <c r="H107" s="7" t="str">
        <f t="shared" si="10"/>
        <v>hold</v>
      </c>
      <c r="I107" s="5" t="str">
        <f t="shared" si="11"/>
        <v>True</v>
      </c>
      <c r="J107" s="5">
        <f t="shared" si="18"/>
        <v>141.83000200000001</v>
      </c>
      <c r="K107" s="5">
        <f t="shared" si="18"/>
        <v>157.91000399999999</v>
      </c>
      <c r="L107" s="5">
        <f t="shared" si="14"/>
        <v>1112879.0964436156</v>
      </c>
      <c r="M107" s="11">
        <f t="shared" si="12"/>
        <v>0</v>
      </c>
      <c r="N107" s="5">
        <f t="shared" si="15"/>
        <v>0</v>
      </c>
      <c r="P107" s="23">
        <f t="shared" si="16"/>
        <v>0.15018166647117373</v>
      </c>
    </row>
    <row r="108" spans="1:16" x14ac:dyDescent="0.25">
      <c r="A108" s="1">
        <v>44133</v>
      </c>
      <c r="B108" s="5">
        <v>154.66999799999999</v>
      </c>
      <c r="C108" s="5">
        <v>3867200</v>
      </c>
      <c r="D108" s="5">
        <v>56258400</v>
      </c>
      <c r="E108" s="5">
        <v>58434436.415026702</v>
      </c>
      <c r="F108" s="5" t="s">
        <v>7</v>
      </c>
      <c r="G108" s="5" t="s">
        <v>7</v>
      </c>
      <c r="H108" s="7" t="str">
        <f t="shared" si="10"/>
        <v>hold</v>
      </c>
      <c r="I108" s="5" t="str">
        <f t="shared" si="11"/>
        <v>True</v>
      </c>
      <c r="J108" s="5">
        <f t="shared" si="18"/>
        <v>141.83000200000001</v>
      </c>
      <c r="K108" s="5">
        <f t="shared" si="18"/>
        <v>157.91000399999999</v>
      </c>
      <c r="L108" s="5">
        <f t="shared" si="14"/>
        <v>1112879.0964436156</v>
      </c>
      <c r="M108" s="11">
        <f t="shared" si="12"/>
        <v>1E-3</v>
      </c>
      <c r="N108" s="5">
        <f t="shared" si="15"/>
        <v>0</v>
      </c>
      <c r="P108" s="23">
        <f t="shared" si="16"/>
        <v>-0.37825718126948993</v>
      </c>
    </row>
    <row r="109" spans="1:16" x14ac:dyDescent="0.25">
      <c r="A109" s="1">
        <v>44134</v>
      </c>
      <c r="B109" s="5">
        <v>157.050003</v>
      </c>
      <c r="C109" s="5">
        <v>4373500</v>
      </c>
      <c r="D109" s="5">
        <v>60631900</v>
      </c>
      <c r="E109" s="5">
        <v>58643722.892245963</v>
      </c>
      <c r="F109" s="5">
        <v>157.050003</v>
      </c>
      <c r="G109" s="5" t="s">
        <v>7</v>
      </c>
      <c r="H109" s="7" t="str">
        <f t="shared" si="10"/>
        <v>buy</v>
      </c>
      <c r="I109" s="5" t="str">
        <f t="shared" si="11"/>
        <v>False</v>
      </c>
      <c r="J109" s="5">
        <f t="shared" si="18"/>
        <v>157.050003</v>
      </c>
      <c r="K109" s="5">
        <f t="shared" si="18"/>
        <v>157.91000399999999</v>
      </c>
      <c r="L109" s="5">
        <f t="shared" si="14"/>
        <v>1112879.0964436156</v>
      </c>
      <c r="M109" s="11">
        <f t="shared" si="12"/>
        <v>0</v>
      </c>
      <c r="N109" s="5">
        <f t="shared" si="15"/>
        <v>0</v>
      </c>
      <c r="P109" s="23">
        <f t="shared" si="16"/>
        <v>0.12303287291069111</v>
      </c>
    </row>
    <row r="110" spans="1:16" x14ac:dyDescent="0.25">
      <c r="A110" s="1">
        <v>44137</v>
      </c>
      <c r="B110" s="5">
        <v>163.270004</v>
      </c>
      <c r="C110" s="5">
        <v>4072400</v>
      </c>
      <c r="D110" s="5">
        <v>64704300</v>
      </c>
      <c r="E110" s="5">
        <v>59220931.269797362</v>
      </c>
      <c r="F110" s="5" t="s">
        <v>7</v>
      </c>
      <c r="G110" s="5" t="s">
        <v>7</v>
      </c>
      <c r="H110" s="7" t="str">
        <f t="shared" si="10"/>
        <v>hold</v>
      </c>
      <c r="I110" s="5" t="str">
        <f t="shared" si="11"/>
        <v>True</v>
      </c>
      <c r="J110" s="5">
        <f t="shared" si="18"/>
        <v>157.050003</v>
      </c>
      <c r="K110" s="5">
        <f t="shared" si="18"/>
        <v>157.91000399999999</v>
      </c>
      <c r="L110" s="5">
        <f t="shared" si="14"/>
        <v>1112879.0964436156</v>
      </c>
      <c r="M110" s="11">
        <f t="shared" si="12"/>
        <v>0</v>
      </c>
      <c r="N110" s="5">
        <f t="shared" si="15"/>
        <v>0</v>
      </c>
      <c r="P110" s="23">
        <f t="shared" si="16"/>
        <v>-7.1331097626868928E-2</v>
      </c>
    </row>
    <row r="111" spans="1:16" x14ac:dyDescent="0.25">
      <c r="A111" s="1">
        <v>44138</v>
      </c>
      <c r="B111" s="5">
        <v>167.69000199999999</v>
      </c>
      <c r="C111" s="5">
        <v>4843600</v>
      </c>
      <c r="D111" s="5">
        <v>69547900</v>
      </c>
      <c r="E111" s="5">
        <v>60204468.3778731</v>
      </c>
      <c r="F111" s="5" t="s">
        <v>7</v>
      </c>
      <c r="G111" s="5" t="s">
        <v>7</v>
      </c>
      <c r="H111" s="7" t="str">
        <f t="shared" si="10"/>
        <v>hold</v>
      </c>
      <c r="I111" s="5" t="str">
        <f t="shared" si="11"/>
        <v>True</v>
      </c>
      <c r="J111" s="5">
        <f t="shared" si="18"/>
        <v>157.050003</v>
      </c>
      <c r="K111" s="5">
        <f t="shared" si="18"/>
        <v>157.91000399999999</v>
      </c>
      <c r="L111" s="5">
        <f t="shared" si="14"/>
        <v>1112879.0964436156</v>
      </c>
      <c r="M111" s="11">
        <f t="shared" si="12"/>
        <v>0</v>
      </c>
      <c r="N111" s="5">
        <f t="shared" si="15"/>
        <v>0</v>
      </c>
      <c r="P111" s="23">
        <f t="shared" si="16"/>
        <v>0.17342573964717056</v>
      </c>
    </row>
    <row r="112" spans="1:16" x14ac:dyDescent="0.25">
      <c r="A112" s="1">
        <v>44139</v>
      </c>
      <c r="B112" s="5">
        <v>155.229996</v>
      </c>
      <c r="C112" s="5">
        <v>9081700</v>
      </c>
      <c r="D112" s="5">
        <v>60466200</v>
      </c>
      <c r="E112" s="5">
        <v>60229395.572262213</v>
      </c>
      <c r="F112" s="5" t="s">
        <v>7</v>
      </c>
      <c r="G112" s="5" t="s">
        <v>7</v>
      </c>
      <c r="H112" s="7" t="str">
        <f t="shared" si="10"/>
        <v>hold</v>
      </c>
      <c r="I112" s="5" t="str">
        <f t="shared" si="11"/>
        <v>True</v>
      </c>
      <c r="J112" s="5">
        <f t="shared" si="18"/>
        <v>157.050003</v>
      </c>
      <c r="K112" s="5">
        <f t="shared" si="18"/>
        <v>157.91000399999999</v>
      </c>
      <c r="L112" s="5">
        <f t="shared" si="14"/>
        <v>1112879.0964436156</v>
      </c>
      <c r="M112" s="11">
        <f t="shared" si="12"/>
        <v>0</v>
      </c>
      <c r="N112" s="5">
        <f t="shared" si="15"/>
        <v>0</v>
      </c>
      <c r="P112" s="23">
        <f t="shared" si="16"/>
        <v>0.62860315386038013</v>
      </c>
    </row>
    <row r="113" spans="1:16" x14ac:dyDescent="0.25">
      <c r="A113" s="1">
        <v>44140</v>
      </c>
      <c r="B113" s="5">
        <v>163.08999600000001</v>
      </c>
      <c r="C113" s="5">
        <v>4821600</v>
      </c>
      <c r="D113" s="5">
        <v>65287800</v>
      </c>
      <c r="E113" s="5">
        <v>60711154.901285008</v>
      </c>
      <c r="F113" s="5" t="s">
        <v>7</v>
      </c>
      <c r="G113" s="5" t="s">
        <v>7</v>
      </c>
      <c r="H113" s="7" t="str">
        <f t="shared" si="10"/>
        <v>hold</v>
      </c>
      <c r="I113" s="5" t="str">
        <f t="shared" si="11"/>
        <v>True</v>
      </c>
      <c r="J113" s="5">
        <f t="shared" si="18"/>
        <v>157.050003</v>
      </c>
      <c r="K113" s="5">
        <f t="shared" si="18"/>
        <v>157.91000399999999</v>
      </c>
      <c r="L113" s="5">
        <f t="shared" si="14"/>
        <v>1112879.0964436156</v>
      </c>
      <c r="M113" s="11">
        <f t="shared" si="12"/>
        <v>0</v>
      </c>
      <c r="N113" s="5">
        <f t="shared" si="15"/>
        <v>0</v>
      </c>
      <c r="P113" s="23">
        <f t="shared" si="16"/>
        <v>-0.63315557657175692</v>
      </c>
    </row>
    <row r="114" spans="1:16" x14ac:dyDescent="0.25">
      <c r="A114" s="1">
        <v>44141</v>
      </c>
      <c r="B114" s="5">
        <v>161.28999300000001</v>
      </c>
      <c r="C114" s="5">
        <v>2983000</v>
      </c>
      <c r="D114" s="5">
        <v>62304800</v>
      </c>
      <c r="E114" s="5">
        <v>60862932.485277511</v>
      </c>
      <c r="F114" s="5" t="s">
        <v>7</v>
      </c>
      <c r="G114" s="5" t="s">
        <v>7</v>
      </c>
      <c r="H114" s="7" t="str">
        <f t="shared" si="10"/>
        <v>hold</v>
      </c>
      <c r="I114" s="5" t="str">
        <f t="shared" si="11"/>
        <v>True</v>
      </c>
      <c r="J114" s="5">
        <f t="shared" si="18"/>
        <v>157.050003</v>
      </c>
      <c r="K114" s="5">
        <f t="shared" si="18"/>
        <v>157.91000399999999</v>
      </c>
      <c r="L114" s="5">
        <f t="shared" si="14"/>
        <v>1112879.0964436156</v>
      </c>
      <c r="M114" s="11">
        <f t="shared" si="12"/>
        <v>0</v>
      </c>
      <c r="N114" s="5">
        <f t="shared" si="15"/>
        <v>0</v>
      </c>
      <c r="P114" s="23">
        <f t="shared" si="16"/>
        <v>-0.4801763176540858</v>
      </c>
    </row>
    <row r="115" spans="1:16" x14ac:dyDescent="0.25">
      <c r="A115" s="1">
        <v>44144</v>
      </c>
      <c r="B115" s="5">
        <v>170.820007</v>
      </c>
      <c r="C115" s="5">
        <v>5969600</v>
      </c>
      <c r="D115" s="5">
        <v>68274400</v>
      </c>
      <c r="E115" s="5">
        <v>61568794.361934938</v>
      </c>
      <c r="F115" s="5" t="s">
        <v>7</v>
      </c>
      <c r="G115" s="5" t="s">
        <v>7</v>
      </c>
      <c r="H115" s="7" t="str">
        <f t="shared" si="10"/>
        <v>hold</v>
      </c>
      <c r="I115" s="5" t="str">
        <f t="shared" si="11"/>
        <v>True</v>
      </c>
      <c r="J115" s="5">
        <f t="shared" si="18"/>
        <v>157.050003</v>
      </c>
      <c r="K115" s="5">
        <f t="shared" si="18"/>
        <v>157.91000399999999</v>
      </c>
      <c r="L115" s="5">
        <f t="shared" si="14"/>
        <v>1112879.0964436156</v>
      </c>
      <c r="M115" s="11">
        <f t="shared" si="12"/>
        <v>0</v>
      </c>
      <c r="N115" s="5">
        <f t="shared" si="15"/>
        <v>0</v>
      </c>
      <c r="P115" s="23">
        <f t="shared" si="16"/>
        <v>0.69375041795214476</v>
      </c>
    </row>
    <row r="116" spans="1:16" x14ac:dyDescent="0.25">
      <c r="A116" s="1">
        <v>44145</v>
      </c>
      <c r="B116" s="5">
        <v>172.300003</v>
      </c>
      <c r="C116" s="5">
        <v>3499100</v>
      </c>
      <c r="D116" s="5">
        <v>71773500</v>
      </c>
      <c r="E116" s="5">
        <v>62540680.840630136</v>
      </c>
      <c r="F116" s="5" t="s">
        <v>7</v>
      </c>
      <c r="G116" s="5" t="s">
        <v>7</v>
      </c>
      <c r="H116" s="7" t="str">
        <f t="shared" si="10"/>
        <v>hold</v>
      </c>
      <c r="I116" s="5" t="str">
        <f t="shared" si="11"/>
        <v>True</v>
      </c>
      <c r="J116" s="5">
        <f t="shared" ref="J116:K131" si="19">IF(F116="nan",J115,F116)</f>
        <v>157.050003</v>
      </c>
      <c r="K116" s="5">
        <f t="shared" si="19"/>
        <v>157.91000399999999</v>
      </c>
      <c r="L116" s="5">
        <f t="shared" si="14"/>
        <v>1112879.0964436156</v>
      </c>
      <c r="M116" s="11">
        <f t="shared" si="12"/>
        <v>0</v>
      </c>
      <c r="N116" s="5">
        <f t="shared" si="15"/>
        <v>0</v>
      </c>
      <c r="P116" s="23">
        <f t="shared" si="16"/>
        <v>-0.53417413091342436</v>
      </c>
    </row>
    <row r="117" spans="1:16" x14ac:dyDescent="0.25">
      <c r="A117" s="1">
        <v>44146</v>
      </c>
      <c r="B117" s="5">
        <v>169.46000699999999</v>
      </c>
      <c r="C117" s="5">
        <v>2345500</v>
      </c>
      <c r="D117" s="5">
        <v>69428000</v>
      </c>
      <c r="E117" s="5">
        <v>63196621.953152671</v>
      </c>
      <c r="F117" s="5" t="s">
        <v>7</v>
      </c>
      <c r="G117" s="5" t="s">
        <v>7</v>
      </c>
      <c r="H117" s="7" t="str">
        <f t="shared" si="10"/>
        <v>hold</v>
      </c>
      <c r="I117" s="5" t="str">
        <f t="shared" si="11"/>
        <v>True</v>
      </c>
      <c r="J117" s="5">
        <f t="shared" si="19"/>
        <v>157.050003</v>
      </c>
      <c r="K117" s="5">
        <f t="shared" si="19"/>
        <v>157.91000399999999</v>
      </c>
      <c r="L117" s="5">
        <f t="shared" si="14"/>
        <v>1112879.0964436156</v>
      </c>
      <c r="M117" s="11">
        <f t="shared" si="12"/>
        <v>0</v>
      </c>
      <c r="N117" s="5">
        <f t="shared" si="15"/>
        <v>0</v>
      </c>
      <c r="P117" s="23">
        <f t="shared" si="16"/>
        <v>-0.40000719378495619</v>
      </c>
    </row>
    <row r="118" spans="1:16" x14ac:dyDescent="0.25">
      <c r="A118" s="1">
        <v>44147</v>
      </c>
      <c r="B118" s="5">
        <v>169.13000500000001</v>
      </c>
      <c r="C118" s="5">
        <v>2185500</v>
      </c>
      <c r="D118" s="5">
        <v>67242500</v>
      </c>
      <c r="E118" s="5">
        <v>63581946.836660787</v>
      </c>
      <c r="F118" s="5" t="s">
        <v>7</v>
      </c>
      <c r="G118" s="5" t="s">
        <v>7</v>
      </c>
      <c r="H118" s="7" t="str">
        <f t="shared" si="10"/>
        <v>hold</v>
      </c>
      <c r="I118" s="5" t="str">
        <f t="shared" si="11"/>
        <v>True</v>
      </c>
      <c r="J118" s="5">
        <f t="shared" si="19"/>
        <v>157.050003</v>
      </c>
      <c r="K118" s="5">
        <f t="shared" si="19"/>
        <v>157.91000399999999</v>
      </c>
      <c r="L118" s="5">
        <f t="shared" si="14"/>
        <v>1112879.0964436156</v>
      </c>
      <c r="M118" s="11">
        <f t="shared" si="12"/>
        <v>0</v>
      </c>
      <c r="N118" s="5">
        <f t="shared" si="15"/>
        <v>0</v>
      </c>
      <c r="P118" s="23">
        <f t="shared" si="16"/>
        <v>-7.0653963465143549E-2</v>
      </c>
    </row>
    <row r="119" spans="1:16" x14ac:dyDescent="0.25">
      <c r="A119" s="1">
        <v>44148</v>
      </c>
      <c r="B119" s="5">
        <v>171.71000699999999</v>
      </c>
      <c r="C119" s="5">
        <v>2120200</v>
      </c>
      <c r="D119" s="5">
        <v>69362700</v>
      </c>
      <c r="E119" s="5">
        <v>64132498.848139018</v>
      </c>
      <c r="F119" s="5" t="s">
        <v>7</v>
      </c>
      <c r="G119" s="5" t="s">
        <v>7</v>
      </c>
      <c r="H119" s="7" t="str">
        <f t="shared" si="10"/>
        <v>hold</v>
      </c>
      <c r="I119" s="5" t="str">
        <f t="shared" si="11"/>
        <v>True</v>
      </c>
      <c r="J119" s="5">
        <f t="shared" si="19"/>
        <v>157.050003</v>
      </c>
      <c r="K119" s="5">
        <f t="shared" si="19"/>
        <v>157.91000399999999</v>
      </c>
      <c r="L119" s="5">
        <f t="shared" si="14"/>
        <v>1112879.0964436156</v>
      </c>
      <c r="M119" s="11">
        <f t="shared" si="12"/>
        <v>0</v>
      </c>
      <c r="N119" s="5">
        <f t="shared" si="15"/>
        <v>0</v>
      </c>
      <c r="P119" s="23">
        <f t="shared" si="16"/>
        <v>-3.0334211464371891E-2</v>
      </c>
    </row>
    <row r="120" spans="1:16" x14ac:dyDescent="0.25">
      <c r="A120" s="1">
        <v>44151</v>
      </c>
      <c r="B120" s="5">
        <v>173.19000199999999</v>
      </c>
      <c r="C120" s="5">
        <v>3902400</v>
      </c>
      <c r="D120" s="5">
        <v>73265100</v>
      </c>
      <c r="E120" s="5">
        <v>65002276.234185107</v>
      </c>
      <c r="F120" s="5" t="s">
        <v>7</v>
      </c>
      <c r="G120" s="5" t="s">
        <v>7</v>
      </c>
      <c r="H120" s="7" t="str">
        <f t="shared" si="10"/>
        <v>hold</v>
      </c>
      <c r="I120" s="5" t="str">
        <f t="shared" si="11"/>
        <v>True</v>
      </c>
      <c r="J120" s="5">
        <f t="shared" si="19"/>
        <v>157.050003</v>
      </c>
      <c r="K120" s="5">
        <f t="shared" si="19"/>
        <v>157.91000399999999</v>
      </c>
      <c r="L120" s="5">
        <f t="shared" si="14"/>
        <v>1112879.0964436156</v>
      </c>
      <c r="M120" s="11">
        <f t="shared" si="12"/>
        <v>0</v>
      </c>
      <c r="N120" s="5">
        <f t="shared" si="15"/>
        <v>0</v>
      </c>
      <c r="P120" s="23">
        <f t="shared" si="16"/>
        <v>0.61008132462265852</v>
      </c>
    </row>
    <row r="121" spans="1:16" x14ac:dyDescent="0.25">
      <c r="A121" s="1">
        <v>44152</v>
      </c>
      <c r="B121" s="5">
        <v>171.91000399999999</v>
      </c>
      <c r="C121" s="5">
        <v>2110800</v>
      </c>
      <c r="D121" s="5">
        <v>71154300</v>
      </c>
      <c r="E121" s="5">
        <v>65588186.823586144</v>
      </c>
      <c r="F121" s="5" t="s">
        <v>7</v>
      </c>
      <c r="G121" s="5" t="s">
        <v>7</v>
      </c>
      <c r="H121" s="7" t="str">
        <f t="shared" si="10"/>
        <v>hold</v>
      </c>
      <c r="I121" s="5" t="str">
        <f t="shared" si="11"/>
        <v>True</v>
      </c>
      <c r="J121" s="5">
        <f t="shared" si="19"/>
        <v>157.050003</v>
      </c>
      <c r="K121" s="5">
        <f t="shared" si="19"/>
        <v>157.91000399999999</v>
      </c>
      <c r="L121" s="5">
        <f t="shared" si="14"/>
        <v>1112879.0964436156</v>
      </c>
      <c r="M121" s="11">
        <f t="shared" si="12"/>
        <v>0</v>
      </c>
      <c r="N121" s="5">
        <f t="shared" si="15"/>
        <v>0</v>
      </c>
      <c r="P121" s="23">
        <f t="shared" si="16"/>
        <v>-0.61452472593014318</v>
      </c>
    </row>
    <row r="122" spans="1:16" x14ac:dyDescent="0.25">
      <c r="A122" s="1">
        <v>44153</v>
      </c>
      <c r="B122" s="5">
        <v>172.740005</v>
      </c>
      <c r="C122" s="5">
        <v>3165100</v>
      </c>
      <c r="D122" s="5">
        <v>74319400</v>
      </c>
      <c r="E122" s="5">
        <v>66419735.512181081</v>
      </c>
      <c r="F122" s="5" t="s">
        <v>7</v>
      </c>
      <c r="G122" s="5" t="s">
        <v>7</v>
      </c>
      <c r="H122" s="7" t="str">
        <f t="shared" si="10"/>
        <v>hold</v>
      </c>
      <c r="I122" s="5" t="str">
        <f t="shared" si="11"/>
        <v>True</v>
      </c>
      <c r="J122" s="5">
        <f t="shared" si="19"/>
        <v>157.050003</v>
      </c>
      <c r="K122" s="5">
        <f t="shared" si="19"/>
        <v>157.91000399999999</v>
      </c>
      <c r="L122" s="5">
        <f t="shared" si="14"/>
        <v>1112879.0964436156</v>
      </c>
      <c r="M122" s="11">
        <f t="shared" si="12"/>
        <v>0</v>
      </c>
      <c r="N122" s="5">
        <f t="shared" si="15"/>
        <v>0</v>
      </c>
      <c r="P122" s="23">
        <f t="shared" si="16"/>
        <v>0.40511762812425334</v>
      </c>
    </row>
    <row r="123" spans="1:16" x14ac:dyDescent="0.25">
      <c r="A123" s="1">
        <v>44154</v>
      </c>
      <c r="B123" s="5">
        <v>172.89999399999999</v>
      </c>
      <c r="C123" s="5">
        <v>2012100</v>
      </c>
      <c r="D123" s="5">
        <v>76331500</v>
      </c>
      <c r="E123" s="5">
        <v>67363717.783005178</v>
      </c>
      <c r="F123" s="5" t="s">
        <v>7</v>
      </c>
      <c r="G123" s="5" t="s">
        <v>7</v>
      </c>
      <c r="H123" s="7" t="str">
        <f t="shared" si="10"/>
        <v>hold</v>
      </c>
      <c r="I123" s="5" t="str">
        <f t="shared" si="11"/>
        <v>True</v>
      </c>
      <c r="J123" s="5">
        <f t="shared" si="19"/>
        <v>157.050003</v>
      </c>
      <c r="K123" s="5">
        <f t="shared" si="19"/>
        <v>157.91000399999999</v>
      </c>
      <c r="L123" s="5">
        <f t="shared" si="14"/>
        <v>1112879.0964436156</v>
      </c>
      <c r="M123" s="11">
        <f t="shared" si="12"/>
        <v>0</v>
      </c>
      <c r="N123" s="5">
        <f t="shared" si="15"/>
        <v>0</v>
      </c>
      <c r="P123" s="23">
        <f t="shared" si="16"/>
        <v>-0.45300569788196493</v>
      </c>
    </row>
    <row r="124" spans="1:16" x14ac:dyDescent="0.25">
      <c r="A124" s="1">
        <v>44155</v>
      </c>
      <c r="B124" s="5">
        <v>172.229996</v>
      </c>
      <c r="C124" s="5">
        <v>2449800</v>
      </c>
      <c r="D124" s="5">
        <v>73881700</v>
      </c>
      <c r="E124" s="5">
        <v>67984480.790845037</v>
      </c>
      <c r="F124" s="5" t="s">
        <v>7</v>
      </c>
      <c r="G124" s="5" t="s">
        <v>7</v>
      </c>
      <c r="H124" s="7" t="str">
        <f t="shared" si="10"/>
        <v>hold</v>
      </c>
      <c r="I124" s="5" t="str">
        <f t="shared" si="11"/>
        <v>True</v>
      </c>
      <c r="J124" s="5">
        <f t="shared" si="19"/>
        <v>157.050003</v>
      </c>
      <c r="K124" s="5">
        <f t="shared" si="19"/>
        <v>157.91000399999999</v>
      </c>
      <c r="L124" s="5">
        <f t="shared" si="14"/>
        <v>1112879.0964436156</v>
      </c>
      <c r="M124" s="11">
        <f t="shared" si="12"/>
        <v>0</v>
      </c>
      <c r="N124" s="5">
        <f t="shared" si="15"/>
        <v>0</v>
      </c>
      <c r="P124" s="23">
        <f t="shared" si="16"/>
        <v>0.1968274357797839</v>
      </c>
    </row>
    <row r="125" spans="1:16" x14ac:dyDescent="0.25">
      <c r="A125" s="1">
        <v>44158</v>
      </c>
      <c r="B125" s="5">
        <v>174.779999</v>
      </c>
      <c r="C125" s="5">
        <v>2403500</v>
      </c>
      <c r="D125" s="5">
        <v>76285200</v>
      </c>
      <c r="E125" s="5">
        <v>68775028.699851379</v>
      </c>
      <c r="F125" s="5" t="s">
        <v>7</v>
      </c>
      <c r="G125" s="5" t="s">
        <v>7</v>
      </c>
      <c r="H125" s="7" t="str">
        <f t="shared" si="10"/>
        <v>hold</v>
      </c>
      <c r="I125" s="5" t="str">
        <f t="shared" si="11"/>
        <v>True</v>
      </c>
      <c r="J125" s="5">
        <f t="shared" si="19"/>
        <v>157.050003</v>
      </c>
      <c r="K125" s="5">
        <f t="shared" si="19"/>
        <v>157.91000399999999</v>
      </c>
      <c r="L125" s="5">
        <f t="shared" si="14"/>
        <v>1112879.0964436156</v>
      </c>
      <c r="M125" s="11">
        <f t="shared" si="12"/>
        <v>0</v>
      </c>
      <c r="N125" s="5">
        <f t="shared" si="15"/>
        <v>0</v>
      </c>
      <c r="P125" s="23">
        <f t="shared" si="16"/>
        <v>-1.9080380219569742E-2</v>
      </c>
    </row>
    <row r="126" spans="1:16" x14ac:dyDescent="0.25">
      <c r="A126" s="1">
        <v>44159</v>
      </c>
      <c r="B126" s="5">
        <v>176.89999399999999</v>
      </c>
      <c r="C126" s="5">
        <v>3447000</v>
      </c>
      <c r="D126" s="5">
        <v>79732200</v>
      </c>
      <c r="E126" s="5">
        <v>69818572.672241881</v>
      </c>
      <c r="F126" s="5" t="s">
        <v>7</v>
      </c>
      <c r="G126" s="5" t="s">
        <v>7</v>
      </c>
      <c r="H126" s="7" t="str">
        <f t="shared" si="10"/>
        <v>hold</v>
      </c>
      <c r="I126" s="5" t="str">
        <f t="shared" si="11"/>
        <v>True</v>
      </c>
      <c r="J126" s="5">
        <f t="shared" si="19"/>
        <v>157.050003</v>
      </c>
      <c r="K126" s="5">
        <f t="shared" si="19"/>
        <v>157.91000399999999</v>
      </c>
      <c r="L126" s="5">
        <f t="shared" si="14"/>
        <v>1112879.0964436156</v>
      </c>
      <c r="M126" s="11">
        <f t="shared" si="12"/>
        <v>0</v>
      </c>
      <c r="N126" s="5">
        <f t="shared" si="15"/>
        <v>0</v>
      </c>
      <c r="P126" s="23">
        <f t="shared" si="16"/>
        <v>0.36057827918284996</v>
      </c>
    </row>
    <row r="127" spans="1:16" x14ac:dyDescent="0.25">
      <c r="A127" s="1">
        <v>44160</v>
      </c>
      <c r="B127" s="5">
        <v>174.63000500000001</v>
      </c>
      <c r="C127" s="5">
        <v>2506400</v>
      </c>
      <c r="D127" s="5">
        <v>77225800</v>
      </c>
      <c r="E127" s="5">
        <v>70524025.247846127</v>
      </c>
      <c r="F127" s="5" t="s">
        <v>7</v>
      </c>
      <c r="G127" s="5" t="s">
        <v>7</v>
      </c>
      <c r="H127" s="7" t="str">
        <f t="shared" si="10"/>
        <v>hold</v>
      </c>
      <c r="I127" s="5" t="str">
        <f t="shared" si="11"/>
        <v>True</v>
      </c>
      <c r="J127" s="5">
        <f t="shared" si="19"/>
        <v>157.050003</v>
      </c>
      <c r="K127" s="5">
        <f t="shared" si="19"/>
        <v>157.91000399999999</v>
      </c>
      <c r="L127" s="5">
        <f t="shared" si="14"/>
        <v>1112879.0964436156</v>
      </c>
      <c r="M127" s="11">
        <f t="shared" si="12"/>
        <v>0</v>
      </c>
      <c r="N127" s="5">
        <f t="shared" si="15"/>
        <v>0</v>
      </c>
      <c r="P127" s="23">
        <f t="shared" si="16"/>
        <v>-0.3186568268788833</v>
      </c>
    </row>
    <row r="128" spans="1:16" x14ac:dyDescent="0.25">
      <c r="A128" s="1">
        <v>44162</v>
      </c>
      <c r="B128" s="5">
        <v>175.08000200000001</v>
      </c>
      <c r="C128" s="5">
        <v>976900</v>
      </c>
      <c r="D128" s="5">
        <v>78202700</v>
      </c>
      <c r="E128" s="5">
        <v>71255329.812970951</v>
      </c>
      <c r="F128" s="5" t="s">
        <v>7</v>
      </c>
      <c r="G128" s="5" t="s">
        <v>7</v>
      </c>
      <c r="H128" s="7" t="str">
        <f t="shared" si="10"/>
        <v>hold</v>
      </c>
      <c r="I128" s="5" t="str">
        <f t="shared" si="11"/>
        <v>True</v>
      </c>
      <c r="J128" s="5">
        <f t="shared" si="19"/>
        <v>157.050003</v>
      </c>
      <c r="K128" s="5">
        <f t="shared" si="19"/>
        <v>157.91000399999999</v>
      </c>
      <c r="L128" s="5">
        <f t="shared" si="14"/>
        <v>1112879.0964436156</v>
      </c>
      <c r="M128" s="11">
        <f t="shared" si="12"/>
        <v>0</v>
      </c>
      <c r="N128" s="5">
        <f t="shared" si="15"/>
        <v>0</v>
      </c>
      <c r="P128" s="23">
        <f t="shared" si="16"/>
        <v>-0.94221844697908508</v>
      </c>
    </row>
    <row r="129" spans="1:16" x14ac:dyDescent="0.25">
      <c r="A129" s="1">
        <v>44165</v>
      </c>
      <c r="B129" s="5">
        <v>173.58999600000001</v>
      </c>
      <c r="C129" s="5">
        <v>2382600</v>
      </c>
      <c r="D129" s="5">
        <v>75820100</v>
      </c>
      <c r="E129" s="5">
        <v>71690071.018251479</v>
      </c>
      <c r="F129" s="5" t="s">
        <v>7</v>
      </c>
      <c r="G129" s="5" t="s">
        <v>7</v>
      </c>
      <c r="H129" s="7" t="str">
        <f t="shared" si="10"/>
        <v>hold</v>
      </c>
      <c r="I129" s="5" t="str">
        <f t="shared" si="11"/>
        <v>True</v>
      </c>
      <c r="J129" s="5">
        <f t="shared" si="19"/>
        <v>157.050003</v>
      </c>
      <c r="K129" s="5">
        <f t="shared" si="19"/>
        <v>157.91000399999999</v>
      </c>
      <c r="L129" s="5">
        <f t="shared" si="14"/>
        <v>1112879.0964436156</v>
      </c>
      <c r="M129" s="11">
        <f t="shared" si="12"/>
        <v>0</v>
      </c>
      <c r="N129" s="5">
        <f t="shared" si="15"/>
        <v>0</v>
      </c>
      <c r="P129" s="23">
        <f t="shared" si="16"/>
        <v>0.89156331470636396</v>
      </c>
    </row>
    <row r="130" spans="1:16" x14ac:dyDescent="0.25">
      <c r="A130" s="1">
        <v>44166</v>
      </c>
      <c r="B130" s="5">
        <v>173.259995</v>
      </c>
      <c r="C130" s="5">
        <v>2710200</v>
      </c>
      <c r="D130" s="5">
        <v>73109900</v>
      </c>
      <c r="E130" s="5">
        <v>71825293.160211563</v>
      </c>
      <c r="F130" s="5" t="s">
        <v>7</v>
      </c>
      <c r="G130" s="5" t="s">
        <v>7</v>
      </c>
      <c r="H130" s="7" t="str">
        <f t="shared" si="10"/>
        <v>hold</v>
      </c>
      <c r="I130" s="5" t="str">
        <f t="shared" si="11"/>
        <v>True</v>
      </c>
      <c r="J130" s="5">
        <f t="shared" si="19"/>
        <v>157.050003</v>
      </c>
      <c r="K130" s="5">
        <f t="shared" si="19"/>
        <v>157.91000399999999</v>
      </c>
      <c r="L130" s="5">
        <f t="shared" si="14"/>
        <v>1112879.0964436156</v>
      </c>
      <c r="M130" s="11">
        <f t="shared" si="12"/>
        <v>0</v>
      </c>
      <c r="N130" s="5">
        <f t="shared" si="15"/>
        <v>0</v>
      </c>
      <c r="P130" s="23">
        <f t="shared" si="16"/>
        <v>0.12883010452335272</v>
      </c>
    </row>
    <row r="131" spans="1:16" x14ac:dyDescent="0.25">
      <c r="A131" s="1">
        <v>44167</v>
      </c>
      <c r="B131" s="5">
        <v>173.86999499999999</v>
      </c>
      <c r="C131" s="5">
        <v>1971000</v>
      </c>
      <c r="D131" s="5">
        <v>75080900</v>
      </c>
      <c r="E131" s="5">
        <v>72135351.647748768</v>
      </c>
      <c r="F131" s="5" t="s">
        <v>7</v>
      </c>
      <c r="G131" s="5" t="s">
        <v>7</v>
      </c>
      <c r="H131" s="7" t="str">
        <f t="shared" ref="H131:H194" si="20">IF((AND(F131="nan",G131="nan")),"hold",IF(F131&lt;&gt;"nan","buy","sell"))</f>
        <v>hold</v>
      </c>
      <c r="I131" s="5" t="str">
        <f t="shared" ref="I131:I194" si="21">IF(H131="hold","True","False")</f>
        <v>True</v>
      </c>
      <c r="J131" s="5">
        <f t="shared" si="19"/>
        <v>157.050003</v>
      </c>
      <c r="K131" s="5">
        <f t="shared" si="19"/>
        <v>157.91000399999999</v>
      </c>
      <c r="L131" s="5">
        <f t="shared" si="14"/>
        <v>1112879.0964436156</v>
      </c>
      <c r="M131" s="11">
        <f t="shared" ref="M131:M194" si="22">IF((AND(F132="nan",G132="nan")), 0, 0.001)</f>
        <v>0</v>
      </c>
      <c r="N131" s="5">
        <f t="shared" si="15"/>
        <v>0</v>
      </c>
      <c r="P131" s="23">
        <f t="shared" si="16"/>
        <v>-0.3184814047358932</v>
      </c>
    </row>
    <row r="132" spans="1:16" x14ac:dyDescent="0.25">
      <c r="A132" s="1">
        <v>44168</v>
      </c>
      <c r="B132" s="5">
        <v>174.63000500000001</v>
      </c>
      <c r="C132" s="5">
        <v>2903900</v>
      </c>
      <c r="D132" s="5">
        <v>77984800</v>
      </c>
      <c r="E132" s="5">
        <v>72692443.094002202</v>
      </c>
      <c r="F132" s="5" t="s">
        <v>7</v>
      </c>
      <c r="G132" s="5" t="s">
        <v>7</v>
      </c>
      <c r="H132" s="7" t="str">
        <f t="shared" si="20"/>
        <v>hold</v>
      </c>
      <c r="I132" s="5" t="str">
        <f t="shared" si="21"/>
        <v>True</v>
      </c>
      <c r="J132" s="5">
        <f t="shared" ref="J132:K147" si="23">IF(F132="nan",J131,F132)</f>
        <v>157.050003</v>
      </c>
      <c r="K132" s="5">
        <f t="shared" si="23"/>
        <v>157.91000399999999</v>
      </c>
      <c r="L132" s="5">
        <f t="shared" ref="L132:L195" si="24">L131+N132</f>
        <v>1112879.0964436156</v>
      </c>
      <c r="M132" s="11">
        <f t="shared" si="22"/>
        <v>0</v>
      </c>
      <c r="N132" s="5">
        <f t="shared" ref="N132:N195" si="25">IF(I132="True",0,IF(H132="buy",-L131*M132,L131*((K132-J132)/J132)-(L131*M132)))</f>
        <v>0</v>
      </c>
      <c r="P132" s="23">
        <f t="shared" ref="P132:P195" si="26">LN(C132/C131)</f>
        <v>0.38751363293735125</v>
      </c>
    </row>
    <row r="133" spans="1:16" x14ac:dyDescent="0.25">
      <c r="A133" s="1">
        <v>44169</v>
      </c>
      <c r="B133" s="5">
        <v>182.21000699999999</v>
      </c>
      <c r="C133" s="5">
        <v>6086200</v>
      </c>
      <c r="D133" s="5">
        <v>84071000</v>
      </c>
      <c r="E133" s="5">
        <v>73776117.163764402</v>
      </c>
      <c r="F133" s="5" t="s">
        <v>7</v>
      </c>
      <c r="G133" s="5" t="s">
        <v>7</v>
      </c>
      <c r="H133" s="7" t="str">
        <f t="shared" si="20"/>
        <v>hold</v>
      </c>
      <c r="I133" s="5" t="str">
        <f t="shared" si="21"/>
        <v>True</v>
      </c>
      <c r="J133" s="5">
        <f t="shared" si="23"/>
        <v>157.050003</v>
      </c>
      <c r="K133" s="5">
        <f t="shared" si="23"/>
        <v>157.91000399999999</v>
      </c>
      <c r="L133" s="5">
        <f t="shared" si="24"/>
        <v>1112879.0964436156</v>
      </c>
      <c r="M133" s="11">
        <f t="shared" si="22"/>
        <v>0</v>
      </c>
      <c r="N133" s="5">
        <f t="shared" si="25"/>
        <v>0</v>
      </c>
      <c r="P133" s="23">
        <f t="shared" si="26"/>
        <v>0.73996925213382503</v>
      </c>
    </row>
    <row r="134" spans="1:16" x14ac:dyDescent="0.25">
      <c r="A134" s="1">
        <v>44172</v>
      </c>
      <c r="B134" s="5">
        <v>178.71000699999999</v>
      </c>
      <c r="C134" s="5">
        <v>4587400</v>
      </c>
      <c r="D134" s="5">
        <v>79483600</v>
      </c>
      <c r="E134" s="5">
        <v>74319687.857849628</v>
      </c>
      <c r="F134" s="5" t="s">
        <v>7</v>
      </c>
      <c r="G134" s="5" t="s">
        <v>7</v>
      </c>
      <c r="H134" s="7" t="str">
        <f t="shared" si="20"/>
        <v>hold</v>
      </c>
      <c r="I134" s="5" t="str">
        <f t="shared" si="21"/>
        <v>True</v>
      </c>
      <c r="J134" s="5">
        <f t="shared" si="23"/>
        <v>157.050003</v>
      </c>
      <c r="K134" s="5">
        <f t="shared" si="23"/>
        <v>157.91000399999999</v>
      </c>
      <c r="L134" s="5">
        <f t="shared" si="24"/>
        <v>1112879.0964436156</v>
      </c>
      <c r="M134" s="11">
        <f t="shared" si="22"/>
        <v>0</v>
      </c>
      <c r="N134" s="5">
        <f t="shared" si="25"/>
        <v>0</v>
      </c>
      <c r="P134" s="23">
        <f t="shared" si="26"/>
        <v>-0.28271049846378127</v>
      </c>
    </row>
    <row r="135" spans="1:16" x14ac:dyDescent="0.25">
      <c r="A135" s="1">
        <v>44173</v>
      </c>
      <c r="B135" s="5">
        <v>178.83999600000001</v>
      </c>
      <c r="C135" s="5">
        <v>2001600</v>
      </c>
      <c r="D135" s="5">
        <v>81485200</v>
      </c>
      <c r="E135" s="5">
        <v>75002118.608155355</v>
      </c>
      <c r="F135" s="5" t="s">
        <v>7</v>
      </c>
      <c r="G135" s="5" t="s">
        <v>7</v>
      </c>
      <c r="H135" s="7" t="str">
        <f t="shared" si="20"/>
        <v>hold</v>
      </c>
      <c r="I135" s="5" t="str">
        <f t="shared" si="21"/>
        <v>True</v>
      </c>
      <c r="J135" s="5">
        <f t="shared" si="23"/>
        <v>157.050003</v>
      </c>
      <c r="K135" s="5">
        <f t="shared" si="23"/>
        <v>157.91000399999999</v>
      </c>
      <c r="L135" s="5">
        <f t="shared" si="24"/>
        <v>1112879.0964436156</v>
      </c>
      <c r="M135" s="11">
        <f t="shared" si="22"/>
        <v>0</v>
      </c>
      <c r="N135" s="5">
        <f t="shared" si="25"/>
        <v>0</v>
      </c>
      <c r="P135" s="23">
        <f t="shared" si="26"/>
        <v>-0.82936655404746862</v>
      </c>
    </row>
    <row r="136" spans="1:16" x14ac:dyDescent="0.25">
      <c r="A136" s="1">
        <v>44174</v>
      </c>
      <c r="B136" s="5">
        <v>180.070007</v>
      </c>
      <c r="C136" s="5">
        <v>2915500</v>
      </c>
      <c r="D136" s="5">
        <v>84400700</v>
      </c>
      <c r="E136" s="5">
        <v>75897222.811257482</v>
      </c>
      <c r="F136" s="5" t="s">
        <v>7</v>
      </c>
      <c r="G136" s="5" t="s">
        <v>7</v>
      </c>
      <c r="H136" s="7" t="str">
        <f t="shared" si="20"/>
        <v>hold</v>
      </c>
      <c r="I136" s="5" t="str">
        <f t="shared" si="21"/>
        <v>True</v>
      </c>
      <c r="J136" s="5">
        <f t="shared" si="23"/>
        <v>157.050003</v>
      </c>
      <c r="K136" s="5">
        <f t="shared" si="23"/>
        <v>157.91000399999999</v>
      </c>
      <c r="L136" s="5">
        <f t="shared" si="24"/>
        <v>1112879.0964436156</v>
      </c>
      <c r="M136" s="11">
        <f t="shared" si="22"/>
        <v>0</v>
      </c>
      <c r="N136" s="5">
        <f t="shared" si="25"/>
        <v>0</v>
      </c>
      <c r="P136" s="23">
        <f t="shared" si="26"/>
        <v>0.37609447094956405</v>
      </c>
    </row>
    <row r="137" spans="1:16" x14ac:dyDescent="0.25">
      <c r="A137" s="1">
        <v>44175</v>
      </c>
      <c r="B137" s="5">
        <v>178.85000600000001</v>
      </c>
      <c r="C137" s="5">
        <v>3109400</v>
      </c>
      <c r="D137" s="5">
        <v>81291300</v>
      </c>
      <c r="E137" s="5">
        <v>76410945.078358173</v>
      </c>
      <c r="F137" s="5" t="s">
        <v>7</v>
      </c>
      <c r="G137" s="5" t="s">
        <v>7</v>
      </c>
      <c r="H137" s="7" t="str">
        <f t="shared" si="20"/>
        <v>hold</v>
      </c>
      <c r="I137" s="5" t="str">
        <f t="shared" si="21"/>
        <v>True</v>
      </c>
      <c r="J137" s="5">
        <f t="shared" si="23"/>
        <v>157.050003</v>
      </c>
      <c r="K137" s="5">
        <f t="shared" si="23"/>
        <v>157.91000399999999</v>
      </c>
      <c r="L137" s="5">
        <f t="shared" si="24"/>
        <v>1112879.0964436156</v>
      </c>
      <c r="M137" s="11">
        <f t="shared" si="22"/>
        <v>0</v>
      </c>
      <c r="N137" s="5">
        <f t="shared" si="25"/>
        <v>0</v>
      </c>
      <c r="P137" s="23">
        <f t="shared" si="26"/>
        <v>6.4388449853429619E-2</v>
      </c>
    </row>
    <row r="138" spans="1:16" x14ac:dyDescent="0.25">
      <c r="A138" s="1">
        <v>44176</v>
      </c>
      <c r="B138" s="5">
        <v>179.28999300000001</v>
      </c>
      <c r="C138" s="5">
        <v>2673400</v>
      </c>
      <c r="D138" s="5">
        <v>83964700</v>
      </c>
      <c r="E138" s="5">
        <v>77130351.107305244</v>
      </c>
      <c r="F138" s="5" t="s">
        <v>7</v>
      </c>
      <c r="G138" s="5" t="s">
        <v>7</v>
      </c>
      <c r="H138" s="7" t="str">
        <f t="shared" si="20"/>
        <v>hold</v>
      </c>
      <c r="I138" s="5" t="str">
        <f t="shared" si="21"/>
        <v>True</v>
      </c>
      <c r="J138" s="5">
        <f t="shared" si="23"/>
        <v>157.050003</v>
      </c>
      <c r="K138" s="5">
        <f t="shared" si="23"/>
        <v>157.91000399999999</v>
      </c>
      <c r="L138" s="5">
        <f t="shared" si="24"/>
        <v>1112879.0964436156</v>
      </c>
      <c r="M138" s="11">
        <f t="shared" si="22"/>
        <v>0</v>
      </c>
      <c r="N138" s="5">
        <f t="shared" si="25"/>
        <v>0</v>
      </c>
      <c r="P138" s="23">
        <f t="shared" si="26"/>
        <v>-0.15107871097826769</v>
      </c>
    </row>
    <row r="139" spans="1:16" x14ac:dyDescent="0.25">
      <c r="A139" s="1">
        <v>44179</v>
      </c>
      <c r="B139" s="5">
        <v>178.050003</v>
      </c>
      <c r="C139" s="5">
        <v>2533600</v>
      </c>
      <c r="D139" s="5">
        <v>81431100</v>
      </c>
      <c r="E139" s="5">
        <v>77539946.651177287</v>
      </c>
      <c r="F139" s="5" t="s">
        <v>7</v>
      </c>
      <c r="G139" s="5" t="s">
        <v>7</v>
      </c>
      <c r="H139" s="7" t="str">
        <f t="shared" si="20"/>
        <v>hold</v>
      </c>
      <c r="I139" s="5" t="str">
        <f t="shared" si="21"/>
        <v>True</v>
      </c>
      <c r="J139" s="5">
        <f t="shared" si="23"/>
        <v>157.050003</v>
      </c>
      <c r="K139" s="5">
        <f t="shared" si="23"/>
        <v>157.91000399999999</v>
      </c>
      <c r="L139" s="5">
        <f t="shared" si="24"/>
        <v>1112879.0964436156</v>
      </c>
      <c r="M139" s="11">
        <f t="shared" si="22"/>
        <v>0</v>
      </c>
      <c r="N139" s="5">
        <f t="shared" si="25"/>
        <v>0</v>
      </c>
      <c r="P139" s="23">
        <f t="shared" si="26"/>
        <v>-5.3709854312942604E-2</v>
      </c>
    </row>
    <row r="140" spans="1:16" x14ac:dyDescent="0.25">
      <c r="A140" s="1">
        <v>44180</v>
      </c>
      <c r="B140" s="5">
        <v>181.740005</v>
      </c>
      <c r="C140" s="5">
        <v>2360300</v>
      </c>
      <c r="D140" s="5">
        <v>83791400</v>
      </c>
      <c r="E140" s="5">
        <v>78135323.701418817</v>
      </c>
      <c r="F140" s="5" t="s">
        <v>7</v>
      </c>
      <c r="G140" s="5" t="s">
        <v>7</v>
      </c>
      <c r="H140" s="7" t="str">
        <f t="shared" si="20"/>
        <v>hold</v>
      </c>
      <c r="I140" s="5" t="str">
        <f t="shared" si="21"/>
        <v>True</v>
      </c>
      <c r="J140" s="5">
        <f t="shared" si="23"/>
        <v>157.050003</v>
      </c>
      <c r="K140" s="5">
        <f t="shared" si="23"/>
        <v>157.91000399999999</v>
      </c>
      <c r="L140" s="5">
        <f t="shared" si="24"/>
        <v>1112879.0964436156</v>
      </c>
      <c r="M140" s="11">
        <f t="shared" si="22"/>
        <v>0</v>
      </c>
      <c r="N140" s="5">
        <f t="shared" si="25"/>
        <v>0</v>
      </c>
      <c r="P140" s="23">
        <f t="shared" si="26"/>
        <v>-7.0852486639596632E-2</v>
      </c>
    </row>
    <row r="141" spans="1:16" x14ac:dyDescent="0.25">
      <c r="A141" s="1">
        <v>44181</v>
      </c>
      <c r="B141" s="5">
        <v>179.5</v>
      </c>
      <c r="C141" s="5">
        <v>2031800</v>
      </c>
      <c r="D141" s="5">
        <v>81759600</v>
      </c>
      <c r="E141" s="5">
        <v>78480493.156396523</v>
      </c>
      <c r="F141" s="5" t="s">
        <v>7</v>
      </c>
      <c r="G141" s="5" t="s">
        <v>7</v>
      </c>
      <c r="H141" s="7" t="str">
        <f t="shared" si="20"/>
        <v>hold</v>
      </c>
      <c r="I141" s="5" t="str">
        <f t="shared" si="21"/>
        <v>True</v>
      </c>
      <c r="J141" s="5">
        <f t="shared" si="23"/>
        <v>157.050003</v>
      </c>
      <c r="K141" s="5">
        <f t="shared" si="23"/>
        <v>157.91000399999999</v>
      </c>
      <c r="L141" s="5">
        <f t="shared" si="24"/>
        <v>1112879.0964436156</v>
      </c>
      <c r="M141" s="11">
        <f t="shared" si="22"/>
        <v>0</v>
      </c>
      <c r="N141" s="5">
        <f t="shared" si="25"/>
        <v>0</v>
      </c>
      <c r="P141" s="23">
        <f t="shared" si="26"/>
        <v>-0.14986662992738872</v>
      </c>
    </row>
    <row r="142" spans="1:16" x14ac:dyDescent="0.25">
      <c r="A142" s="1">
        <v>44182</v>
      </c>
      <c r="B142" s="5">
        <v>179.16999799999999</v>
      </c>
      <c r="C142" s="5">
        <v>2296500</v>
      </c>
      <c r="D142" s="5">
        <v>79463100</v>
      </c>
      <c r="E142" s="5">
        <v>78574074.830136225</v>
      </c>
      <c r="F142" s="5" t="s">
        <v>7</v>
      </c>
      <c r="G142" s="5" t="s">
        <v>7</v>
      </c>
      <c r="H142" s="7" t="str">
        <f t="shared" si="20"/>
        <v>hold</v>
      </c>
      <c r="I142" s="5" t="str">
        <f t="shared" si="21"/>
        <v>True</v>
      </c>
      <c r="J142" s="5">
        <f t="shared" si="23"/>
        <v>157.050003</v>
      </c>
      <c r="K142" s="5">
        <f t="shared" si="23"/>
        <v>157.91000399999999</v>
      </c>
      <c r="L142" s="5">
        <f t="shared" si="24"/>
        <v>1112879.0964436156</v>
      </c>
      <c r="M142" s="11">
        <f t="shared" si="22"/>
        <v>0</v>
      </c>
      <c r="N142" s="5">
        <f t="shared" si="25"/>
        <v>0</v>
      </c>
      <c r="P142" s="23">
        <f t="shared" si="26"/>
        <v>0.12246412510840347</v>
      </c>
    </row>
    <row r="143" spans="1:16" x14ac:dyDescent="0.25">
      <c r="A143" s="1">
        <v>44183</v>
      </c>
      <c r="B143" s="5">
        <v>180.96000699999999</v>
      </c>
      <c r="C143" s="5">
        <v>5262700</v>
      </c>
      <c r="D143" s="5">
        <v>84725800</v>
      </c>
      <c r="E143" s="5">
        <v>79159953.811908513</v>
      </c>
      <c r="F143" s="5" t="s">
        <v>7</v>
      </c>
      <c r="G143" s="5" t="s">
        <v>7</v>
      </c>
      <c r="H143" s="7" t="str">
        <f t="shared" si="20"/>
        <v>hold</v>
      </c>
      <c r="I143" s="5" t="str">
        <f t="shared" si="21"/>
        <v>True</v>
      </c>
      <c r="J143" s="5">
        <f t="shared" si="23"/>
        <v>157.050003</v>
      </c>
      <c r="K143" s="5">
        <f t="shared" si="23"/>
        <v>157.91000399999999</v>
      </c>
      <c r="L143" s="5">
        <f t="shared" si="24"/>
        <v>1112879.0964436156</v>
      </c>
      <c r="M143" s="11">
        <f t="shared" si="22"/>
        <v>0</v>
      </c>
      <c r="N143" s="5">
        <f t="shared" si="25"/>
        <v>0</v>
      </c>
      <c r="P143" s="23">
        <f t="shared" si="26"/>
        <v>0.82925797825322034</v>
      </c>
    </row>
    <row r="144" spans="1:16" x14ac:dyDescent="0.25">
      <c r="A144" s="1">
        <v>44186</v>
      </c>
      <c r="B144" s="5">
        <v>180.16000399999999</v>
      </c>
      <c r="C144" s="5">
        <v>2071000</v>
      </c>
      <c r="D144" s="5">
        <v>82654800</v>
      </c>
      <c r="E144" s="5">
        <v>79492796.508614987</v>
      </c>
      <c r="F144" s="5" t="s">
        <v>7</v>
      </c>
      <c r="G144" s="5" t="s">
        <v>7</v>
      </c>
      <c r="H144" s="7" t="str">
        <f t="shared" si="20"/>
        <v>hold</v>
      </c>
      <c r="I144" s="5" t="str">
        <f t="shared" si="21"/>
        <v>True</v>
      </c>
      <c r="J144" s="5">
        <f t="shared" si="23"/>
        <v>157.050003</v>
      </c>
      <c r="K144" s="5">
        <f t="shared" si="23"/>
        <v>157.91000399999999</v>
      </c>
      <c r="L144" s="5">
        <f t="shared" si="24"/>
        <v>1112879.0964436156</v>
      </c>
      <c r="M144" s="11">
        <f t="shared" si="22"/>
        <v>0</v>
      </c>
      <c r="N144" s="5">
        <f t="shared" si="25"/>
        <v>0</v>
      </c>
      <c r="P144" s="23">
        <f t="shared" si="26"/>
        <v>-0.93261262062348427</v>
      </c>
    </row>
    <row r="145" spans="1:16" x14ac:dyDescent="0.25">
      <c r="A145" s="1">
        <v>44187</v>
      </c>
      <c r="B145" s="5">
        <v>176.58000200000001</v>
      </c>
      <c r="C145" s="5">
        <v>2493300</v>
      </c>
      <c r="D145" s="5">
        <v>80161500</v>
      </c>
      <c r="E145" s="5">
        <v>79556482.59048751</v>
      </c>
      <c r="F145" s="5" t="s">
        <v>7</v>
      </c>
      <c r="G145" s="5" t="s">
        <v>7</v>
      </c>
      <c r="H145" s="7" t="str">
        <f t="shared" si="20"/>
        <v>hold</v>
      </c>
      <c r="I145" s="5" t="str">
        <f t="shared" si="21"/>
        <v>True</v>
      </c>
      <c r="J145" s="5">
        <f t="shared" si="23"/>
        <v>157.050003</v>
      </c>
      <c r="K145" s="5">
        <f t="shared" si="23"/>
        <v>157.91000399999999</v>
      </c>
      <c r="L145" s="5">
        <f t="shared" si="24"/>
        <v>1112879.0964436156</v>
      </c>
      <c r="M145" s="11">
        <f t="shared" si="22"/>
        <v>0</v>
      </c>
      <c r="N145" s="5">
        <f t="shared" si="25"/>
        <v>0</v>
      </c>
      <c r="P145" s="23">
        <f t="shared" si="26"/>
        <v>0.18557555183150629</v>
      </c>
    </row>
    <row r="146" spans="1:16" x14ac:dyDescent="0.25">
      <c r="A146" s="1">
        <v>44188</v>
      </c>
      <c r="B146" s="5">
        <v>178.41999799999999</v>
      </c>
      <c r="C146" s="5">
        <v>1862500</v>
      </c>
      <c r="D146" s="5">
        <v>82024000</v>
      </c>
      <c r="E146" s="5">
        <v>79791484.365633249</v>
      </c>
      <c r="F146" s="5" t="s">
        <v>7</v>
      </c>
      <c r="G146" s="5" t="s">
        <v>7</v>
      </c>
      <c r="H146" s="7" t="str">
        <f t="shared" si="20"/>
        <v>hold</v>
      </c>
      <c r="I146" s="5" t="str">
        <f t="shared" si="21"/>
        <v>True</v>
      </c>
      <c r="J146" s="5">
        <f t="shared" si="23"/>
        <v>157.050003</v>
      </c>
      <c r="K146" s="5">
        <f t="shared" si="23"/>
        <v>157.91000399999999</v>
      </c>
      <c r="L146" s="5">
        <f t="shared" si="24"/>
        <v>1112879.0964436156</v>
      </c>
      <c r="M146" s="11">
        <f t="shared" si="22"/>
        <v>0</v>
      </c>
      <c r="N146" s="5">
        <f t="shared" si="25"/>
        <v>0</v>
      </c>
      <c r="P146" s="23">
        <f t="shared" si="26"/>
        <v>-0.29168746297337578</v>
      </c>
    </row>
    <row r="147" spans="1:16" x14ac:dyDescent="0.25">
      <c r="A147" s="1">
        <v>44189</v>
      </c>
      <c r="B147" s="5">
        <v>179.55999800000001</v>
      </c>
      <c r="C147" s="5">
        <v>585700</v>
      </c>
      <c r="D147" s="5">
        <v>82609700</v>
      </c>
      <c r="E147" s="5">
        <v>80059885.975622907</v>
      </c>
      <c r="F147" s="5" t="s">
        <v>7</v>
      </c>
      <c r="G147" s="5" t="s">
        <v>7</v>
      </c>
      <c r="H147" s="7" t="str">
        <f t="shared" si="20"/>
        <v>hold</v>
      </c>
      <c r="I147" s="5" t="str">
        <f t="shared" si="21"/>
        <v>True</v>
      </c>
      <c r="J147" s="5">
        <f t="shared" si="23"/>
        <v>157.050003</v>
      </c>
      <c r="K147" s="5">
        <f t="shared" si="23"/>
        <v>157.91000399999999</v>
      </c>
      <c r="L147" s="5">
        <f t="shared" si="24"/>
        <v>1112879.0964436156</v>
      </c>
      <c r="M147" s="11">
        <f t="shared" si="22"/>
        <v>0</v>
      </c>
      <c r="N147" s="5">
        <f t="shared" si="25"/>
        <v>0</v>
      </c>
      <c r="P147" s="23">
        <f t="shared" si="26"/>
        <v>-1.156867237157978</v>
      </c>
    </row>
    <row r="148" spans="1:16" x14ac:dyDescent="0.25">
      <c r="A148" s="1">
        <v>44193</v>
      </c>
      <c r="B148" s="5">
        <v>178.36999499999999</v>
      </c>
      <c r="C148" s="5">
        <v>1508800</v>
      </c>
      <c r="D148" s="5">
        <v>81100900</v>
      </c>
      <c r="E148" s="5">
        <v>80159030.208860666</v>
      </c>
      <c r="F148" s="5" t="s">
        <v>7</v>
      </c>
      <c r="G148" s="5" t="s">
        <v>7</v>
      </c>
      <c r="H148" s="7" t="str">
        <f t="shared" si="20"/>
        <v>hold</v>
      </c>
      <c r="I148" s="5" t="str">
        <f t="shared" si="21"/>
        <v>True</v>
      </c>
      <c r="J148" s="5">
        <f t="shared" ref="J148:K163" si="27">IF(F148="nan",J147,F148)</f>
        <v>157.050003</v>
      </c>
      <c r="K148" s="5">
        <f t="shared" si="27"/>
        <v>157.91000399999999</v>
      </c>
      <c r="L148" s="5">
        <f t="shared" si="24"/>
        <v>1112879.0964436156</v>
      </c>
      <c r="M148" s="11">
        <f t="shared" si="22"/>
        <v>1E-3</v>
      </c>
      <c r="N148" s="5">
        <f t="shared" si="25"/>
        <v>0</v>
      </c>
      <c r="P148" s="23">
        <f t="shared" si="26"/>
        <v>0.94626219878345641</v>
      </c>
    </row>
    <row r="149" spans="1:16" x14ac:dyDescent="0.25">
      <c r="A149" s="1">
        <v>44194</v>
      </c>
      <c r="B149" s="5">
        <v>176.64999399999999</v>
      </c>
      <c r="C149" s="5">
        <v>1490300</v>
      </c>
      <c r="D149" s="5">
        <v>79610600</v>
      </c>
      <c r="E149" s="5">
        <v>80106798.741122067</v>
      </c>
      <c r="F149" s="5" t="s">
        <v>7</v>
      </c>
      <c r="G149" s="5">
        <v>176.64999399999999</v>
      </c>
      <c r="H149" s="7" t="str">
        <f t="shared" si="20"/>
        <v>sell</v>
      </c>
      <c r="I149" s="5" t="str">
        <f t="shared" si="21"/>
        <v>False</v>
      </c>
      <c r="J149" s="5">
        <f t="shared" si="27"/>
        <v>157.050003</v>
      </c>
      <c r="K149" s="5">
        <f t="shared" si="27"/>
        <v>176.64999399999999</v>
      </c>
      <c r="L149" s="5">
        <f t="shared" si="24"/>
        <v>1250654.5959381803</v>
      </c>
      <c r="M149" s="11">
        <f t="shared" si="22"/>
        <v>1E-3</v>
      </c>
      <c r="N149" s="5">
        <f t="shared" si="25"/>
        <v>137775.49949456466</v>
      </c>
      <c r="P149" s="23">
        <f t="shared" si="26"/>
        <v>-1.2337190924445999E-2</v>
      </c>
    </row>
    <row r="150" spans="1:16" x14ac:dyDescent="0.25">
      <c r="A150" s="1">
        <v>44195</v>
      </c>
      <c r="B150" s="5">
        <v>180.03999300000001</v>
      </c>
      <c r="C150" s="5">
        <v>2720600</v>
      </c>
      <c r="D150" s="5">
        <v>82331200</v>
      </c>
      <c r="E150" s="5">
        <v>80318646.550798029</v>
      </c>
      <c r="F150" s="5">
        <v>180.03999300000001</v>
      </c>
      <c r="G150" s="5" t="s">
        <v>7</v>
      </c>
      <c r="H150" s="7" t="str">
        <f t="shared" si="20"/>
        <v>buy</v>
      </c>
      <c r="I150" s="5" t="str">
        <f t="shared" si="21"/>
        <v>False</v>
      </c>
      <c r="J150" s="5">
        <f t="shared" si="27"/>
        <v>180.03999300000001</v>
      </c>
      <c r="K150" s="5">
        <f t="shared" si="27"/>
        <v>176.64999399999999</v>
      </c>
      <c r="L150" s="5">
        <f t="shared" si="24"/>
        <v>1250654.5959381803</v>
      </c>
      <c r="M150" s="11">
        <f t="shared" si="22"/>
        <v>0</v>
      </c>
      <c r="N150" s="5">
        <f t="shared" si="25"/>
        <v>0</v>
      </c>
      <c r="P150" s="23">
        <f t="shared" si="26"/>
        <v>0.60187500224458257</v>
      </c>
    </row>
    <row r="151" spans="1:16" x14ac:dyDescent="0.25">
      <c r="A151" s="1">
        <v>44196</v>
      </c>
      <c r="B151" s="5">
        <v>182.020004</v>
      </c>
      <c r="C151" s="5">
        <v>1717800</v>
      </c>
      <c r="D151" s="5">
        <v>84049000</v>
      </c>
      <c r="E151" s="5">
        <v>80673918.415191323</v>
      </c>
      <c r="F151" s="5" t="s">
        <v>7</v>
      </c>
      <c r="G151" s="5" t="s">
        <v>7</v>
      </c>
      <c r="H151" s="7" t="str">
        <f t="shared" si="20"/>
        <v>hold</v>
      </c>
      <c r="I151" s="5" t="str">
        <f t="shared" si="21"/>
        <v>True</v>
      </c>
      <c r="J151" s="5">
        <f t="shared" si="27"/>
        <v>180.03999300000001</v>
      </c>
      <c r="K151" s="5">
        <f t="shared" si="27"/>
        <v>176.64999399999999</v>
      </c>
      <c r="L151" s="5">
        <f t="shared" si="24"/>
        <v>1250654.5959381803</v>
      </c>
      <c r="M151" s="11">
        <f t="shared" si="22"/>
        <v>0</v>
      </c>
      <c r="N151" s="5">
        <f t="shared" si="25"/>
        <v>0</v>
      </c>
      <c r="P151" s="23">
        <f t="shared" si="26"/>
        <v>-0.45980804186720531</v>
      </c>
    </row>
    <row r="152" spans="1:16" x14ac:dyDescent="0.25">
      <c r="A152" s="1">
        <v>44200</v>
      </c>
      <c r="B152" s="5">
        <v>182.14999399999999</v>
      </c>
      <c r="C152" s="5">
        <v>4078300</v>
      </c>
      <c r="D152" s="5">
        <v>88127300</v>
      </c>
      <c r="E152" s="5">
        <v>81383764.474430263</v>
      </c>
      <c r="F152" s="5" t="s">
        <v>7</v>
      </c>
      <c r="G152" s="5" t="s">
        <v>7</v>
      </c>
      <c r="H152" s="7" t="str">
        <f t="shared" si="20"/>
        <v>hold</v>
      </c>
      <c r="I152" s="5" t="str">
        <f t="shared" si="21"/>
        <v>True</v>
      </c>
      <c r="J152" s="5">
        <f t="shared" si="27"/>
        <v>180.03999300000001</v>
      </c>
      <c r="K152" s="5">
        <f t="shared" si="27"/>
        <v>176.64999399999999</v>
      </c>
      <c r="L152" s="5">
        <f t="shared" si="24"/>
        <v>1250654.5959381803</v>
      </c>
      <c r="M152" s="11">
        <f t="shared" si="22"/>
        <v>0</v>
      </c>
      <c r="N152" s="5">
        <f t="shared" si="25"/>
        <v>0</v>
      </c>
      <c r="P152" s="23">
        <f t="shared" si="26"/>
        <v>0.86463583256974053</v>
      </c>
    </row>
    <row r="153" spans="1:16" x14ac:dyDescent="0.25">
      <c r="A153" s="1">
        <v>44201</v>
      </c>
      <c r="B153" s="5">
        <v>183.63999899999999</v>
      </c>
      <c r="C153" s="5">
        <v>2933700</v>
      </c>
      <c r="D153" s="5">
        <v>91061000</v>
      </c>
      <c r="E153" s="5">
        <v>82305406.180972919</v>
      </c>
      <c r="F153" s="5" t="s">
        <v>7</v>
      </c>
      <c r="G153" s="5" t="s">
        <v>7</v>
      </c>
      <c r="H153" s="7" t="str">
        <f t="shared" si="20"/>
        <v>hold</v>
      </c>
      <c r="I153" s="5" t="str">
        <f t="shared" si="21"/>
        <v>True</v>
      </c>
      <c r="J153" s="5">
        <f t="shared" si="27"/>
        <v>180.03999300000001</v>
      </c>
      <c r="K153" s="5">
        <f t="shared" si="27"/>
        <v>176.64999399999999</v>
      </c>
      <c r="L153" s="5">
        <f t="shared" si="24"/>
        <v>1250654.5959381803</v>
      </c>
      <c r="M153" s="11">
        <f t="shared" si="22"/>
        <v>0</v>
      </c>
      <c r="N153" s="5">
        <f t="shared" si="25"/>
        <v>0</v>
      </c>
      <c r="P153" s="23">
        <f t="shared" si="26"/>
        <v>-0.32941580991552588</v>
      </c>
    </row>
    <row r="154" spans="1:16" x14ac:dyDescent="0.25">
      <c r="A154" s="1">
        <v>44202</v>
      </c>
      <c r="B154" s="5">
        <v>193.86000100000001</v>
      </c>
      <c r="C154" s="5">
        <v>8034700</v>
      </c>
      <c r="D154" s="5">
        <v>99095700</v>
      </c>
      <c r="E154" s="5">
        <v>83904482.140566573</v>
      </c>
      <c r="F154" s="5" t="s">
        <v>7</v>
      </c>
      <c r="G154" s="5" t="s">
        <v>7</v>
      </c>
      <c r="H154" s="7" t="str">
        <f t="shared" si="20"/>
        <v>hold</v>
      </c>
      <c r="I154" s="5" t="str">
        <f t="shared" si="21"/>
        <v>True</v>
      </c>
      <c r="J154" s="5">
        <f t="shared" si="27"/>
        <v>180.03999300000001</v>
      </c>
      <c r="K154" s="5">
        <f t="shared" si="27"/>
        <v>176.64999399999999</v>
      </c>
      <c r="L154" s="5">
        <f t="shared" si="24"/>
        <v>1250654.5959381803</v>
      </c>
      <c r="M154" s="11">
        <f t="shared" si="22"/>
        <v>0</v>
      </c>
      <c r="N154" s="5">
        <f t="shared" si="25"/>
        <v>0</v>
      </c>
      <c r="P154" s="23">
        <f t="shared" si="26"/>
        <v>1.0075052368360968</v>
      </c>
    </row>
    <row r="155" spans="1:16" x14ac:dyDescent="0.25">
      <c r="A155" s="1">
        <v>44203</v>
      </c>
      <c r="B155" s="5">
        <v>194.229996</v>
      </c>
      <c r="C155" s="5">
        <v>5297500</v>
      </c>
      <c r="D155" s="5">
        <v>104393200</v>
      </c>
      <c r="E155" s="5">
        <v>85855788.998380348</v>
      </c>
      <c r="F155" s="5" t="s">
        <v>7</v>
      </c>
      <c r="G155" s="5" t="s">
        <v>7</v>
      </c>
      <c r="H155" s="7" t="str">
        <f t="shared" si="20"/>
        <v>hold</v>
      </c>
      <c r="I155" s="5" t="str">
        <f t="shared" si="21"/>
        <v>True</v>
      </c>
      <c r="J155" s="5">
        <f t="shared" si="27"/>
        <v>180.03999300000001</v>
      </c>
      <c r="K155" s="5">
        <f t="shared" si="27"/>
        <v>176.64999399999999</v>
      </c>
      <c r="L155" s="5">
        <f t="shared" si="24"/>
        <v>1250654.5959381803</v>
      </c>
      <c r="M155" s="11">
        <f t="shared" si="22"/>
        <v>0</v>
      </c>
      <c r="N155" s="5">
        <f t="shared" si="25"/>
        <v>0</v>
      </c>
      <c r="P155" s="23">
        <f t="shared" si="26"/>
        <v>-0.4165346506799818</v>
      </c>
    </row>
    <row r="156" spans="1:16" x14ac:dyDescent="0.25">
      <c r="A156" s="1">
        <v>44204</v>
      </c>
      <c r="B156" s="5">
        <v>194.259995</v>
      </c>
      <c r="C156" s="5">
        <v>3186600</v>
      </c>
      <c r="D156" s="5">
        <v>107579800</v>
      </c>
      <c r="E156" s="5">
        <v>87924742.806044117</v>
      </c>
      <c r="F156" s="5" t="s">
        <v>7</v>
      </c>
      <c r="G156" s="5" t="s">
        <v>7</v>
      </c>
      <c r="H156" s="7" t="str">
        <f t="shared" si="20"/>
        <v>hold</v>
      </c>
      <c r="I156" s="5" t="str">
        <f t="shared" si="21"/>
        <v>True</v>
      </c>
      <c r="J156" s="5">
        <f t="shared" si="27"/>
        <v>180.03999300000001</v>
      </c>
      <c r="K156" s="5">
        <f t="shared" si="27"/>
        <v>176.64999399999999</v>
      </c>
      <c r="L156" s="5">
        <f t="shared" si="24"/>
        <v>1250654.5959381803</v>
      </c>
      <c r="M156" s="11">
        <f t="shared" si="22"/>
        <v>0</v>
      </c>
      <c r="N156" s="5">
        <f t="shared" si="25"/>
        <v>0</v>
      </c>
      <c r="P156" s="23">
        <f t="shared" si="26"/>
        <v>-0.50828049348604565</v>
      </c>
    </row>
    <row r="157" spans="1:16" x14ac:dyDescent="0.25">
      <c r="A157" s="1">
        <v>44207</v>
      </c>
      <c r="B157" s="5">
        <v>193.86000100000001</v>
      </c>
      <c r="C157" s="5">
        <v>2540800</v>
      </c>
      <c r="D157" s="5">
        <v>105039000</v>
      </c>
      <c r="E157" s="5">
        <v>89554672.332708865</v>
      </c>
      <c r="F157" s="5" t="s">
        <v>7</v>
      </c>
      <c r="G157" s="5" t="s">
        <v>7</v>
      </c>
      <c r="H157" s="7" t="str">
        <f t="shared" si="20"/>
        <v>hold</v>
      </c>
      <c r="I157" s="5" t="str">
        <f t="shared" si="21"/>
        <v>True</v>
      </c>
      <c r="J157" s="5">
        <f t="shared" si="27"/>
        <v>180.03999300000001</v>
      </c>
      <c r="K157" s="5">
        <f t="shared" si="27"/>
        <v>176.64999399999999</v>
      </c>
      <c r="L157" s="5">
        <f t="shared" si="24"/>
        <v>1250654.5959381803</v>
      </c>
      <c r="M157" s="11">
        <f t="shared" si="22"/>
        <v>0</v>
      </c>
      <c r="N157" s="5">
        <f t="shared" si="25"/>
        <v>0</v>
      </c>
      <c r="P157" s="23">
        <f t="shared" si="26"/>
        <v>-0.22647552560359194</v>
      </c>
    </row>
    <row r="158" spans="1:16" x14ac:dyDescent="0.25">
      <c r="A158" s="1">
        <v>44208</v>
      </c>
      <c r="B158" s="5">
        <v>197.53999300000001</v>
      </c>
      <c r="C158" s="5">
        <v>2466100</v>
      </c>
      <c r="D158" s="5">
        <v>107505100</v>
      </c>
      <c r="E158" s="5">
        <v>91264237.12876448</v>
      </c>
      <c r="F158" s="5" t="s">
        <v>7</v>
      </c>
      <c r="G158" s="5" t="s">
        <v>7</v>
      </c>
      <c r="H158" s="7" t="str">
        <f t="shared" si="20"/>
        <v>hold</v>
      </c>
      <c r="I158" s="5" t="str">
        <f t="shared" si="21"/>
        <v>True</v>
      </c>
      <c r="J158" s="5">
        <f t="shared" si="27"/>
        <v>180.03999300000001</v>
      </c>
      <c r="K158" s="5">
        <f t="shared" si="27"/>
        <v>176.64999399999999</v>
      </c>
      <c r="L158" s="5">
        <f t="shared" si="24"/>
        <v>1250654.5959381803</v>
      </c>
      <c r="M158" s="11">
        <f t="shared" si="22"/>
        <v>0</v>
      </c>
      <c r="N158" s="5">
        <f t="shared" si="25"/>
        <v>0</v>
      </c>
      <c r="P158" s="23">
        <f t="shared" si="26"/>
        <v>-2.9841036650311323E-2</v>
      </c>
    </row>
    <row r="159" spans="1:16" x14ac:dyDescent="0.25">
      <c r="A159" s="1">
        <v>44209</v>
      </c>
      <c r="B159" s="5">
        <v>195.88999899999999</v>
      </c>
      <c r="C159" s="5">
        <v>3154700</v>
      </c>
      <c r="D159" s="5">
        <v>104350400</v>
      </c>
      <c r="E159" s="5">
        <v>92510538.523657441</v>
      </c>
      <c r="F159" s="5" t="s">
        <v>7</v>
      </c>
      <c r="G159" s="5" t="s">
        <v>7</v>
      </c>
      <c r="H159" s="7" t="str">
        <f t="shared" si="20"/>
        <v>hold</v>
      </c>
      <c r="I159" s="5" t="str">
        <f t="shared" si="21"/>
        <v>True</v>
      </c>
      <c r="J159" s="5">
        <f t="shared" si="27"/>
        <v>180.03999300000001</v>
      </c>
      <c r="K159" s="5">
        <f t="shared" si="27"/>
        <v>176.64999399999999</v>
      </c>
      <c r="L159" s="5">
        <f t="shared" si="24"/>
        <v>1250654.5959381803</v>
      </c>
      <c r="M159" s="11">
        <f t="shared" si="22"/>
        <v>0</v>
      </c>
      <c r="N159" s="5">
        <f t="shared" si="25"/>
        <v>0</v>
      </c>
      <c r="P159" s="23">
        <f t="shared" si="26"/>
        <v>0.24625544888850448</v>
      </c>
    </row>
    <row r="160" spans="1:16" x14ac:dyDescent="0.25">
      <c r="A160" s="1">
        <v>44210</v>
      </c>
      <c r="B160" s="5">
        <v>197.39999399999999</v>
      </c>
      <c r="C160" s="5">
        <v>2486600</v>
      </c>
      <c r="D160" s="5">
        <v>106837000</v>
      </c>
      <c r="E160" s="5">
        <v>93874963.593623668</v>
      </c>
      <c r="F160" s="5" t="s">
        <v>7</v>
      </c>
      <c r="G160" s="5" t="s">
        <v>7</v>
      </c>
      <c r="H160" s="7" t="str">
        <f t="shared" si="20"/>
        <v>hold</v>
      </c>
      <c r="I160" s="5" t="str">
        <f t="shared" si="21"/>
        <v>True</v>
      </c>
      <c r="J160" s="5">
        <f t="shared" si="27"/>
        <v>180.03999300000001</v>
      </c>
      <c r="K160" s="5">
        <f t="shared" si="27"/>
        <v>176.64999399999999</v>
      </c>
      <c r="L160" s="5">
        <f t="shared" si="24"/>
        <v>1250654.5959381803</v>
      </c>
      <c r="M160" s="11">
        <f t="shared" si="22"/>
        <v>0</v>
      </c>
      <c r="N160" s="5">
        <f t="shared" si="25"/>
        <v>0</v>
      </c>
      <c r="P160" s="23">
        <f t="shared" si="26"/>
        <v>-0.23797708877217241</v>
      </c>
    </row>
    <row r="161" spans="1:16" x14ac:dyDescent="0.25">
      <c r="A161" s="1">
        <v>44211</v>
      </c>
      <c r="B161" s="5">
        <v>194.61999499999999</v>
      </c>
      <c r="C161" s="5">
        <v>3317100</v>
      </c>
      <c r="D161" s="5">
        <v>103519900</v>
      </c>
      <c r="E161" s="5">
        <v>94793529.067659259</v>
      </c>
      <c r="F161" s="5" t="s">
        <v>7</v>
      </c>
      <c r="G161" s="5" t="s">
        <v>7</v>
      </c>
      <c r="H161" s="7" t="str">
        <f t="shared" si="20"/>
        <v>hold</v>
      </c>
      <c r="I161" s="5" t="str">
        <f t="shared" si="21"/>
        <v>True</v>
      </c>
      <c r="J161" s="5">
        <f t="shared" si="27"/>
        <v>180.03999300000001</v>
      </c>
      <c r="K161" s="5">
        <f t="shared" si="27"/>
        <v>176.64999399999999</v>
      </c>
      <c r="L161" s="5">
        <f t="shared" si="24"/>
        <v>1250654.5959381803</v>
      </c>
      <c r="M161" s="11">
        <f t="shared" si="22"/>
        <v>0</v>
      </c>
      <c r="N161" s="5">
        <f t="shared" si="25"/>
        <v>0</v>
      </c>
      <c r="P161" s="23">
        <f t="shared" si="26"/>
        <v>0.28817459169762866</v>
      </c>
    </row>
    <row r="162" spans="1:16" x14ac:dyDescent="0.25">
      <c r="A162" s="1">
        <v>44215</v>
      </c>
      <c r="B162" s="5">
        <v>194.05999800000001</v>
      </c>
      <c r="C162" s="5">
        <v>2361200</v>
      </c>
      <c r="D162" s="5">
        <v>101158700</v>
      </c>
      <c r="E162" s="5">
        <v>95399735.884024039</v>
      </c>
      <c r="F162" s="5" t="s">
        <v>7</v>
      </c>
      <c r="G162" s="5" t="s">
        <v>7</v>
      </c>
      <c r="H162" s="7" t="str">
        <f t="shared" si="20"/>
        <v>hold</v>
      </c>
      <c r="I162" s="5" t="str">
        <f t="shared" si="21"/>
        <v>True</v>
      </c>
      <c r="J162" s="5">
        <f t="shared" si="27"/>
        <v>180.03999300000001</v>
      </c>
      <c r="K162" s="5">
        <f t="shared" si="27"/>
        <v>176.64999399999999</v>
      </c>
      <c r="L162" s="5">
        <f t="shared" si="24"/>
        <v>1250654.5959381803</v>
      </c>
      <c r="M162" s="11">
        <f t="shared" si="22"/>
        <v>0</v>
      </c>
      <c r="N162" s="5">
        <f t="shared" si="25"/>
        <v>0</v>
      </c>
      <c r="P162" s="23">
        <f t="shared" si="26"/>
        <v>-0.33992094284993141</v>
      </c>
    </row>
    <row r="163" spans="1:16" x14ac:dyDescent="0.25">
      <c r="A163" s="1">
        <v>44216</v>
      </c>
      <c r="B163" s="5">
        <v>192.33999600000001</v>
      </c>
      <c r="C163" s="5">
        <v>2501100</v>
      </c>
      <c r="D163" s="5">
        <v>98657600</v>
      </c>
      <c r="E163" s="5">
        <v>95710008.68517752</v>
      </c>
      <c r="F163" s="5" t="s">
        <v>7</v>
      </c>
      <c r="G163" s="5" t="s">
        <v>7</v>
      </c>
      <c r="H163" s="7" t="str">
        <f t="shared" si="20"/>
        <v>hold</v>
      </c>
      <c r="I163" s="5" t="str">
        <f t="shared" si="21"/>
        <v>True</v>
      </c>
      <c r="J163" s="5">
        <f t="shared" si="27"/>
        <v>180.03999300000001</v>
      </c>
      <c r="K163" s="5">
        <f t="shared" si="27"/>
        <v>176.64999399999999</v>
      </c>
      <c r="L163" s="5">
        <f t="shared" si="24"/>
        <v>1250654.5959381803</v>
      </c>
      <c r="M163" s="11">
        <f t="shared" si="22"/>
        <v>0</v>
      </c>
      <c r="N163" s="5">
        <f t="shared" si="25"/>
        <v>0</v>
      </c>
      <c r="P163" s="23">
        <f t="shared" si="26"/>
        <v>5.7560670718143137E-2</v>
      </c>
    </row>
    <row r="164" spans="1:16" x14ac:dyDescent="0.25">
      <c r="A164" s="1">
        <v>44217</v>
      </c>
      <c r="B164" s="5">
        <v>192.19000199999999</v>
      </c>
      <c r="C164" s="5">
        <v>1951200</v>
      </c>
      <c r="D164" s="5">
        <v>96706400</v>
      </c>
      <c r="E164" s="5">
        <v>95804903.103917271</v>
      </c>
      <c r="F164" s="5" t="s">
        <v>7</v>
      </c>
      <c r="G164" s="5" t="s">
        <v>7</v>
      </c>
      <c r="H164" s="7" t="str">
        <f t="shared" si="20"/>
        <v>hold</v>
      </c>
      <c r="I164" s="5" t="str">
        <f t="shared" si="21"/>
        <v>True</v>
      </c>
      <c r="J164" s="5">
        <f t="shared" ref="J164:K179" si="28">IF(F164="nan",J163,F164)</f>
        <v>180.03999300000001</v>
      </c>
      <c r="K164" s="5">
        <f t="shared" si="28"/>
        <v>176.64999399999999</v>
      </c>
      <c r="L164" s="5">
        <f t="shared" si="24"/>
        <v>1250654.5959381803</v>
      </c>
      <c r="M164" s="11">
        <f t="shared" si="22"/>
        <v>1E-3</v>
      </c>
      <c r="N164" s="5">
        <f t="shared" si="25"/>
        <v>0</v>
      </c>
      <c r="P164" s="23">
        <f t="shared" si="26"/>
        <v>-0.24828606718296686</v>
      </c>
    </row>
    <row r="165" spans="1:16" x14ac:dyDescent="0.25">
      <c r="A165" s="1">
        <v>44218</v>
      </c>
      <c r="B165" s="5">
        <v>191.94000199999999</v>
      </c>
      <c r="C165" s="5">
        <v>2027000</v>
      </c>
      <c r="D165" s="5">
        <v>94679400</v>
      </c>
      <c r="E165" s="5">
        <v>95697712.324139655</v>
      </c>
      <c r="F165" s="5" t="s">
        <v>7</v>
      </c>
      <c r="G165" s="5">
        <v>191.94000199999999</v>
      </c>
      <c r="H165" s="7" t="str">
        <f t="shared" si="20"/>
        <v>sell</v>
      </c>
      <c r="I165" s="5" t="str">
        <f t="shared" si="21"/>
        <v>False</v>
      </c>
      <c r="J165" s="5">
        <f t="shared" si="28"/>
        <v>180.03999300000001</v>
      </c>
      <c r="K165" s="5">
        <f t="shared" si="28"/>
        <v>191.94000199999999</v>
      </c>
      <c r="L165" s="5">
        <f t="shared" si="24"/>
        <v>1333318.4568924278</v>
      </c>
      <c r="M165" s="11">
        <f t="shared" si="22"/>
        <v>0</v>
      </c>
      <c r="N165" s="5">
        <f t="shared" si="25"/>
        <v>82663.860954247459</v>
      </c>
      <c r="P165" s="23">
        <f t="shared" si="26"/>
        <v>3.8112299550289483E-2</v>
      </c>
    </row>
    <row r="166" spans="1:16" x14ac:dyDescent="0.25">
      <c r="A166" s="1">
        <v>44221</v>
      </c>
      <c r="B166" s="5">
        <v>187.33999600000001</v>
      </c>
      <c r="C166" s="5">
        <v>3837100</v>
      </c>
      <c r="D166" s="5">
        <v>90842300</v>
      </c>
      <c r="E166" s="5">
        <v>95235292.071661711</v>
      </c>
      <c r="F166" s="5" t="s">
        <v>7</v>
      </c>
      <c r="G166" s="5" t="s">
        <v>7</v>
      </c>
      <c r="H166" s="7" t="str">
        <f t="shared" si="20"/>
        <v>hold</v>
      </c>
      <c r="I166" s="5" t="str">
        <f t="shared" si="21"/>
        <v>True</v>
      </c>
      <c r="J166" s="5">
        <f t="shared" si="28"/>
        <v>180.03999300000001</v>
      </c>
      <c r="K166" s="5">
        <f t="shared" si="28"/>
        <v>191.94000199999999</v>
      </c>
      <c r="L166" s="5">
        <f t="shared" si="24"/>
        <v>1333318.4568924278</v>
      </c>
      <c r="M166" s="11">
        <f t="shared" si="22"/>
        <v>0</v>
      </c>
      <c r="N166" s="5">
        <f t="shared" si="25"/>
        <v>0</v>
      </c>
      <c r="P166" s="23">
        <f t="shared" si="26"/>
        <v>0.63816000548296936</v>
      </c>
    </row>
    <row r="167" spans="1:16" x14ac:dyDescent="0.25">
      <c r="A167" s="1">
        <v>44222</v>
      </c>
      <c r="B167" s="5">
        <v>187.21000699999999</v>
      </c>
      <c r="C167" s="5">
        <v>2506000</v>
      </c>
      <c r="D167" s="5">
        <v>88336300</v>
      </c>
      <c r="E167" s="5">
        <v>94578245.167672619</v>
      </c>
      <c r="F167" s="5" t="s">
        <v>7</v>
      </c>
      <c r="G167" s="5" t="s">
        <v>7</v>
      </c>
      <c r="H167" s="7" t="str">
        <f t="shared" si="20"/>
        <v>hold</v>
      </c>
      <c r="I167" s="5" t="str">
        <f t="shared" si="21"/>
        <v>True</v>
      </c>
      <c r="J167" s="5">
        <f t="shared" si="28"/>
        <v>180.03999300000001</v>
      </c>
      <c r="K167" s="5">
        <f t="shared" si="28"/>
        <v>191.94000199999999</v>
      </c>
      <c r="L167" s="5">
        <f t="shared" si="24"/>
        <v>1333318.4568924278</v>
      </c>
      <c r="M167" s="11">
        <f t="shared" si="22"/>
        <v>0</v>
      </c>
      <c r="N167" s="5">
        <f t="shared" si="25"/>
        <v>0</v>
      </c>
      <c r="P167" s="23">
        <f t="shared" si="26"/>
        <v>-0.42602901647895575</v>
      </c>
    </row>
    <row r="168" spans="1:16" x14ac:dyDescent="0.25">
      <c r="A168" s="1">
        <v>44223</v>
      </c>
      <c r="B168" s="5">
        <v>180.63000500000001</v>
      </c>
      <c r="C168" s="5">
        <v>4095300</v>
      </c>
      <c r="D168" s="5">
        <v>84241000</v>
      </c>
      <c r="E168" s="5">
        <v>93593745.573638663</v>
      </c>
      <c r="F168" s="5" t="s">
        <v>7</v>
      </c>
      <c r="G168" s="5" t="s">
        <v>7</v>
      </c>
      <c r="H168" s="7" t="str">
        <f t="shared" si="20"/>
        <v>hold</v>
      </c>
      <c r="I168" s="5" t="str">
        <f t="shared" si="21"/>
        <v>True</v>
      </c>
      <c r="J168" s="5">
        <f t="shared" si="28"/>
        <v>180.03999300000001</v>
      </c>
      <c r="K168" s="5">
        <f t="shared" si="28"/>
        <v>191.94000199999999</v>
      </c>
      <c r="L168" s="5">
        <f t="shared" si="24"/>
        <v>1333318.4568924278</v>
      </c>
      <c r="M168" s="11">
        <f t="shared" si="22"/>
        <v>0</v>
      </c>
      <c r="N168" s="5">
        <f t="shared" si="25"/>
        <v>0</v>
      </c>
      <c r="P168" s="23">
        <f t="shared" si="26"/>
        <v>0.49115211822102811</v>
      </c>
    </row>
    <row r="169" spans="1:16" x14ac:dyDescent="0.25">
      <c r="A169" s="1">
        <v>44224</v>
      </c>
      <c r="B169" s="5">
        <v>184.33999600000001</v>
      </c>
      <c r="C169" s="5">
        <v>3445400</v>
      </c>
      <c r="D169" s="5">
        <v>87686400</v>
      </c>
      <c r="E169" s="5">
        <v>93031141.205239952</v>
      </c>
      <c r="F169" s="5" t="s">
        <v>7</v>
      </c>
      <c r="G169" s="5" t="s">
        <v>7</v>
      </c>
      <c r="H169" s="7" t="str">
        <f t="shared" si="20"/>
        <v>hold</v>
      </c>
      <c r="I169" s="5" t="str">
        <f t="shared" si="21"/>
        <v>True</v>
      </c>
      <c r="J169" s="5">
        <f t="shared" si="28"/>
        <v>180.03999300000001</v>
      </c>
      <c r="K169" s="5">
        <f t="shared" si="28"/>
        <v>191.94000199999999</v>
      </c>
      <c r="L169" s="5">
        <f t="shared" si="24"/>
        <v>1333318.4568924278</v>
      </c>
      <c r="M169" s="11">
        <f t="shared" si="22"/>
        <v>0</v>
      </c>
      <c r="N169" s="5">
        <f t="shared" si="25"/>
        <v>0</v>
      </c>
      <c r="P169" s="23">
        <f t="shared" si="26"/>
        <v>-0.17279996666477299</v>
      </c>
    </row>
    <row r="170" spans="1:16" x14ac:dyDescent="0.25">
      <c r="A170" s="1">
        <v>44225</v>
      </c>
      <c r="B170" s="5">
        <v>182.83999600000001</v>
      </c>
      <c r="C170" s="5">
        <v>4541400</v>
      </c>
      <c r="D170" s="5">
        <v>83145000</v>
      </c>
      <c r="E170" s="5">
        <v>92089603.905122861</v>
      </c>
      <c r="F170" s="5" t="s">
        <v>7</v>
      </c>
      <c r="G170" s="5" t="s">
        <v>7</v>
      </c>
      <c r="H170" s="7" t="str">
        <f t="shared" si="20"/>
        <v>hold</v>
      </c>
      <c r="I170" s="5" t="str">
        <f t="shared" si="21"/>
        <v>True</v>
      </c>
      <c r="J170" s="5">
        <f t="shared" si="28"/>
        <v>180.03999300000001</v>
      </c>
      <c r="K170" s="5">
        <f t="shared" si="28"/>
        <v>191.94000199999999</v>
      </c>
      <c r="L170" s="5">
        <f t="shared" si="24"/>
        <v>1333318.4568924278</v>
      </c>
      <c r="M170" s="11">
        <f t="shared" si="22"/>
        <v>0</v>
      </c>
      <c r="N170" s="5">
        <f t="shared" si="25"/>
        <v>0</v>
      </c>
      <c r="P170" s="23">
        <f t="shared" si="26"/>
        <v>0.276195326530908</v>
      </c>
    </row>
    <row r="171" spans="1:16" x14ac:dyDescent="0.25">
      <c r="A171" s="1">
        <v>44228</v>
      </c>
      <c r="B171" s="5">
        <v>184.720001</v>
      </c>
      <c r="C171" s="5">
        <v>2738200</v>
      </c>
      <c r="D171" s="5">
        <v>85883200</v>
      </c>
      <c r="E171" s="5">
        <v>91498517.794794828</v>
      </c>
      <c r="F171" s="5" t="s">
        <v>7</v>
      </c>
      <c r="G171" s="5" t="s">
        <v>7</v>
      </c>
      <c r="H171" s="7" t="str">
        <f t="shared" si="20"/>
        <v>hold</v>
      </c>
      <c r="I171" s="5" t="str">
        <f t="shared" si="21"/>
        <v>True</v>
      </c>
      <c r="J171" s="5">
        <f t="shared" si="28"/>
        <v>180.03999300000001</v>
      </c>
      <c r="K171" s="5">
        <f t="shared" si="28"/>
        <v>191.94000199999999</v>
      </c>
      <c r="L171" s="5">
        <f t="shared" si="24"/>
        <v>1333318.4568924278</v>
      </c>
      <c r="M171" s="11">
        <f t="shared" si="22"/>
        <v>0</v>
      </c>
      <c r="N171" s="5">
        <f t="shared" si="25"/>
        <v>0</v>
      </c>
      <c r="P171" s="23">
        <f t="shared" si="26"/>
        <v>-0.50593456434352113</v>
      </c>
    </row>
    <row r="172" spans="1:16" x14ac:dyDescent="0.25">
      <c r="A172" s="1">
        <v>44229</v>
      </c>
      <c r="B172" s="5">
        <v>192.5</v>
      </c>
      <c r="C172" s="5">
        <v>5265400</v>
      </c>
      <c r="D172" s="5">
        <v>91148600</v>
      </c>
      <c r="E172" s="5">
        <v>91465192.289297983</v>
      </c>
      <c r="F172" s="5" t="s">
        <v>7</v>
      </c>
      <c r="G172" s="5" t="s">
        <v>7</v>
      </c>
      <c r="H172" s="7" t="str">
        <f t="shared" si="20"/>
        <v>hold</v>
      </c>
      <c r="I172" s="5" t="str">
        <f t="shared" si="21"/>
        <v>True</v>
      </c>
      <c r="J172" s="5">
        <f t="shared" si="28"/>
        <v>180.03999300000001</v>
      </c>
      <c r="K172" s="5">
        <f t="shared" si="28"/>
        <v>191.94000199999999</v>
      </c>
      <c r="L172" s="5">
        <f t="shared" si="24"/>
        <v>1333318.4568924278</v>
      </c>
      <c r="M172" s="11">
        <f t="shared" si="22"/>
        <v>0</v>
      </c>
      <c r="N172" s="5">
        <f t="shared" si="25"/>
        <v>0</v>
      </c>
      <c r="P172" s="23">
        <f t="shared" si="26"/>
        <v>0.65385634589189368</v>
      </c>
    </row>
    <row r="173" spans="1:16" x14ac:dyDescent="0.25">
      <c r="A173" s="1">
        <v>44230</v>
      </c>
      <c r="B173" s="5">
        <v>191.449997</v>
      </c>
      <c r="C173" s="5">
        <v>2979000</v>
      </c>
      <c r="D173" s="5">
        <v>88169600</v>
      </c>
      <c r="E173" s="5">
        <v>91151326.346497044</v>
      </c>
      <c r="F173" s="5" t="s">
        <v>7</v>
      </c>
      <c r="G173" s="5" t="s">
        <v>7</v>
      </c>
      <c r="H173" s="7" t="str">
        <f t="shared" si="20"/>
        <v>hold</v>
      </c>
      <c r="I173" s="5" t="str">
        <f t="shared" si="21"/>
        <v>True</v>
      </c>
      <c r="J173" s="5">
        <f t="shared" si="28"/>
        <v>180.03999300000001</v>
      </c>
      <c r="K173" s="5">
        <f t="shared" si="28"/>
        <v>191.94000199999999</v>
      </c>
      <c r="L173" s="5">
        <f t="shared" si="24"/>
        <v>1333318.4568924278</v>
      </c>
      <c r="M173" s="11">
        <f t="shared" si="22"/>
        <v>0</v>
      </c>
      <c r="N173" s="5">
        <f t="shared" si="25"/>
        <v>0</v>
      </c>
      <c r="P173" s="23">
        <f t="shared" si="26"/>
        <v>-0.56956944237826712</v>
      </c>
    </row>
    <row r="174" spans="1:16" x14ac:dyDescent="0.25">
      <c r="A174" s="1">
        <v>44231</v>
      </c>
      <c r="B174" s="5">
        <v>191.64999399999999</v>
      </c>
      <c r="C174" s="5">
        <v>2253800</v>
      </c>
      <c r="D174" s="5">
        <v>90423400</v>
      </c>
      <c r="E174" s="5">
        <v>91082000.025687322</v>
      </c>
      <c r="F174" s="5" t="s">
        <v>7</v>
      </c>
      <c r="G174" s="5" t="s">
        <v>7</v>
      </c>
      <c r="H174" s="7" t="str">
        <f t="shared" si="20"/>
        <v>hold</v>
      </c>
      <c r="I174" s="5" t="str">
        <f t="shared" si="21"/>
        <v>True</v>
      </c>
      <c r="J174" s="5">
        <f t="shared" si="28"/>
        <v>180.03999300000001</v>
      </c>
      <c r="K174" s="5">
        <f t="shared" si="28"/>
        <v>191.94000199999999</v>
      </c>
      <c r="L174" s="5">
        <f t="shared" si="24"/>
        <v>1333318.4568924278</v>
      </c>
      <c r="M174" s="11">
        <f t="shared" si="22"/>
        <v>1E-3</v>
      </c>
      <c r="N174" s="5">
        <f t="shared" si="25"/>
        <v>0</v>
      </c>
      <c r="P174" s="23">
        <f t="shared" si="26"/>
        <v>-0.27896999319503335</v>
      </c>
    </row>
    <row r="175" spans="1:16" x14ac:dyDescent="0.25">
      <c r="A175" s="1">
        <v>44232</v>
      </c>
      <c r="B175" s="5">
        <v>193</v>
      </c>
      <c r="C175" s="5">
        <v>2240000</v>
      </c>
      <c r="D175" s="5">
        <v>92663400</v>
      </c>
      <c r="E175" s="5">
        <v>91232609.551169708</v>
      </c>
      <c r="F175" s="5">
        <v>193</v>
      </c>
      <c r="G175" s="5" t="s">
        <v>7</v>
      </c>
      <c r="H175" s="7" t="str">
        <f t="shared" si="20"/>
        <v>buy</v>
      </c>
      <c r="I175" s="5" t="str">
        <f t="shared" si="21"/>
        <v>False</v>
      </c>
      <c r="J175" s="5">
        <f t="shared" si="28"/>
        <v>193</v>
      </c>
      <c r="K175" s="5">
        <f t="shared" si="28"/>
        <v>191.94000199999999</v>
      </c>
      <c r="L175" s="5">
        <f t="shared" si="24"/>
        <v>1333318.4568924278</v>
      </c>
      <c r="M175" s="11">
        <f t="shared" si="22"/>
        <v>0</v>
      </c>
      <c r="N175" s="5">
        <f t="shared" si="25"/>
        <v>0</v>
      </c>
      <c r="P175" s="23">
        <f t="shared" si="26"/>
        <v>-6.1418146691633894E-3</v>
      </c>
    </row>
    <row r="176" spans="1:16" x14ac:dyDescent="0.25">
      <c r="A176" s="1">
        <v>44235</v>
      </c>
      <c r="B176" s="5">
        <v>197.449997</v>
      </c>
      <c r="C176" s="5">
        <v>2725700</v>
      </c>
      <c r="D176" s="5">
        <v>95389100</v>
      </c>
      <c r="E176" s="5">
        <v>91628465.794187471</v>
      </c>
      <c r="F176" s="5" t="s">
        <v>7</v>
      </c>
      <c r="G176" s="5" t="s">
        <v>7</v>
      </c>
      <c r="H176" s="7" t="str">
        <f t="shared" si="20"/>
        <v>hold</v>
      </c>
      <c r="I176" s="5" t="str">
        <f t="shared" si="21"/>
        <v>True</v>
      </c>
      <c r="J176" s="5">
        <f t="shared" si="28"/>
        <v>193</v>
      </c>
      <c r="K176" s="5">
        <f t="shared" si="28"/>
        <v>191.94000199999999</v>
      </c>
      <c r="L176" s="5">
        <f t="shared" si="24"/>
        <v>1333318.4568924278</v>
      </c>
      <c r="M176" s="11">
        <f t="shared" si="22"/>
        <v>0</v>
      </c>
      <c r="N176" s="5">
        <f t="shared" si="25"/>
        <v>0</v>
      </c>
      <c r="P176" s="23">
        <f t="shared" si="26"/>
        <v>0.19624940999399737</v>
      </c>
    </row>
    <row r="177" spans="1:16" x14ac:dyDescent="0.25">
      <c r="A177" s="1">
        <v>44236</v>
      </c>
      <c r="B177" s="5">
        <v>197.279999</v>
      </c>
      <c r="C177" s="5">
        <v>2331600</v>
      </c>
      <c r="D177" s="5">
        <v>93057500</v>
      </c>
      <c r="E177" s="5">
        <v>91764564.293026283</v>
      </c>
      <c r="F177" s="5" t="s">
        <v>7</v>
      </c>
      <c r="G177" s="5" t="s">
        <v>7</v>
      </c>
      <c r="H177" s="7" t="str">
        <f t="shared" si="20"/>
        <v>hold</v>
      </c>
      <c r="I177" s="5" t="str">
        <f t="shared" si="21"/>
        <v>True</v>
      </c>
      <c r="J177" s="5">
        <f t="shared" si="28"/>
        <v>193</v>
      </c>
      <c r="K177" s="5">
        <f t="shared" si="28"/>
        <v>191.94000199999999</v>
      </c>
      <c r="L177" s="5">
        <f t="shared" si="24"/>
        <v>1333318.4568924278</v>
      </c>
      <c r="M177" s="11">
        <f t="shared" si="22"/>
        <v>0</v>
      </c>
      <c r="N177" s="5">
        <f t="shared" si="25"/>
        <v>0</v>
      </c>
      <c r="P177" s="23">
        <f t="shared" si="26"/>
        <v>-0.1561705486716882</v>
      </c>
    </row>
    <row r="178" spans="1:16" x14ac:dyDescent="0.25">
      <c r="A178" s="1">
        <v>44237</v>
      </c>
      <c r="B178" s="5">
        <v>197.720001</v>
      </c>
      <c r="C178" s="5">
        <v>2816400</v>
      </c>
      <c r="D178" s="5">
        <v>95873900</v>
      </c>
      <c r="E178" s="5">
        <v>92155929.606380194</v>
      </c>
      <c r="F178" s="5" t="s">
        <v>7</v>
      </c>
      <c r="G178" s="5" t="s">
        <v>7</v>
      </c>
      <c r="H178" s="7" t="str">
        <f t="shared" si="20"/>
        <v>hold</v>
      </c>
      <c r="I178" s="5" t="str">
        <f t="shared" si="21"/>
        <v>True</v>
      </c>
      <c r="J178" s="5">
        <f t="shared" si="28"/>
        <v>193</v>
      </c>
      <c r="K178" s="5">
        <f t="shared" si="28"/>
        <v>191.94000199999999</v>
      </c>
      <c r="L178" s="5">
        <f t="shared" si="24"/>
        <v>1333318.4568924278</v>
      </c>
      <c r="M178" s="11">
        <f t="shared" si="22"/>
        <v>0</v>
      </c>
      <c r="N178" s="5">
        <f t="shared" si="25"/>
        <v>0</v>
      </c>
      <c r="P178" s="23">
        <f t="shared" si="26"/>
        <v>0.18890474647358349</v>
      </c>
    </row>
    <row r="179" spans="1:16" x14ac:dyDescent="0.25">
      <c r="A179" s="1">
        <v>44238</v>
      </c>
      <c r="B179" s="5">
        <v>198.35000600000001</v>
      </c>
      <c r="C179" s="5">
        <v>2178200</v>
      </c>
      <c r="D179" s="5">
        <v>98052100</v>
      </c>
      <c r="E179" s="5">
        <v>92717469.654159501</v>
      </c>
      <c r="F179" s="5" t="s">
        <v>7</v>
      </c>
      <c r="G179" s="5" t="s">
        <v>7</v>
      </c>
      <c r="H179" s="7" t="str">
        <f t="shared" si="20"/>
        <v>hold</v>
      </c>
      <c r="I179" s="5" t="str">
        <f t="shared" si="21"/>
        <v>True</v>
      </c>
      <c r="J179" s="5">
        <f t="shared" si="28"/>
        <v>193</v>
      </c>
      <c r="K179" s="5">
        <f t="shared" si="28"/>
        <v>191.94000199999999</v>
      </c>
      <c r="L179" s="5">
        <f t="shared" si="24"/>
        <v>1333318.4568924278</v>
      </c>
      <c r="M179" s="11">
        <f t="shared" si="22"/>
        <v>0</v>
      </c>
      <c r="N179" s="5">
        <f t="shared" si="25"/>
        <v>0</v>
      </c>
      <c r="P179" s="23">
        <f t="shared" si="26"/>
        <v>-0.25696062600339203</v>
      </c>
    </row>
    <row r="180" spans="1:16" x14ac:dyDescent="0.25">
      <c r="A180" s="1">
        <v>44239</v>
      </c>
      <c r="B180" s="5">
        <v>197.990005</v>
      </c>
      <c r="C180" s="5">
        <v>1804200</v>
      </c>
      <c r="D180" s="5">
        <v>96247900</v>
      </c>
      <c r="E180" s="5">
        <v>93053701.121243566</v>
      </c>
      <c r="F180" s="5" t="s">
        <v>7</v>
      </c>
      <c r="G180" s="5" t="s">
        <v>7</v>
      </c>
      <c r="H180" s="7" t="str">
        <f t="shared" si="20"/>
        <v>hold</v>
      </c>
      <c r="I180" s="5" t="str">
        <f t="shared" si="21"/>
        <v>True</v>
      </c>
      <c r="J180" s="5">
        <f t="shared" ref="J180:K195" si="29">IF(F180="nan",J179,F180)</f>
        <v>193</v>
      </c>
      <c r="K180" s="5">
        <f t="shared" si="29"/>
        <v>191.94000199999999</v>
      </c>
      <c r="L180" s="5">
        <f t="shared" si="24"/>
        <v>1333318.4568924278</v>
      </c>
      <c r="M180" s="11">
        <f t="shared" si="22"/>
        <v>0</v>
      </c>
      <c r="N180" s="5">
        <f t="shared" si="25"/>
        <v>0</v>
      </c>
      <c r="P180" s="23">
        <f t="shared" si="26"/>
        <v>-0.18838156741904769</v>
      </c>
    </row>
    <row r="181" spans="1:16" x14ac:dyDescent="0.25">
      <c r="A181" s="1">
        <v>44243</v>
      </c>
      <c r="B181" s="5">
        <v>202.38000500000001</v>
      </c>
      <c r="C181" s="5">
        <v>3722700</v>
      </c>
      <c r="D181" s="5">
        <v>99970600</v>
      </c>
      <c r="E181" s="5">
        <v>93712453.405294031</v>
      </c>
      <c r="F181" s="5" t="s">
        <v>7</v>
      </c>
      <c r="G181" s="5" t="s">
        <v>7</v>
      </c>
      <c r="H181" s="7" t="str">
        <f t="shared" si="20"/>
        <v>hold</v>
      </c>
      <c r="I181" s="5" t="str">
        <f t="shared" si="21"/>
        <v>True</v>
      </c>
      <c r="J181" s="5">
        <f t="shared" si="29"/>
        <v>193</v>
      </c>
      <c r="K181" s="5">
        <f t="shared" si="29"/>
        <v>191.94000199999999</v>
      </c>
      <c r="L181" s="5">
        <f t="shared" si="24"/>
        <v>1333318.4568924278</v>
      </c>
      <c r="M181" s="11">
        <f t="shared" si="22"/>
        <v>0</v>
      </c>
      <c r="N181" s="5">
        <f t="shared" si="25"/>
        <v>0</v>
      </c>
      <c r="P181" s="23">
        <f t="shared" si="26"/>
        <v>0.72433193122614536</v>
      </c>
    </row>
    <row r="182" spans="1:16" x14ac:dyDescent="0.25">
      <c r="A182" s="1">
        <v>44244</v>
      </c>
      <c r="B182" s="5">
        <v>202.300003</v>
      </c>
      <c r="C182" s="5">
        <v>2290400</v>
      </c>
      <c r="D182" s="5">
        <v>97680200</v>
      </c>
      <c r="E182" s="5">
        <v>94090334.038490638</v>
      </c>
      <c r="F182" s="5" t="s">
        <v>7</v>
      </c>
      <c r="G182" s="5" t="s">
        <v>7</v>
      </c>
      <c r="H182" s="7" t="str">
        <f t="shared" si="20"/>
        <v>hold</v>
      </c>
      <c r="I182" s="5" t="str">
        <f t="shared" si="21"/>
        <v>True</v>
      </c>
      <c r="J182" s="5">
        <f t="shared" si="29"/>
        <v>193</v>
      </c>
      <c r="K182" s="5">
        <f t="shared" si="29"/>
        <v>191.94000199999999</v>
      </c>
      <c r="L182" s="5">
        <f t="shared" si="24"/>
        <v>1333318.4568924278</v>
      </c>
      <c r="M182" s="11">
        <f t="shared" si="22"/>
        <v>0</v>
      </c>
      <c r="N182" s="5">
        <f t="shared" si="25"/>
        <v>0</v>
      </c>
      <c r="P182" s="23">
        <f t="shared" si="26"/>
        <v>-0.48572273666477839</v>
      </c>
    </row>
    <row r="183" spans="1:16" x14ac:dyDescent="0.25">
      <c r="A183" s="1">
        <v>44245</v>
      </c>
      <c r="B183" s="5">
        <v>199.91999799999999</v>
      </c>
      <c r="C183" s="5">
        <v>2345800</v>
      </c>
      <c r="D183" s="5">
        <v>95334400</v>
      </c>
      <c r="E183" s="5">
        <v>94208816.512470454</v>
      </c>
      <c r="F183" s="5" t="s">
        <v>7</v>
      </c>
      <c r="G183" s="5" t="s">
        <v>7</v>
      </c>
      <c r="H183" s="7" t="str">
        <f t="shared" si="20"/>
        <v>hold</v>
      </c>
      <c r="I183" s="5" t="str">
        <f t="shared" si="21"/>
        <v>True</v>
      </c>
      <c r="J183" s="5">
        <f t="shared" si="29"/>
        <v>193</v>
      </c>
      <c r="K183" s="5">
        <f t="shared" si="29"/>
        <v>191.94000199999999</v>
      </c>
      <c r="L183" s="5">
        <f t="shared" si="24"/>
        <v>1333318.4568924278</v>
      </c>
      <c r="M183" s="11">
        <f t="shared" si="22"/>
        <v>0</v>
      </c>
      <c r="N183" s="5">
        <f t="shared" si="25"/>
        <v>0</v>
      </c>
      <c r="P183" s="23">
        <f t="shared" si="26"/>
        <v>2.3900020303499483E-2</v>
      </c>
    </row>
    <row r="184" spans="1:16" x14ac:dyDescent="0.25">
      <c r="A184" s="1">
        <v>44246</v>
      </c>
      <c r="B184" s="5">
        <v>209.91000399999999</v>
      </c>
      <c r="C184" s="5">
        <v>4937300</v>
      </c>
      <c r="D184" s="5">
        <v>100271700</v>
      </c>
      <c r="E184" s="5">
        <v>94786233.993889317</v>
      </c>
      <c r="F184" s="5" t="s">
        <v>7</v>
      </c>
      <c r="G184" s="5" t="s">
        <v>7</v>
      </c>
      <c r="H184" s="7" t="str">
        <f t="shared" si="20"/>
        <v>hold</v>
      </c>
      <c r="I184" s="5" t="str">
        <f t="shared" si="21"/>
        <v>True</v>
      </c>
      <c r="J184" s="5">
        <f t="shared" si="29"/>
        <v>193</v>
      </c>
      <c r="K184" s="5">
        <f t="shared" si="29"/>
        <v>191.94000199999999</v>
      </c>
      <c r="L184" s="5">
        <f t="shared" si="24"/>
        <v>1333318.4568924278</v>
      </c>
      <c r="M184" s="11">
        <f t="shared" si="22"/>
        <v>0</v>
      </c>
      <c r="N184" s="5">
        <f t="shared" si="25"/>
        <v>0</v>
      </c>
      <c r="P184" s="23">
        <f t="shared" si="26"/>
        <v>0.74419212797245515</v>
      </c>
    </row>
    <row r="185" spans="1:16" x14ac:dyDescent="0.25">
      <c r="A185" s="1">
        <v>44249</v>
      </c>
      <c r="B185" s="5">
        <v>218.05999800000001</v>
      </c>
      <c r="C185" s="5">
        <v>4578300</v>
      </c>
      <c r="D185" s="5">
        <v>104850000</v>
      </c>
      <c r="E185" s="5">
        <v>95744687.908868894</v>
      </c>
      <c r="F185" s="5" t="s">
        <v>7</v>
      </c>
      <c r="G185" s="5" t="s">
        <v>7</v>
      </c>
      <c r="H185" s="7" t="str">
        <f t="shared" si="20"/>
        <v>hold</v>
      </c>
      <c r="I185" s="5" t="str">
        <f t="shared" si="21"/>
        <v>True</v>
      </c>
      <c r="J185" s="5">
        <f t="shared" si="29"/>
        <v>193</v>
      </c>
      <c r="K185" s="5">
        <f t="shared" si="29"/>
        <v>191.94000199999999</v>
      </c>
      <c r="L185" s="5">
        <f t="shared" si="24"/>
        <v>1333318.4568924278</v>
      </c>
      <c r="M185" s="11">
        <f t="shared" si="22"/>
        <v>0</v>
      </c>
      <c r="N185" s="5">
        <f t="shared" si="25"/>
        <v>0</v>
      </c>
      <c r="P185" s="23">
        <f t="shared" si="26"/>
        <v>-7.5490872894921138E-2</v>
      </c>
    </row>
    <row r="186" spans="1:16" x14ac:dyDescent="0.25">
      <c r="A186" s="1">
        <v>44250</v>
      </c>
      <c r="B186" s="5">
        <v>220.179993</v>
      </c>
      <c r="C186" s="5">
        <v>4125100</v>
      </c>
      <c r="D186" s="5">
        <v>108975100</v>
      </c>
      <c r="E186" s="5">
        <v>97004727.167104512</v>
      </c>
      <c r="F186" s="5" t="s">
        <v>7</v>
      </c>
      <c r="G186" s="5" t="s">
        <v>7</v>
      </c>
      <c r="H186" s="7" t="str">
        <f t="shared" si="20"/>
        <v>hold</v>
      </c>
      <c r="I186" s="5" t="str">
        <f t="shared" si="21"/>
        <v>True</v>
      </c>
      <c r="J186" s="5">
        <f t="shared" si="29"/>
        <v>193</v>
      </c>
      <c r="K186" s="5">
        <f t="shared" si="29"/>
        <v>191.94000199999999</v>
      </c>
      <c r="L186" s="5">
        <f t="shared" si="24"/>
        <v>1333318.4568924278</v>
      </c>
      <c r="M186" s="11">
        <f t="shared" si="22"/>
        <v>0</v>
      </c>
      <c r="N186" s="5">
        <f t="shared" si="25"/>
        <v>0</v>
      </c>
      <c r="P186" s="23">
        <f t="shared" si="26"/>
        <v>-0.10423748826575778</v>
      </c>
    </row>
    <row r="187" spans="1:16" x14ac:dyDescent="0.25">
      <c r="A187" s="1">
        <v>44251</v>
      </c>
      <c r="B187" s="5">
        <v>222.470001</v>
      </c>
      <c r="C187" s="5">
        <v>4925000</v>
      </c>
      <c r="D187" s="5">
        <v>113900100</v>
      </c>
      <c r="E187" s="5">
        <v>98613810.307289124</v>
      </c>
      <c r="F187" s="5" t="s">
        <v>7</v>
      </c>
      <c r="G187" s="5" t="s">
        <v>7</v>
      </c>
      <c r="H187" s="7" t="str">
        <f t="shared" si="20"/>
        <v>hold</v>
      </c>
      <c r="I187" s="5" t="str">
        <f t="shared" si="21"/>
        <v>True</v>
      </c>
      <c r="J187" s="5">
        <f t="shared" si="29"/>
        <v>193</v>
      </c>
      <c r="K187" s="5">
        <f t="shared" si="29"/>
        <v>191.94000199999999</v>
      </c>
      <c r="L187" s="5">
        <f t="shared" si="24"/>
        <v>1333318.4568924278</v>
      </c>
      <c r="M187" s="11">
        <f t="shared" si="22"/>
        <v>0</v>
      </c>
      <c r="N187" s="5">
        <f t="shared" si="25"/>
        <v>0</v>
      </c>
      <c r="P187" s="23">
        <f t="shared" si="26"/>
        <v>0.17723401270700825</v>
      </c>
    </row>
    <row r="188" spans="1:16" x14ac:dyDescent="0.25">
      <c r="A188" s="1">
        <v>44252</v>
      </c>
      <c r="B188" s="5">
        <v>221.820007</v>
      </c>
      <c r="C188" s="5">
        <v>4313000</v>
      </c>
      <c r="D188" s="5">
        <v>109587100</v>
      </c>
      <c r="E188" s="5">
        <v>99658885.523900226</v>
      </c>
      <c r="F188" s="5" t="s">
        <v>7</v>
      </c>
      <c r="G188" s="5" t="s">
        <v>7</v>
      </c>
      <c r="H188" s="7" t="str">
        <f t="shared" si="20"/>
        <v>hold</v>
      </c>
      <c r="I188" s="5" t="str">
        <f t="shared" si="21"/>
        <v>True</v>
      </c>
      <c r="J188" s="5">
        <f t="shared" si="29"/>
        <v>193</v>
      </c>
      <c r="K188" s="5">
        <f t="shared" si="29"/>
        <v>191.94000199999999</v>
      </c>
      <c r="L188" s="5">
        <f t="shared" si="24"/>
        <v>1333318.4568924278</v>
      </c>
      <c r="M188" s="11">
        <f t="shared" si="22"/>
        <v>0</v>
      </c>
      <c r="N188" s="5">
        <f t="shared" si="25"/>
        <v>0</v>
      </c>
      <c r="P188" s="23">
        <f t="shared" si="26"/>
        <v>-0.13269055695834617</v>
      </c>
    </row>
    <row r="189" spans="1:16" x14ac:dyDescent="0.25">
      <c r="A189" s="1">
        <v>44253</v>
      </c>
      <c r="B189" s="5">
        <v>215.88000500000001</v>
      </c>
      <c r="C189" s="5">
        <v>4461300</v>
      </c>
      <c r="D189" s="5">
        <v>105125800</v>
      </c>
      <c r="E189" s="5">
        <v>100179544.04894111</v>
      </c>
      <c r="F189" s="5" t="s">
        <v>7</v>
      </c>
      <c r="G189" s="5" t="s">
        <v>7</v>
      </c>
      <c r="H189" s="7" t="str">
        <f t="shared" si="20"/>
        <v>hold</v>
      </c>
      <c r="I189" s="5" t="str">
        <f t="shared" si="21"/>
        <v>True</v>
      </c>
      <c r="J189" s="5">
        <f t="shared" si="29"/>
        <v>193</v>
      </c>
      <c r="K189" s="5">
        <f t="shared" si="29"/>
        <v>191.94000199999999</v>
      </c>
      <c r="L189" s="5">
        <f t="shared" si="24"/>
        <v>1333318.4568924278</v>
      </c>
      <c r="M189" s="11">
        <f t="shared" si="22"/>
        <v>0</v>
      </c>
      <c r="N189" s="5">
        <f t="shared" si="25"/>
        <v>0</v>
      </c>
      <c r="P189" s="23">
        <f t="shared" si="26"/>
        <v>3.3806485714904522E-2</v>
      </c>
    </row>
    <row r="190" spans="1:16" x14ac:dyDescent="0.25">
      <c r="A190" s="1">
        <v>44256</v>
      </c>
      <c r="B190" s="5">
        <v>219.759995</v>
      </c>
      <c r="C190" s="5">
        <v>2871200</v>
      </c>
      <c r="D190" s="5">
        <v>107997000</v>
      </c>
      <c r="E190" s="5">
        <v>100924063.6678656</v>
      </c>
      <c r="F190" s="5" t="s">
        <v>7</v>
      </c>
      <c r="G190" s="5" t="s">
        <v>7</v>
      </c>
      <c r="H190" s="7" t="str">
        <f t="shared" si="20"/>
        <v>hold</v>
      </c>
      <c r="I190" s="5" t="str">
        <f t="shared" si="21"/>
        <v>True</v>
      </c>
      <c r="J190" s="5">
        <f t="shared" si="29"/>
        <v>193</v>
      </c>
      <c r="K190" s="5">
        <f t="shared" si="29"/>
        <v>191.94000199999999</v>
      </c>
      <c r="L190" s="5">
        <f t="shared" si="24"/>
        <v>1333318.4568924278</v>
      </c>
      <c r="M190" s="11">
        <f t="shared" si="22"/>
        <v>0</v>
      </c>
      <c r="N190" s="5">
        <f t="shared" si="25"/>
        <v>0</v>
      </c>
      <c r="P190" s="23">
        <f t="shared" si="26"/>
        <v>-0.44071014252935004</v>
      </c>
    </row>
    <row r="191" spans="1:16" x14ac:dyDescent="0.25">
      <c r="A191" s="1">
        <v>44257</v>
      </c>
      <c r="B191" s="5">
        <v>215.820007</v>
      </c>
      <c r="C191" s="5">
        <v>2854300</v>
      </c>
      <c r="D191" s="5">
        <v>105142700</v>
      </c>
      <c r="E191" s="5">
        <v>101325838.558856</v>
      </c>
      <c r="F191" s="5" t="s">
        <v>7</v>
      </c>
      <c r="G191" s="5" t="s">
        <v>7</v>
      </c>
      <c r="H191" s="7" t="str">
        <f t="shared" si="20"/>
        <v>hold</v>
      </c>
      <c r="I191" s="5" t="str">
        <f t="shared" si="21"/>
        <v>True</v>
      </c>
      <c r="J191" s="5">
        <f t="shared" si="29"/>
        <v>193</v>
      </c>
      <c r="K191" s="5">
        <f t="shared" si="29"/>
        <v>191.94000199999999</v>
      </c>
      <c r="L191" s="5">
        <f t="shared" si="24"/>
        <v>1333318.4568924278</v>
      </c>
      <c r="M191" s="11">
        <f t="shared" si="22"/>
        <v>0</v>
      </c>
      <c r="N191" s="5">
        <f t="shared" si="25"/>
        <v>0</v>
      </c>
      <c r="P191" s="23">
        <f t="shared" si="26"/>
        <v>-5.9034316936862792E-3</v>
      </c>
    </row>
    <row r="192" spans="1:16" x14ac:dyDescent="0.25">
      <c r="A192" s="1">
        <v>44258</v>
      </c>
      <c r="B192" s="5">
        <v>214.91000399999999</v>
      </c>
      <c r="C192" s="5">
        <v>2664000</v>
      </c>
      <c r="D192" s="5">
        <v>102478700</v>
      </c>
      <c r="E192" s="5">
        <v>101435634.8871318</v>
      </c>
      <c r="F192" s="5" t="s">
        <v>7</v>
      </c>
      <c r="G192" s="5" t="s">
        <v>7</v>
      </c>
      <c r="H192" s="7" t="str">
        <f t="shared" si="20"/>
        <v>hold</v>
      </c>
      <c r="I192" s="5" t="str">
        <f t="shared" si="21"/>
        <v>True</v>
      </c>
      <c r="J192" s="5">
        <f t="shared" si="29"/>
        <v>193</v>
      </c>
      <c r="K192" s="5">
        <f t="shared" si="29"/>
        <v>191.94000199999999</v>
      </c>
      <c r="L192" s="5">
        <f t="shared" si="24"/>
        <v>1333318.4568924278</v>
      </c>
      <c r="M192" s="11">
        <f t="shared" si="22"/>
        <v>1E-3</v>
      </c>
      <c r="N192" s="5">
        <f t="shared" si="25"/>
        <v>0</v>
      </c>
      <c r="P192" s="23">
        <f t="shared" si="26"/>
        <v>-6.8997876479431508E-2</v>
      </c>
    </row>
    <row r="193" spans="1:16" x14ac:dyDescent="0.25">
      <c r="A193" s="1">
        <v>44259</v>
      </c>
      <c r="B193" s="5">
        <v>212.770004</v>
      </c>
      <c r="C193" s="5">
        <v>3568400</v>
      </c>
      <c r="D193" s="5">
        <v>98910300</v>
      </c>
      <c r="E193" s="5">
        <v>101195126.8015573</v>
      </c>
      <c r="F193" s="5" t="s">
        <v>7</v>
      </c>
      <c r="G193" s="5">
        <v>212.770004</v>
      </c>
      <c r="H193" s="7" t="str">
        <f t="shared" si="20"/>
        <v>sell</v>
      </c>
      <c r="I193" s="5" t="str">
        <f t="shared" si="21"/>
        <v>False</v>
      </c>
      <c r="J193" s="5">
        <f t="shared" si="29"/>
        <v>193</v>
      </c>
      <c r="K193" s="5">
        <f t="shared" si="29"/>
        <v>212.770004</v>
      </c>
      <c r="L193" s="5">
        <f t="shared" si="24"/>
        <v>1468563.9530782148</v>
      </c>
      <c r="M193" s="11">
        <f t="shared" si="22"/>
        <v>1E-3</v>
      </c>
      <c r="N193" s="5">
        <f t="shared" si="25"/>
        <v>135245.49618578699</v>
      </c>
      <c r="P193" s="23">
        <f t="shared" si="26"/>
        <v>0.29228856337934866</v>
      </c>
    </row>
    <row r="194" spans="1:16" x14ac:dyDescent="0.25">
      <c r="A194" s="1">
        <v>44260</v>
      </c>
      <c r="B194" s="5">
        <v>220.16000399999999</v>
      </c>
      <c r="C194" s="5">
        <v>3602300</v>
      </c>
      <c r="D194" s="5">
        <v>102512600</v>
      </c>
      <c r="E194" s="5">
        <v>101320600.4400167</v>
      </c>
      <c r="F194" s="5">
        <v>220.16000399999999</v>
      </c>
      <c r="G194" s="5" t="s">
        <v>7</v>
      </c>
      <c r="H194" s="7" t="str">
        <f t="shared" si="20"/>
        <v>buy</v>
      </c>
      <c r="I194" s="5" t="str">
        <f t="shared" si="21"/>
        <v>False</v>
      </c>
      <c r="J194" s="5">
        <f t="shared" si="29"/>
        <v>220.16000399999999</v>
      </c>
      <c r="K194" s="5">
        <f t="shared" si="29"/>
        <v>212.770004</v>
      </c>
      <c r="L194" s="5">
        <f t="shared" si="24"/>
        <v>1468563.9530782148</v>
      </c>
      <c r="M194" s="11">
        <f t="shared" si="22"/>
        <v>0</v>
      </c>
      <c r="N194" s="5">
        <f t="shared" si="25"/>
        <v>0</v>
      </c>
      <c r="P194" s="23">
        <f t="shared" si="26"/>
        <v>9.4552142908410006E-3</v>
      </c>
    </row>
    <row r="195" spans="1:16" x14ac:dyDescent="0.25">
      <c r="A195" s="1">
        <v>44263</v>
      </c>
      <c r="B195" s="5">
        <v>221.58000200000001</v>
      </c>
      <c r="C195" s="5">
        <v>3048700</v>
      </c>
      <c r="D195" s="5">
        <v>105561300</v>
      </c>
      <c r="E195" s="5">
        <v>101724476.59007899</v>
      </c>
      <c r="F195" s="5" t="s">
        <v>7</v>
      </c>
      <c r="G195" s="5" t="s">
        <v>7</v>
      </c>
      <c r="H195" s="7" t="str">
        <f t="shared" ref="H195:H253" si="30">IF((AND(F195="nan",G195="nan")),"hold",IF(F195&lt;&gt;"nan","buy","sell"))</f>
        <v>hold</v>
      </c>
      <c r="I195" s="5" t="str">
        <f t="shared" ref="I195:I253" si="31">IF(H195="hold","True","False")</f>
        <v>True</v>
      </c>
      <c r="J195" s="5">
        <f t="shared" si="29"/>
        <v>220.16000399999999</v>
      </c>
      <c r="K195" s="5">
        <f t="shared" si="29"/>
        <v>212.770004</v>
      </c>
      <c r="L195" s="5">
        <f t="shared" si="24"/>
        <v>1468563.9530782148</v>
      </c>
      <c r="M195" s="11">
        <f t="shared" ref="M195:M253" si="32">IF((AND(F196="nan",G196="nan")), 0, 0.001)</f>
        <v>0</v>
      </c>
      <c r="N195" s="5">
        <f t="shared" si="25"/>
        <v>0</v>
      </c>
      <c r="P195" s="23">
        <f t="shared" si="26"/>
        <v>-0.16685726009882518</v>
      </c>
    </row>
    <row r="196" spans="1:16" x14ac:dyDescent="0.25">
      <c r="A196" s="1">
        <v>44264</v>
      </c>
      <c r="B196" s="5">
        <v>216.800003</v>
      </c>
      <c r="C196" s="5">
        <v>2902400</v>
      </c>
      <c r="D196" s="5">
        <v>102658900</v>
      </c>
      <c r="E196" s="5">
        <v>101813469.2960833</v>
      </c>
      <c r="F196" s="5" t="s">
        <v>7</v>
      </c>
      <c r="G196" s="5" t="s">
        <v>7</v>
      </c>
      <c r="H196" s="7" t="str">
        <f t="shared" si="30"/>
        <v>hold</v>
      </c>
      <c r="I196" s="5" t="str">
        <f t="shared" si="31"/>
        <v>True</v>
      </c>
      <c r="J196" s="5">
        <f t="shared" ref="J196:K211" si="33">IF(F196="nan",J195,F196)</f>
        <v>220.16000399999999</v>
      </c>
      <c r="K196" s="5">
        <f t="shared" si="33"/>
        <v>212.770004</v>
      </c>
      <c r="L196" s="5">
        <f t="shared" ref="L196:L253" si="34">L195+N196</f>
        <v>1468563.9530782148</v>
      </c>
      <c r="M196" s="11">
        <f t="shared" si="32"/>
        <v>0</v>
      </c>
      <c r="N196" s="5">
        <f t="shared" ref="N196:N253" si="35">IF(I196="True",0,IF(H196="buy",-L195*M196,L195*((K196-J196)/J196)-(L195*M196)))</f>
        <v>0</v>
      </c>
      <c r="P196" s="23">
        <f t="shared" ref="P196:P253" si="36">LN(C196/C195)</f>
        <v>-4.9177289310826766E-2</v>
      </c>
    </row>
    <row r="197" spans="1:16" x14ac:dyDescent="0.25">
      <c r="A197" s="1">
        <v>44265</v>
      </c>
      <c r="B197" s="5">
        <v>221.05999800000001</v>
      </c>
      <c r="C197" s="5">
        <v>2435800</v>
      </c>
      <c r="D197" s="5">
        <v>105094700</v>
      </c>
      <c r="E197" s="5">
        <v>102125967.4593064</v>
      </c>
      <c r="F197" s="5" t="s">
        <v>7</v>
      </c>
      <c r="G197" s="5" t="s">
        <v>7</v>
      </c>
      <c r="H197" s="7" t="str">
        <f t="shared" si="30"/>
        <v>hold</v>
      </c>
      <c r="I197" s="5" t="str">
        <f t="shared" si="31"/>
        <v>True</v>
      </c>
      <c r="J197" s="5">
        <f t="shared" si="33"/>
        <v>220.16000399999999</v>
      </c>
      <c r="K197" s="5">
        <f t="shared" si="33"/>
        <v>212.770004</v>
      </c>
      <c r="L197" s="5">
        <f t="shared" si="34"/>
        <v>1468563.9530782148</v>
      </c>
      <c r="M197" s="11">
        <f t="shared" si="32"/>
        <v>0</v>
      </c>
      <c r="N197" s="5">
        <f t="shared" si="35"/>
        <v>0</v>
      </c>
      <c r="P197" s="23">
        <f t="shared" si="36"/>
        <v>-0.17526273626780733</v>
      </c>
    </row>
    <row r="198" spans="1:16" x14ac:dyDescent="0.25">
      <c r="A198" s="1">
        <v>44266</v>
      </c>
      <c r="B198" s="5">
        <v>219.759995</v>
      </c>
      <c r="C198" s="5">
        <v>2960000</v>
      </c>
      <c r="D198" s="5">
        <v>102134700</v>
      </c>
      <c r="E198" s="5">
        <v>102126799.12985089</v>
      </c>
      <c r="F198" s="5" t="s">
        <v>7</v>
      </c>
      <c r="G198" s="5" t="s">
        <v>7</v>
      </c>
      <c r="H198" s="7" t="str">
        <f t="shared" si="30"/>
        <v>hold</v>
      </c>
      <c r="I198" s="5" t="str">
        <f t="shared" si="31"/>
        <v>True</v>
      </c>
      <c r="J198" s="5">
        <f t="shared" si="33"/>
        <v>220.16000399999999</v>
      </c>
      <c r="K198" s="5">
        <f t="shared" si="33"/>
        <v>212.770004</v>
      </c>
      <c r="L198" s="5">
        <f t="shared" si="34"/>
        <v>1468563.9530782148</v>
      </c>
      <c r="M198" s="11">
        <f t="shared" si="32"/>
        <v>0</v>
      </c>
      <c r="N198" s="5">
        <f t="shared" si="35"/>
        <v>0</v>
      </c>
      <c r="P198" s="23">
        <f t="shared" si="36"/>
        <v>0.19491402366509603</v>
      </c>
    </row>
    <row r="199" spans="1:16" x14ac:dyDescent="0.25">
      <c r="A199" s="1">
        <v>44267</v>
      </c>
      <c r="B199" s="5">
        <v>229</v>
      </c>
      <c r="C199" s="5">
        <v>4756500</v>
      </c>
      <c r="D199" s="5">
        <v>106891200</v>
      </c>
      <c r="E199" s="5">
        <v>102580551.59479821</v>
      </c>
      <c r="F199" s="5" t="s">
        <v>7</v>
      </c>
      <c r="G199" s="5" t="s">
        <v>7</v>
      </c>
      <c r="H199" s="7" t="str">
        <f t="shared" si="30"/>
        <v>hold</v>
      </c>
      <c r="I199" s="5" t="str">
        <f t="shared" si="31"/>
        <v>True</v>
      </c>
      <c r="J199" s="5">
        <f t="shared" si="33"/>
        <v>220.16000399999999</v>
      </c>
      <c r="K199" s="5">
        <f t="shared" si="33"/>
        <v>212.770004</v>
      </c>
      <c r="L199" s="5">
        <f t="shared" si="34"/>
        <v>1468563.9530782148</v>
      </c>
      <c r="M199" s="11">
        <f t="shared" si="32"/>
        <v>0</v>
      </c>
      <c r="N199" s="5">
        <f t="shared" si="35"/>
        <v>0</v>
      </c>
      <c r="P199" s="23">
        <f t="shared" si="36"/>
        <v>0.47432283532840558</v>
      </c>
    </row>
    <row r="200" spans="1:16" x14ac:dyDescent="0.25">
      <c r="A200" s="1">
        <v>44270</v>
      </c>
      <c r="B200" s="5">
        <v>230.740005</v>
      </c>
      <c r="C200" s="5">
        <v>4215300</v>
      </c>
      <c r="D200" s="5">
        <v>111106500</v>
      </c>
      <c r="E200" s="5">
        <v>103392546.6828271</v>
      </c>
      <c r="F200" s="5" t="s">
        <v>7</v>
      </c>
      <c r="G200" s="5" t="s">
        <v>7</v>
      </c>
      <c r="H200" s="7" t="str">
        <f t="shared" si="30"/>
        <v>hold</v>
      </c>
      <c r="I200" s="5" t="str">
        <f t="shared" si="31"/>
        <v>True</v>
      </c>
      <c r="J200" s="5">
        <f t="shared" si="33"/>
        <v>220.16000399999999</v>
      </c>
      <c r="K200" s="5">
        <f t="shared" si="33"/>
        <v>212.770004</v>
      </c>
      <c r="L200" s="5">
        <f t="shared" si="34"/>
        <v>1468563.9530782148</v>
      </c>
      <c r="M200" s="11">
        <f t="shared" si="32"/>
        <v>0</v>
      </c>
      <c r="N200" s="5">
        <f t="shared" si="35"/>
        <v>0</v>
      </c>
      <c r="P200" s="23">
        <f t="shared" si="36"/>
        <v>-0.12079134036610753</v>
      </c>
    </row>
    <row r="201" spans="1:16" x14ac:dyDescent="0.25">
      <c r="A201" s="1">
        <v>44271</v>
      </c>
      <c r="B201" s="5">
        <v>226.46000699999999</v>
      </c>
      <c r="C201" s="5">
        <v>3539200</v>
      </c>
      <c r="D201" s="5">
        <v>107567300</v>
      </c>
      <c r="E201" s="5">
        <v>103790142.2376496</v>
      </c>
      <c r="F201" s="5" t="s">
        <v>7</v>
      </c>
      <c r="G201" s="5" t="s">
        <v>7</v>
      </c>
      <c r="H201" s="7" t="str">
        <f t="shared" si="30"/>
        <v>hold</v>
      </c>
      <c r="I201" s="5" t="str">
        <f t="shared" si="31"/>
        <v>True</v>
      </c>
      <c r="J201" s="5">
        <f t="shared" si="33"/>
        <v>220.16000399999999</v>
      </c>
      <c r="K201" s="5">
        <f t="shared" si="33"/>
        <v>212.770004</v>
      </c>
      <c r="L201" s="5">
        <f t="shared" si="34"/>
        <v>1468563.9530782148</v>
      </c>
      <c r="M201" s="11">
        <f t="shared" si="32"/>
        <v>0</v>
      </c>
      <c r="N201" s="5">
        <f t="shared" si="35"/>
        <v>0</v>
      </c>
      <c r="P201" s="23">
        <f t="shared" si="36"/>
        <v>-0.17482005039244319</v>
      </c>
    </row>
    <row r="202" spans="1:16" x14ac:dyDescent="0.25">
      <c r="A202" s="1">
        <v>44272</v>
      </c>
      <c r="B202" s="5">
        <v>233.63000500000001</v>
      </c>
      <c r="C202" s="5">
        <v>3518500</v>
      </c>
      <c r="D202" s="5">
        <v>111085800</v>
      </c>
      <c r="E202" s="5">
        <v>104484966.7877191</v>
      </c>
      <c r="F202" s="5" t="s">
        <v>7</v>
      </c>
      <c r="G202" s="5" t="s">
        <v>7</v>
      </c>
      <c r="H202" s="7" t="str">
        <f t="shared" si="30"/>
        <v>hold</v>
      </c>
      <c r="I202" s="5" t="str">
        <f t="shared" si="31"/>
        <v>True</v>
      </c>
      <c r="J202" s="5">
        <f t="shared" si="33"/>
        <v>220.16000399999999</v>
      </c>
      <c r="K202" s="5">
        <f t="shared" si="33"/>
        <v>212.770004</v>
      </c>
      <c r="L202" s="5">
        <f t="shared" si="34"/>
        <v>1468563.9530782148</v>
      </c>
      <c r="M202" s="11">
        <f t="shared" si="32"/>
        <v>0</v>
      </c>
      <c r="N202" s="5">
        <f t="shared" si="35"/>
        <v>0</v>
      </c>
      <c r="P202" s="23">
        <f t="shared" si="36"/>
        <v>-5.8659504813573793E-3</v>
      </c>
    </row>
    <row r="203" spans="1:16" x14ac:dyDescent="0.25">
      <c r="A203" s="1">
        <v>44273</v>
      </c>
      <c r="B203" s="5">
        <v>230.679993</v>
      </c>
      <c r="C203" s="5">
        <v>4336200</v>
      </c>
      <c r="D203" s="5">
        <v>106749600</v>
      </c>
      <c r="E203" s="5">
        <v>104700646.14162759</v>
      </c>
      <c r="F203" s="5" t="s">
        <v>7</v>
      </c>
      <c r="G203" s="5" t="s">
        <v>7</v>
      </c>
      <c r="H203" s="7" t="str">
        <f t="shared" si="30"/>
        <v>hold</v>
      </c>
      <c r="I203" s="5" t="str">
        <f t="shared" si="31"/>
        <v>True</v>
      </c>
      <c r="J203" s="5">
        <f t="shared" si="33"/>
        <v>220.16000399999999</v>
      </c>
      <c r="K203" s="5">
        <f t="shared" si="33"/>
        <v>212.770004</v>
      </c>
      <c r="L203" s="5">
        <f t="shared" si="34"/>
        <v>1468563.9530782148</v>
      </c>
      <c r="M203" s="11">
        <f t="shared" si="32"/>
        <v>1E-3</v>
      </c>
      <c r="N203" s="5">
        <f t="shared" si="35"/>
        <v>0</v>
      </c>
      <c r="P203" s="23">
        <f t="shared" si="36"/>
        <v>0.20896362611038685</v>
      </c>
    </row>
    <row r="204" spans="1:16" x14ac:dyDescent="0.25">
      <c r="A204" s="1">
        <v>44274</v>
      </c>
      <c r="B204" s="5">
        <v>225.28999300000001</v>
      </c>
      <c r="C204" s="5">
        <v>7485100</v>
      </c>
      <c r="D204" s="5">
        <v>99264500</v>
      </c>
      <c r="E204" s="5">
        <v>104182917.9368858</v>
      </c>
      <c r="F204" s="5" t="s">
        <v>7</v>
      </c>
      <c r="G204" s="5">
        <v>225.28999300000001</v>
      </c>
      <c r="H204" s="7" t="str">
        <f t="shared" si="30"/>
        <v>sell</v>
      </c>
      <c r="I204" s="5" t="str">
        <f t="shared" si="31"/>
        <v>False</v>
      </c>
      <c r="J204" s="5">
        <f t="shared" si="33"/>
        <v>220.16000399999999</v>
      </c>
      <c r="K204" s="5">
        <f t="shared" si="33"/>
        <v>225.28999300000001</v>
      </c>
      <c r="L204" s="5">
        <f t="shared" si="34"/>
        <v>1502783.2335479218</v>
      </c>
      <c r="M204" s="11">
        <f t="shared" si="32"/>
        <v>0</v>
      </c>
      <c r="N204" s="5">
        <f t="shared" si="35"/>
        <v>34219.280469706893</v>
      </c>
      <c r="P204" s="23">
        <f t="shared" si="36"/>
        <v>0.54591598930093388</v>
      </c>
    </row>
    <row r="205" spans="1:16" x14ac:dyDescent="0.25">
      <c r="A205" s="1">
        <v>44277</v>
      </c>
      <c r="B205" s="5">
        <v>226.020004</v>
      </c>
      <c r="C205" s="5">
        <v>2211600</v>
      </c>
      <c r="D205" s="5">
        <v>101476100</v>
      </c>
      <c r="E205" s="5">
        <v>103925125.75207029</v>
      </c>
      <c r="F205" s="5" t="s">
        <v>7</v>
      </c>
      <c r="G205" s="5" t="s">
        <v>7</v>
      </c>
      <c r="H205" s="7" t="str">
        <f t="shared" si="30"/>
        <v>hold</v>
      </c>
      <c r="I205" s="5" t="str">
        <f t="shared" si="31"/>
        <v>True</v>
      </c>
      <c r="J205" s="5">
        <f t="shared" si="33"/>
        <v>220.16000399999999</v>
      </c>
      <c r="K205" s="5">
        <f t="shared" si="33"/>
        <v>225.28999300000001</v>
      </c>
      <c r="L205" s="5">
        <f t="shared" si="34"/>
        <v>1502783.2335479218</v>
      </c>
      <c r="M205" s="11">
        <f t="shared" si="32"/>
        <v>0</v>
      </c>
      <c r="N205" s="5">
        <f t="shared" si="35"/>
        <v>0</v>
      </c>
      <c r="P205" s="23">
        <f t="shared" si="36"/>
        <v>-1.2191981423541463</v>
      </c>
    </row>
    <row r="206" spans="1:16" x14ac:dyDescent="0.25">
      <c r="A206" s="1">
        <v>44278</v>
      </c>
      <c r="B206" s="5">
        <v>218.25</v>
      </c>
      <c r="C206" s="5">
        <v>4017600</v>
      </c>
      <c r="D206" s="5">
        <v>97458500</v>
      </c>
      <c r="E206" s="5">
        <v>103309256.6320686</v>
      </c>
      <c r="F206" s="5" t="s">
        <v>7</v>
      </c>
      <c r="G206" s="5" t="s">
        <v>7</v>
      </c>
      <c r="H206" s="7" t="str">
        <f t="shared" si="30"/>
        <v>hold</v>
      </c>
      <c r="I206" s="5" t="str">
        <f t="shared" si="31"/>
        <v>True</v>
      </c>
      <c r="J206" s="5">
        <f t="shared" si="33"/>
        <v>220.16000399999999</v>
      </c>
      <c r="K206" s="5">
        <f t="shared" si="33"/>
        <v>225.28999300000001</v>
      </c>
      <c r="L206" s="5">
        <f t="shared" si="34"/>
        <v>1502783.2335479218</v>
      </c>
      <c r="M206" s="11">
        <f t="shared" si="32"/>
        <v>0</v>
      </c>
      <c r="N206" s="5">
        <f t="shared" si="35"/>
        <v>0</v>
      </c>
      <c r="P206" s="23">
        <f t="shared" si="36"/>
        <v>0.59696847393954267</v>
      </c>
    </row>
    <row r="207" spans="1:16" x14ac:dyDescent="0.25">
      <c r="A207" s="1">
        <v>44279</v>
      </c>
      <c r="B207" s="5">
        <v>221.229996</v>
      </c>
      <c r="C207" s="5">
        <v>4258000</v>
      </c>
      <c r="D207" s="5">
        <v>101716500</v>
      </c>
      <c r="E207" s="5">
        <v>103157565.5240839</v>
      </c>
      <c r="F207" s="5" t="s">
        <v>7</v>
      </c>
      <c r="G207" s="5" t="s">
        <v>7</v>
      </c>
      <c r="H207" s="7" t="str">
        <f t="shared" si="30"/>
        <v>hold</v>
      </c>
      <c r="I207" s="5" t="str">
        <f t="shared" si="31"/>
        <v>True</v>
      </c>
      <c r="J207" s="5">
        <f t="shared" si="33"/>
        <v>220.16000399999999</v>
      </c>
      <c r="K207" s="5">
        <f t="shared" si="33"/>
        <v>225.28999300000001</v>
      </c>
      <c r="L207" s="5">
        <f t="shared" si="34"/>
        <v>1502783.2335479218</v>
      </c>
      <c r="M207" s="11">
        <f t="shared" si="32"/>
        <v>1E-3</v>
      </c>
      <c r="N207" s="5">
        <f t="shared" si="35"/>
        <v>0</v>
      </c>
      <c r="P207" s="23">
        <f t="shared" si="36"/>
        <v>5.8114857050104295E-2</v>
      </c>
    </row>
    <row r="208" spans="1:16" x14ac:dyDescent="0.25">
      <c r="A208" s="1">
        <v>44280</v>
      </c>
      <c r="B208" s="5">
        <v>224.25</v>
      </c>
      <c r="C208" s="5">
        <v>2901800</v>
      </c>
      <c r="D208" s="5">
        <v>104618300</v>
      </c>
      <c r="E208" s="5">
        <v>103296683.0933587</v>
      </c>
      <c r="F208" s="5">
        <v>224.25</v>
      </c>
      <c r="G208" s="5" t="s">
        <v>7</v>
      </c>
      <c r="H208" s="7" t="str">
        <f t="shared" si="30"/>
        <v>buy</v>
      </c>
      <c r="I208" s="5" t="str">
        <f t="shared" si="31"/>
        <v>False</v>
      </c>
      <c r="J208" s="5">
        <f t="shared" si="33"/>
        <v>224.25</v>
      </c>
      <c r="K208" s="5">
        <f t="shared" si="33"/>
        <v>225.28999300000001</v>
      </c>
      <c r="L208" s="5">
        <f t="shared" si="34"/>
        <v>1502783.2335479218</v>
      </c>
      <c r="M208" s="11">
        <f t="shared" si="32"/>
        <v>0</v>
      </c>
      <c r="N208" s="5">
        <f t="shared" si="35"/>
        <v>0</v>
      </c>
      <c r="P208" s="23">
        <f t="shared" si="36"/>
        <v>-0.38346833237183997</v>
      </c>
    </row>
    <row r="209" spans="1:16" x14ac:dyDescent="0.25">
      <c r="A209" s="1">
        <v>44281</v>
      </c>
      <c r="B209" s="5">
        <v>229.5</v>
      </c>
      <c r="C209" s="5">
        <v>3040100</v>
      </c>
      <c r="D209" s="5">
        <v>107658400</v>
      </c>
      <c r="E209" s="5">
        <v>103712084.7038932</v>
      </c>
      <c r="F209" s="5" t="s">
        <v>7</v>
      </c>
      <c r="G209" s="5" t="s">
        <v>7</v>
      </c>
      <c r="H209" s="7" t="str">
        <f t="shared" si="30"/>
        <v>hold</v>
      </c>
      <c r="I209" s="5" t="str">
        <f t="shared" si="31"/>
        <v>True</v>
      </c>
      <c r="J209" s="5">
        <f t="shared" si="33"/>
        <v>224.25</v>
      </c>
      <c r="K209" s="5">
        <f t="shared" si="33"/>
        <v>225.28999300000001</v>
      </c>
      <c r="L209" s="5">
        <f t="shared" si="34"/>
        <v>1502783.2335479218</v>
      </c>
      <c r="M209" s="11">
        <f t="shared" si="32"/>
        <v>0</v>
      </c>
      <c r="N209" s="5">
        <f t="shared" si="35"/>
        <v>0</v>
      </c>
      <c r="P209" s="23">
        <f t="shared" si="36"/>
        <v>4.655917551450469E-2</v>
      </c>
    </row>
    <row r="210" spans="1:16" x14ac:dyDescent="0.25">
      <c r="A210" s="1">
        <v>44284</v>
      </c>
      <c r="B210" s="5">
        <v>230.220001</v>
      </c>
      <c r="C210" s="5">
        <v>3003200</v>
      </c>
      <c r="D210" s="5">
        <v>110661600</v>
      </c>
      <c r="E210" s="5">
        <v>104373943.3040674</v>
      </c>
      <c r="F210" s="5" t="s">
        <v>7</v>
      </c>
      <c r="G210" s="5" t="s">
        <v>7</v>
      </c>
      <c r="H210" s="7" t="str">
        <f t="shared" si="30"/>
        <v>hold</v>
      </c>
      <c r="I210" s="5" t="str">
        <f t="shared" si="31"/>
        <v>True</v>
      </c>
      <c r="J210" s="5">
        <f t="shared" si="33"/>
        <v>224.25</v>
      </c>
      <c r="K210" s="5">
        <f t="shared" si="33"/>
        <v>225.28999300000001</v>
      </c>
      <c r="L210" s="5">
        <f t="shared" si="34"/>
        <v>1502783.2335479218</v>
      </c>
      <c r="M210" s="11">
        <f t="shared" si="32"/>
        <v>0</v>
      </c>
      <c r="N210" s="5">
        <f t="shared" si="35"/>
        <v>0</v>
      </c>
      <c r="P210" s="23">
        <f t="shared" si="36"/>
        <v>-1.2212022763845165E-2</v>
      </c>
    </row>
    <row r="211" spans="1:16" x14ac:dyDescent="0.25">
      <c r="A211" s="1">
        <v>44285</v>
      </c>
      <c r="B211" s="5">
        <v>233.08000200000001</v>
      </c>
      <c r="C211" s="5">
        <v>3139100</v>
      </c>
      <c r="D211" s="5">
        <v>113800700</v>
      </c>
      <c r="E211" s="5">
        <v>105271729.65672991</v>
      </c>
      <c r="F211" s="5" t="s">
        <v>7</v>
      </c>
      <c r="G211" s="5" t="s">
        <v>7</v>
      </c>
      <c r="H211" s="7" t="str">
        <f t="shared" si="30"/>
        <v>hold</v>
      </c>
      <c r="I211" s="5" t="str">
        <f t="shared" si="31"/>
        <v>True</v>
      </c>
      <c r="J211" s="5">
        <f t="shared" si="33"/>
        <v>224.25</v>
      </c>
      <c r="K211" s="5">
        <f t="shared" si="33"/>
        <v>225.28999300000001</v>
      </c>
      <c r="L211" s="5">
        <f t="shared" si="34"/>
        <v>1502783.2335479218</v>
      </c>
      <c r="M211" s="11">
        <f t="shared" si="32"/>
        <v>0</v>
      </c>
      <c r="N211" s="5">
        <f t="shared" si="35"/>
        <v>0</v>
      </c>
      <c r="P211" s="23">
        <f t="shared" si="36"/>
        <v>4.4257747781665163E-2</v>
      </c>
    </row>
    <row r="212" spans="1:16" x14ac:dyDescent="0.25">
      <c r="A212" s="1">
        <v>44286</v>
      </c>
      <c r="B212" s="5">
        <v>231.86999499999999</v>
      </c>
      <c r="C212" s="5">
        <v>4512300</v>
      </c>
      <c r="D212" s="5">
        <v>109288400</v>
      </c>
      <c r="E212" s="5">
        <v>105654269.6896802</v>
      </c>
      <c r="F212" s="5" t="s">
        <v>7</v>
      </c>
      <c r="G212" s="5" t="s">
        <v>7</v>
      </c>
      <c r="H212" s="7" t="str">
        <f t="shared" si="30"/>
        <v>hold</v>
      </c>
      <c r="I212" s="5" t="str">
        <f t="shared" si="31"/>
        <v>True</v>
      </c>
      <c r="J212" s="5">
        <f t="shared" ref="J212:K227" si="37">IF(F212="nan",J211,F212)</f>
        <v>224.25</v>
      </c>
      <c r="K212" s="5">
        <f t="shared" si="37"/>
        <v>225.28999300000001</v>
      </c>
      <c r="L212" s="5">
        <f t="shared" si="34"/>
        <v>1502783.2335479218</v>
      </c>
      <c r="M212" s="11">
        <f t="shared" si="32"/>
        <v>0</v>
      </c>
      <c r="N212" s="5">
        <f t="shared" si="35"/>
        <v>0</v>
      </c>
      <c r="P212" s="23">
        <f t="shared" si="36"/>
        <v>0.36287086671536778</v>
      </c>
    </row>
    <row r="213" spans="1:16" x14ac:dyDescent="0.25">
      <c r="A213" s="1">
        <v>44287</v>
      </c>
      <c r="B213" s="5">
        <v>232.740005</v>
      </c>
      <c r="C213" s="5">
        <v>3787100</v>
      </c>
      <c r="D213" s="5">
        <v>113075500</v>
      </c>
      <c r="E213" s="5">
        <v>106361053.5291893</v>
      </c>
      <c r="F213" s="5" t="s">
        <v>7</v>
      </c>
      <c r="G213" s="5" t="s">
        <v>7</v>
      </c>
      <c r="H213" s="7" t="str">
        <f t="shared" si="30"/>
        <v>hold</v>
      </c>
      <c r="I213" s="5" t="str">
        <f t="shared" si="31"/>
        <v>True</v>
      </c>
      <c r="J213" s="5">
        <f t="shared" si="37"/>
        <v>224.25</v>
      </c>
      <c r="K213" s="5">
        <f t="shared" si="37"/>
        <v>225.28999300000001</v>
      </c>
      <c r="L213" s="5">
        <f t="shared" si="34"/>
        <v>1502783.2335479218</v>
      </c>
      <c r="M213" s="11">
        <f t="shared" si="32"/>
        <v>0</v>
      </c>
      <c r="N213" s="5">
        <f t="shared" si="35"/>
        <v>0</v>
      </c>
      <c r="P213" s="23">
        <f t="shared" si="36"/>
        <v>-0.17520644664989682</v>
      </c>
    </row>
    <row r="214" spans="1:16" x14ac:dyDescent="0.25">
      <c r="A214" s="1">
        <v>44291</v>
      </c>
      <c r="B214" s="5">
        <v>233.71000699999999</v>
      </c>
      <c r="C214" s="5">
        <v>2323400</v>
      </c>
      <c r="D214" s="5">
        <v>115398900</v>
      </c>
      <c r="E214" s="5">
        <v>107221800.81259871</v>
      </c>
      <c r="F214" s="5" t="s">
        <v>7</v>
      </c>
      <c r="G214" s="5" t="s">
        <v>7</v>
      </c>
      <c r="H214" s="7" t="str">
        <f t="shared" si="30"/>
        <v>hold</v>
      </c>
      <c r="I214" s="5" t="str">
        <f t="shared" si="31"/>
        <v>True</v>
      </c>
      <c r="J214" s="5">
        <f t="shared" si="37"/>
        <v>224.25</v>
      </c>
      <c r="K214" s="5">
        <f t="shared" si="37"/>
        <v>225.28999300000001</v>
      </c>
      <c r="L214" s="5">
        <f t="shared" si="34"/>
        <v>1502783.2335479218</v>
      </c>
      <c r="M214" s="11">
        <f t="shared" si="32"/>
        <v>0</v>
      </c>
      <c r="N214" s="5">
        <f t="shared" si="35"/>
        <v>0</v>
      </c>
      <c r="P214" s="23">
        <f t="shared" si="36"/>
        <v>-0.488568924600006</v>
      </c>
    </row>
    <row r="215" spans="1:16" x14ac:dyDescent="0.25">
      <c r="A215" s="1">
        <v>44292</v>
      </c>
      <c r="B215" s="5">
        <v>230.63999899999999</v>
      </c>
      <c r="C215" s="5">
        <v>2614500</v>
      </c>
      <c r="D215" s="5">
        <v>112784400</v>
      </c>
      <c r="E215" s="5">
        <v>107751572.16404431</v>
      </c>
      <c r="F215" s="5" t="s">
        <v>7</v>
      </c>
      <c r="G215" s="5" t="s">
        <v>7</v>
      </c>
      <c r="H215" s="7" t="str">
        <f t="shared" si="30"/>
        <v>hold</v>
      </c>
      <c r="I215" s="5" t="str">
        <f t="shared" si="31"/>
        <v>True</v>
      </c>
      <c r="J215" s="5">
        <f t="shared" si="37"/>
        <v>224.25</v>
      </c>
      <c r="K215" s="5">
        <f t="shared" si="37"/>
        <v>225.28999300000001</v>
      </c>
      <c r="L215" s="5">
        <f t="shared" si="34"/>
        <v>1502783.2335479218</v>
      </c>
      <c r="M215" s="11">
        <f t="shared" si="32"/>
        <v>0</v>
      </c>
      <c r="N215" s="5">
        <f t="shared" si="35"/>
        <v>0</v>
      </c>
      <c r="P215" s="23">
        <f t="shared" si="36"/>
        <v>0.11804124454881081</v>
      </c>
    </row>
    <row r="216" spans="1:16" x14ac:dyDescent="0.25">
      <c r="A216" s="1">
        <v>44293</v>
      </c>
      <c r="B216" s="5">
        <v>230.41000399999999</v>
      </c>
      <c r="C216" s="5">
        <v>2449600</v>
      </c>
      <c r="D216" s="5">
        <v>110334800</v>
      </c>
      <c r="E216" s="5">
        <v>107997593.8628179</v>
      </c>
      <c r="F216" s="5" t="s">
        <v>7</v>
      </c>
      <c r="G216" s="5" t="s">
        <v>7</v>
      </c>
      <c r="H216" s="7" t="str">
        <f t="shared" si="30"/>
        <v>hold</v>
      </c>
      <c r="I216" s="5" t="str">
        <f t="shared" si="31"/>
        <v>True</v>
      </c>
      <c r="J216" s="5">
        <f t="shared" si="37"/>
        <v>224.25</v>
      </c>
      <c r="K216" s="5">
        <f t="shared" si="37"/>
        <v>225.28999300000001</v>
      </c>
      <c r="L216" s="5">
        <f t="shared" si="34"/>
        <v>1502783.2335479218</v>
      </c>
      <c r="M216" s="11">
        <f t="shared" si="32"/>
        <v>0</v>
      </c>
      <c r="N216" s="5">
        <f t="shared" si="35"/>
        <v>0</v>
      </c>
      <c r="P216" s="23">
        <f t="shared" si="36"/>
        <v>-6.5148128724765955E-2</v>
      </c>
    </row>
    <row r="217" spans="1:16" x14ac:dyDescent="0.25">
      <c r="A217" s="1">
        <v>44294</v>
      </c>
      <c r="B217" s="5">
        <v>230.479996</v>
      </c>
      <c r="C217" s="5">
        <v>2158900</v>
      </c>
      <c r="D217" s="5">
        <v>112493700</v>
      </c>
      <c r="E217" s="5">
        <v>108425794.4474864</v>
      </c>
      <c r="F217" s="5" t="s">
        <v>7</v>
      </c>
      <c r="G217" s="5" t="s">
        <v>7</v>
      </c>
      <c r="H217" s="7" t="str">
        <f t="shared" si="30"/>
        <v>hold</v>
      </c>
      <c r="I217" s="5" t="str">
        <f t="shared" si="31"/>
        <v>True</v>
      </c>
      <c r="J217" s="5">
        <f t="shared" si="37"/>
        <v>224.25</v>
      </c>
      <c r="K217" s="5">
        <f t="shared" si="37"/>
        <v>225.28999300000001</v>
      </c>
      <c r="L217" s="5">
        <f t="shared" si="34"/>
        <v>1502783.2335479218</v>
      </c>
      <c r="M217" s="11">
        <f t="shared" si="32"/>
        <v>0</v>
      </c>
      <c r="N217" s="5">
        <f t="shared" si="35"/>
        <v>0</v>
      </c>
      <c r="P217" s="23">
        <f t="shared" si="36"/>
        <v>-0.12632591320100586</v>
      </c>
    </row>
    <row r="218" spans="1:16" x14ac:dyDescent="0.25">
      <c r="A218" s="1">
        <v>44295</v>
      </c>
      <c r="B218" s="5">
        <v>230.75</v>
      </c>
      <c r="C218" s="5">
        <v>2482900</v>
      </c>
      <c r="D218" s="5">
        <v>114976600</v>
      </c>
      <c r="E218" s="5">
        <v>109049680.6908136</v>
      </c>
      <c r="F218" s="5" t="s">
        <v>7</v>
      </c>
      <c r="G218" s="5" t="s">
        <v>7</v>
      </c>
      <c r="H218" s="7" t="str">
        <f t="shared" si="30"/>
        <v>hold</v>
      </c>
      <c r="I218" s="5" t="str">
        <f t="shared" si="31"/>
        <v>True</v>
      </c>
      <c r="J218" s="5">
        <f t="shared" si="37"/>
        <v>224.25</v>
      </c>
      <c r="K218" s="5">
        <f t="shared" si="37"/>
        <v>225.28999300000001</v>
      </c>
      <c r="L218" s="5">
        <f t="shared" si="34"/>
        <v>1502783.2335479218</v>
      </c>
      <c r="M218" s="11">
        <f t="shared" si="32"/>
        <v>0</v>
      </c>
      <c r="N218" s="5">
        <f t="shared" si="35"/>
        <v>0</v>
      </c>
      <c r="P218" s="23">
        <f t="shared" si="36"/>
        <v>0.13982839913247594</v>
      </c>
    </row>
    <row r="219" spans="1:16" x14ac:dyDescent="0.25">
      <c r="A219" s="1">
        <v>44298</v>
      </c>
      <c r="B219" s="5">
        <v>230.929993</v>
      </c>
      <c r="C219" s="5">
        <v>1688200</v>
      </c>
      <c r="D219" s="5">
        <v>116664800</v>
      </c>
      <c r="E219" s="5">
        <v>109774930.149074</v>
      </c>
      <c r="F219" s="5" t="s">
        <v>7</v>
      </c>
      <c r="G219" s="5" t="s">
        <v>7</v>
      </c>
      <c r="H219" s="7" t="str">
        <f t="shared" si="30"/>
        <v>hold</v>
      </c>
      <c r="I219" s="5" t="str">
        <f t="shared" si="31"/>
        <v>True</v>
      </c>
      <c r="J219" s="5">
        <f t="shared" si="37"/>
        <v>224.25</v>
      </c>
      <c r="K219" s="5">
        <f t="shared" si="37"/>
        <v>225.28999300000001</v>
      </c>
      <c r="L219" s="5">
        <f t="shared" si="34"/>
        <v>1502783.2335479218</v>
      </c>
      <c r="M219" s="11">
        <f t="shared" si="32"/>
        <v>0</v>
      </c>
      <c r="N219" s="5">
        <f t="shared" si="35"/>
        <v>0</v>
      </c>
      <c r="P219" s="23">
        <f t="shared" si="36"/>
        <v>-0.38576435928526992</v>
      </c>
    </row>
    <row r="220" spans="1:16" x14ac:dyDescent="0.25">
      <c r="A220" s="1">
        <v>44299</v>
      </c>
      <c r="B220" s="5">
        <v>229.35000600000001</v>
      </c>
      <c r="C220" s="5">
        <v>2286400</v>
      </c>
      <c r="D220" s="5">
        <v>114378400</v>
      </c>
      <c r="E220" s="5">
        <v>110213355.8492949</v>
      </c>
      <c r="F220" s="5" t="s">
        <v>7</v>
      </c>
      <c r="G220" s="5" t="s">
        <v>7</v>
      </c>
      <c r="H220" s="7" t="str">
        <f t="shared" si="30"/>
        <v>hold</v>
      </c>
      <c r="I220" s="5" t="str">
        <f t="shared" si="31"/>
        <v>True</v>
      </c>
      <c r="J220" s="5">
        <f t="shared" si="37"/>
        <v>224.25</v>
      </c>
      <c r="K220" s="5">
        <f t="shared" si="37"/>
        <v>225.28999300000001</v>
      </c>
      <c r="L220" s="5">
        <f t="shared" si="34"/>
        <v>1502783.2335479218</v>
      </c>
      <c r="M220" s="11">
        <f t="shared" si="32"/>
        <v>0</v>
      </c>
      <c r="N220" s="5">
        <f t="shared" si="35"/>
        <v>0</v>
      </c>
      <c r="P220" s="23">
        <f t="shared" si="36"/>
        <v>0.30331565562598328</v>
      </c>
    </row>
    <row r="221" spans="1:16" x14ac:dyDescent="0.25">
      <c r="A221" s="1">
        <v>44300</v>
      </c>
      <c r="B221" s="5">
        <v>232.58000200000001</v>
      </c>
      <c r="C221" s="5">
        <v>2491000</v>
      </c>
      <c r="D221" s="5">
        <v>116869400</v>
      </c>
      <c r="E221" s="5">
        <v>110847264.8162024</v>
      </c>
      <c r="F221" s="5" t="s">
        <v>7</v>
      </c>
      <c r="G221" s="5" t="s">
        <v>7</v>
      </c>
      <c r="H221" s="7" t="str">
        <f t="shared" si="30"/>
        <v>hold</v>
      </c>
      <c r="I221" s="5" t="str">
        <f t="shared" si="31"/>
        <v>True</v>
      </c>
      <c r="J221" s="5">
        <f t="shared" si="37"/>
        <v>224.25</v>
      </c>
      <c r="K221" s="5">
        <f t="shared" si="37"/>
        <v>225.28999300000001</v>
      </c>
      <c r="L221" s="5">
        <f t="shared" si="34"/>
        <v>1502783.2335479218</v>
      </c>
      <c r="M221" s="11">
        <f t="shared" si="32"/>
        <v>0</v>
      </c>
      <c r="N221" s="5">
        <f t="shared" si="35"/>
        <v>0</v>
      </c>
      <c r="P221" s="23">
        <f t="shared" si="36"/>
        <v>8.570570808657739E-2</v>
      </c>
    </row>
    <row r="222" spans="1:16" x14ac:dyDescent="0.25">
      <c r="A222" s="1">
        <v>44301</v>
      </c>
      <c r="B222" s="5">
        <v>232.520004</v>
      </c>
      <c r="C222" s="5">
        <v>1860200</v>
      </c>
      <c r="D222" s="5">
        <v>115009200</v>
      </c>
      <c r="E222" s="5">
        <v>111243639.59570991</v>
      </c>
      <c r="F222" s="5" t="s">
        <v>7</v>
      </c>
      <c r="G222" s="5" t="s">
        <v>7</v>
      </c>
      <c r="H222" s="7" t="str">
        <f t="shared" si="30"/>
        <v>hold</v>
      </c>
      <c r="I222" s="5" t="str">
        <f t="shared" si="31"/>
        <v>True</v>
      </c>
      <c r="J222" s="5">
        <f t="shared" si="37"/>
        <v>224.25</v>
      </c>
      <c r="K222" s="5">
        <f t="shared" si="37"/>
        <v>225.28999300000001</v>
      </c>
      <c r="L222" s="5">
        <f t="shared" si="34"/>
        <v>1502783.2335479218</v>
      </c>
      <c r="M222" s="11">
        <f t="shared" si="32"/>
        <v>0</v>
      </c>
      <c r="N222" s="5">
        <f t="shared" si="35"/>
        <v>0</v>
      </c>
      <c r="P222" s="23">
        <f t="shared" si="36"/>
        <v>-0.29200022745381382</v>
      </c>
    </row>
    <row r="223" spans="1:16" x14ac:dyDescent="0.25">
      <c r="A223" s="1">
        <v>44302</v>
      </c>
      <c r="B223" s="5">
        <v>233.36000100000001</v>
      </c>
      <c r="C223" s="5">
        <v>2128400</v>
      </c>
      <c r="D223" s="5">
        <v>117137600</v>
      </c>
      <c r="E223" s="5">
        <v>111804969.15814909</v>
      </c>
      <c r="F223" s="5" t="s">
        <v>7</v>
      </c>
      <c r="G223" s="5" t="s">
        <v>7</v>
      </c>
      <c r="H223" s="7" t="str">
        <f t="shared" si="30"/>
        <v>hold</v>
      </c>
      <c r="I223" s="5" t="str">
        <f t="shared" si="31"/>
        <v>True</v>
      </c>
      <c r="J223" s="5">
        <f t="shared" si="37"/>
        <v>224.25</v>
      </c>
      <c r="K223" s="5">
        <f t="shared" si="37"/>
        <v>225.28999300000001</v>
      </c>
      <c r="L223" s="5">
        <f t="shared" si="34"/>
        <v>1502783.2335479218</v>
      </c>
      <c r="M223" s="11">
        <f t="shared" si="32"/>
        <v>0</v>
      </c>
      <c r="N223" s="5">
        <f t="shared" si="35"/>
        <v>0</v>
      </c>
      <c r="P223" s="23">
        <f t="shared" si="36"/>
        <v>0.13468651491384762</v>
      </c>
    </row>
    <row r="224" spans="1:16" x14ac:dyDescent="0.25">
      <c r="A224" s="1">
        <v>44305</v>
      </c>
      <c r="B224" s="5">
        <v>232.38999899999999</v>
      </c>
      <c r="C224" s="5">
        <v>1712600</v>
      </c>
      <c r="D224" s="5">
        <v>115425000</v>
      </c>
      <c r="E224" s="5">
        <v>112149734.00030009</v>
      </c>
      <c r="F224" s="5" t="s">
        <v>7</v>
      </c>
      <c r="G224" s="5" t="s">
        <v>7</v>
      </c>
      <c r="H224" s="7" t="str">
        <f t="shared" si="30"/>
        <v>hold</v>
      </c>
      <c r="I224" s="5" t="str">
        <f t="shared" si="31"/>
        <v>True</v>
      </c>
      <c r="J224" s="5">
        <f t="shared" si="37"/>
        <v>224.25</v>
      </c>
      <c r="K224" s="5">
        <f t="shared" si="37"/>
        <v>225.28999300000001</v>
      </c>
      <c r="L224" s="5">
        <f t="shared" si="34"/>
        <v>1502783.2335479218</v>
      </c>
      <c r="M224" s="11">
        <f t="shared" si="32"/>
        <v>0</v>
      </c>
      <c r="N224" s="5">
        <f t="shared" si="35"/>
        <v>0</v>
      </c>
      <c r="P224" s="23">
        <f t="shared" si="36"/>
        <v>-0.2173578401301226</v>
      </c>
    </row>
    <row r="225" spans="1:16" x14ac:dyDescent="0.25">
      <c r="A225" s="1">
        <v>44306</v>
      </c>
      <c r="B225" s="5">
        <v>227.63000500000001</v>
      </c>
      <c r="C225" s="5">
        <v>2815800</v>
      </c>
      <c r="D225" s="5">
        <v>112609200</v>
      </c>
      <c r="E225" s="5">
        <v>112193492.6669462</v>
      </c>
      <c r="F225" s="5" t="s">
        <v>7</v>
      </c>
      <c r="G225" s="5" t="s">
        <v>7</v>
      </c>
      <c r="H225" s="7" t="str">
        <f t="shared" si="30"/>
        <v>hold</v>
      </c>
      <c r="I225" s="5" t="str">
        <f t="shared" si="31"/>
        <v>True</v>
      </c>
      <c r="J225" s="5">
        <f t="shared" si="37"/>
        <v>224.25</v>
      </c>
      <c r="K225" s="5">
        <f t="shared" si="37"/>
        <v>225.28999300000001</v>
      </c>
      <c r="L225" s="5">
        <f t="shared" si="34"/>
        <v>1502783.2335479218</v>
      </c>
      <c r="M225" s="11">
        <f t="shared" si="32"/>
        <v>0</v>
      </c>
      <c r="N225" s="5">
        <f t="shared" si="35"/>
        <v>0</v>
      </c>
      <c r="P225" s="23">
        <f t="shared" si="36"/>
        <v>0.49723372943633537</v>
      </c>
    </row>
    <row r="226" spans="1:16" x14ac:dyDescent="0.25">
      <c r="A226" s="1">
        <v>44307</v>
      </c>
      <c r="B226" s="5">
        <v>232.46000699999999</v>
      </c>
      <c r="C226" s="5">
        <v>1977700</v>
      </c>
      <c r="D226" s="5">
        <v>114586900</v>
      </c>
      <c r="E226" s="5">
        <v>112421436.2225129</v>
      </c>
      <c r="F226" s="5" t="s">
        <v>7</v>
      </c>
      <c r="G226" s="5" t="s">
        <v>7</v>
      </c>
      <c r="H226" s="7" t="str">
        <f t="shared" si="30"/>
        <v>hold</v>
      </c>
      <c r="I226" s="5" t="str">
        <f t="shared" si="31"/>
        <v>True</v>
      </c>
      <c r="J226" s="5">
        <f t="shared" si="37"/>
        <v>224.25</v>
      </c>
      <c r="K226" s="5">
        <f t="shared" si="37"/>
        <v>225.28999300000001</v>
      </c>
      <c r="L226" s="5">
        <f t="shared" si="34"/>
        <v>1502783.2335479218</v>
      </c>
      <c r="M226" s="11">
        <f t="shared" si="32"/>
        <v>1E-3</v>
      </c>
      <c r="N226" s="5">
        <f t="shared" si="35"/>
        <v>0</v>
      </c>
      <c r="P226" s="23">
        <f t="shared" si="36"/>
        <v>-0.35331185970044776</v>
      </c>
    </row>
    <row r="227" spans="1:16" x14ac:dyDescent="0.25">
      <c r="A227" s="1">
        <v>44308</v>
      </c>
      <c r="B227" s="5">
        <v>228.88999899999999</v>
      </c>
      <c r="C227" s="5">
        <v>2410700</v>
      </c>
      <c r="D227" s="5">
        <v>112176200</v>
      </c>
      <c r="E227" s="5">
        <v>112398080.39179391</v>
      </c>
      <c r="F227" s="5" t="s">
        <v>7</v>
      </c>
      <c r="G227" s="5">
        <v>228.88999899999999</v>
      </c>
      <c r="H227" s="7" t="str">
        <f t="shared" si="30"/>
        <v>sell</v>
      </c>
      <c r="I227" s="5" t="str">
        <f t="shared" si="31"/>
        <v>False</v>
      </c>
      <c r="J227" s="5">
        <f t="shared" si="37"/>
        <v>224.25</v>
      </c>
      <c r="K227" s="5">
        <f t="shared" si="37"/>
        <v>228.88999899999999</v>
      </c>
      <c r="L227" s="5">
        <f t="shared" si="34"/>
        <v>1532374.8213327867</v>
      </c>
      <c r="M227" s="11">
        <f t="shared" si="32"/>
        <v>1E-3</v>
      </c>
      <c r="N227" s="5">
        <f t="shared" si="35"/>
        <v>29591.587784865038</v>
      </c>
      <c r="P227" s="23">
        <f t="shared" si="36"/>
        <v>0.19798260841395365</v>
      </c>
    </row>
    <row r="228" spans="1:16" x14ac:dyDescent="0.25">
      <c r="A228" s="1">
        <v>44309</v>
      </c>
      <c r="B228" s="5">
        <v>230.11000100000001</v>
      </c>
      <c r="C228" s="5">
        <v>3458300</v>
      </c>
      <c r="D228" s="5">
        <v>115634500</v>
      </c>
      <c r="E228" s="5">
        <v>112706310.8307126</v>
      </c>
      <c r="F228" s="5">
        <v>230.11000100000001</v>
      </c>
      <c r="G228" s="5" t="s">
        <v>7</v>
      </c>
      <c r="H228" s="7" t="str">
        <f t="shared" si="30"/>
        <v>buy</v>
      </c>
      <c r="I228" s="5" t="str">
        <f t="shared" si="31"/>
        <v>False</v>
      </c>
      <c r="J228" s="5">
        <f t="shared" ref="J228:K243" si="38">IF(F228="nan",J227,F228)</f>
        <v>230.11000100000001</v>
      </c>
      <c r="K228" s="5">
        <f t="shared" si="38"/>
        <v>228.88999899999999</v>
      </c>
      <c r="L228" s="5">
        <f t="shared" si="34"/>
        <v>1532374.8213327867</v>
      </c>
      <c r="M228" s="11">
        <f t="shared" si="32"/>
        <v>0</v>
      </c>
      <c r="N228" s="5">
        <f t="shared" si="35"/>
        <v>0</v>
      </c>
      <c r="P228" s="23">
        <f t="shared" si="36"/>
        <v>0.3608599770881884</v>
      </c>
    </row>
    <row r="229" spans="1:16" x14ac:dyDescent="0.25">
      <c r="A229" s="1">
        <v>44312</v>
      </c>
      <c r="B229" s="5">
        <v>230.55999800000001</v>
      </c>
      <c r="C229" s="5">
        <v>1864800</v>
      </c>
      <c r="D229" s="5">
        <v>117499300</v>
      </c>
      <c r="E229" s="5">
        <v>113162785.9897484</v>
      </c>
      <c r="F229" s="5" t="s">
        <v>7</v>
      </c>
      <c r="G229" s="5" t="s">
        <v>7</v>
      </c>
      <c r="H229" s="7" t="str">
        <f t="shared" si="30"/>
        <v>hold</v>
      </c>
      <c r="I229" s="5" t="str">
        <f t="shared" si="31"/>
        <v>True</v>
      </c>
      <c r="J229" s="5">
        <f t="shared" si="38"/>
        <v>230.11000100000001</v>
      </c>
      <c r="K229" s="5">
        <f t="shared" si="38"/>
        <v>228.88999899999999</v>
      </c>
      <c r="L229" s="5">
        <f t="shared" si="34"/>
        <v>1532374.8213327867</v>
      </c>
      <c r="M229" s="11">
        <f t="shared" si="32"/>
        <v>0</v>
      </c>
      <c r="N229" s="5">
        <f t="shared" si="35"/>
        <v>0</v>
      </c>
      <c r="P229" s="23">
        <f t="shared" si="36"/>
        <v>-0.61762333010857395</v>
      </c>
    </row>
    <row r="230" spans="1:16" x14ac:dyDescent="0.25">
      <c r="A230" s="1">
        <v>44313</v>
      </c>
      <c r="B230" s="5">
        <v>230.33999600000001</v>
      </c>
      <c r="C230" s="5">
        <v>1959300</v>
      </c>
      <c r="D230" s="5">
        <v>115540000</v>
      </c>
      <c r="E230" s="5">
        <v>113389187.3240833</v>
      </c>
      <c r="F230" s="5" t="s">
        <v>7</v>
      </c>
      <c r="G230" s="5" t="s">
        <v>7</v>
      </c>
      <c r="H230" s="7" t="str">
        <f t="shared" si="30"/>
        <v>hold</v>
      </c>
      <c r="I230" s="5" t="str">
        <f t="shared" si="31"/>
        <v>True</v>
      </c>
      <c r="J230" s="5">
        <f t="shared" si="38"/>
        <v>230.11000100000001</v>
      </c>
      <c r="K230" s="5">
        <f t="shared" si="38"/>
        <v>228.88999899999999</v>
      </c>
      <c r="L230" s="5">
        <f t="shared" si="34"/>
        <v>1532374.8213327867</v>
      </c>
      <c r="M230" s="11">
        <f t="shared" si="32"/>
        <v>0</v>
      </c>
      <c r="N230" s="5">
        <f t="shared" si="35"/>
        <v>0</v>
      </c>
      <c r="P230" s="23">
        <f t="shared" si="36"/>
        <v>4.9433457855173744E-2</v>
      </c>
    </row>
    <row r="231" spans="1:16" x14ac:dyDescent="0.25">
      <c r="A231" s="1">
        <v>44314</v>
      </c>
      <c r="B231" s="5">
        <v>232.300003</v>
      </c>
      <c r="C231" s="5">
        <v>2965300</v>
      </c>
      <c r="D231" s="5">
        <v>118505300</v>
      </c>
      <c r="E231" s="5">
        <v>113876436.1504101</v>
      </c>
      <c r="F231" s="5" t="s">
        <v>7</v>
      </c>
      <c r="G231" s="5" t="s">
        <v>7</v>
      </c>
      <c r="H231" s="7" t="str">
        <f t="shared" si="30"/>
        <v>hold</v>
      </c>
      <c r="I231" s="5" t="str">
        <f t="shared" si="31"/>
        <v>True</v>
      </c>
      <c r="J231" s="5">
        <f t="shared" si="38"/>
        <v>230.11000100000001</v>
      </c>
      <c r="K231" s="5">
        <f t="shared" si="38"/>
        <v>228.88999899999999</v>
      </c>
      <c r="L231" s="5">
        <f t="shared" si="34"/>
        <v>1532374.8213327867</v>
      </c>
      <c r="M231" s="11">
        <f t="shared" si="32"/>
        <v>1E-3</v>
      </c>
      <c r="N231" s="5">
        <f t="shared" si="35"/>
        <v>0</v>
      </c>
      <c r="P231" s="23">
        <f t="shared" si="36"/>
        <v>0.41439094117515796</v>
      </c>
    </row>
    <row r="232" spans="1:16" x14ac:dyDescent="0.25">
      <c r="A232" s="1">
        <v>44315</v>
      </c>
      <c r="B232" s="5">
        <v>227.470001</v>
      </c>
      <c r="C232" s="5">
        <v>5442400</v>
      </c>
      <c r="D232" s="5">
        <v>113062900</v>
      </c>
      <c r="E232" s="5">
        <v>113798956.5170307</v>
      </c>
      <c r="F232" s="5" t="s">
        <v>7</v>
      </c>
      <c r="G232" s="5">
        <v>227.470001</v>
      </c>
      <c r="H232" s="7" t="str">
        <f t="shared" si="30"/>
        <v>sell</v>
      </c>
      <c r="I232" s="5" t="str">
        <f t="shared" si="31"/>
        <v>False</v>
      </c>
      <c r="J232" s="5">
        <f t="shared" si="38"/>
        <v>230.11000100000001</v>
      </c>
      <c r="K232" s="5">
        <f t="shared" si="38"/>
        <v>227.470001</v>
      </c>
      <c r="L232" s="5">
        <f t="shared" si="34"/>
        <v>1513261.8567468284</v>
      </c>
      <c r="M232" s="11">
        <f t="shared" si="32"/>
        <v>1E-3</v>
      </c>
      <c r="N232" s="5">
        <f t="shared" si="35"/>
        <v>-19112.964585958354</v>
      </c>
      <c r="P232" s="23">
        <f t="shared" si="36"/>
        <v>0.60724193227897194</v>
      </c>
    </row>
    <row r="233" spans="1:16" x14ac:dyDescent="0.25">
      <c r="A233" s="1">
        <v>44316</v>
      </c>
      <c r="B233" s="5">
        <v>228.11000100000001</v>
      </c>
      <c r="C233" s="5">
        <v>3951500</v>
      </c>
      <c r="D233" s="5">
        <v>117014400</v>
      </c>
      <c r="E233" s="5">
        <v>114105189.2297197</v>
      </c>
      <c r="F233" s="5">
        <v>228.11000100000001</v>
      </c>
      <c r="G233" s="5" t="s">
        <v>7</v>
      </c>
      <c r="H233" s="7" t="str">
        <f t="shared" si="30"/>
        <v>buy</v>
      </c>
      <c r="I233" s="5" t="str">
        <f t="shared" si="31"/>
        <v>False</v>
      </c>
      <c r="J233" s="5">
        <f t="shared" si="38"/>
        <v>228.11000100000001</v>
      </c>
      <c r="K233" s="5">
        <f t="shared" si="38"/>
        <v>227.470001</v>
      </c>
      <c r="L233" s="5">
        <f t="shared" si="34"/>
        <v>1513261.8567468284</v>
      </c>
      <c r="M233" s="11">
        <f t="shared" si="32"/>
        <v>0</v>
      </c>
      <c r="N233" s="5">
        <f t="shared" si="35"/>
        <v>0</v>
      </c>
      <c r="P233" s="23">
        <f t="shared" si="36"/>
        <v>-0.32012488638582109</v>
      </c>
    </row>
    <row r="234" spans="1:16" x14ac:dyDescent="0.25">
      <c r="A234" s="1">
        <v>44319</v>
      </c>
      <c r="B234" s="5">
        <v>228.16999799999999</v>
      </c>
      <c r="C234" s="5">
        <v>3182900</v>
      </c>
      <c r="D234" s="5">
        <v>120197300</v>
      </c>
      <c r="E234" s="5">
        <v>114685390.25550389</v>
      </c>
      <c r="F234" s="5" t="s">
        <v>7</v>
      </c>
      <c r="G234" s="5" t="s">
        <v>7</v>
      </c>
      <c r="H234" s="7" t="str">
        <f t="shared" si="30"/>
        <v>hold</v>
      </c>
      <c r="I234" s="5" t="str">
        <f t="shared" si="31"/>
        <v>True</v>
      </c>
      <c r="J234" s="5">
        <f t="shared" si="38"/>
        <v>228.11000100000001</v>
      </c>
      <c r="K234" s="5">
        <f t="shared" si="38"/>
        <v>227.470001</v>
      </c>
      <c r="L234" s="5">
        <f t="shared" si="34"/>
        <v>1513261.8567468284</v>
      </c>
      <c r="M234" s="11">
        <f t="shared" si="32"/>
        <v>0</v>
      </c>
      <c r="N234" s="5">
        <f t="shared" si="35"/>
        <v>0</v>
      </c>
      <c r="P234" s="23">
        <f t="shared" si="36"/>
        <v>-0.21630252275875184</v>
      </c>
    </row>
    <row r="235" spans="1:16" x14ac:dyDescent="0.25">
      <c r="A235" s="1">
        <v>44320</v>
      </c>
      <c r="B235" s="5">
        <v>233.41000399999999</v>
      </c>
      <c r="C235" s="5">
        <v>4040700</v>
      </c>
      <c r="D235" s="5">
        <v>124238000</v>
      </c>
      <c r="E235" s="5">
        <v>115595162.612184</v>
      </c>
      <c r="F235" s="5" t="s">
        <v>7</v>
      </c>
      <c r="G235" s="5" t="s">
        <v>7</v>
      </c>
      <c r="H235" s="7" t="str">
        <f t="shared" si="30"/>
        <v>hold</v>
      </c>
      <c r="I235" s="5" t="str">
        <f t="shared" si="31"/>
        <v>True</v>
      </c>
      <c r="J235" s="5">
        <f t="shared" si="38"/>
        <v>228.11000100000001</v>
      </c>
      <c r="K235" s="5">
        <f t="shared" si="38"/>
        <v>227.470001</v>
      </c>
      <c r="L235" s="5">
        <f t="shared" si="34"/>
        <v>1513261.8567468284</v>
      </c>
      <c r="M235" s="11">
        <f t="shared" si="32"/>
        <v>0</v>
      </c>
      <c r="N235" s="5">
        <f t="shared" si="35"/>
        <v>0</v>
      </c>
      <c r="P235" s="23">
        <f t="shared" si="36"/>
        <v>0.23862521338660064</v>
      </c>
    </row>
    <row r="236" spans="1:16" x14ac:dyDescent="0.25">
      <c r="A236" s="1">
        <v>44321</v>
      </c>
      <c r="B236" s="5">
        <v>237.88000500000001</v>
      </c>
      <c r="C236" s="5">
        <v>2419800</v>
      </c>
      <c r="D236" s="5">
        <v>126657800</v>
      </c>
      <c r="E236" s="5">
        <v>116648747.1253736</v>
      </c>
      <c r="F236" s="5" t="s">
        <v>7</v>
      </c>
      <c r="G236" s="5" t="s">
        <v>7</v>
      </c>
      <c r="H236" s="7" t="str">
        <f t="shared" si="30"/>
        <v>hold</v>
      </c>
      <c r="I236" s="5" t="str">
        <f t="shared" si="31"/>
        <v>True</v>
      </c>
      <c r="J236" s="5">
        <f t="shared" si="38"/>
        <v>228.11000100000001</v>
      </c>
      <c r="K236" s="5">
        <f t="shared" si="38"/>
        <v>227.470001</v>
      </c>
      <c r="L236" s="5">
        <f t="shared" si="34"/>
        <v>1513261.8567468284</v>
      </c>
      <c r="M236" s="11">
        <f t="shared" si="32"/>
        <v>0</v>
      </c>
      <c r="N236" s="5">
        <f t="shared" si="35"/>
        <v>0</v>
      </c>
      <c r="P236" s="23">
        <f t="shared" si="36"/>
        <v>-0.51273305216550136</v>
      </c>
    </row>
    <row r="237" spans="1:16" x14ac:dyDescent="0.25">
      <c r="A237" s="1">
        <v>44322</v>
      </c>
      <c r="B237" s="5">
        <v>237.070007</v>
      </c>
      <c r="C237" s="5">
        <v>4527000</v>
      </c>
      <c r="D237" s="5">
        <v>122130800</v>
      </c>
      <c r="E237" s="5">
        <v>117170847.3991764</v>
      </c>
      <c r="F237" s="5" t="s">
        <v>7</v>
      </c>
      <c r="G237" s="5" t="s">
        <v>7</v>
      </c>
      <c r="H237" s="7" t="str">
        <f t="shared" si="30"/>
        <v>hold</v>
      </c>
      <c r="I237" s="5" t="str">
        <f t="shared" si="31"/>
        <v>True</v>
      </c>
      <c r="J237" s="5">
        <f t="shared" si="38"/>
        <v>228.11000100000001</v>
      </c>
      <c r="K237" s="5">
        <f t="shared" si="38"/>
        <v>227.470001</v>
      </c>
      <c r="L237" s="5">
        <f t="shared" si="34"/>
        <v>1513261.8567468284</v>
      </c>
      <c r="M237" s="11">
        <f t="shared" si="32"/>
        <v>0</v>
      </c>
      <c r="N237" s="5">
        <f t="shared" si="35"/>
        <v>0</v>
      </c>
      <c r="P237" s="23">
        <f t="shared" si="36"/>
        <v>0.62637457632858118</v>
      </c>
    </row>
    <row r="238" spans="1:16" x14ac:dyDescent="0.25">
      <c r="A238" s="1">
        <v>44323</v>
      </c>
      <c r="B238" s="5">
        <v>240.990005</v>
      </c>
      <c r="C238" s="5">
        <v>3326200</v>
      </c>
      <c r="D238" s="5">
        <v>125457000</v>
      </c>
      <c r="E238" s="5">
        <v>117960004.78977039</v>
      </c>
      <c r="F238" s="5" t="s">
        <v>7</v>
      </c>
      <c r="G238" s="5" t="s">
        <v>7</v>
      </c>
      <c r="H238" s="7" t="str">
        <f t="shared" si="30"/>
        <v>hold</v>
      </c>
      <c r="I238" s="5" t="str">
        <f t="shared" si="31"/>
        <v>True</v>
      </c>
      <c r="J238" s="5">
        <f t="shared" si="38"/>
        <v>228.11000100000001</v>
      </c>
      <c r="K238" s="5">
        <f t="shared" si="38"/>
        <v>227.470001</v>
      </c>
      <c r="L238" s="5">
        <f t="shared" si="34"/>
        <v>1513261.8567468284</v>
      </c>
      <c r="M238" s="11">
        <f t="shared" si="32"/>
        <v>0</v>
      </c>
      <c r="N238" s="5">
        <f t="shared" si="35"/>
        <v>0</v>
      </c>
      <c r="P238" s="23">
        <f t="shared" si="36"/>
        <v>-0.30822895719991911</v>
      </c>
    </row>
    <row r="239" spans="1:16" x14ac:dyDescent="0.25">
      <c r="A239" s="1">
        <v>44326</v>
      </c>
      <c r="B239" s="5">
        <v>242.61000100000001</v>
      </c>
      <c r="C239" s="5">
        <v>3752900</v>
      </c>
      <c r="D239" s="5">
        <v>129209900</v>
      </c>
      <c r="E239" s="5">
        <v>119031423.38126931</v>
      </c>
      <c r="F239" s="5" t="s">
        <v>7</v>
      </c>
      <c r="G239" s="5" t="s">
        <v>7</v>
      </c>
      <c r="H239" s="7" t="str">
        <f t="shared" si="30"/>
        <v>hold</v>
      </c>
      <c r="I239" s="5" t="str">
        <f t="shared" si="31"/>
        <v>True</v>
      </c>
      <c r="J239" s="5">
        <f t="shared" si="38"/>
        <v>228.11000100000001</v>
      </c>
      <c r="K239" s="5">
        <f t="shared" si="38"/>
        <v>227.470001</v>
      </c>
      <c r="L239" s="5">
        <f t="shared" si="34"/>
        <v>1513261.8567468284</v>
      </c>
      <c r="M239" s="11">
        <f t="shared" si="32"/>
        <v>0</v>
      </c>
      <c r="N239" s="5">
        <f t="shared" si="35"/>
        <v>0</v>
      </c>
      <c r="P239" s="23">
        <f t="shared" si="36"/>
        <v>0.12069836319360137</v>
      </c>
    </row>
    <row r="240" spans="1:16" x14ac:dyDescent="0.25">
      <c r="A240" s="1">
        <v>44327</v>
      </c>
      <c r="B240" s="5">
        <v>239.300003</v>
      </c>
      <c r="C240" s="5">
        <v>3163100</v>
      </c>
      <c r="D240" s="5">
        <v>126046800</v>
      </c>
      <c r="E240" s="5">
        <v>119699554.4878424</v>
      </c>
      <c r="F240" s="5" t="s">
        <v>7</v>
      </c>
      <c r="G240" s="5" t="s">
        <v>7</v>
      </c>
      <c r="H240" s="7" t="str">
        <f t="shared" si="30"/>
        <v>hold</v>
      </c>
      <c r="I240" s="5" t="str">
        <f t="shared" si="31"/>
        <v>True</v>
      </c>
      <c r="J240" s="5">
        <f t="shared" si="38"/>
        <v>228.11000100000001</v>
      </c>
      <c r="K240" s="5">
        <f t="shared" si="38"/>
        <v>227.470001</v>
      </c>
      <c r="L240" s="5">
        <f t="shared" si="34"/>
        <v>1513261.8567468284</v>
      </c>
      <c r="M240" s="11">
        <f t="shared" si="32"/>
        <v>0</v>
      </c>
      <c r="N240" s="5">
        <f t="shared" si="35"/>
        <v>0</v>
      </c>
      <c r="P240" s="23">
        <f t="shared" si="36"/>
        <v>-0.17097631506890013</v>
      </c>
    </row>
    <row r="241" spans="1:16" x14ac:dyDescent="0.25">
      <c r="A241" s="1">
        <v>44328</v>
      </c>
      <c r="B241" s="5">
        <v>237.320007</v>
      </c>
      <c r="C241" s="5">
        <v>3668500</v>
      </c>
      <c r="D241" s="5">
        <v>122378300</v>
      </c>
      <c r="E241" s="5">
        <v>119954673.10805731</v>
      </c>
      <c r="F241" s="5" t="s">
        <v>7</v>
      </c>
      <c r="G241" s="5" t="s">
        <v>7</v>
      </c>
      <c r="H241" s="7" t="str">
        <f t="shared" si="30"/>
        <v>hold</v>
      </c>
      <c r="I241" s="5" t="str">
        <f t="shared" si="31"/>
        <v>True</v>
      </c>
      <c r="J241" s="5">
        <f t="shared" si="38"/>
        <v>228.11000100000001</v>
      </c>
      <c r="K241" s="5">
        <f t="shared" si="38"/>
        <v>227.470001</v>
      </c>
      <c r="L241" s="5">
        <f t="shared" si="34"/>
        <v>1513261.8567468284</v>
      </c>
      <c r="M241" s="11">
        <f t="shared" si="32"/>
        <v>0</v>
      </c>
      <c r="N241" s="5">
        <f t="shared" si="35"/>
        <v>0</v>
      </c>
      <c r="P241" s="23">
        <f t="shared" si="36"/>
        <v>0.14823029979330821</v>
      </c>
    </row>
    <row r="242" spans="1:16" x14ac:dyDescent="0.25">
      <c r="A242" s="1">
        <v>44329</v>
      </c>
      <c r="B242" s="5">
        <v>240.070007</v>
      </c>
      <c r="C242" s="5">
        <v>2228100</v>
      </c>
      <c r="D242" s="5">
        <v>124606400</v>
      </c>
      <c r="E242" s="5">
        <v>120397694.7168286</v>
      </c>
      <c r="F242" s="5" t="s">
        <v>7</v>
      </c>
      <c r="G242" s="5" t="s">
        <v>7</v>
      </c>
      <c r="H242" s="7" t="str">
        <f t="shared" si="30"/>
        <v>hold</v>
      </c>
      <c r="I242" s="5" t="str">
        <f t="shared" si="31"/>
        <v>True</v>
      </c>
      <c r="J242" s="5">
        <f t="shared" si="38"/>
        <v>228.11000100000001</v>
      </c>
      <c r="K242" s="5">
        <f t="shared" si="38"/>
        <v>227.470001</v>
      </c>
      <c r="L242" s="5">
        <f t="shared" si="34"/>
        <v>1513261.8567468284</v>
      </c>
      <c r="M242" s="11">
        <f t="shared" si="32"/>
        <v>0</v>
      </c>
      <c r="N242" s="5">
        <f t="shared" si="35"/>
        <v>0</v>
      </c>
      <c r="P242" s="23">
        <f t="shared" si="36"/>
        <v>-0.49863365481068855</v>
      </c>
    </row>
    <row r="243" spans="1:16" x14ac:dyDescent="0.25">
      <c r="A243" s="1">
        <v>44330</v>
      </c>
      <c r="B243" s="5">
        <v>242.229996</v>
      </c>
      <c r="C243" s="5">
        <v>2039300</v>
      </c>
      <c r="D243" s="5">
        <v>126645700</v>
      </c>
      <c r="E243" s="5">
        <v>120992742.83905341</v>
      </c>
      <c r="F243" s="5" t="s">
        <v>7</v>
      </c>
      <c r="G243" s="5" t="s">
        <v>7</v>
      </c>
      <c r="H243" s="7" t="str">
        <f t="shared" si="30"/>
        <v>hold</v>
      </c>
      <c r="I243" s="5" t="str">
        <f t="shared" si="31"/>
        <v>True</v>
      </c>
      <c r="J243" s="5">
        <f t="shared" si="38"/>
        <v>228.11000100000001</v>
      </c>
      <c r="K243" s="5">
        <f t="shared" si="38"/>
        <v>227.470001</v>
      </c>
      <c r="L243" s="5">
        <f t="shared" si="34"/>
        <v>1513261.8567468284</v>
      </c>
      <c r="M243" s="11">
        <f t="shared" si="32"/>
        <v>0</v>
      </c>
      <c r="N243" s="5">
        <f t="shared" si="35"/>
        <v>0</v>
      </c>
      <c r="P243" s="23">
        <f t="shared" si="36"/>
        <v>-8.8542592645059051E-2</v>
      </c>
    </row>
    <row r="244" spans="1:16" x14ac:dyDescent="0.25">
      <c r="A244" s="1">
        <v>44333</v>
      </c>
      <c r="B244" s="5">
        <v>244.78999300000001</v>
      </c>
      <c r="C244" s="5">
        <v>1998400</v>
      </c>
      <c r="D244" s="5">
        <v>128644100</v>
      </c>
      <c r="E244" s="5">
        <v>121721443.5210683</v>
      </c>
      <c r="F244" s="5" t="s">
        <v>7</v>
      </c>
      <c r="G244" s="5" t="s">
        <v>7</v>
      </c>
      <c r="H244" s="7" t="str">
        <f t="shared" si="30"/>
        <v>hold</v>
      </c>
      <c r="I244" s="5" t="str">
        <f t="shared" si="31"/>
        <v>True</v>
      </c>
      <c r="J244" s="5">
        <f t="shared" ref="J244:K253" si="39">IF(F244="nan",J243,F244)</f>
        <v>228.11000100000001</v>
      </c>
      <c r="K244" s="5">
        <f t="shared" si="39"/>
        <v>227.470001</v>
      </c>
      <c r="L244" s="5">
        <f t="shared" si="34"/>
        <v>1513261.8567468284</v>
      </c>
      <c r="M244" s="11">
        <f t="shared" si="32"/>
        <v>0</v>
      </c>
      <c r="N244" s="5">
        <f t="shared" si="35"/>
        <v>0</v>
      </c>
      <c r="P244" s="23">
        <f t="shared" si="36"/>
        <v>-2.0259751326988203E-2</v>
      </c>
    </row>
    <row r="245" spans="1:16" x14ac:dyDescent="0.25">
      <c r="A245" s="1">
        <v>44334</v>
      </c>
      <c r="B245" s="5">
        <v>239.470001</v>
      </c>
      <c r="C245" s="5">
        <v>2436200</v>
      </c>
      <c r="D245" s="5">
        <v>126207900</v>
      </c>
      <c r="E245" s="5">
        <v>122148725.09050091</v>
      </c>
      <c r="F245" s="5" t="s">
        <v>7</v>
      </c>
      <c r="G245" s="5" t="s">
        <v>7</v>
      </c>
      <c r="H245" s="7" t="str">
        <f t="shared" si="30"/>
        <v>hold</v>
      </c>
      <c r="I245" s="5" t="str">
        <f t="shared" si="31"/>
        <v>True</v>
      </c>
      <c r="J245" s="5">
        <f t="shared" si="39"/>
        <v>228.11000100000001</v>
      </c>
      <c r="K245" s="5">
        <f t="shared" si="39"/>
        <v>227.470001</v>
      </c>
      <c r="L245" s="5">
        <f t="shared" si="34"/>
        <v>1513261.8567468284</v>
      </c>
      <c r="M245" s="11">
        <f t="shared" si="32"/>
        <v>0</v>
      </c>
      <c r="N245" s="5">
        <f t="shared" si="35"/>
        <v>0</v>
      </c>
      <c r="P245" s="23">
        <f t="shared" si="36"/>
        <v>0.19809258789454529</v>
      </c>
    </row>
    <row r="246" spans="1:16" x14ac:dyDescent="0.25">
      <c r="A246" s="1">
        <v>44335</v>
      </c>
      <c r="B246" s="5">
        <v>236.86999499999999</v>
      </c>
      <c r="C246" s="5">
        <v>3143100</v>
      </c>
      <c r="D246" s="5">
        <v>123064800</v>
      </c>
      <c r="E246" s="5">
        <v>122235970.319979</v>
      </c>
      <c r="F246" s="5" t="s">
        <v>7</v>
      </c>
      <c r="G246" s="5" t="s">
        <v>7</v>
      </c>
      <c r="H246" s="7" t="str">
        <f t="shared" si="30"/>
        <v>hold</v>
      </c>
      <c r="I246" s="5" t="str">
        <f t="shared" si="31"/>
        <v>True</v>
      </c>
      <c r="J246" s="5">
        <f t="shared" si="39"/>
        <v>228.11000100000001</v>
      </c>
      <c r="K246" s="5">
        <f t="shared" si="39"/>
        <v>227.470001</v>
      </c>
      <c r="L246" s="5">
        <f t="shared" si="34"/>
        <v>1513261.8567468284</v>
      </c>
      <c r="M246" s="11">
        <f t="shared" si="32"/>
        <v>1E-3</v>
      </c>
      <c r="N246" s="5">
        <f t="shared" si="35"/>
        <v>0</v>
      </c>
      <c r="P246" s="23">
        <f t="shared" si="36"/>
        <v>0.25477012576117042</v>
      </c>
    </row>
    <row r="247" spans="1:16" x14ac:dyDescent="0.25">
      <c r="A247" s="1">
        <v>44336</v>
      </c>
      <c r="B247" s="5">
        <v>234.990005</v>
      </c>
      <c r="C247" s="5">
        <v>3339200</v>
      </c>
      <c r="D247" s="5">
        <v>119725600</v>
      </c>
      <c r="E247" s="5">
        <v>121996887.4323571</v>
      </c>
      <c r="F247" s="5" t="s">
        <v>7</v>
      </c>
      <c r="G247" s="5">
        <v>234.990005</v>
      </c>
      <c r="H247" s="7" t="str">
        <f t="shared" si="30"/>
        <v>sell</v>
      </c>
      <c r="I247" s="5" t="str">
        <f t="shared" si="31"/>
        <v>False</v>
      </c>
      <c r="J247" s="5">
        <f t="shared" si="39"/>
        <v>228.11000100000001</v>
      </c>
      <c r="K247" s="5">
        <f t="shared" si="39"/>
        <v>234.990005</v>
      </c>
      <c r="L247" s="5">
        <f t="shared" si="34"/>
        <v>1557389.9415290901</v>
      </c>
      <c r="M247" s="11">
        <f t="shared" si="32"/>
        <v>1E-3</v>
      </c>
      <c r="N247" s="5">
        <f t="shared" si="35"/>
        <v>44128.084782261707</v>
      </c>
      <c r="P247" s="23">
        <f t="shared" si="36"/>
        <v>6.0521683295907416E-2</v>
      </c>
    </row>
    <row r="248" spans="1:16" x14ac:dyDescent="0.25">
      <c r="A248" s="1">
        <v>44337</v>
      </c>
      <c r="B248" s="5">
        <v>237.240005</v>
      </c>
      <c r="C248" s="5">
        <v>2479100</v>
      </c>
      <c r="D248" s="5">
        <v>122204700</v>
      </c>
      <c r="E248" s="5">
        <v>122016679.10546631</v>
      </c>
      <c r="F248" s="5">
        <v>237.240005</v>
      </c>
      <c r="G248" s="5" t="s">
        <v>7</v>
      </c>
      <c r="H248" s="7" t="str">
        <f t="shared" si="30"/>
        <v>buy</v>
      </c>
      <c r="I248" s="5" t="str">
        <f t="shared" si="31"/>
        <v>False</v>
      </c>
      <c r="J248" s="5">
        <f t="shared" si="39"/>
        <v>237.240005</v>
      </c>
      <c r="K248" s="5">
        <f t="shared" si="39"/>
        <v>234.990005</v>
      </c>
      <c r="L248" s="5">
        <f t="shared" si="34"/>
        <v>1557389.9415290901</v>
      </c>
      <c r="M248" s="11">
        <f t="shared" si="32"/>
        <v>0</v>
      </c>
      <c r="N248" s="5">
        <f t="shared" si="35"/>
        <v>0</v>
      </c>
      <c r="P248" s="23">
        <f t="shared" si="36"/>
        <v>-0.29783566625502622</v>
      </c>
    </row>
    <row r="249" spans="1:16" x14ac:dyDescent="0.25">
      <c r="A249" s="1">
        <v>44340</v>
      </c>
      <c r="B249" s="5">
        <v>239.050003</v>
      </c>
      <c r="C249" s="5">
        <v>2372700</v>
      </c>
      <c r="D249" s="5">
        <v>124577400</v>
      </c>
      <c r="E249" s="5">
        <v>122260557.2859021</v>
      </c>
      <c r="F249" s="5" t="s">
        <v>7</v>
      </c>
      <c r="G249" s="5" t="s">
        <v>7</v>
      </c>
      <c r="H249" s="7" t="str">
        <f t="shared" si="30"/>
        <v>hold</v>
      </c>
      <c r="I249" s="5" t="str">
        <f t="shared" si="31"/>
        <v>True</v>
      </c>
      <c r="J249" s="5">
        <f t="shared" si="39"/>
        <v>237.240005</v>
      </c>
      <c r="K249" s="5">
        <f t="shared" si="39"/>
        <v>234.990005</v>
      </c>
      <c r="L249" s="5">
        <f t="shared" si="34"/>
        <v>1557389.9415290901</v>
      </c>
      <c r="M249" s="11">
        <f t="shared" si="32"/>
        <v>0</v>
      </c>
      <c r="N249" s="5">
        <f t="shared" si="35"/>
        <v>0</v>
      </c>
      <c r="P249" s="23">
        <f t="shared" si="36"/>
        <v>-4.3867043874428822E-2</v>
      </c>
    </row>
    <row r="250" spans="1:16" x14ac:dyDescent="0.25">
      <c r="A250" s="1">
        <v>44341</v>
      </c>
      <c r="B250" s="5">
        <v>237.16999799999999</v>
      </c>
      <c r="C250" s="5">
        <v>2265700</v>
      </c>
      <c r="D250" s="5">
        <v>122311700</v>
      </c>
      <c r="E250" s="5">
        <v>122265428.02057821</v>
      </c>
      <c r="F250" s="5" t="s">
        <v>7</v>
      </c>
      <c r="G250" s="5" t="s">
        <v>7</v>
      </c>
      <c r="H250" s="7" t="str">
        <f t="shared" si="30"/>
        <v>hold</v>
      </c>
      <c r="I250" s="5" t="str">
        <f t="shared" si="31"/>
        <v>True</v>
      </c>
      <c r="J250" s="5">
        <f t="shared" si="39"/>
        <v>237.240005</v>
      </c>
      <c r="K250" s="5">
        <f t="shared" si="39"/>
        <v>234.990005</v>
      </c>
      <c r="L250" s="5">
        <f t="shared" si="34"/>
        <v>1557389.9415290901</v>
      </c>
      <c r="M250" s="11">
        <f t="shared" si="32"/>
        <v>0</v>
      </c>
      <c r="N250" s="5">
        <f t="shared" si="35"/>
        <v>0</v>
      </c>
      <c r="P250" s="23">
        <f t="shared" si="36"/>
        <v>-4.6144785250072873E-2</v>
      </c>
    </row>
    <row r="251" spans="1:16" x14ac:dyDescent="0.25">
      <c r="A251" s="1">
        <v>44342</v>
      </c>
      <c r="B251" s="5">
        <v>237.71000699999999</v>
      </c>
      <c r="C251" s="5">
        <v>2070000</v>
      </c>
      <c r="D251" s="5">
        <v>124381700</v>
      </c>
      <c r="E251" s="5">
        <v>122466977.7329068</v>
      </c>
      <c r="F251" s="5" t="s">
        <v>7</v>
      </c>
      <c r="G251" s="5" t="s">
        <v>7</v>
      </c>
      <c r="H251" s="7" t="str">
        <f t="shared" si="30"/>
        <v>hold</v>
      </c>
      <c r="I251" s="5" t="str">
        <f t="shared" si="31"/>
        <v>True</v>
      </c>
      <c r="J251" s="5">
        <f t="shared" si="39"/>
        <v>237.240005</v>
      </c>
      <c r="K251" s="5">
        <f t="shared" si="39"/>
        <v>234.990005</v>
      </c>
      <c r="L251" s="5">
        <f t="shared" si="34"/>
        <v>1557389.9415290901</v>
      </c>
      <c r="M251" s="11">
        <f t="shared" si="32"/>
        <v>0</v>
      </c>
      <c r="N251" s="5">
        <f t="shared" si="35"/>
        <v>0</v>
      </c>
      <c r="P251" s="23">
        <f t="shared" si="36"/>
        <v>-9.0335154683993696E-2</v>
      </c>
    </row>
    <row r="252" spans="1:16" x14ac:dyDescent="0.25">
      <c r="A252" s="1">
        <v>44343</v>
      </c>
      <c r="B252" s="5">
        <v>241.279999</v>
      </c>
      <c r="C252" s="5">
        <v>3594700</v>
      </c>
      <c r="D252" s="5">
        <v>127976400</v>
      </c>
      <c r="E252" s="5">
        <v>122991684.6154936</v>
      </c>
      <c r="F252" s="5" t="s">
        <v>7</v>
      </c>
      <c r="G252" s="5" t="s">
        <v>7</v>
      </c>
      <c r="H252" s="7" t="str">
        <f t="shared" si="30"/>
        <v>hold</v>
      </c>
      <c r="I252" s="5" t="str">
        <f t="shared" si="31"/>
        <v>True</v>
      </c>
      <c r="J252" s="5">
        <f t="shared" si="39"/>
        <v>237.240005</v>
      </c>
      <c r="K252" s="5">
        <f t="shared" si="39"/>
        <v>234.990005</v>
      </c>
      <c r="L252" s="5">
        <f t="shared" si="34"/>
        <v>1557389.9415290901</v>
      </c>
      <c r="M252" s="11">
        <f t="shared" si="32"/>
        <v>0</v>
      </c>
      <c r="N252" s="5">
        <f t="shared" si="35"/>
        <v>0</v>
      </c>
      <c r="P252" s="23">
        <f t="shared" si="36"/>
        <v>0.55191193117860249</v>
      </c>
    </row>
    <row r="253" spans="1:16" x14ac:dyDescent="0.25">
      <c r="A253" s="1">
        <v>44344</v>
      </c>
      <c r="B253" s="5">
        <v>241.08000200000001</v>
      </c>
      <c r="C253" s="5">
        <v>2290700</v>
      </c>
      <c r="D253" s="5">
        <v>125685700</v>
      </c>
      <c r="E253" s="5">
        <v>123248257.509259</v>
      </c>
      <c r="F253" s="5" t="s">
        <v>7</v>
      </c>
      <c r="G253" s="5" t="s">
        <v>7</v>
      </c>
      <c r="H253" s="7" t="str">
        <f t="shared" si="30"/>
        <v>hold</v>
      </c>
      <c r="I253" s="5" t="str">
        <f t="shared" si="31"/>
        <v>True</v>
      </c>
      <c r="J253" s="5">
        <f t="shared" si="39"/>
        <v>237.240005</v>
      </c>
      <c r="K253" s="5">
        <f t="shared" si="39"/>
        <v>234.990005</v>
      </c>
      <c r="L253" s="5">
        <f t="shared" si="34"/>
        <v>1557389.9415290901</v>
      </c>
      <c r="M253" s="11">
        <f t="shared" si="32"/>
        <v>1E-3</v>
      </c>
      <c r="N253" s="5">
        <f t="shared" si="35"/>
        <v>0</v>
      </c>
      <c r="P253" s="23">
        <f t="shared" si="36"/>
        <v>-0.45060309074348831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2" max="2" width="9.28515625" bestFit="1" customWidth="1"/>
    <col min="3" max="3" width="13.5703125" bestFit="1" customWidth="1"/>
    <col min="4" max="5" width="15" bestFit="1" customWidth="1"/>
    <col min="6" max="7" width="11.140625" bestFit="1" customWidth="1"/>
    <col min="12" max="12" width="11.42578125" bestFit="1" customWidth="1"/>
    <col min="14" max="14" width="10.7109375" bestFit="1" customWidth="1"/>
    <col min="15" max="15" width="2.7109375" customWidth="1"/>
    <col min="16" max="16" width="10.85546875" bestFit="1" customWidth="1"/>
    <col min="17" max="17" width="19.5703125" bestFit="1" customWidth="1"/>
  </cols>
  <sheetData>
    <row r="1" spans="1:17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17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44</v>
      </c>
      <c r="Q1" s="25" t="s">
        <v>43</v>
      </c>
    </row>
    <row r="2" spans="1:17" s="5" customFormat="1" x14ac:dyDescent="0.25">
      <c r="A2" s="6">
        <v>43983</v>
      </c>
      <c r="B2" s="7">
        <v>179.61999499999999</v>
      </c>
      <c r="C2" s="7">
        <v>74697500</v>
      </c>
      <c r="D2" s="7">
        <v>0</v>
      </c>
      <c r="E2" s="7">
        <v>0</v>
      </c>
      <c r="F2" s="7" t="s">
        <v>7</v>
      </c>
      <c r="G2" s="7" t="s">
        <v>7</v>
      </c>
      <c r="H2" s="5" t="str">
        <f>IF((AND(F2="nan",G2="nan")),"hold",IF(F2&lt;&gt;"nan","buy","sell"))</f>
        <v>hold</v>
      </c>
      <c r="I2" s="5" t="str">
        <f>IF(H2="hold","True","False")</f>
        <v>True</v>
      </c>
      <c r="J2" s="5" t="s">
        <v>7</v>
      </c>
      <c r="K2" s="5" t="s">
        <v>7</v>
      </c>
      <c r="L2" s="5">
        <f>1000000</f>
        <v>1000000</v>
      </c>
      <c r="M2" s="11">
        <f>IF((AND(F3="nan",G3="nan")), 0, 0.001)</f>
        <v>0</v>
      </c>
      <c r="N2" s="5">
        <v>0</v>
      </c>
      <c r="P2" s="5" t="s">
        <v>7</v>
      </c>
      <c r="Q2" s="23">
        <f>_xlfn.STDEV.S(P2:P253)*SQRT(252)</f>
        <v>5.3243258006483449</v>
      </c>
    </row>
    <row r="3" spans="1:17" s="5" customFormat="1" x14ac:dyDescent="0.25">
      <c r="A3" s="1">
        <v>43984</v>
      </c>
      <c r="B3" s="5">
        <v>176.31199599999999</v>
      </c>
      <c r="C3" s="5">
        <v>67828000</v>
      </c>
      <c r="D3" s="5">
        <v>-67828000</v>
      </c>
      <c r="E3" s="5">
        <v>-35609700</v>
      </c>
      <c r="F3" s="5" t="s">
        <v>7</v>
      </c>
      <c r="G3" s="5" t="s">
        <v>7</v>
      </c>
      <c r="H3" s="5" t="str">
        <f t="shared" ref="H3:H66" si="0">IF((AND(F3="nan",G3="nan")),"hold",IF(F3&lt;&gt;"nan","buy","sell"))</f>
        <v>hold</v>
      </c>
      <c r="I3" s="5" t="str">
        <f t="shared" ref="I3:I66" si="1">IF(H3="hold","True","False")</f>
        <v>True</v>
      </c>
      <c r="J3" s="5" t="str">
        <f>IF(F3="nan",J2,F3)</f>
        <v>nan</v>
      </c>
      <c r="K3" s="5" t="str">
        <f>IF(G3="nan",K2,G3)</f>
        <v>nan</v>
      </c>
      <c r="L3" s="5">
        <f>L2+N3</f>
        <v>1000000</v>
      </c>
      <c r="M3" s="11">
        <f t="shared" ref="M3:M66" si="2">IF((AND(F4="nan",G4="nan")), 0, 0.001)</f>
        <v>1E-3</v>
      </c>
      <c r="N3" s="5">
        <f>IF(I3="True",0,IF(H3="buy",-L2*M3,L2*((K3-J3)/J3)-(L2*M3)))</f>
        <v>0</v>
      </c>
      <c r="P3" s="23">
        <f>LN(C3/C2)</f>
        <v>-9.6471535331709449E-2</v>
      </c>
    </row>
    <row r="4" spans="1:17" s="5" customFormat="1" x14ac:dyDescent="0.25">
      <c r="A4" s="1">
        <v>43985</v>
      </c>
      <c r="B4" s="5">
        <v>176.591995</v>
      </c>
      <c r="C4" s="5">
        <v>39747500</v>
      </c>
      <c r="D4" s="5">
        <v>-28080500</v>
      </c>
      <c r="E4" s="5">
        <v>-32845022.897585351</v>
      </c>
      <c r="F4" s="5">
        <v>176.591995</v>
      </c>
      <c r="G4" s="5" t="s">
        <v>7</v>
      </c>
      <c r="H4" s="5" t="str">
        <f t="shared" si="0"/>
        <v>buy</v>
      </c>
      <c r="I4" s="5" t="str">
        <f t="shared" si="1"/>
        <v>False</v>
      </c>
      <c r="J4" s="5">
        <f t="shared" ref="J4:K19" si="3">IF(F4="nan",J3,F4)</f>
        <v>176.591995</v>
      </c>
      <c r="K4" s="5" t="str">
        <f t="shared" si="3"/>
        <v>nan</v>
      </c>
      <c r="L4" s="5">
        <f t="shared" ref="L4:L67" si="4">L3+N4</f>
        <v>999000</v>
      </c>
      <c r="M4" s="11">
        <f t="shared" si="2"/>
        <v>1E-3</v>
      </c>
      <c r="N4" s="5">
        <f t="shared" ref="N4:N67" si="5">IF(I4="True",0,IF(H4="buy",-L3*M4,L3*((K4-J4)/J4)-(L3*M4)))</f>
        <v>-1000</v>
      </c>
      <c r="P4" s="23">
        <f t="shared" ref="P4:P67" si="6">LN(C4/C3)</f>
        <v>-0.53442814300415387</v>
      </c>
    </row>
    <row r="5" spans="1:17" s="5" customFormat="1" x14ac:dyDescent="0.25">
      <c r="A5" s="1">
        <v>43986</v>
      </c>
      <c r="B5" s="5">
        <v>172.87600699999999</v>
      </c>
      <c r="C5" s="5">
        <v>44438500</v>
      </c>
      <c r="D5" s="5">
        <v>-72519000</v>
      </c>
      <c r="E5" s="5">
        <v>-44298286.673940152</v>
      </c>
      <c r="F5" s="5" t="s">
        <v>7</v>
      </c>
      <c r="G5" s="5">
        <v>172.87600699999999</v>
      </c>
      <c r="H5" s="5" t="str">
        <f t="shared" si="0"/>
        <v>sell</v>
      </c>
      <c r="I5" s="5" t="str">
        <f t="shared" si="1"/>
        <v>False</v>
      </c>
      <c r="J5" s="5">
        <f t="shared" si="3"/>
        <v>176.591995</v>
      </c>
      <c r="K5" s="5">
        <f t="shared" si="3"/>
        <v>172.87600699999999</v>
      </c>
      <c r="L5" s="5">
        <f t="shared" si="4"/>
        <v>976979.25429742713</v>
      </c>
      <c r="M5" s="11">
        <f t="shared" si="2"/>
        <v>1E-3</v>
      </c>
      <c r="N5" s="5">
        <f t="shared" si="5"/>
        <v>-22020.745702572818</v>
      </c>
      <c r="P5" s="23">
        <f t="shared" si="6"/>
        <v>0.11155926478570653</v>
      </c>
    </row>
    <row r="6" spans="1:17" s="5" customFormat="1" x14ac:dyDescent="0.25">
      <c r="A6" s="1">
        <v>43987</v>
      </c>
      <c r="B6" s="5">
        <v>177.13200399999999</v>
      </c>
      <c r="C6" s="5">
        <v>39059500</v>
      </c>
      <c r="D6" s="5">
        <v>-33459500</v>
      </c>
      <c r="E6" s="5">
        <v>-41676476.413586549</v>
      </c>
      <c r="F6" s="5">
        <v>177.13200399999999</v>
      </c>
      <c r="G6" s="5" t="s">
        <v>7</v>
      </c>
      <c r="H6" s="5" t="str">
        <f t="shared" si="0"/>
        <v>buy</v>
      </c>
      <c r="I6" s="5" t="str">
        <f t="shared" si="1"/>
        <v>False</v>
      </c>
      <c r="J6" s="5">
        <f t="shared" si="3"/>
        <v>177.13200399999999</v>
      </c>
      <c r="K6" s="5">
        <f t="shared" si="3"/>
        <v>172.87600699999999</v>
      </c>
      <c r="L6" s="5">
        <f t="shared" si="4"/>
        <v>976979.25429742713</v>
      </c>
      <c r="M6" s="11">
        <f t="shared" si="2"/>
        <v>0</v>
      </c>
      <c r="N6" s="5">
        <f t="shared" si="5"/>
        <v>0</v>
      </c>
      <c r="P6" s="23">
        <f t="shared" si="6"/>
        <v>-0.12902008627908443</v>
      </c>
    </row>
    <row r="7" spans="1:17" s="5" customFormat="1" x14ac:dyDescent="0.25">
      <c r="A7" s="1">
        <v>43990</v>
      </c>
      <c r="B7" s="5">
        <v>189.983994</v>
      </c>
      <c r="C7" s="5">
        <v>70873500</v>
      </c>
      <c r="D7" s="5">
        <v>37414000</v>
      </c>
      <c r="E7" s="5">
        <v>-24991998.537870631</v>
      </c>
      <c r="F7" s="5" t="s">
        <v>7</v>
      </c>
      <c r="G7" s="5" t="s">
        <v>7</v>
      </c>
      <c r="H7" s="5" t="str">
        <f t="shared" si="0"/>
        <v>hold</v>
      </c>
      <c r="I7" s="5" t="str">
        <f t="shared" si="1"/>
        <v>True</v>
      </c>
      <c r="J7" s="5">
        <f t="shared" si="3"/>
        <v>177.13200399999999</v>
      </c>
      <c r="K7" s="5">
        <f t="shared" si="3"/>
        <v>172.87600699999999</v>
      </c>
      <c r="L7" s="5">
        <f t="shared" si="4"/>
        <v>976979.25429742713</v>
      </c>
      <c r="M7" s="11">
        <f t="shared" si="2"/>
        <v>0</v>
      </c>
      <c r="N7" s="5">
        <f t="shared" si="5"/>
        <v>0</v>
      </c>
      <c r="P7" s="23">
        <f t="shared" si="6"/>
        <v>0.59581047325544179</v>
      </c>
    </row>
    <row r="8" spans="1:17" s="5" customFormat="1" x14ac:dyDescent="0.25">
      <c r="A8" s="1">
        <v>43991</v>
      </c>
      <c r="B8" s="5">
        <v>188.13400300000001</v>
      </c>
      <c r="C8" s="5">
        <v>56941000</v>
      </c>
      <c r="D8" s="5">
        <v>-19527000</v>
      </c>
      <c r="E8" s="5">
        <v>-23958702.582966492</v>
      </c>
      <c r="F8" s="5" t="s">
        <v>7</v>
      </c>
      <c r="G8" s="5" t="s">
        <v>7</v>
      </c>
      <c r="H8" s="5" t="str">
        <f t="shared" si="0"/>
        <v>hold</v>
      </c>
      <c r="I8" s="5" t="str">
        <f t="shared" si="1"/>
        <v>True</v>
      </c>
      <c r="J8" s="5">
        <f t="shared" si="3"/>
        <v>177.13200399999999</v>
      </c>
      <c r="K8" s="5">
        <f t="shared" si="3"/>
        <v>172.87600699999999</v>
      </c>
      <c r="L8" s="5">
        <f t="shared" si="4"/>
        <v>976979.25429742713</v>
      </c>
      <c r="M8" s="11">
        <f t="shared" si="2"/>
        <v>0</v>
      </c>
      <c r="N8" s="5">
        <f t="shared" si="5"/>
        <v>0</v>
      </c>
      <c r="P8" s="23">
        <f t="shared" si="6"/>
        <v>-0.21888095376078628</v>
      </c>
    </row>
    <row r="9" spans="1:17" s="5" customFormat="1" x14ac:dyDescent="0.25">
      <c r="A9" s="1">
        <v>43992</v>
      </c>
      <c r="B9" s="5">
        <v>205.009995</v>
      </c>
      <c r="C9" s="5">
        <v>92817000</v>
      </c>
      <c r="D9" s="5">
        <v>73290000</v>
      </c>
      <c r="E9" s="5">
        <v>-7148775.6871913364</v>
      </c>
      <c r="F9" s="5" t="s">
        <v>7</v>
      </c>
      <c r="G9" s="5" t="s">
        <v>7</v>
      </c>
      <c r="H9" s="5" t="str">
        <f t="shared" si="0"/>
        <v>hold</v>
      </c>
      <c r="I9" s="5" t="str">
        <f t="shared" si="1"/>
        <v>True</v>
      </c>
      <c r="J9" s="5">
        <f t="shared" si="3"/>
        <v>177.13200399999999</v>
      </c>
      <c r="K9" s="5">
        <f t="shared" si="3"/>
        <v>172.87600699999999</v>
      </c>
      <c r="L9" s="5">
        <f t="shared" si="4"/>
        <v>976979.25429742713</v>
      </c>
      <c r="M9" s="11">
        <f t="shared" si="2"/>
        <v>0</v>
      </c>
      <c r="N9" s="5">
        <f t="shared" si="5"/>
        <v>0</v>
      </c>
      <c r="P9" s="23">
        <f t="shared" si="6"/>
        <v>0.48861416862814661</v>
      </c>
    </row>
    <row r="10" spans="1:17" s="5" customFormat="1" x14ac:dyDescent="0.25">
      <c r="A10" s="1">
        <v>43993</v>
      </c>
      <c r="B10" s="5">
        <v>194.567993</v>
      </c>
      <c r="C10" s="5">
        <v>79582500</v>
      </c>
      <c r="D10" s="5">
        <v>-6292500</v>
      </c>
      <c r="E10" s="5">
        <v>-7011424.8799818698</v>
      </c>
      <c r="F10" s="5" t="s">
        <v>7</v>
      </c>
      <c r="G10" s="5" t="s">
        <v>7</v>
      </c>
      <c r="H10" s="5" t="str">
        <f t="shared" si="0"/>
        <v>hold</v>
      </c>
      <c r="I10" s="5" t="str">
        <f t="shared" si="1"/>
        <v>True</v>
      </c>
      <c r="J10" s="5">
        <f t="shared" si="3"/>
        <v>177.13200399999999</v>
      </c>
      <c r="K10" s="5">
        <f t="shared" si="3"/>
        <v>172.87600699999999</v>
      </c>
      <c r="L10" s="5">
        <f t="shared" si="4"/>
        <v>976979.25429742713</v>
      </c>
      <c r="M10" s="11">
        <f t="shared" si="2"/>
        <v>1E-3</v>
      </c>
      <c r="N10" s="5">
        <f t="shared" si="5"/>
        <v>0</v>
      </c>
      <c r="P10" s="23">
        <f t="shared" si="6"/>
        <v>-0.15383559323643337</v>
      </c>
    </row>
    <row r="11" spans="1:17" s="5" customFormat="1" x14ac:dyDescent="0.25">
      <c r="A11" s="1">
        <v>43994</v>
      </c>
      <c r="B11" s="5">
        <v>187.05600000000001</v>
      </c>
      <c r="C11" s="5">
        <v>83817000</v>
      </c>
      <c r="D11" s="5">
        <v>-90109500</v>
      </c>
      <c r="E11" s="5">
        <v>-19525274.96201586</v>
      </c>
      <c r="F11" s="5" t="s">
        <v>7</v>
      </c>
      <c r="G11" s="5">
        <v>187.05600000000001</v>
      </c>
      <c r="H11" s="5" t="str">
        <f t="shared" si="0"/>
        <v>sell</v>
      </c>
      <c r="I11" s="5" t="str">
        <f t="shared" si="1"/>
        <v>False</v>
      </c>
      <c r="J11" s="5">
        <f t="shared" si="3"/>
        <v>177.13200399999999</v>
      </c>
      <c r="K11" s="5">
        <f t="shared" si="3"/>
        <v>187.05600000000001</v>
      </c>
      <c r="L11" s="5">
        <f t="shared" si="4"/>
        <v>1030738.5056100839</v>
      </c>
      <c r="M11" s="11">
        <f t="shared" si="2"/>
        <v>1E-3</v>
      </c>
      <c r="N11" s="5">
        <f t="shared" si="5"/>
        <v>53759.251312656845</v>
      </c>
      <c r="P11" s="23">
        <f t="shared" si="6"/>
        <v>5.1841631442022112E-2</v>
      </c>
    </row>
    <row r="12" spans="1:17" s="5" customFormat="1" x14ac:dyDescent="0.25">
      <c r="A12" s="1">
        <v>43997</v>
      </c>
      <c r="B12" s="5">
        <v>198.179993</v>
      </c>
      <c r="C12" s="5">
        <v>78486000</v>
      </c>
      <c r="D12" s="5">
        <v>-11623500</v>
      </c>
      <c r="E12" s="5">
        <v>-18397748.370264102</v>
      </c>
      <c r="F12" s="5">
        <v>198.179993</v>
      </c>
      <c r="G12" s="5" t="s">
        <v>7</v>
      </c>
      <c r="H12" s="5" t="str">
        <f t="shared" si="0"/>
        <v>buy</v>
      </c>
      <c r="I12" s="5" t="str">
        <f t="shared" si="1"/>
        <v>False</v>
      </c>
      <c r="J12" s="5">
        <f t="shared" si="3"/>
        <v>198.179993</v>
      </c>
      <c r="K12" s="5">
        <f t="shared" si="3"/>
        <v>187.05600000000001</v>
      </c>
      <c r="L12" s="5">
        <f t="shared" si="4"/>
        <v>1029707.7671044739</v>
      </c>
      <c r="M12" s="11">
        <f t="shared" si="2"/>
        <v>1E-3</v>
      </c>
      <c r="N12" s="5">
        <f t="shared" si="5"/>
        <v>-1030.7385056100838</v>
      </c>
      <c r="P12" s="23">
        <f t="shared" si="6"/>
        <v>-6.5715585941595156E-2</v>
      </c>
    </row>
    <row r="13" spans="1:17" s="5" customFormat="1" x14ac:dyDescent="0.25">
      <c r="A13" s="1">
        <v>43998</v>
      </c>
      <c r="B13" s="5">
        <v>196.425995</v>
      </c>
      <c r="C13" s="5">
        <v>70255500</v>
      </c>
      <c r="D13" s="5">
        <v>-81879000</v>
      </c>
      <c r="E13" s="5">
        <v>-27045682.139200971</v>
      </c>
      <c r="F13" s="5" t="s">
        <v>7</v>
      </c>
      <c r="G13" s="5">
        <v>196.425995</v>
      </c>
      <c r="H13" s="5" t="str">
        <f t="shared" si="0"/>
        <v>sell</v>
      </c>
      <c r="I13" s="5" t="str">
        <f t="shared" si="1"/>
        <v>False</v>
      </c>
      <c r="J13" s="5">
        <f t="shared" si="3"/>
        <v>198.179993</v>
      </c>
      <c r="K13" s="5">
        <f t="shared" si="3"/>
        <v>196.425995</v>
      </c>
      <c r="L13" s="5">
        <f t="shared" si="4"/>
        <v>1020594.3074825144</v>
      </c>
      <c r="M13" s="11">
        <f t="shared" si="2"/>
        <v>0</v>
      </c>
      <c r="N13" s="5">
        <f t="shared" si="5"/>
        <v>-9113.4596219594623</v>
      </c>
      <c r="P13" s="23">
        <f t="shared" si="6"/>
        <v>-0.1107816679699874</v>
      </c>
    </row>
    <row r="14" spans="1:17" s="5" customFormat="1" x14ac:dyDescent="0.25">
      <c r="A14" s="1">
        <v>43999</v>
      </c>
      <c r="B14" s="5">
        <v>198.358002</v>
      </c>
      <c r="C14" s="5">
        <v>49454000</v>
      </c>
      <c r="D14" s="5">
        <v>-32425000</v>
      </c>
      <c r="E14" s="5">
        <v>-27749641.354912609</v>
      </c>
      <c r="F14" s="5" t="s">
        <v>7</v>
      </c>
      <c r="G14" s="5" t="s">
        <v>7</v>
      </c>
      <c r="H14" s="5" t="str">
        <f t="shared" si="0"/>
        <v>hold</v>
      </c>
      <c r="I14" s="5" t="str">
        <f t="shared" si="1"/>
        <v>True</v>
      </c>
      <c r="J14" s="5">
        <f t="shared" si="3"/>
        <v>198.179993</v>
      </c>
      <c r="K14" s="5">
        <f t="shared" si="3"/>
        <v>196.425995</v>
      </c>
      <c r="L14" s="5">
        <f t="shared" si="4"/>
        <v>1020594.3074825144</v>
      </c>
      <c r="M14" s="11">
        <f t="shared" si="2"/>
        <v>1E-3</v>
      </c>
      <c r="N14" s="5">
        <f t="shared" si="5"/>
        <v>0</v>
      </c>
      <c r="P14" s="23">
        <f t="shared" si="6"/>
        <v>-0.35109565237917456</v>
      </c>
    </row>
    <row r="15" spans="1:17" s="5" customFormat="1" x14ac:dyDescent="0.25">
      <c r="A15" s="1">
        <v>44000</v>
      </c>
      <c r="B15" s="5">
        <v>200.79200700000001</v>
      </c>
      <c r="C15" s="5">
        <v>48759500</v>
      </c>
      <c r="D15" s="5">
        <v>16334500</v>
      </c>
      <c r="E15" s="5">
        <v>-22179069.76529514</v>
      </c>
      <c r="F15" s="5">
        <v>200.79200700000001</v>
      </c>
      <c r="G15" s="5" t="s">
        <v>7</v>
      </c>
      <c r="H15" s="5" t="str">
        <f t="shared" si="0"/>
        <v>buy</v>
      </c>
      <c r="I15" s="5" t="str">
        <f t="shared" si="1"/>
        <v>False</v>
      </c>
      <c r="J15" s="5">
        <f t="shared" si="3"/>
        <v>200.79200700000001</v>
      </c>
      <c r="K15" s="5">
        <f t="shared" si="3"/>
        <v>196.425995</v>
      </c>
      <c r="L15" s="5">
        <f t="shared" si="4"/>
        <v>1019573.7131750319</v>
      </c>
      <c r="M15" s="11">
        <f t="shared" si="2"/>
        <v>1E-3</v>
      </c>
      <c r="N15" s="5">
        <f t="shared" si="5"/>
        <v>-1020.5943074825144</v>
      </c>
      <c r="P15" s="23">
        <f t="shared" si="6"/>
        <v>-1.4142894331296786E-2</v>
      </c>
    </row>
    <row r="16" spans="1:17" s="5" customFormat="1" x14ac:dyDescent="0.25">
      <c r="A16" s="1">
        <v>44001</v>
      </c>
      <c r="B16" s="5">
        <v>200.179993</v>
      </c>
      <c r="C16" s="5">
        <v>43398500</v>
      </c>
      <c r="D16" s="5">
        <v>-27064000</v>
      </c>
      <c r="E16" s="5">
        <v>-22777708.446914122</v>
      </c>
      <c r="F16" s="5" t="s">
        <v>7</v>
      </c>
      <c r="G16" s="5">
        <v>200.179993</v>
      </c>
      <c r="H16" s="5" t="str">
        <f t="shared" si="0"/>
        <v>sell</v>
      </c>
      <c r="I16" s="5" t="str">
        <f t="shared" si="1"/>
        <v>False</v>
      </c>
      <c r="J16" s="5">
        <f t="shared" si="3"/>
        <v>200.79200700000001</v>
      </c>
      <c r="K16" s="5">
        <f t="shared" si="3"/>
        <v>200.179993</v>
      </c>
      <c r="L16" s="5">
        <f t="shared" si="4"/>
        <v>1016466.0526868576</v>
      </c>
      <c r="M16" s="11">
        <f t="shared" si="2"/>
        <v>0</v>
      </c>
      <c r="N16" s="5">
        <f t="shared" si="5"/>
        <v>-3107.6604881743156</v>
      </c>
      <c r="P16" s="23">
        <f t="shared" si="6"/>
        <v>-0.11647517195659561</v>
      </c>
    </row>
    <row r="17" spans="1:16" s="5" customFormat="1" x14ac:dyDescent="0.25">
      <c r="A17" s="1">
        <v>44004</v>
      </c>
      <c r="B17" s="5">
        <v>198.86399800000001</v>
      </c>
      <c r="C17" s="5">
        <v>31812000</v>
      </c>
      <c r="D17" s="5">
        <v>-58876000</v>
      </c>
      <c r="E17" s="5">
        <v>-27083882.316852629</v>
      </c>
      <c r="F17" s="5" t="s">
        <v>7</v>
      </c>
      <c r="G17" s="5" t="s">
        <v>7</v>
      </c>
      <c r="H17" s="5" t="str">
        <f t="shared" si="0"/>
        <v>hold</v>
      </c>
      <c r="I17" s="5" t="str">
        <f t="shared" si="1"/>
        <v>True</v>
      </c>
      <c r="J17" s="5">
        <f t="shared" si="3"/>
        <v>200.79200700000001</v>
      </c>
      <c r="K17" s="5">
        <f t="shared" si="3"/>
        <v>200.179993</v>
      </c>
      <c r="L17" s="5">
        <f t="shared" si="4"/>
        <v>1016466.0526868576</v>
      </c>
      <c r="M17" s="11">
        <f t="shared" si="2"/>
        <v>1E-3</v>
      </c>
      <c r="N17" s="5">
        <f t="shared" si="5"/>
        <v>0</v>
      </c>
      <c r="P17" s="23">
        <f t="shared" si="6"/>
        <v>-0.31058130120220173</v>
      </c>
    </row>
    <row r="18" spans="1:16" s="5" customFormat="1" x14ac:dyDescent="0.25">
      <c r="A18" s="1">
        <v>44005</v>
      </c>
      <c r="B18" s="5">
        <v>200.35600299999999</v>
      </c>
      <c r="C18" s="5">
        <v>31826500</v>
      </c>
      <c r="D18" s="5">
        <v>-27049500</v>
      </c>
      <c r="E18" s="5">
        <v>-27079877.17428644</v>
      </c>
      <c r="F18" s="5">
        <v>200.35600299999999</v>
      </c>
      <c r="G18" s="5" t="s">
        <v>7</v>
      </c>
      <c r="H18" s="5" t="str">
        <f t="shared" si="0"/>
        <v>buy</v>
      </c>
      <c r="I18" s="5" t="str">
        <f t="shared" si="1"/>
        <v>False</v>
      </c>
      <c r="J18" s="5">
        <f t="shared" si="3"/>
        <v>200.35600299999999</v>
      </c>
      <c r="K18" s="5">
        <f t="shared" si="3"/>
        <v>200.179993</v>
      </c>
      <c r="L18" s="5">
        <f t="shared" si="4"/>
        <v>1015449.5866341707</v>
      </c>
      <c r="M18" s="11">
        <f t="shared" si="2"/>
        <v>1E-3</v>
      </c>
      <c r="N18" s="5">
        <f t="shared" si="5"/>
        <v>-1016.4660526868577</v>
      </c>
      <c r="P18" s="23">
        <f t="shared" si="6"/>
        <v>4.5569899513425472E-4</v>
      </c>
    </row>
    <row r="19" spans="1:16" s="5" customFormat="1" x14ac:dyDescent="0.25">
      <c r="A19" s="1">
        <v>44006</v>
      </c>
      <c r="B19" s="5">
        <v>192.16999799999999</v>
      </c>
      <c r="C19" s="5">
        <v>54798000</v>
      </c>
      <c r="D19" s="5">
        <v>-81847500</v>
      </c>
      <c r="E19" s="5">
        <v>-33326920.45497863</v>
      </c>
      <c r="F19" s="5" t="s">
        <v>7</v>
      </c>
      <c r="G19" s="5">
        <v>192.16999799999999</v>
      </c>
      <c r="H19" s="5" t="str">
        <f t="shared" si="0"/>
        <v>sell</v>
      </c>
      <c r="I19" s="5" t="str">
        <f t="shared" si="1"/>
        <v>False</v>
      </c>
      <c r="J19" s="5">
        <f t="shared" si="3"/>
        <v>200.35600299999999</v>
      </c>
      <c r="K19" s="5">
        <f t="shared" si="3"/>
        <v>192.16999799999999</v>
      </c>
      <c r="L19" s="5">
        <f t="shared" si="4"/>
        <v>973961.05986696796</v>
      </c>
      <c r="M19" s="11">
        <f t="shared" si="2"/>
        <v>0</v>
      </c>
      <c r="N19" s="5">
        <f t="shared" si="5"/>
        <v>-41488.526767202726</v>
      </c>
      <c r="P19" s="23">
        <f t="shared" si="6"/>
        <v>0.5433544208475739</v>
      </c>
    </row>
    <row r="20" spans="1:16" s="5" customFormat="1" x14ac:dyDescent="0.25">
      <c r="A20" s="1">
        <v>44007</v>
      </c>
      <c r="B20" s="5">
        <v>197.195999</v>
      </c>
      <c r="C20" s="5">
        <v>46272500</v>
      </c>
      <c r="D20" s="5">
        <v>-35575000</v>
      </c>
      <c r="E20" s="5">
        <v>-33578608.213041507</v>
      </c>
      <c r="F20" s="5" t="s">
        <v>7</v>
      </c>
      <c r="G20" s="5" t="s">
        <v>7</v>
      </c>
      <c r="H20" s="5" t="str">
        <f t="shared" si="0"/>
        <v>hold</v>
      </c>
      <c r="I20" s="5" t="str">
        <f t="shared" si="1"/>
        <v>True</v>
      </c>
      <c r="J20" s="5">
        <f t="shared" ref="J20:K35" si="7">IF(F20="nan",J19,F20)</f>
        <v>200.35600299999999</v>
      </c>
      <c r="K20" s="5">
        <f t="shared" si="7"/>
        <v>192.16999799999999</v>
      </c>
      <c r="L20" s="5">
        <f t="shared" si="4"/>
        <v>973961.05986696796</v>
      </c>
      <c r="M20" s="11">
        <f t="shared" si="2"/>
        <v>0</v>
      </c>
      <c r="N20" s="5">
        <f t="shared" si="5"/>
        <v>0</v>
      </c>
      <c r="P20" s="23">
        <f t="shared" si="6"/>
        <v>-0.16910586478886216</v>
      </c>
    </row>
    <row r="21" spans="1:16" s="5" customFormat="1" x14ac:dyDescent="0.25">
      <c r="A21" s="1">
        <v>44008</v>
      </c>
      <c r="B21" s="5">
        <v>191.94799800000001</v>
      </c>
      <c r="C21" s="5">
        <v>44274500</v>
      </c>
      <c r="D21" s="5">
        <v>-79849500</v>
      </c>
      <c r="E21" s="5">
        <v>-38673764.160945117</v>
      </c>
      <c r="F21" s="5" t="s">
        <v>7</v>
      </c>
      <c r="G21" s="5" t="s">
        <v>7</v>
      </c>
      <c r="H21" s="5" t="str">
        <f t="shared" si="0"/>
        <v>hold</v>
      </c>
      <c r="I21" s="5" t="str">
        <f t="shared" si="1"/>
        <v>True</v>
      </c>
      <c r="J21" s="5">
        <f t="shared" si="7"/>
        <v>200.35600299999999</v>
      </c>
      <c r="K21" s="5">
        <f t="shared" si="7"/>
        <v>192.16999799999999</v>
      </c>
      <c r="L21" s="5">
        <f t="shared" si="4"/>
        <v>973961.05986696796</v>
      </c>
      <c r="M21" s="11">
        <f t="shared" si="2"/>
        <v>1E-3</v>
      </c>
      <c r="N21" s="5">
        <f t="shared" si="5"/>
        <v>0</v>
      </c>
      <c r="P21" s="23">
        <f t="shared" si="6"/>
        <v>-4.4138941598375767E-2</v>
      </c>
    </row>
    <row r="22" spans="1:16" s="5" customFormat="1" x14ac:dyDescent="0.25">
      <c r="A22" s="1">
        <v>44011</v>
      </c>
      <c r="B22" s="5">
        <v>201.86999499999999</v>
      </c>
      <c r="C22" s="5">
        <v>45132000</v>
      </c>
      <c r="D22" s="5">
        <v>-34717500</v>
      </c>
      <c r="E22" s="5">
        <v>-38244503.406850912</v>
      </c>
      <c r="F22" s="5">
        <v>201.86999499999999</v>
      </c>
      <c r="G22" s="5" t="s">
        <v>7</v>
      </c>
      <c r="H22" s="5" t="str">
        <f t="shared" si="0"/>
        <v>buy</v>
      </c>
      <c r="I22" s="5" t="str">
        <f t="shared" si="1"/>
        <v>False</v>
      </c>
      <c r="J22" s="5">
        <f t="shared" si="7"/>
        <v>201.86999499999999</v>
      </c>
      <c r="K22" s="5">
        <f t="shared" si="7"/>
        <v>192.16999799999999</v>
      </c>
      <c r="L22" s="5">
        <f t="shared" si="4"/>
        <v>973961.05986696796</v>
      </c>
      <c r="M22" s="11">
        <f t="shared" si="2"/>
        <v>0</v>
      </c>
      <c r="N22" s="5">
        <f t="shared" si="5"/>
        <v>0</v>
      </c>
      <c r="P22" s="23">
        <f t="shared" si="6"/>
        <v>1.9182638725840737E-2</v>
      </c>
    </row>
    <row r="23" spans="1:16" s="5" customFormat="1" x14ac:dyDescent="0.25">
      <c r="A23" s="1">
        <v>44012</v>
      </c>
      <c r="B23" s="5">
        <v>215.962006</v>
      </c>
      <c r="C23" s="5">
        <v>84592500</v>
      </c>
      <c r="D23" s="5">
        <v>49875000</v>
      </c>
      <c r="E23" s="5">
        <v>-28808554.767033901</v>
      </c>
      <c r="F23" s="5" t="s">
        <v>7</v>
      </c>
      <c r="G23" s="5" t="s">
        <v>7</v>
      </c>
      <c r="H23" s="5" t="str">
        <f t="shared" si="0"/>
        <v>hold</v>
      </c>
      <c r="I23" s="5" t="str">
        <f t="shared" si="1"/>
        <v>True</v>
      </c>
      <c r="J23" s="5">
        <f t="shared" si="7"/>
        <v>201.86999499999999</v>
      </c>
      <c r="K23" s="5">
        <f t="shared" si="7"/>
        <v>192.16999799999999</v>
      </c>
      <c r="L23" s="5">
        <f t="shared" si="4"/>
        <v>973961.05986696796</v>
      </c>
      <c r="M23" s="11">
        <f t="shared" si="2"/>
        <v>0</v>
      </c>
      <c r="N23" s="5">
        <f t="shared" si="5"/>
        <v>0</v>
      </c>
      <c r="P23" s="23">
        <f t="shared" si="6"/>
        <v>0.62825408092384483</v>
      </c>
    </row>
    <row r="24" spans="1:16" s="5" customFormat="1" x14ac:dyDescent="0.25">
      <c r="A24" s="1">
        <v>44013</v>
      </c>
      <c r="B24" s="5">
        <v>223.925995</v>
      </c>
      <c r="C24" s="5">
        <v>66634500</v>
      </c>
      <c r="D24" s="5">
        <v>116509500</v>
      </c>
      <c r="E24" s="5">
        <v>-13429845.206434101</v>
      </c>
      <c r="F24" s="5" t="s">
        <v>7</v>
      </c>
      <c r="G24" s="5" t="s">
        <v>7</v>
      </c>
      <c r="H24" s="5" t="str">
        <f t="shared" si="0"/>
        <v>hold</v>
      </c>
      <c r="I24" s="5" t="str">
        <f t="shared" si="1"/>
        <v>True</v>
      </c>
      <c r="J24" s="5">
        <f t="shared" si="7"/>
        <v>201.86999499999999</v>
      </c>
      <c r="K24" s="5">
        <f t="shared" si="7"/>
        <v>192.16999799999999</v>
      </c>
      <c r="L24" s="5">
        <f t="shared" si="4"/>
        <v>973961.05986696796</v>
      </c>
      <c r="M24" s="11">
        <f t="shared" si="2"/>
        <v>0</v>
      </c>
      <c r="N24" s="5">
        <f t="shared" si="5"/>
        <v>0</v>
      </c>
      <c r="P24" s="23">
        <f t="shared" si="6"/>
        <v>-0.23862314876069912</v>
      </c>
    </row>
    <row r="25" spans="1:16" s="5" customFormat="1" x14ac:dyDescent="0.25">
      <c r="A25" s="1">
        <v>44014</v>
      </c>
      <c r="B25" s="5">
        <v>241.73199500000001</v>
      </c>
      <c r="C25" s="5">
        <v>86250500</v>
      </c>
      <c r="D25" s="5">
        <v>202760000</v>
      </c>
      <c r="E25" s="5">
        <v>9209334.272031296</v>
      </c>
      <c r="F25" s="5" t="s">
        <v>7</v>
      </c>
      <c r="G25" s="5" t="s">
        <v>7</v>
      </c>
      <c r="H25" s="5" t="str">
        <f t="shared" si="0"/>
        <v>hold</v>
      </c>
      <c r="I25" s="5" t="str">
        <f t="shared" si="1"/>
        <v>True</v>
      </c>
      <c r="J25" s="5">
        <f t="shared" si="7"/>
        <v>201.86999499999999</v>
      </c>
      <c r="K25" s="5">
        <f t="shared" si="7"/>
        <v>192.16999799999999</v>
      </c>
      <c r="L25" s="5">
        <f t="shared" si="4"/>
        <v>973961.05986696796</v>
      </c>
      <c r="M25" s="11">
        <f t="shared" si="2"/>
        <v>0</v>
      </c>
      <c r="N25" s="5">
        <f t="shared" si="5"/>
        <v>0</v>
      </c>
      <c r="P25" s="23">
        <f t="shared" si="6"/>
        <v>0.25803339155676985</v>
      </c>
    </row>
    <row r="26" spans="1:16" s="5" customFormat="1" x14ac:dyDescent="0.25">
      <c r="A26" s="1">
        <v>44018</v>
      </c>
      <c r="B26" s="5">
        <v>274.31601000000001</v>
      </c>
      <c r="C26" s="5">
        <v>102849500</v>
      </c>
      <c r="D26" s="5">
        <v>305609500</v>
      </c>
      <c r="E26" s="5">
        <v>39956545.794987053</v>
      </c>
      <c r="F26" s="5" t="s">
        <v>7</v>
      </c>
      <c r="G26" s="5" t="s">
        <v>7</v>
      </c>
      <c r="H26" s="5" t="str">
        <f t="shared" si="0"/>
        <v>hold</v>
      </c>
      <c r="I26" s="5" t="str">
        <f t="shared" si="1"/>
        <v>True</v>
      </c>
      <c r="J26" s="5">
        <f t="shared" si="7"/>
        <v>201.86999499999999</v>
      </c>
      <c r="K26" s="5">
        <f t="shared" si="7"/>
        <v>192.16999799999999</v>
      </c>
      <c r="L26" s="5">
        <f t="shared" si="4"/>
        <v>973961.05986696796</v>
      </c>
      <c r="M26" s="11">
        <f t="shared" si="2"/>
        <v>0</v>
      </c>
      <c r="N26" s="5">
        <f t="shared" si="5"/>
        <v>0</v>
      </c>
      <c r="P26" s="23">
        <f t="shared" si="6"/>
        <v>0.17601090164232228</v>
      </c>
    </row>
    <row r="27" spans="1:16" s="5" customFormat="1" x14ac:dyDescent="0.25">
      <c r="A27" s="1">
        <v>44019</v>
      </c>
      <c r="B27" s="5">
        <v>277.97198500000002</v>
      </c>
      <c r="C27" s="5">
        <v>107448500</v>
      </c>
      <c r="D27" s="5">
        <v>413058000</v>
      </c>
      <c r="E27" s="5">
        <v>78334291.571615174</v>
      </c>
      <c r="F27" s="5" t="s">
        <v>7</v>
      </c>
      <c r="G27" s="5" t="s">
        <v>7</v>
      </c>
      <c r="H27" s="5" t="str">
        <f t="shared" si="0"/>
        <v>hold</v>
      </c>
      <c r="I27" s="5" t="str">
        <f t="shared" si="1"/>
        <v>True</v>
      </c>
      <c r="J27" s="5">
        <f t="shared" si="7"/>
        <v>201.86999499999999</v>
      </c>
      <c r="K27" s="5">
        <f t="shared" si="7"/>
        <v>192.16999799999999</v>
      </c>
      <c r="L27" s="5">
        <f t="shared" si="4"/>
        <v>973961.05986696796</v>
      </c>
      <c r="M27" s="11">
        <f t="shared" si="2"/>
        <v>0</v>
      </c>
      <c r="N27" s="5">
        <f t="shared" si="5"/>
        <v>0</v>
      </c>
      <c r="P27" s="23">
        <f t="shared" si="6"/>
        <v>4.3744908371253749E-2</v>
      </c>
    </row>
    <row r="28" spans="1:16" s="5" customFormat="1" x14ac:dyDescent="0.25">
      <c r="A28" s="1">
        <v>44020</v>
      </c>
      <c r="B28" s="5">
        <v>273.175995</v>
      </c>
      <c r="C28" s="5">
        <v>81556500</v>
      </c>
      <c r="D28" s="5">
        <v>331501500</v>
      </c>
      <c r="E28" s="5">
        <v>104178412.242404</v>
      </c>
      <c r="F28" s="5" t="s">
        <v>7</v>
      </c>
      <c r="G28" s="5" t="s">
        <v>7</v>
      </c>
      <c r="H28" s="5" t="str">
        <f t="shared" si="0"/>
        <v>hold</v>
      </c>
      <c r="I28" s="5" t="str">
        <f t="shared" si="1"/>
        <v>True</v>
      </c>
      <c r="J28" s="5">
        <f t="shared" si="7"/>
        <v>201.86999499999999</v>
      </c>
      <c r="K28" s="5">
        <f t="shared" si="7"/>
        <v>192.16999799999999</v>
      </c>
      <c r="L28" s="5">
        <f t="shared" si="4"/>
        <v>973961.05986696796</v>
      </c>
      <c r="M28" s="11">
        <f t="shared" si="2"/>
        <v>0</v>
      </c>
      <c r="N28" s="5">
        <f t="shared" si="5"/>
        <v>0</v>
      </c>
      <c r="P28" s="23">
        <f t="shared" si="6"/>
        <v>-0.2757156314169758</v>
      </c>
    </row>
    <row r="29" spans="1:16" s="5" customFormat="1" x14ac:dyDescent="0.25">
      <c r="A29" s="1">
        <v>44021</v>
      </c>
      <c r="B29" s="5">
        <v>278.85598800000002</v>
      </c>
      <c r="C29" s="5">
        <v>58588000</v>
      </c>
      <c r="D29" s="5">
        <v>390089500</v>
      </c>
      <c r="E29" s="5">
        <v>133166705.0227581</v>
      </c>
      <c r="F29" s="5" t="s">
        <v>7</v>
      </c>
      <c r="G29" s="5" t="s">
        <v>7</v>
      </c>
      <c r="H29" s="5" t="str">
        <f t="shared" si="0"/>
        <v>hold</v>
      </c>
      <c r="I29" s="5" t="str">
        <f t="shared" si="1"/>
        <v>True</v>
      </c>
      <c r="J29" s="5">
        <f t="shared" si="7"/>
        <v>201.86999499999999</v>
      </c>
      <c r="K29" s="5">
        <f t="shared" si="7"/>
        <v>192.16999799999999</v>
      </c>
      <c r="L29" s="5">
        <f t="shared" si="4"/>
        <v>973961.05986696796</v>
      </c>
      <c r="M29" s="11">
        <f t="shared" si="2"/>
        <v>0</v>
      </c>
      <c r="N29" s="5">
        <f t="shared" si="5"/>
        <v>0</v>
      </c>
      <c r="P29" s="23">
        <f t="shared" si="6"/>
        <v>-0.33076613413665473</v>
      </c>
    </row>
    <row r="30" spans="1:16" s="5" customFormat="1" x14ac:dyDescent="0.25">
      <c r="A30" s="1">
        <v>44022</v>
      </c>
      <c r="B30" s="5">
        <v>308.92999300000002</v>
      </c>
      <c r="C30" s="5">
        <v>116688000</v>
      </c>
      <c r="D30" s="5">
        <v>506777500</v>
      </c>
      <c r="E30" s="5">
        <v>170815220.35246679</v>
      </c>
      <c r="F30" s="5" t="s">
        <v>7</v>
      </c>
      <c r="G30" s="5" t="s">
        <v>7</v>
      </c>
      <c r="H30" s="5" t="str">
        <f t="shared" si="0"/>
        <v>hold</v>
      </c>
      <c r="I30" s="5" t="str">
        <f t="shared" si="1"/>
        <v>True</v>
      </c>
      <c r="J30" s="5">
        <f t="shared" si="7"/>
        <v>201.86999499999999</v>
      </c>
      <c r="K30" s="5">
        <f t="shared" si="7"/>
        <v>192.16999799999999</v>
      </c>
      <c r="L30" s="5">
        <f t="shared" si="4"/>
        <v>973961.05986696796</v>
      </c>
      <c r="M30" s="11">
        <f t="shared" si="2"/>
        <v>0</v>
      </c>
      <c r="N30" s="5">
        <f t="shared" si="5"/>
        <v>0</v>
      </c>
      <c r="P30" s="23">
        <f t="shared" si="6"/>
        <v>0.6889738087858166</v>
      </c>
    </row>
    <row r="31" spans="1:16" s="5" customFormat="1" x14ac:dyDescent="0.25">
      <c r="A31" s="1">
        <v>44025</v>
      </c>
      <c r="B31" s="5">
        <v>299.41198700000001</v>
      </c>
      <c r="C31" s="5">
        <v>194927000</v>
      </c>
      <c r="D31" s="5">
        <v>311850500</v>
      </c>
      <c r="E31" s="5">
        <v>184949075.30240831</v>
      </c>
      <c r="F31" s="5" t="s">
        <v>7</v>
      </c>
      <c r="G31" s="5" t="s">
        <v>7</v>
      </c>
      <c r="H31" s="5" t="str">
        <f t="shared" si="0"/>
        <v>hold</v>
      </c>
      <c r="I31" s="5" t="str">
        <f t="shared" si="1"/>
        <v>True</v>
      </c>
      <c r="J31" s="5">
        <f t="shared" si="7"/>
        <v>201.86999499999999</v>
      </c>
      <c r="K31" s="5">
        <f t="shared" si="7"/>
        <v>192.16999799999999</v>
      </c>
      <c r="L31" s="5">
        <f t="shared" si="4"/>
        <v>973961.05986696796</v>
      </c>
      <c r="M31" s="11">
        <f t="shared" si="2"/>
        <v>0</v>
      </c>
      <c r="N31" s="5">
        <f t="shared" si="5"/>
        <v>0</v>
      </c>
      <c r="P31" s="23">
        <f t="shared" si="6"/>
        <v>0.51312142325769672</v>
      </c>
    </row>
    <row r="32" spans="1:16" s="5" customFormat="1" x14ac:dyDescent="0.25">
      <c r="A32" s="1">
        <v>44026</v>
      </c>
      <c r="B32" s="5">
        <v>303.35998499999999</v>
      </c>
      <c r="C32" s="5">
        <v>117090500</v>
      </c>
      <c r="D32" s="5">
        <v>428941000</v>
      </c>
      <c r="E32" s="5">
        <v>209279641.97590581</v>
      </c>
      <c r="F32" s="5" t="s">
        <v>7</v>
      </c>
      <c r="G32" s="5" t="s">
        <v>7</v>
      </c>
      <c r="H32" s="5" t="str">
        <f t="shared" si="0"/>
        <v>hold</v>
      </c>
      <c r="I32" s="5" t="str">
        <f t="shared" si="1"/>
        <v>True</v>
      </c>
      <c r="J32" s="5">
        <f t="shared" si="7"/>
        <v>201.86999499999999</v>
      </c>
      <c r="K32" s="5">
        <f t="shared" si="7"/>
        <v>192.16999799999999</v>
      </c>
      <c r="L32" s="5">
        <f t="shared" si="4"/>
        <v>973961.05986696796</v>
      </c>
      <c r="M32" s="11">
        <f t="shared" si="2"/>
        <v>0</v>
      </c>
      <c r="N32" s="5">
        <f t="shared" si="5"/>
        <v>0</v>
      </c>
      <c r="P32" s="23">
        <f t="shared" si="6"/>
        <v>-0.50967798942856868</v>
      </c>
    </row>
    <row r="33" spans="1:16" s="5" customFormat="1" x14ac:dyDescent="0.25">
      <c r="A33" s="1">
        <v>44027</v>
      </c>
      <c r="B33" s="5">
        <v>309.20199600000001</v>
      </c>
      <c r="C33" s="5">
        <v>81839000</v>
      </c>
      <c r="D33" s="5">
        <v>510780000</v>
      </c>
      <c r="E33" s="5">
        <v>239210766.35350981</v>
      </c>
      <c r="F33" s="5" t="s">
        <v>7</v>
      </c>
      <c r="G33" s="5" t="s">
        <v>7</v>
      </c>
      <c r="H33" s="5" t="str">
        <f t="shared" si="0"/>
        <v>hold</v>
      </c>
      <c r="I33" s="5" t="str">
        <f t="shared" si="1"/>
        <v>True</v>
      </c>
      <c r="J33" s="5">
        <f t="shared" si="7"/>
        <v>201.86999499999999</v>
      </c>
      <c r="K33" s="5">
        <f t="shared" si="7"/>
        <v>192.16999799999999</v>
      </c>
      <c r="L33" s="5">
        <f t="shared" si="4"/>
        <v>973961.05986696796</v>
      </c>
      <c r="M33" s="11">
        <f t="shared" si="2"/>
        <v>0</v>
      </c>
      <c r="N33" s="5">
        <f t="shared" si="5"/>
        <v>0</v>
      </c>
      <c r="P33" s="23">
        <f t="shared" si="6"/>
        <v>-0.35819323746611825</v>
      </c>
    </row>
    <row r="34" spans="1:16" s="5" customFormat="1" x14ac:dyDescent="0.25">
      <c r="A34" s="1">
        <v>44028</v>
      </c>
      <c r="B34" s="5">
        <v>300.12799100000001</v>
      </c>
      <c r="C34" s="5">
        <v>71504000</v>
      </c>
      <c r="D34" s="5">
        <v>439276000</v>
      </c>
      <c r="E34" s="5">
        <v>258992193.15031251</v>
      </c>
      <c r="F34" s="5" t="s">
        <v>7</v>
      </c>
      <c r="G34" s="5" t="s">
        <v>7</v>
      </c>
      <c r="H34" s="5" t="str">
        <f t="shared" si="0"/>
        <v>hold</v>
      </c>
      <c r="I34" s="5" t="str">
        <f t="shared" si="1"/>
        <v>True</v>
      </c>
      <c r="J34" s="5">
        <f t="shared" si="7"/>
        <v>201.86999499999999</v>
      </c>
      <c r="K34" s="5">
        <f t="shared" si="7"/>
        <v>192.16999799999999</v>
      </c>
      <c r="L34" s="5">
        <f t="shared" si="4"/>
        <v>973961.05986696796</v>
      </c>
      <c r="M34" s="11">
        <f t="shared" si="2"/>
        <v>0</v>
      </c>
      <c r="N34" s="5">
        <f t="shared" si="5"/>
        <v>0</v>
      </c>
      <c r="P34" s="23">
        <f t="shared" si="6"/>
        <v>-0.13500051041379138</v>
      </c>
    </row>
    <row r="35" spans="1:16" s="5" customFormat="1" x14ac:dyDescent="0.25">
      <c r="A35" s="1">
        <v>44029</v>
      </c>
      <c r="B35" s="5">
        <v>300.16799900000001</v>
      </c>
      <c r="C35" s="5">
        <v>46650000</v>
      </c>
      <c r="D35" s="5">
        <v>485926000</v>
      </c>
      <c r="E35" s="5">
        <v>281348940.23988038</v>
      </c>
      <c r="F35" s="5" t="s">
        <v>7</v>
      </c>
      <c r="G35" s="5" t="s">
        <v>7</v>
      </c>
      <c r="H35" s="5" t="str">
        <f t="shared" si="0"/>
        <v>hold</v>
      </c>
      <c r="I35" s="5" t="str">
        <f t="shared" si="1"/>
        <v>True</v>
      </c>
      <c r="J35" s="5">
        <f t="shared" si="7"/>
        <v>201.86999499999999</v>
      </c>
      <c r="K35" s="5">
        <f t="shared" si="7"/>
        <v>192.16999799999999</v>
      </c>
      <c r="L35" s="5">
        <f t="shared" si="4"/>
        <v>973961.05986696796</v>
      </c>
      <c r="M35" s="11">
        <f t="shared" si="2"/>
        <v>0</v>
      </c>
      <c r="N35" s="5">
        <f t="shared" si="5"/>
        <v>0</v>
      </c>
      <c r="P35" s="23">
        <f t="shared" si="6"/>
        <v>-0.42708046489774287</v>
      </c>
    </row>
    <row r="36" spans="1:16" s="5" customFormat="1" x14ac:dyDescent="0.25">
      <c r="A36" s="1">
        <v>44032</v>
      </c>
      <c r="B36" s="5">
        <v>328.60000600000001</v>
      </c>
      <c r="C36" s="5">
        <v>85607000</v>
      </c>
      <c r="D36" s="5">
        <v>571533000</v>
      </c>
      <c r="E36" s="5">
        <v>309843467.75327861</v>
      </c>
      <c r="F36" s="5" t="s">
        <v>7</v>
      </c>
      <c r="G36" s="5" t="s">
        <v>7</v>
      </c>
      <c r="H36" s="5" t="str">
        <f t="shared" si="0"/>
        <v>hold</v>
      </c>
      <c r="I36" s="5" t="str">
        <f t="shared" si="1"/>
        <v>True</v>
      </c>
      <c r="J36" s="5">
        <f t="shared" ref="J36:K51" si="8">IF(F36="nan",J35,F36)</f>
        <v>201.86999499999999</v>
      </c>
      <c r="K36" s="5">
        <f t="shared" si="8"/>
        <v>192.16999799999999</v>
      </c>
      <c r="L36" s="5">
        <f t="shared" si="4"/>
        <v>973961.05986696796</v>
      </c>
      <c r="M36" s="11">
        <f t="shared" si="2"/>
        <v>0</v>
      </c>
      <c r="N36" s="5">
        <f t="shared" si="5"/>
        <v>0</v>
      </c>
      <c r="P36" s="23">
        <f t="shared" si="6"/>
        <v>0.60709412821182784</v>
      </c>
    </row>
    <row r="37" spans="1:16" s="5" customFormat="1" x14ac:dyDescent="0.25">
      <c r="A37" s="1">
        <v>44033</v>
      </c>
      <c r="B37" s="5">
        <v>313.67199699999998</v>
      </c>
      <c r="C37" s="5">
        <v>80536000</v>
      </c>
      <c r="D37" s="5">
        <v>490997000</v>
      </c>
      <c r="E37" s="5">
        <v>327579341.36833131</v>
      </c>
      <c r="F37" s="5" t="s">
        <v>7</v>
      </c>
      <c r="G37" s="5" t="s">
        <v>7</v>
      </c>
      <c r="H37" s="5" t="str">
        <f t="shared" si="0"/>
        <v>hold</v>
      </c>
      <c r="I37" s="5" t="str">
        <f t="shared" si="1"/>
        <v>True</v>
      </c>
      <c r="J37" s="5">
        <f t="shared" si="8"/>
        <v>201.86999499999999</v>
      </c>
      <c r="K37" s="5">
        <f t="shared" si="8"/>
        <v>192.16999799999999</v>
      </c>
      <c r="L37" s="5">
        <f t="shared" si="4"/>
        <v>973961.05986696796</v>
      </c>
      <c r="M37" s="11">
        <f t="shared" si="2"/>
        <v>0</v>
      </c>
      <c r="N37" s="5">
        <f t="shared" si="5"/>
        <v>0</v>
      </c>
      <c r="P37" s="23">
        <f t="shared" si="6"/>
        <v>-6.1062766078058446E-2</v>
      </c>
    </row>
    <row r="38" spans="1:16" s="5" customFormat="1" x14ac:dyDescent="0.25">
      <c r="A38" s="1">
        <v>44034</v>
      </c>
      <c r="B38" s="5">
        <v>318.466003</v>
      </c>
      <c r="C38" s="5">
        <v>70805500</v>
      </c>
      <c r="D38" s="5">
        <v>561802500</v>
      </c>
      <c r="E38" s="5">
        <v>350450009.03686589</v>
      </c>
      <c r="F38" s="5" t="s">
        <v>7</v>
      </c>
      <c r="G38" s="5" t="s">
        <v>7</v>
      </c>
      <c r="H38" s="5" t="str">
        <f t="shared" si="0"/>
        <v>hold</v>
      </c>
      <c r="I38" s="5" t="str">
        <f t="shared" si="1"/>
        <v>True</v>
      </c>
      <c r="J38" s="5">
        <f t="shared" si="8"/>
        <v>201.86999499999999</v>
      </c>
      <c r="K38" s="5">
        <f t="shared" si="8"/>
        <v>192.16999799999999</v>
      </c>
      <c r="L38" s="5">
        <f t="shared" si="4"/>
        <v>973961.05986696796</v>
      </c>
      <c r="M38" s="11">
        <f t="shared" si="2"/>
        <v>0</v>
      </c>
      <c r="N38" s="5">
        <f t="shared" si="5"/>
        <v>0</v>
      </c>
      <c r="P38" s="23">
        <f t="shared" si="6"/>
        <v>-0.12876760812884472</v>
      </c>
    </row>
    <row r="39" spans="1:16" s="5" customFormat="1" x14ac:dyDescent="0.25">
      <c r="A39" s="1">
        <v>44035</v>
      </c>
      <c r="B39" s="5">
        <v>302.614014</v>
      </c>
      <c r="C39" s="5">
        <v>121642500</v>
      </c>
      <c r="D39" s="5">
        <v>440160000</v>
      </c>
      <c r="E39" s="5">
        <v>359188689.72901052</v>
      </c>
      <c r="F39" s="5" t="s">
        <v>7</v>
      </c>
      <c r="G39" s="5" t="s">
        <v>7</v>
      </c>
      <c r="H39" s="5" t="str">
        <f t="shared" si="0"/>
        <v>hold</v>
      </c>
      <c r="I39" s="5" t="str">
        <f t="shared" si="1"/>
        <v>True</v>
      </c>
      <c r="J39" s="5">
        <f t="shared" si="8"/>
        <v>201.86999499999999</v>
      </c>
      <c r="K39" s="5">
        <f t="shared" si="8"/>
        <v>192.16999799999999</v>
      </c>
      <c r="L39" s="5">
        <f t="shared" si="4"/>
        <v>973961.05986696796</v>
      </c>
      <c r="M39" s="11">
        <f t="shared" si="2"/>
        <v>1E-3</v>
      </c>
      <c r="N39" s="5">
        <f t="shared" si="5"/>
        <v>0</v>
      </c>
      <c r="P39" s="23">
        <f t="shared" si="6"/>
        <v>0.54114973374953979</v>
      </c>
    </row>
    <row r="40" spans="1:16" s="5" customFormat="1" x14ac:dyDescent="0.25">
      <c r="A40" s="1">
        <v>44036</v>
      </c>
      <c r="B40" s="5">
        <v>283.39999399999999</v>
      </c>
      <c r="C40" s="5">
        <v>96983000</v>
      </c>
      <c r="D40" s="5">
        <v>343177000</v>
      </c>
      <c r="E40" s="5">
        <v>357632366.30859917</v>
      </c>
      <c r="F40" s="5" t="s">
        <v>7</v>
      </c>
      <c r="G40" s="5">
        <v>283.39999399999999</v>
      </c>
      <c r="H40" s="5" t="str">
        <f t="shared" si="0"/>
        <v>sell</v>
      </c>
      <c r="I40" s="5" t="str">
        <f t="shared" si="1"/>
        <v>False</v>
      </c>
      <c r="J40" s="5">
        <f t="shared" si="8"/>
        <v>201.86999499999999</v>
      </c>
      <c r="K40" s="5">
        <f t="shared" si="8"/>
        <v>283.39999399999999</v>
      </c>
      <c r="L40" s="5">
        <f t="shared" si="4"/>
        <v>1366344.4386980187</v>
      </c>
      <c r="M40" s="11">
        <f t="shared" si="2"/>
        <v>1E-3</v>
      </c>
      <c r="N40" s="5">
        <f t="shared" si="5"/>
        <v>392383.37883105065</v>
      </c>
      <c r="P40" s="23">
        <f t="shared" si="6"/>
        <v>-0.2265507096358241</v>
      </c>
    </row>
    <row r="41" spans="1:16" s="5" customFormat="1" x14ac:dyDescent="0.25">
      <c r="A41" s="1">
        <v>44039</v>
      </c>
      <c r="B41" s="5">
        <v>307.92001299999998</v>
      </c>
      <c r="C41" s="5">
        <v>80243500</v>
      </c>
      <c r="D41" s="5">
        <v>423420500</v>
      </c>
      <c r="E41" s="5">
        <v>364014404.38349831</v>
      </c>
      <c r="F41" s="5">
        <v>307.92001299999998</v>
      </c>
      <c r="G41" s="5" t="s">
        <v>7</v>
      </c>
      <c r="H41" s="5" t="str">
        <f t="shared" si="0"/>
        <v>buy</v>
      </c>
      <c r="I41" s="5" t="str">
        <f t="shared" si="1"/>
        <v>False</v>
      </c>
      <c r="J41" s="5">
        <f t="shared" si="8"/>
        <v>307.92001299999998</v>
      </c>
      <c r="K41" s="5">
        <f t="shared" si="8"/>
        <v>283.39999399999999</v>
      </c>
      <c r="L41" s="5">
        <f t="shared" si="4"/>
        <v>1364978.0942593208</v>
      </c>
      <c r="M41" s="11">
        <f t="shared" si="2"/>
        <v>1E-3</v>
      </c>
      <c r="N41" s="5">
        <f t="shared" si="5"/>
        <v>-1366.3444386980186</v>
      </c>
      <c r="P41" s="23">
        <f t="shared" si="6"/>
        <v>-0.18946994356702784</v>
      </c>
    </row>
    <row r="42" spans="1:16" s="5" customFormat="1" x14ac:dyDescent="0.25">
      <c r="A42" s="1">
        <v>44040</v>
      </c>
      <c r="B42" s="5">
        <v>295.29800399999999</v>
      </c>
      <c r="C42" s="5">
        <v>79043500</v>
      </c>
      <c r="D42" s="5">
        <v>344377000</v>
      </c>
      <c r="E42" s="5">
        <v>362112767.84395581</v>
      </c>
      <c r="F42" s="5" t="s">
        <v>7</v>
      </c>
      <c r="G42" s="5">
        <v>295.29800399999999</v>
      </c>
      <c r="H42" s="5" t="str">
        <f t="shared" si="0"/>
        <v>sell</v>
      </c>
      <c r="I42" s="5" t="str">
        <f t="shared" si="1"/>
        <v>False</v>
      </c>
      <c r="J42" s="5">
        <f t="shared" si="8"/>
        <v>307.92001299999998</v>
      </c>
      <c r="K42" s="5">
        <f t="shared" si="8"/>
        <v>295.29800399999999</v>
      </c>
      <c r="L42" s="5">
        <f t="shared" si="4"/>
        <v>1307661.0342503858</v>
      </c>
      <c r="M42" s="11">
        <f t="shared" si="2"/>
        <v>1E-3</v>
      </c>
      <c r="N42" s="5">
        <f t="shared" si="5"/>
        <v>-57317.060008934954</v>
      </c>
      <c r="P42" s="23">
        <f t="shared" si="6"/>
        <v>-1.5067428009225801E-2</v>
      </c>
    </row>
    <row r="43" spans="1:16" s="5" customFormat="1" x14ac:dyDescent="0.25">
      <c r="A43" s="1">
        <v>44041</v>
      </c>
      <c r="B43" s="5">
        <v>299.82199100000003</v>
      </c>
      <c r="C43" s="5">
        <v>47134500</v>
      </c>
      <c r="D43" s="5">
        <v>391511500</v>
      </c>
      <c r="E43" s="5">
        <v>364955120.67499429</v>
      </c>
      <c r="F43" s="5">
        <v>299.82199100000003</v>
      </c>
      <c r="G43" s="5" t="s">
        <v>7</v>
      </c>
      <c r="H43" s="5" t="str">
        <f t="shared" si="0"/>
        <v>buy</v>
      </c>
      <c r="I43" s="5" t="str">
        <f t="shared" si="1"/>
        <v>False</v>
      </c>
      <c r="J43" s="5">
        <f t="shared" si="8"/>
        <v>299.82199100000003</v>
      </c>
      <c r="K43" s="5">
        <f t="shared" si="8"/>
        <v>295.29800399999999</v>
      </c>
      <c r="L43" s="5">
        <f t="shared" si="4"/>
        <v>1306353.3732161354</v>
      </c>
      <c r="M43" s="11">
        <f t="shared" si="2"/>
        <v>1E-3</v>
      </c>
      <c r="N43" s="5">
        <f t="shared" si="5"/>
        <v>-1307.6610342503859</v>
      </c>
      <c r="P43" s="23">
        <f t="shared" si="6"/>
        <v>-0.51699311687246663</v>
      </c>
    </row>
    <row r="44" spans="1:16" s="5" customFormat="1" x14ac:dyDescent="0.25">
      <c r="A44" s="1">
        <v>44042</v>
      </c>
      <c r="B44" s="5">
        <v>297.49798600000003</v>
      </c>
      <c r="C44" s="5">
        <v>38105000</v>
      </c>
      <c r="D44" s="5">
        <v>353406500</v>
      </c>
      <c r="E44" s="5">
        <v>363840178.06813931</v>
      </c>
      <c r="F44" s="5" t="s">
        <v>7</v>
      </c>
      <c r="G44" s="5">
        <v>297.49798600000003</v>
      </c>
      <c r="H44" s="5" t="str">
        <f t="shared" si="0"/>
        <v>sell</v>
      </c>
      <c r="I44" s="5" t="str">
        <f t="shared" si="1"/>
        <v>False</v>
      </c>
      <c r="J44" s="5">
        <f t="shared" si="8"/>
        <v>299.82199100000003</v>
      </c>
      <c r="K44" s="5">
        <f t="shared" si="8"/>
        <v>297.49798600000003</v>
      </c>
      <c r="L44" s="5">
        <f t="shared" si="4"/>
        <v>1296227.4589661658</v>
      </c>
      <c r="M44" s="11">
        <f t="shared" si="2"/>
        <v>0</v>
      </c>
      <c r="N44" s="5">
        <f t="shared" si="5"/>
        <v>-10125.914249969625</v>
      </c>
      <c r="P44" s="23">
        <f t="shared" si="6"/>
        <v>-0.21265970984519197</v>
      </c>
    </row>
    <row r="45" spans="1:16" s="5" customFormat="1" x14ac:dyDescent="0.25">
      <c r="A45" s="1">
        <v>44043</v>
      </c>
      <c r="B45" s="5">
        <v>286.15200800000002</v>
      </c>
      <c r="C45" s="5">
        <v>61041000</v>
      </c>
      <c r="D45" s="5">
        <v>292365500</v>
      </c>
      <c r="E45" s="5">
        <v>356948767.81146652</v>
      </c>
      <c r="F45" s="5" t="s">
        <v>7</v>
      </c>
      <c r="G45" s="5" t="s">
        <v>7</v>
      </c>
      <c r="H45" s="5" t="str">
        <f t="shared" si="0"/>
        <v>hold</v>
      </c>
      <c r="I45" s="5" t="str">
        <f t="shared" si="1"/>
        <v>True</v>
      </c>
      <c r="J45" s="5">
        <f t="shared" si="8"/>
        <v>299.82199100000003</v>
      </c>
      <c r="K45" s="5">
        <f t="shared" si="8"/>
        <v>297.49798600000003</v>
      </c>
      <c r="L45" s="5">
        <f t="shared" si="4"/>
        <v>1296227.4589661658</v>
      </c>
      <c r="M45" s="11">
        <f t="shared" si="2"/>
        <v>0</v>
      </c>
      <c r="N45" s="5">
        <f t="shared" si="5"/>
        <v>0</v>
      </c>
      <c r="P45" s="23">
        <f t="shared" si="6"/>
        <v>0.47120026242379481</v>
      </c>
    </row>
    <row r="46" spans="1:16" s="5" customFormat="1" x14ac:dyDescent="0.25">
      <c r="A46" s="1">
        <v>44046</v>
      </c>
      <c r="B46" s="5">
        <v>297</v>
      </c>
      <c r="C46" s="5">
        <v>44046500</v>
      </c>
      <c r="D46" s="5">
        <v>336412000</v>
      </c>
      <c r="E46" s="5">
        <v>354970996.46825999</v>
      </c>
      <c r="F46" s="5" t="s">
        <v>7</v>
      </c>
      <c r="G46" s="5" t="s">
        <v>7</v>
      </c>
      <c r="H46" s="5" t="str">
        <f t="shared" si="0"/>
        <v>hold</v>
      </c>
      <c r="I46" s="5" t="str">
        <f t="shared" si="1"/>
        <v>True</v>
      </c>
      <c r="J46" s="5">
        <f t="shared" si="8"/>
        <v>299.82199100000003</v>
      </c>
      <c r="K46" s="5">
        <f t="shared" si="8"/>
        <v>297.49798600000003</v>
      </c>
      <c r="L46" s="5">
        <f t="shared" si="4"/>
        <v>1296227.4589661658</v>
      </c>
      <c r="M46" s="11">
        <f t="shared" si="2"/>
        <v>1E-3</v>
      </c>
      <c r="N46" s="5">
        <f t="shared" si="5"/>
        <v>0</v>
      </c>
      <c r="P46" s="23">
        <f t="shared" si="6"/>
        <v>-0.32629987548100153</v>
      </c>
    </row>
    <row r="47" spans="1:16" s="5" customFormat="1" x14ac:dyDescent="0.25">
      <c r="A47" s="1">
        <v>44047</v>
      </c>
      <c r="B47" s="5">
        <v>297.39999399999999</v>
      </c>
      <c r="C47" s="5">
        <v>42075000</v>
      </c>
      <c r="D47" s="5">
        <v>378487000</v>
      </c>
      <c r="E47" s="5">
        <v>357233268.70761228</v>
      </c>
      <c r="F47" s="5">
        <v>297.39999399999999</v>
      </c>
      <c r="G47" s="5" t="s">
        <v>7</v>
      </c>
      <c r="H47" s="5" t="str">
        <f t="shared" si="0"/>
        <v>buy</v>
      </c>
      <c r="I47" s="5" t="str">
        <f t="shared" si="1"/>
        <v>False</v>
      </c>
      <c r="J47" s="5">
        <f t="shared" si="8"/>
        <v>297.39999399999999</v>
      </c>
      <c r="K47" s="5">
        <f t="shared" si="8"/>
        <v>297.49798600000003</v>
      </c>
      <c r="L47" s="5">
        <f t="shared" si="4"/>
        <v>1294931.2315071996</v>
      </c>
      <c r="M47" s="11">
        <f t="shared" si="2"/>
        <v>1E-3</v>
      </c>
      <c r="N47" s="5">
        <f t="shared" si="5"/>
        <v>-1296.2274589661658</v>
      </c>
      <c r="P47" s="23">
        <f t="shared" si="6"/>
        <v>-4.5792153984004338E-2</v>
      </c>
    </row>
    <row r="48" spans="1:16" s="5" customFormat="1" x14ac:dyDescent="0.25">
      <c r="A48" s="1">
        <v>44048</v>
      </c>
      <c r="B48" s="5">
        <v>297.00399800000002</v>
      </c>
      <c r="C48" s="5">
        <v>24739000</v>
      </c>
      <c r="D48" s="5">
        <v>353748000</v>
      </c>
      <c r="E48" s="5">
        <v>356898303.68181622</v>
      </c>
      <c r="F48" s="5" t="s">
        <v>7</v>
      </c>
      <c r="G48" s="5">
        <v>297.00399800000002</v>
      </c>
      <c r="H48" s="5" t="str">
        <f t="shared" si="0"/>
        <v>sell</v>
      </c>
      <c r="I48" s="5" t="str">
        <f t="shared" si="1"/>
        <v>False</v>
      </c>
      <c r="J48" s="5">
        <f t="shared" si="8"/>
        <v>297.39999399999999</v>
      </c>
      <c r="K48" s="5">
        <f t="shared" si="8"/>
        <v>297.00399800000002</v>
      </c>
      <c r="L48" s="5">
        <f t="shared" si="4"/>
        <v>1291912.0649081829</v>
      </c>
      <c r="M48" s="11">
        <f t="shared" si="2"/>
        <v>1E-3</v>
      </c>
      <c r="N48" s="5">
        <f t="shared" si="5"/>
        <v>-3019.1665990166011</v>
      </c>
      <c r="P48" s="23">
        <f t="shared" si="6"/>
        <v>-0.53107279430132048</v>
      </c>
    </row>
    <row r="49" spans="1:16" s="5" customFormat="1" x14ac:dyDescent="0.25">
      <c r="A49" s="1">
        <v>44049</v>
      </c>
      <c r="B49" s="5">
        <v>297.91598499999998</v>
      </c>
      <c r="C49" s="5">
        <v>29961500</v>
      </c>
      <c r="D49" s="5">
        <v>383709500</v>
      </c>
      <c r="E49" s="5">
        <v>359472854.14008641</v>
      </c>
      <c r="F49" s="5">
        <v>297.91598499999998</v>
      </c>
      <c r="G49" s="5" t="s">
        <v>7</v>
      </c>
      <c r="H49" s="5" t="str">
        <f t="shared" si="0"/>
        <v>buy</v>
      </c>
      <c r="I49" s="5" t="str">
        <f t="shared" si="1"/>
        <v>False</v>
      </c>
      <c r="J49" s="5">
        <f t="shared" si="8"/>
        <v>297.91598499999998</v>
      </c>
      <c r="K49" s="5">
        <f t="shared" si="8"/>
        <v>297.00399800000002</v>
      </c>
      <c r="L49" s="5">
        <f t="shared" si="4"/>
        <v>1290620.1528432749</v>
      </c>
      <c r="M49" s="11">
        <f t="shared" si="2"/>
        <v>1E-3</v>
      </c>
      <c r="N49" s="5">
        <f t="shared" si="5"/>
        <v>-1291.9120649081831</v>
      </c>
      <c r="P49" s="23">
        <f t="shared" si="6"/>
        <v>0.19153227837584569</v>
      </c>
    </row>
    <row r="50" spans="1:16" s="5" customFormat="1" x14ac:dyDescent="0.25">
      <c r="A50" s="1">
        <v>44050</v>
      </c>
      <c r="B50" s="5">
        <v>290.54199199999999</v>
      </c>
      <c r="C50" s="5">
        <v>44482000</v>
      </c>
      <c r="D50" s="5">
        <v>339227500</v>
      </c>
      <c r="E50" s="5">
        <v>357530318.95917302</v>
      </c>
      <c r="F50" s="5" t="s">
        <v>7</v>
      </c>
      <c r="G50" s="5">
        <v>290.54199199999999</v>
      </c>
      <c r="H50" s="5" t="str">
        <f t="shared" si="0"/>
        <v>sell</v>
      </c>
      <c r="I50" s="5" t="str">
        <f t="shared" si="1"/>
        <v>False</v>
      </c>
      <c r="J50" s="5">
        <f t="shared" si="8"/>
        <v>297.91598499999998</v>
      </c>
      <c r="K50" s="5">
        <f t="shared" si="8"/>
        <v>290.54199199999999</v>
      </c>
      <c r="L50" s="5">
        <f t="shared" si="4"/>
        <v>1258674.8244557255</v>
      </c>
      <c r="M50" s="11">
        <f t="shared" si="2"/>
        <v>0</v>
      </c>
      <c r="N50" s="5">
        <f t="shared" si="5"/>
        <v>-31945.328387549325</v>
      </c>
      <c r="P50" s="23">
        <f t="shared" si="6"/>
        <v>0.39517138880885749</v>
      </c>
    </row>
    <row r="51" spans="1:16" s="5" customFormat="1" x14ac:dyDescent="0.25">
      <c r="A51" s="1">
        <v>44053</v>
      </c>
      <c r="B51" s="5">
        <v>283.71398900000003</v>
      </c>
      <c r="C51" s="5">
        <v>37611500</v>
      </c>
      <c r="D51" s="5">
        <v>301616000</v>
      </c>
      <c r="E51" s="5">
        <v>352169173.03294742</v>
      </c>
      <c r="F51" s="5" t="s">
        <v>7</v>
      </c>
      <c r="G51" s="5" t="s">
        <v>7</v>
      </c>
      <c r="H51" s="5" t="str">
        <f t="shared" si="0"/>
        <v>hold</v>
      </c>
      <c r="I51" s="5" t="str">
        <f t="shared" si="1"/>
        <v>True</v>
      </c>
      <c r="J51" s="5">
        <f t="shared" si="8"/>
        <v>297.91598499999998</v>
      </c>
      <c r="K51" s="5">
        <f t="shared" si="8"/>
        <v>290.54199199999999</v>
      </c>
      <c r="L51" s="5">
        <f t="shared" si="4"/>
        <v>1258674.8244557255</v>
      </c>
      <c r="M51" s="11">
        <f t="shared" si="2"/>
        <v>0</v>
      </c>
      <c r="N51" s="5">
        <f t="shared" si="5"/>
        <v>0</v>
      </c>
      <c r="P51" s="23">
        <f t="shared" si="6"/>
        <v>-0.16777475826347552</v>
      </c>
    </row>
    <row r="52" spans="1:16" s="5" customFormat="1" x14ac:dyDescent="0.25">
      <c r="A52" s="1">
        <v>44054</v>
      </c>
      <c r="B52" s="5">
        <v>274.87799100000001</v>
      </c>
      <c r="C52" s="5">
        <v>43129000</v>
      </c>
      <c r="D52" s="5">
        <v>258487000</v>
      </c>
      <c r="E52" s="5">
        <v>343192565.66427332</v>
      </c>
      <c r="F52" s="5" t="s">
        <v>7</v>
      </c>
      <c r="G52" s="5" t="s">
        <v>7</v>
      </c>
      <c r="H52" s="5" t="str">
        <f t="shared" si="0"/>
        <v>hold</v>
      </c>
      <c r="I52" s="5" t="str">
        <f t="shared" si="1"/>
        <v>True</v>
      </c>
      <c r="J52" s="5">
        <f t="shared" ref="J52:K67" si="9">IF(F52="nan",J51,F52)</f>
        <v>297.91598499999998</v>
      </c>
      <c r="K52" s="5">
        <f t="shared" si="9"/>
        <v>290.54199199999999</v>
      </c>
      <c r="L52" s="5">
        <f t="shared" si="4"/>
        <v>1258674.8244557255</v>
      </c>
      <c r="M52" s="11">
        <f t="shared" si="2"/>
        <v>1E-3</v>
      </c>
      <c r="N52" s="5">
        <f t="shared" si="5"/>
        <v>0</v>
      </c>
      <c r="P52" s="23">
        <f t="shared" si="6"/>
        <v>0.13688576997658417</v>
      </c>
    </row>
    <row r="53" spans="1:16" s="5" customFormat="1" x14ac:dyDescent="0.25">
      <c r="A53" s="1">
        <v>44055</v>
      </c>
      <c r="B53" s="5">
        <v>310.95199600000001</v>
      </c>
      <c r="C53" s="5">
        <v>109147000</v>
      </c>
      <c r="D53" s="5">
        <v>367634000</v>
      </c>
      <c r="E53" s="5">
        <v>345533177.53622079</v>
      </c>
      <c r="F53" s="5">
        <v>310.95199600000001</v>
      </c>
      <c r="G53" s="5" t="s">
        <v>7</v>
      </c>
      <c r="H53" s="5" t="str">
        <f t="shared" si="0"/>
        <v>buy</v>
      </c>
      <c r="I53" s="5" t="str">
        <f t="shared" si="1"/>
        <v>False</v>
      </c>
      <c r="J53" s="5">
        <f t="shared" si="9"/>
        <v>310.95199600000001</v>
      </c>
      <c r="K53" s="5">
        <f t="shared" si="9"/>
        <v>290.54199199999999</v>
      </c>
      <c r="L53" s="5">
        <f t="shared" si="4"/>
        <v>1258674.8244557255</v>
      </c>
      <c r="M53" s="11">
        <f t="shared" si="2"/>
        <v>0</v>
      </c>
      <c r="N53" s="5">
        <f t="shared" si="5"/>
        <v>0</v>
      </c>
      <c r="P53" s="23">
        <f t="shared" si="6"/>
        <v>0.92849997283263852</v>
      </c>
    </row>
    <row r="54" spans="1:16" s="5" customFormat="1" x14ac:dyDescent="0.25">
      <c r="A54" s="1">
        <v>44056</v>
      </c>
      <c r="B54" s="5">
        <v>324.20001200000002</v>
      </c>
      <c r="C54" s="5">
        <v>102126500</v>
      </c>
      <c r="D54" s="5">
        <v>469760500</v>
      </c>
      <c r="E54" s="5">
        <v>357423440.51912618</v>
      </c>
      <c r="F54" s="5" t="s">
        <v>7</v>
      </c>
      <c r="G54" s="5" t="s">
        <v>7</v>
      </c>
      <c r="H54" s="5" t="str">
        <f t="shared" si="0"/>
        <v>hold</v>
      </c>
      <c r="I54" s="5" t="str">
        <f t="shared" si="1"/>
        <v>True</v>
      </c>
      <c r="J54" s="5">
        <f t="shared" si="9"/>
        <v>310.95199600000001</v>
      </c>
      <c r="K54" s="5">
        <f t="shared" si="9"/>
        <v>290.54199199999999</v>
      </c>
      <c r="L54" s="5">
        <f t="shared" si="4"/>
        <v>1258674.8244557255</v>
      </c>
      <c r="M54" s="11">
        <f t="shared" si="2"/>
        <v>0</v>
      </c>
      <c r="N54" s="5">
        <f t="shared" si="5"/>
        <v>0</v>
      </c>
      <c r="P54" s="23">
        <f t="shared" si="6"/>
        <v>-6.6483356551201384E-2</v>
      </c>
    </row>
    <row r="55" spans="1:16" s="5" customFormat="1" x14ac:dyDescent="0.25">
      <c r="A55" s="1">
        <v>44057</v>
      </c>
      <c r="B55" s="5">
        <v>330.141998</v>
      </c>
      <c r="C55" s="5">
        <v>62888000</v>
      </c>
      <c r="D55" s="5">
        <v>532648500</v>
      </c>
      <c r="E55" s="5">
        <v>374186914.55405241</v>
      </c>
      <c r="F55" s="5" t="s">
        <v>7</v>
      </c>
      <c r="G55" s="5" t="s">
        <v>7</v>
      </c>
      <c r="H55" s="5" t="str">
        <f t="shared" si="0"/>
        <v>hold</v>
      </c>
      <c r="I55" s="5" t="str">
        <f t="shared" si="1"/>
        <v>True</v>
      </c>
      <c r="J55" s="5">
        <f t="shared" si="9"/>
        <v>310.95199600000001</v>
      </c>
      <c r="K55" s="5">
        <f t="shared" si="9"/>
        <v>290.54199199999999</v>
      </c>
      <c r="L55" s="5">
        <f t="shared" si="4"/>
        <v>1258674.8244557255</v>
      </c>
      <c r="M55" s="11">
        <f t="shared" si="2"/>
        <v>0</v>
      </c>
      <c r="N55" s="5">
        <f t="shared" si="5"/>
        <v>0</v>
      </c>
      <c r="P55" s="23">
        <f t="shared" si="6"/>
        <v>-0.48485687446334258</v>
      </c>
    </row>
    <row r="56" spans="1:16" s="5" customFormat="1" x14ac:dyDescent="0.25">
      <c r="A56" s="1">
        <v>44060</v>
      </c>
      <c r="B56" s="5">
        <v>367.12799100000001</v>
      </c>
      <c r="C56" s="5">
        <v>101211500</v>
      </c>
      <c r="D56" s="5">
        <v>633860000</v>
      </c>
      <c r="E56" s="5">
        <v>399018701.67836428</v>
      </c>
      <c r="F56" s="5" t="s">
        <v>7</v>
      </c>
      <c r="G56" s="5" t="s">
        <v>7</v>
      </c>
      <c r="H56" s="5" t="str">
        <f t="shared" si="0"/>
        <v>hold</v>
      </c>
      <c r="I56" s="5" t="str">
        <f t="shared" si="1"/>
        <v>True</v>
      </c>
      <c r="J56" s="5">
        <f t="shared" si="9"/>
        <v>310.95199600000001</v>
      </c>
      <c r="K56" s="5">
        <f t="shared" si="9"/>
        <v>290.54199199999999</v>
      </c>
      <c r="L56" s="5">
        <f t="shared" si="4"/>
        <v>1258674.8244557255</v>
      </c>
      <c r="M56" s="11">
        <f t="shared" si="2"/>
        <v>0</v>
      </c>
      <c r="N56" s="5">
        <f t="shared" si="5"/>
        <v>0</v>
      </c>
      <c r="P56" s="23">
        <f t="shared" si="6"/>
        <v>0.47585702026942367</v>
      </c>
    </row>
    <row r="57" spans="1:16" s="5" customFormat="1" x14ac:dyDescent="0.25">
      <c r="A57" s="1">
        <v>44061</v>
      </c>
      <c r="B57" s="5">
        <v>377.41799900000001</v>
      </c>
      <c r="C57" s="5">
        <v>82372500</v>
      </c>
      <c r="D57" s="5">
        <v>716232500</v>
      </c>
      <c r="E57" s="5">
        <v>429341145.04807878</v>
      </c>
      <c r="F57" s="5" t="s">
        <v>7</v>
      </c>
      <c r="G57" s="5" t="s">
        <v>7</v>
      </c>
      <c r="H57" s="5" t="str">
        <f t="shared" si="0"/>
        <v>hold</v>
      </c>
      <c r="I57" s="5" t="str">
        <f t="shared" si="1"/>
        <v>True</v>
      </c>
      <c r="J57" s="5">
        <f t="shared" si="9"/>
        <v>310.95199600000001</v>
      </c>
      <c r="K57" s="5">
        <f t="shared" si="9"/>
        <v>290.54199199999999</v>
      </c>
      <c r="L57" s="5">
        <f t="shared" si="4"/>
        <v>1258674.8244557255</v>
      </c>
      <c r="M57" s="11">
        <f t="shared" si="2"/>
        <v>0</v>
      </c>
      <c r="N57" s="5">
        <f t="shared" si="5"/>
        <v>0</v>
      </c>
      <c r="P57" s="23">
        <f t="shared" si="6"/>
        <v>-0.2059607434124055</v>
      </c>
    </row>
    <row r="58" spans="1:16" s="5" customFormat="1" x14ac:dyDescent="0.25">
      <c r="A58" s="1">
        <v>44062</v>
      </c>
      <c r="B58" s="5">
        <v>375.70599399999998</v>
      </c>
      <c r="C58" s="5">
        <v>61026500</v>
      </c>
      <c r="D58" s="5">
        <v>655206000</v>
      </c>
      <c r="E58" s="5">
        <v>450923956.23314089</v>
      </c>
      <c r="F58" s="5" t="s">
        <v>7</v>
      </c>
      <c r="G58" s="5" t="s">
        <v>7</v>
      </c>
      <c r="H58" s="5" t="str">
        <f t="shared" si="0"/>
        <v>hold</v>
      </c>
      <c r="I58" s="5" t="str">
        <f t="shared" si="1"/>
        <v>True</v>
      </c>
      <c r="J58" s="5">
        <f t="shared" si="9"/>
        <v>310.95199600000001</v>
      </c>
      <c r="K58" s="5">
        <f t="shared" si="9"/>
        <v>290.54199199999999</v>
      </c>
      <c r="L58" s="5">
        <f t="shared" si="4"/>
        <v>1258674.8244557255</v>
      </c>
      <c r="M58" s="11">
        <f t="shared" si="2"/>
        <v>0</v>
      </c>
      <c r="N58" s="5">
        <f t="shared" si="5"/>
        <v>0</v>
      </c>
      <c r="P58" s="23">
        <f t="shared" si="6"/>
        <v>-0.29994344728140826</v>
      </c>
    </row>
    <row r="59" spans="1:16" s="5" customFormat="1" x14ac:dyDescent="0.25">
      <c r="A59" s="1">
        <v>44063</v>
      </c>
      <c r="B59" s="5">
        <v>400.36599699999999</v>
      </c>
      <c r="C59" s="5">
        <v>103059000</v>
      </c>
      <c r="D59" s="5">
        <v>758265000</v>
      </c>
      <c r="E59" s="5">
        <v>480282988.68606943</v>
      </c>
      <c r="F59" s="5" t="s">
        <v>7</v>
      </c>
      <c r="G59" s="5" t="s">
        <v>7</v>
      </c>
      <c r="H59" s="5" t="str">
        <f t="shared" si="0"/>
        <v>hold</v>
      </c>
      <c r="I59" s="5" t="str">
        <f t="shared" si="1"/>
        <v>True</v>
      </c>
      <c r="J59" s="5">
        <f t="shared" si="9"/>
        <v>310.95199600000001</v>
      </c>
      <c r="K59" s="5">
        <f t="shared" si="9"/>
        <v>290.54199199999999</v>
      </c>
      <c r="L59" s="5">
        <f t="shared" si="4"/>
        <v>1258674.8244557255</v>
      </c>
      <c r="M59" s="11">
        <f t="shared" si="2"/>
        <v>0</v>
      </c>
      <c r="N59" s="5">
        <f t="shared" si="5"/>
        <v>0</v>
      </c>
      <c r="P59" s="23">
        <f t="shared" si="6"/>
        <v>0.5239934437003565</v>
      </c>
    </row>
    <row r="60" spans="1:16" s="5" customFormat="1" x14ac:dyDescent="0.25">
      <c r="A60" s="1">
        <v>44064</v>
      </c>
      <c r="B60" s="5">
        <v>409.99600199999998</v>
      </c>
      <c r="C60" s="5">
        <v>107448000</v>
      </c>
      <c r="D60" s="5">
        <v>865713000</v>
      </c>
      <c r="E60" s="5">
        <v>517090946.89297217</v>
      </c>
      <c r="F60" s="5" t="s">
        <v>7</v>
      </c>
      <c r="G60" s="5" t="s">
        <v>7</v>
      </c>
      <c r="H60" s="5" t="str">
        <f t="shared" si="0"/>
        <v>hold</v>
      </c>
      <c r="I60" s="5" t="str">
        <f t="shared" si="1"/>
        <v>True</v>
      </c>
      <c r="J60" s="5">
        <f t="shared" si="9"/>
        <v>310.95199600000001</v>
      </c>
      <c r="K60" s="5">
        <f t="shared" si="9"/>
        <v>290.54199199999999</v>
      </c>
      <c r="L60" s="5">
        <f t="shared" si="4"/>
        <v>1258674.8244557255</v>
      </c>
      <c r="M60" s="11">
        <f t="shared" si="2"/>
        <v>0</v>
      </c>
      <c r="N60" s="5">
        <f t="shared" si="5"/>
        <v>0</v>
      </c>
      <c r="P60" s="23">
        <f t="shared" si="6"/>
        <v>4.1705369839352253E-2</v>
      </c>
    </row>
    <row r="61" spans="1:16" s="5" customFormat="1" x14ac:dyDescent="0.25">
      <c r="A61" s="1">
        <v>44067</v>
      </c>
      <c r="B61" s="5">
        <v>402.83999599999999</v>
      </c>
      <c r="C61" s="5">
        <v>100318000</v>
      </c>
      <c r="D61" s="5">
        <v>765395000</v>
      </c>
      <c r="E61" s="5">
        <v>540797420.90648091</v>
      </c>
      <c r="F61" s="5" t="s">
        <v>7</v>
      </c>
      <c r="G61" s="5" t="s">
        <v>7</v>
      </c>
      <c r="H61" s="5" t="str">
        <f t="shared" si="0"/>
        <v>hold</v>
      </c>
      <c r="I61" s="5" t="str">
        <f t="shared" si="1"/>
        <v>True</v>
      </c>
      <c r="J61" s="5">
        <f t="shared" si="9"/>
        <v>310.95199600000001</v>
      </c>
      <c r="K61" s="5">
        <f t="shared" si="9"/>
        <v>290.54199199999999</v>
      </c>
      <c r="L61" s="5">
        <f t="shared" si="4"/>
        <v>1258674.8244557255</v>
      </c>
      <c r="M61" s="11">
        <f t="shared" si="2"/>
        <v>0</v>
      </c>
      <c r="N61" s="5">
        <f t="shared" si="5"/>
        <v>0</v>
      </c>
      <c r="P61" s="23">
        <f t="shared" si="6"/>
        <v>-6.8661869125039021E-2</v>
      </c>
    </row>
    <row r="62" spans="1:16" s="5" customFormat="1" x14ac:dyDescent="0.25">
      <c r="A62" s="1">
        <v>44068</v>
      </c>
      <c r="B62" s="5">
        <v>404.66799900000001</v>
      </c>
      <c r="C62" s="5">
        <v>53294500</v>
      </c>
      <c r="D62" s="5">
        <v>818689500</v>
      </c>
      <c r="E62" s="5">
        <v>567322523.39326692</v>
      </c>
      <c r="F62" s="5" t="s">
        <v>7</v>
      </c>
      <c r="G62" s="5" t="s">
        <v>7</v>
      </c>
      <c r="H62" s="5" t="str">
        <f t="shared" si="0"/>
        <v>hold</v>
      </c>
      <c r="I62" s="5" t="str">
        <f t="shared" si="1"/>
        <v>True</v>
      </c>
      <c r="J62" s="5">
        <f t="shared" si="9"/>
        <v>310.95199600000001</v>
      </c>
      <c r="K62" s="5">
        <f t="shared" si="9"/>
        <v>290.54199199999999</v>
      </c>
      <c r="L62" s="5">
        <f t="shared" si="4"/>
        <v>1258674.8244557255</v>
      </c>
      <c r="M62" s="11">
        <f t="shared" si="2"/>
        <v>0</v>
      </c>
      <c r="N62" s="5">
        <f t="shared" si="5"/>
        <v>0</v>
      </c>
      <c r="P62" s="23">
        <f t="shared" si="6"/>
        <v>-0.63251200412777164</v>
      </c>
    </row>
    <row r="63" spans="1:16" s="5" customFormat="1" x14ac:dyDescent="0.25">
      <c r="A63" s="1">
        <v>44069</v>
      </c>
      <c r="B63" s="5">
        <v>430.63400300000001</v>
      </c>
      <c r="C63" s="5">
        <v>71197000</v>
      </c>
      <c r="D63" s="5">
        <v>889886500</v>
      </c>
      <c r="E63" s="5">
        <v>598105050.70471716</v>
      </c>
      <c r="F63" s="5" t="s">
        <v>7</v>
      </c>
      <c r="G63" s="5" t="s">
        <v>7</v>
      </c>
      <c r="H63" s="5" t="str">
        <f t="shared" si="0"/>
        <v>hold</v>
      </c>
      <c r="I63" s="5" t="str">
        <f t="shared" si="1"/>
        <v>True</v>
      </c>
      <c r="J63" s="5">
        <f t="shared" si="9"/>
        <v>310.95199600000001</v>
      </c>
      <c r="K63" s="5">
        <f t="shared" si="9"/>
        <v>290.54199199999999</v>
      </c>
      <c r="L63" s="5">
        <f t="shared" si="4"/>
        <v>1258674.8244557255</v>
      </c>
      <c r="M63" s="11">
        <f t="shared" si="2"/>
        <v>0</v>
      </c>
      <c r="N63" s="5">
        <f t="shared" si="5"/>
        <v>0</v>
      </c>
      <c r="P63" s="23">
        <f t="shared" si="6"/>
        <v>0.28961754634480902</v>
      </c>
    </row>
    <row r="64" spans="1:16" s="5" customFormat="1" x14ac:dyDescent="0.25">
      <c r="A64" s="1">
        <v>44070</v>
      </c>
      <c r="B64" s="5">
        <v>447.75</v>
      </c>
      <c r="C64" s="5">
        <v>118465000</v>
      </c>
      <c r="D64" s="5">
        <v>1008351500</v>
      </c>
      <c r="E64" s="5">
        <v>637247641.90769041</v>
      </c>
      <c r="F64" s="5" t="s">
        <v>7</v>
      </c>
      <c r="G64" s="5" t="s">
        <v>7</v>
      </c>
      <c r="H64" s="5" t="str">
        <f t="shared" si="0"/>
        <v>hold</v>
      </c>
      <c r="I64" s="5" t="str">
        <f t="shared" si="1"/>
        <v>True</v>
      </c>
      <c r="J64" s="5">
        <f t="shared" si="9"/>
        <v>310.95199600000001</v>
      </c>
      <c r="K64" s="5">
        <f t="shared" si="9"/>
        <v>290.54199199999999</v>
      </c>
      <c r="L64" s="5">
        <f t="shared" si="4"/>
        <v>1258674.8244557255</v>
      </c>
      <c r="M64" s="11">
        <f t="shared" si="2"/>
        <v>0</v>
      </c>
      <c r="N64" s="5">
        <f t="shared" si="5"/>
        <v>0</v>
      </c>
      <c r="P64" s="23">
        <f t="shared" si="6"/>
        <v>0.50916687559966778</v>
      </c>
    </row>
    <row r="65" spans="1:16" s="5" customFormat="1" x14ac:dyDescent="0.25">
      <c r="A65" s="1">
        <v>44071</v>
      </c>
      <c r="B65" s="5">
        <v>442.67999300000002</v>
      </c>
      <c r="C65" s="5">
        <v>100406000</v>
      </c>
      <c r="D65" s="5">
        <v>907945500</v>
      </c>
      <c r="E65" s="5">
        <v>663071068.82948303</v>
      </c>
      <c r="F65" s="5" t="s">
        <v>7</v>
      </c>
      <c r="G65" s="5" t="s">
        <v>7</v>
      </c>
      <c r="H65" s="5" t="str">
        <f t="shared" si="0"/>
        <v>hold</v>
      </c>
      <c r="I65" s="5" t="str">
        <f t="shared" si="1"/>
        <v>True</v>
      </c>
      <c r="J65" s="5">
        <f t="shared" si="9"/>
        <v>310.95199600000001</v>
      </c>
      <c r="K65" s="5">
        <f t="shared" si="9"/>
        <v>290.54199199999999</v>
      </c>
      <c r="L65" s="5">
        <f t="shared" si="4"/>
        <v>1258674.8244557255</v>
      </c>
      <c r="M65" s="11">
        <f t="shared" si="2"/>
        <v>0</v>
      </c>
      <c r="N65" s="5">
        <f t="shared" si="5"/>
        <v>0</v>
      </c>
      <c r="P65" s="23">
        <f t="shared" si="6"/>
        <v>-0.16539559187025088</v>
      </c>
    </row>
    <row r="66" spans="1:16" s="5" customFormat="1" x14ac:dyDescent="0.25">
      <c r="A66" s="1">
        <v>44074</v>
      </c>
      <c r="B66" s="5">
        <v>498.32000699999998</v>
      </c>
      <c r="C66" s="5">
        <v>118374400</v>
      </c>
      <c r="D66" s="5">
        <v>1026319900</v>
      </c>
      <c r="E66" s="5">
        <v>697718003.35622251</v>
      </c>
      <c r="F66" s="5" t="s">
        <v>7</v>
      </c>
      <c r="G66" s="5" t="s">
        <v>7</v>
      </c>
      <c r="H66" s="5" t="str">
        <f t="shared" si="0"/>
        <v>hold</v>
      </c>
      <c r="I66" s="5" t="str">
        <f t="shared" si="1"/>
        <v>True</v>
      </c>
      <c r="J66" s="5">
        <f t="shared" si="9"/>
        <v>310.95199600000001</v>
      </c>
      <c r="K66" s="5">
        <f t="shared" si="9"/>
        <v>290.54199199999999</v>
      </c>
      <c r="L66" s="5">
        <f t="shared" si="4"/>
        <v>1258674.8244557255</v>
      </c>
      <c r="M66" s="11">
        <f t="shared" si="2"/>
        <v>0</v>
      </c>
      <c r="N66" s="5">
        <f t="shared" si="5"/>
        <v>0</v>
      </c>
      <c r="P66" s="23">
        <f t="shared" si="6"/>
        <v>0.16463051642740381</v>
      </c>
    </row>
    <row r="67" spans="1:16" s="5" customFormat="1" x14ac:dyDescent="0.25">
      <c r="A67" s="1">
        <v>44075</v>
      </c>
      <c r="B67" s="5">
        <v>475.04998799999998</v>
      </c>
      <c r="C67" s="5">
        <v>89841100</v>
      </c>
      <c r="D67" s="5">
        <v>936478800</v>
      </c>
      <c r="E67" s="5">
        <v>720487932.17737973</v>
      </c>
      <c r="F67" s="5" t="s">
        <v>7</v>
      </c>
      <c r="G67" s="5" t="s">
        <v>7</v>
      </c>
      <c r="H67" s="5" t="str">
        <f t="shared" ref="H67:H130" si="10">IF((AND(F67="nan",G67="nan")),"hold",IF(F67&lt;&gt;"nan","buy","sell"))</f>
        <v>hold</v>
      </c>
      <c r="I67" s="5" t="str">
        <f t="shared" ref="I67:I130" si="11">IF(H67="hold","True","False")</f>
        <v>True</v>
      </c>
      <c r="J67" s="5">
        <f t="shared" si="9"/>
        <v>310.95199600000001</v>
      </c>
      <c r="K67" s="5">
        <f t="shared" si="9"/>
        <v>290.54199199999999</v>
      </c>
      <c r="L67" s="5">
        <f t="shared" si="4"/>
        <v>1258674.8244557255</v>
      </c>
      <c r="M67" s="11">
        <f t="shared" ref="M67:M130" si="12">IF((AND(F68="nan",G68="nan")), 0, 0.001)</f>
        <v>0</v>
      </c>
      <c r="N67" s="5">
        <f t="shared" si="5"/>
        <v>0</v>
      </c>
      <c r="P67" s="23">
        <f t="shared" si="6"/>
        <v>-0.27580992851104813</v>
      </c>
    </row>
    <row r="68" spans="1:16" s="5" customFormat="1" x14ac:dyDescent="0.25">
      <c r="A68" s="1">
        <v>44076</v>
      </c>
      <c r="B68" s="5">
        <v>447.36999500000002</v>
      </c>
      <c r="C68" s="5">
        <v>96176100</v>
      </c>
      <c r="D68" s="5">
        <v>840302700</v>
      </c>
      <c r="E68" s="5">
        <v>731912847.09264362</v>
      </c>
      <c r="F68" s="5" t="s">
        <v>7</v>
      </c>
      <c r="G68" s="5" t="s">
        <v>7</v>
      </c>
      <c r="H68" s="5" t="str">
        <f t="shared" si="10"/>
        <v>hold</v>
      </c>
      <c r="I68" s="5" t="str">
        <f t="shared" si="11"/>
        <v>True</v>
      </c>
      <c r="J68" s="5">
        <f t="shared" ref="J68:K83" si="13">IF(F68="nan",J67,F68)</f>
        <v>310.95199600000001</v>
      </c>
      <c r="K68" s="5">
        <f t="shared" si="13"/>
        <v>290.54199199999999</v>
      </c>
      <c r="L68" s="5">
        <f t="shared" ref="L68:L131" si="14">L67+N68</f>
        <v>1258674.8244557255</v>
      </c>
      <c r="M68" s="11">
        <f t="shared" si="12"/>
        <v>0</v>
      </c>
      <c r="N68" s="5">
        <f t="shared" ref="N68:N131" si="15">IF(I68="True",0,IF(H68="buy",-L67*M68,L67*((K68-J68)/J68)-(L67*M68)))</f>
        <v>0</v>
      </c>
      <c r="P68" s="23">
        <f t="shared" ref="P68:P131" si="16">LN(C68/C67)</f>
        <v>6.8138331712159841E-2</v>
      </c>
    </row>
    <row r="69" spans="1:16" s="5" customFormat="1" x14ac:dyDescent="0.25">
      <c r="A69" s="1">
        <v>44077</v>
      </c>
      <c r="B69" s="5">
        <v>407</v>
      </c>
      <c r="C69" s="5">
        <v>87596100</v>
      </c>
      <c r="D69" s="5">
        <v>752706600</v>
      </c>
      <c r="E69" s="5">
        <v>733895400.13471842</v>
      </c>
      <c r="F69" s="5" t="s">
        <v>7</v>
      </c>
      <c r="G69" s="5" t="s">
        <v>7</v>
      </c>
      <c r="H69" s="5" t="str">
        <f t="shared" si="10"/>
        <v>hold</v>
      </c>
      <c r="I69" s="5" t="str">
        <f t="shared" si="11"/>
        <v>True</v>
      </c>
      <c r="J69" s="5">
        <f t="shared" si="13"/>
        <v>310.95199600000001</v>
      </c>
      <c r="K69" s="5">
        <f t="shared" si="13"/>
        <v>290.54199199999999</v>
      </c>
      <c r="L69" s="5">
        <f t="shared" si="14"/>
        <v>1258674.8244557255</v>
      </c>
      <c r="M69" s="11">
        <f t="shared" si="12"/>
        <v>0</v>
      </c>
      <c r="N69" s="5">
        <f t="shared" si="15"/>
        <v>0</v>
      </c>
      <c r="P69" s="23">
        <f t="shared" si="16"/>
        <v>-9.3444409653373306E-2</v>
      </c>
    </row>
    <row r="70" spans="1:16" s="5" customFormat="1" x14ac:dyDescent="0.25">
      <c r="A70" s="1">
        <v>44078</v>
      </c>
      <c r="B70" s="5">
        <v>418.32000699999998</v>
      </c>
      <c r="C70" s="5">
        <v>110321900</v>
      </c>
      <c r="D70" s="5">
        <v>863028500</v>
      </c>
      <c r="E70" s="5">
        <v>746206125.9284972</v>
      </c>
      <c r="F70" s="5" t="s">
        <v>7</v>
      </c>
      <c r="G70" s="5" t="s">
        <v>7</v>
      </c>
      <c r="H70" s="5" t="str">
        <f t="shared" si="10"/>
        <v>hold</v>
      </c>
      <c r="I70" s="5" t="str">
        <f t="shared" si="11"/>
        <v>True</v>
      </c>
      <c r="J70" s="5">
        <f t="shared" si="13"/>
        <v>310.95199600000001</v>
      </c>
      <c r="K70" s="5">
        <f t="shared" si="13"/>
        <v>290.54199199999999</v>
      </c>
      <c r="L70" s="5">
        <f t="shared" si="14"/>
        <v>1258674.8244557255</v>
      </c>
      <c r="M70" s="11">
        <f t="shared" si="12"/>
        <v>0</v>
      </c>
      <c r="N70" s="5">
        <f t="shared" si="15"/>
        <v>0</v>
      </c>
      <c r="P70" s="23">
        <f t="shared" si="16"/>
        <v>0.23066597955849777</v>
      </c>
    </row>
    <row r="71" spans="1:16" s="5" customFormat="1" x14ac:dyDescent="0.25">
      <c r="A71" s="1">
        <v>44082</v>
      </c>
      <c r="B71" s="5">
        <v>330.209991</v>
      </c>
      <c r="C71" s="5">
        <v>115465700</v>
      </c>
      <c r="D71" s="5">
        <v>747562800</v>
      </c>
      <c r="E71" s="5">
        <v>746335450.22447789</v>
      </c>
      <c r="F71" s="5" t="s">
        <v>7</v>
      </c>
      <c r="G71" s="5" t="s">
        <v>7</v>
      </c>
      <c r="H71" s="5" t="str">
        <f t="shared" si="10"/>
        <v>hold</v>
      </c>
      <c r="I71" s="5" t="str">
        <f t="shared" si="11"/>
        <v>True</v>
      </c>
      <c r="J71" s="5">
        <f t="shared" si="13"/>
        <v>310.95199600000001</v>
      </c>
      <c r="K71" s="5">
        <f t="shared" si="13"/>
        <v>290.54199199999999</v>
      </c>
      <c r="L71" s="5">
        <f t="shared" si="14"/>
        <v>1258674.8244557255</v>
      </c>
      <c r="M71" s="11">
        <f t="shared" si="12"/>
        <v>0</v>
      </c>
      <c r="N71" s="5">
        <f t="shared" si="15"/>
        <v>0</v>
      </c>
      <c r="P71" s="23">
        <f t="shared" si="16"/>
        <v>4.5571060198816855E-2</v>
      </c>
    </row>
    <row r="72" spans="1:16" s="5" customFormat="1" x14ac:dyDescent="0.25">
      <c r="A72" s="1">
        <v>44083</v>
      </c>
      <c r="B72" s="5">
        <v>366.27999899999998</v>
      </c>
      <c r="C72" s="5">
        <v>79465800</v>
      </c>
      <c r="D72" s="5">
        <v>827028600</v>
      </c>
      <c r="E72" s="5">
        <v>754026820.80208528</v>
      </c>
      <c r="F72" s="5" t="s">
        <v>7</v>
      </c>
      <c r="G72" s="5" t="s">
        <v>7</v>
      </c>
      <c r="H72" s="5" t="str">
        <f t="shared" si="10"/>
        <v>hold</v>
      </c>
      <c r="I72" s="5" t="str">
        <f t="shared" si="11"/>
        <v>True</v>
      </c>
      <c r="J72" s="5">
        <f t="shared" si="13"/>
        <v>310.95199600000001</v>
      </c>
      <c r="K72" s="5">
        <f t="shared" si="13"/>
        <v>290.54199199999999</v>
      </c>
      <c r="L72" s="5">
        <f t="shared" si="14"/>
        <v>1258674.8244557255</v>
      </c>
      <c r="M72" s="11">
        <f t="shared" si="12"/>
        <v>0</v>
      </c>
      <c r="N72" s="5">
        <f t="shared" si="15"/>
        <v>0</v>
      </c>
      <c r="P72" s="23">
        <f t="shared" si="16"/>
        <v>-0.37364677573730093</v>
      </c>
    </row>
    <row r="73" spans="1:16" s="5" customFormat="1" x14ac:dyDescent="0.25">
      <c r="A73" s="1">
        <v>44084</v>
      </c>
      <c r="B73" s="5">
        <v>371.33999599999999</v>
      </c>
      <c r="C73" s="5">
        <v>84930600</v>
      </c>
      <c r="D73" s="5">
        <v>911959200</v>
      </c>
      <c r="E73" s="5">
        <v>769079170.31778574</v>
      </c>
      <c r="F73" s="5" t="s">
        <v>7</v>
      </c>
      <c r="G73" s="5" t="s">
        <v>7</v>
      </c>
      <c r="H73" s="5" t="str">
        <f t="shared" si="10"/>
        <v>hold</v>
      </c>
      <c r="I73" s="5" t="str">
        <f t="shared" si="11"/>
        <v>True</v>
      </c>
      <c r="J73" s="5">
        <f t="shared" si="13"/>
        <v>310.95199600000001</v>
      </c>
      <c r="K73" s="5">
        <f t="shared" si="13"/>
        <v>290.54199199999999</v>
      </c>
      <c r="L73" s="5">
        <f t="shared" si="14"/>
        <v>1258674.8244557255</v>
      </c>
      <c r="M73" s="11">
        <f t="shared" si="12"/>
        <v>0</v>
      </c>
      <c r="N73" s="5">
        <f t="shared" si="15"/>
        <v>0</v>
      </c>
      <c r="P73" s="23">
        <f t="shared" si="16"/>
        <v>6.6507711985087689E-2</v>
      </c>
    </row>
    <row r="74" spans="1:16" s="5" customFormat="1" x14ac:dyDescent="0.25">
      <c r="A74" s="1">
        <v>44085</v>
      </c>
      <c r="B74" s="5">
        <v>372.72000100000002</v>
      </c>
      <c r="C74" s="5">
        <v>60717500</v>
      </c>
      <c r="D74" s="5">
        <v>972676700</v>
      </c>
      <c r="E74" s="5">
        <v>788482439.28513801</v>
      </c>
      <c r="F74" s="5" t="s">
        <v>7</v>
      </c>
      <c r="G74" s="5" t="s">
        <v>7</v>
      </c>
      <c r="H74" s="5" t="str">
        <f t="shared" si="10"/>
        <v>hold</v>
      </c>
      <c r="I74" s="5" t="str">
        <f t="shared" si="11"/>
        <v>True</v>
      </c>
      <c r="J74" s="5">
        <f t="shared" si="13"/>
        <v>310.95199600000001</v>
      </c>
      <c r="K74" s="5">
        <f t="shared" si="13"/>
        <v>290.54199199999999</v>
      </c>
      <c r="L74" s="5">
        <f t="shared" si="14"/>
        <v>1258674.8244557255</v>
      </c>
      <c r="M74" s="11">
        <f t="shared" si="12"/>
        <v>0</v>
      </c>
      <c r="N74" s="5">
        <f t="shared" si="15"/>
        <v>0</v>
      </c>
      <c r="P74" s="23">
        <f t="shared" si="16"/>
        <v>-0.33560249276419341</v>
      </c>
    </row>
    <row r="75" spans="1:16" s="5" customFormat="1" x14ac:dyDescent="0.25">
      <c r="A75" s="1">
        <v>44088</v>
      </c>
      <c r="B75" s="5">
        <v>419.61999500000002</v>
      </c>
      <c r="C75" s="5">
        <v>83020600</v>
      </c>
      <c r="D75" s="5">
        <v>1055697300</v>
      </c>
      <c r="E75" s="5">
        <v>813946943.05347586</v>
      </c>
      <c r="F75" s="5" t="s">
        <v>7</v>
      </c>
      <c r="G75" s="5" t="s">
        <v>7</v>
      </c>
      <c r="H75" s="5" t="str">
        <f t="shared" si="10"/>
        <v>hold</v>
      </c>
      <c r="I75" s="5" t="str">
        <f t="shared" si="11"/>
        <v>True</v>
      </c>
      <c r="J75" s="5">
        <f t="shared" si="13"/>
        <v>310.95199600000001</v>
      </c>
      <c r="K75" s="5">
        <f t="shared" si="13"/>
        <v>290.54199199999999</v>
      </c>
      <c r="L75" s="5">
        <f t="shared" si="14"/>
        <v>1258674.8244557255</v>
      </c>
      <c r="M75" s="11">
        <f t="shared" si="12"/>
        <v>0</v>
      </c>
      <c r="N75" s="5">
        <f t="shared" si="15"/>
        <v>0</v>
      </c>
      <c r="P75" s="23">
        <f t="shared" si="16"/>
        <v>0.31285681012871225</v>
      </c>
    </row>
    <row r="76" spans="1:16" s="5" customFormat="1" x14ac:dyDescent="0.25">
      <c r="A76" s="1">
        <v>44089</v>
      </c>
      <c r="B76" s="5">
        <v>449.76001000000002</v>
      </c>
      <c r="C76" s="5">
        <v>97298200</v>
      </c>
      <c r="D76" s="5">
        <v>1152995500</v>
      </c>
      <c r="E76" s="5">
        <v>846255039.41302264</v>
      </c>
      <c r="F76" s="5" t="s">
        <v>7</v>
      </c>
      <c r="G76" s="5" t="s">
        <v>7</v>
      </c>
      <c r="H76" s="5" t="str">
        <f t="shared" si="10"/>
        <v>hold</v>
      </c>
      <c r="I76" s="5" t="str">
        <f t="shared" si="11"/>
        <v>True</v>
      </c>
      <c r="J76" s="5">
        <f t="shared" si="13"/>
        <v>310.95199600000001</v>
      </c>
      <c r="K76" s="5">
        <f t="shared" si="13"/>
        <v>290.54199199999999</v>
      </c>
      <c r="L76" s="5">
        <f t="shared" si="14"/>
        <v>1258674.8244557255</v>
      </c>
      <c r="M76" s="11">
        <f t="shared" si="12"/>
        <v>0</v>
      </c>
      <c r="N76" s="5">
        <f t="shared" si="15"/>
        <v>0</v>
      </c>
      <c r="P76" s="23">
        <f t="shared" si="16"/>
        <v>0.1586917197617646</v>
      </c>
    </row>
    <row r="77" spans="1:16" s="5" customFormat="1" x14ac:dyDescent="0.25">
      <c r="A77" s="1">
        <v>44090</v>
      </c>
      <c r="B77" s="5">
        <v>441.76001000000002</v>
      </c>
      <c r="C77" s="5">
        <v>72279300</v>
      </c>
      <c r="D77" s="5">
        <v>1080716200</v>
      </c>
      <c r="E77" s="5">
        <v>868595783.52051425</v>
      </c>
      <c r="F77" s="5" t="s">
        <v>7</v>
      </c>
      <c r="G77" s="5" t="s">
        <v>7</v>
      </c>
      <c r="H77" s="5" t="str">
        <f t="shared" si="10"/>
        <v>hold</v>
      </c>
      <c r="I77" s="5" t="str">
        <f t="shared" si="11"/>
        <v>True</v>
      </c>
      <c r="J77" s="5">
        <f t="shared" si="13"/>
        <v>310.95199600000001</v>
      </c>
      <c r="K77" s="5">
        <f t="shared" si="13"/>
        <v>290.54199199999999</v>
      </c>
      <c r="L77" s="5">
        <f t="shared" si="14"/>
        <v>1258674.8244557255</v>
      </c>
      <c r="M77" s="11">
        <f t="shared" si="12"/>
        <v>0</v>
      </c>
      <c r="N77" s="5">
        <f t="shared" si="15"/>
        <v>0</v>
      </c>
      <c r="P77" s="23">
        <f t="shared" si="16"/>
        <v>-0.29724270841762856</v>
      </c>
    </row>
    <row r="78" spans="1:16" s="5" customFormat="1" x14ac:dyDescent="0.25">
      <c r="A78" s="1">
        <v>44091</v>
      </c>
      <c r="B78" s="5">
        <v>423.42999300000002</v>
      </c>
      <c r="C78" s="5">
        <v>76779200</v>
      </c>
      <c r="D78" s="5">
        <v>1003937000</v>
      </c>
      <c r="E78" s="5">
        <v>881491225.1862371</v>
      </c>
      <c r="F78" s="5" t="s">
        <v>7</v>
      </c>
      <c r="G78" s="5" t="s">
        <v>7</v>
      </c>
      <c r="H78" s="5" t="str">
        <f t="shared" si="10"/>
        <v>hold</v>
      </c>
      <c r="I78" s="5" t="str">
        <f t="shared" si="11"/>
        <v>True</v>
      </c>
      <c r="J78" s="5">
        <f t="shared" si="13"/>
        <v>310.95199600000001</v>
      </c>
      <c r="K78" s="5">
        <f t="shared" si="13"/>
        <v>290.54199199999999</v>
      </c>
      <c r="L78" s="5">
        <f t="shared" si="14"/>
        <v>1258674.8244557255</v>
      </c>
      <c r="M78" s="11">
        <f t="shared" si="12"/>
        <v>0</v>
      </c>
      <c r="N78" s="5">
        <f t="shared" si="15"/>
        <v>0</v>
      </c>
      <c r="P78" s="23">
        <f t="shared" si="16"/>
        <v>6.0395989021234747E-2</v>
      </c>
    </row>
    <row r="79" spans="1:16" s="5" customFormat="1" x14ac:dyDescent="0.25">
      <c r="A79" s="1">
        <v>44092</v>
      </c>
      <c r="B79" s="5">
        <v>442.14999399999999</v>
      </c>
      <c r="C79" s="5">
        <v>86406800</v>
      </c>
      <c r="D79" s="5">
        <v>1090343800</v>
      </c>
      <c r="E79" s="5">
        <v>901390046.93704665</v>
      </c>
      <c r="F79" s="5" t="s">
        <v>7</v>
      </c>
      <c r="G79" s="5" t="s">
        <v>7</v>
      </c>
      <c r="H79" s="5" t="str">
        <f t="shared" si="10"/>
        <v>hold</v>
      </c>
      <c r="I79" s="5" t="str">
        <f t="shared" si="11"/>
        <v>True</v>
      </c>
      <c r="J79" s="5">
        <f t="shared" si="13"/>
        <v>310.95199600000001</v>
      </c>
      <c r="K79" s="5">
        <f t="shared" si="13"/>
        <v>290.54199199999999</v>
      </c>
      <c r="L79" s="5">
        <f t="shared" si="14"/>
        <v>1258674.8244557255</v>
      </c>
      <c r="M79" s="11">
        <f t="shared" si="12"/>
        <v>0</v>
      </c>
      <c r="N79" s="5">
        <f t="shared" si="15"/>
        <v>0</v>
      </c>
      <c r="P79" s="23">
        <f t="shared" si="16"/>
        <v>0.11813260627841696</v>
      </c>
    </row>
    <row r="80" spans="1:16" s="5" customFormat="1" x14ac:dyDescent="0.25">
      <c r="A80" s="1">
        <v>44095</v>
      </c>
      <c r="B80" s="5">
        <v>449.39001500000012</v>
      </c>
      <c r="C80" s="5">
        <v>109476800</v>
      </c>
      <c r="D80" s="5">
        <v>1199820600</v>
      </c>
      <c r="E80" s="5">
        <v>929822476.23961437</v>
      </c>
      <c r="F80" s="5" t="s">
        <v>7</v>
      </c>
      <c r="G80" s="5" t="s">
        <v>7</v>
      </c>
      <c r="H80" s="5" t="str">
        <f t="shared" si="10"/>
        <v>hold</v>
      </c>
      <c r="I80" s="5" t="str">
        <f t="shared" si="11"/>
        <v>True</v>
      </c>
      <c r="J80" s="5">
        <f t="shared" si="13"/>
        <v>310.95199600000001</v>
      </c>
      <c r="K80" s="5">
        <f t="shared" si="13"/>
        <v>290.54199199999999</v>
      </c>
      <c r="L80" s="5">
        <f t="shared" si="14"/>
        <v>1258674.8244557255</v>
      </c>
      <c r="M80" s="11">
        <f t="shared" si="12"/>
        <v>0</v>
      </c>
      <c r="N80" s="5">
        <f t="shared" si="15"/>
        <v>0</v>
      </c>
      <c r="P80" s="23">
        <f t="shared" si="16"/>
        <v>0.23664627824562323</v>
      </c>
    </row>
    <row r="81" spans="1:16" s="5" customFormat="1" x14ac:dyDescent="0.25">
      <c r="A81" s="1">
        <v>44096</v>
      </c>
      <c r="B81" s="5">
        <v>424.23001099999999</v>
      </c>
      <c r="C81" s="5">
        <v>79580800</v>
      </c>
      <c r="D81" s="5">
        <v>1120239800</v>
      </c>
      <c r="E81" s="5">
        <v>947963504.59539711</v>
      </c>
      <c r="F81" s="5" t="s">
        <v>7</v>
      </c>
      <c r="G81" s="5" t="s">
        <v>7</v>
      </c>
      <c r="H81" s="5" t="str">
        <f t="shared" si="10"/>
        <v>hold</v>
      </c>
      <c r="I81" s="5" t="str">
        <f t="shared" si="11"/>
        <v>True</v>
      </c>
      <c r="J81" s="5">
        <f t="shared" si="13"/>
        <v>310.95199600000001</v>
      </c>
      <c r="K81" s="5">
        <f t="shared" si="13"/>
        <v>290.54199199999999</v>
      </c>
      <c r="L81" s="5">
        <f t="shared" si="14"/>
        <v>1258674.8244557255</v>
      </c>
      <c r="M81" s="11">
        <f t="shared" si="12"/>
        <v>0</v>
      </c>
      <c r="N81" s="5">
        <f t="shared" si="15"/>
        <v>0</v>
      </c>
      <c r="P81" s="23">
        <f t="shared" si="16"/>
        <v>-0.31893979693702934</v>
      </c>
    </row>
    <row r="82" spans="1:16" s="5" customFormat="1" x14ac:dyDescent="0.25">
      <c r="A82" s="1">
        <v>44097</v>
      </c>
      <c r="B82" s="5">
        <v>380.35998499999999</v>
      </c>
      <c r="C82" s="5">
        <v>95074200</v>
      </c>
      <c r="D82" s="5">
        <v>1025165600</v>
      </c>
      <c r="E82" s="5">
        <v>955318302.5382359</v>
      </c>
      <c r="F82" s="5" t="s">
        <v>7</v>
      </c>
      <c r="G82" s="5" t="s">
        <v>7</v>
      </c>
      <c r="H82" s="5" t="str">
        <f t="shared" si="10"/>
        <v>hold</v>
      </c>
      <c r="I82" s="5" t="str">
        <f t="shared" si="11"/>
        <v>True</v>
      </c>
      <c r="J82" s="5">
        <f t="shared" si="13"/>
        <v>310.95199600000001</v>
      </c>
      <c r="K82" s="5">
        <f t="shared" si="13"/>
        <v>290.54199199999999</v>
      </c>
      <c r="L82" s="5">
        <f t="shared" si="14"/>
        <v>1258674.8244557255</v>
      </c>
      <c r="M82" s="11">
        <f t="shared" si="12"/>
        <v>0</v>
      </c>
      <c r="N82" s="5">
        <f t="shared" si="15"/>
        <v>0</v>
      </c>
      <c r="P82" s="23">
        <f t="shared" si="16"/>
        <v>0.17788478164391197</v>
      </c>
    </row>
    <row r="83" spans="1:16" s="5" customFormat="1" x14ac:dyDescent="0.25">
      <c r="A83" s="1">
        <v>44098</v>
      </c>
      <c r="B83" s="5">
        <v>387.790009</v>
      </c>
      <c r="C83" s="5">
        <v>96561100</v>
      </c>
      <c r="D83" s="5">
        <v>1121726700</v>
      </c>
      <c r="E83" s="5">
        <v>971171045.66121113</v>
      </c>
      <c r="F83" s="5" t="s">
        <v>7</v>
      </c>
      <c r="G83" s="5" t="s">
        <v>7</v>
      </c>
      <c r="H83" s="5" t="str">
        <f t="shared" si="10"/>
        <v>hold</v>
      </c>
      <c r="I83" s="5" t="str">
        <f t="shared" si="11"/>
        <v>True</v>
      </c>
      <c r="J83" s="5">
        <f t="shared" si="13"/>
        <v>310.95199600000001</v>
      </c>
      <c r="K83" s="5">
        <f t="shared" si="13"/>
        <v>290.54199199999999</v>
      </c>
      <c r="L83" s="5">
        <f t="shared" si="14"/>
        <v>1258674.8244557255</v>
      </c>
      <c r="M83" s="11">
        <f t="shared" si="12"/>
        <v>0</v>
      </c>
      <c r="N83" s="5">
        <f t="shared" si="15"/>
        <v>0</v>
      </c>
      <c r="P83" s="23">
        <f t="shared" si="16"/>
        <v>1.551832923583959E-2</v>
      </c>
    </row>
    <row r="84" spans="1:16" s="5" customFormat="1" x14ac:dyDescent="0.25">
      <c r="A84" s="1">
        <v>44099</v>
      </c>
      <c r="B84" s="5">
        <v>407.33999599999999</v>
      </c>
      <c r="C84" s="5">
        <v>67208500</v>
      </c>
      <c r="D84" s="5">
        <v>1188935200</v>
      </c>
      <c r="E84" s="5">
        <v>991915608.71638608</v>
      </c>
      <c r="F84" s="5" t="s">
        <v>7</v>
      </c>
      <c r="G84" s="5" t="s">
        <v>7</v>
      </c>
      <c r="H84" s="5" t="str">
        <f t="shared" si="10"/>
        <v>hold</v>
      </c>
      <c r="I84" s="5" t="str">
        <f t="shared" si="11"/>
        <v>True</v>
      </c>
      <c r="J84" s="5">
        <f t="shared" ref="J84:K99" si="17">IF(F84="nan",J83,F84)</f>
        <v>310.95199600000001</v>
      </c>
      <c r="K84" s="5">
        <f t="shared" si="17"/>
        <v>290.54199199999999</v>
      </c>
      <c r="L84" s="5">
        <f t="shared" si="14"/>
        <v>1258674.8244557255</v>
      </c>
      <c r="M84" s="11">
        <f t="shared" si="12"/>
        <v>0</v>
      </c>
      <c r="N84" s="5">
        <f t="shared" si="15"/>
        <v>0</v>
      </c>
      <c r="P84" s="23">
        <f t="shared" si="16"/>
        <v>-0.36237624097968762</v>
      </c>
    </row>
    <row r="85" spans="1:16" s="5" customFormat="1" x14ac:dyDescent="0.25">
      <c r="A85" s="1">
        <v>44102</v>
      </c>
      <c r="B85" s="5">
        <v>421.20001200000002</v>
      </c>
      <c r="C85" s="5">
        <v>49719600</v>
      </c>
      <c r="D85" s="5">
        <v>1238654800</v>
      </c>
      <c r="E85" s="5">
        <v>1015419827.722326</v>
      </c>
      <c r="F85" s="5" t="s">
        <v>7</v>
      </c>
      <c r="G85" s="5" t="s">
        <v>7</v>
      </c>
      <c r="H85" s="5" t="str">
        <f t="shared" si="10"/>
        <v>hold</v>
      </c>
      <c r="I85" s="5" t="str">
        <f t="shared" si="11"/>
        <v>True</v>
      </c>
      <c r="J85" s="5">
        <f t="shared" si="17"/>
        <v>310.95199600000001</v>
      </c>
      <c r="K85" s="5">
        <f t="shared" si="17"/>
        <v>290.54199199999999</v>
      </c>
      <c r="L85" s="5">
        <f t="shared" si="14"/>
        <v>1258674.8244557255</v>
      </c>
      <c r="M85" s="11">
        <f t="shared" si="12"/>
        <v>0</v>
      </c>
      <c r="N85" s="5">
        <f t="shared" si="15"/>
        <v>0</v>
      </c>
      <c r="P85" s="23">
        <f t="shared" si="16"/>
        <v>-0.30140050606754137</v>
      </c>
    </row>
    <row r="86" spans="1:16" s="5" customFormat="1" x14ac:dyDescent="0.25">
      <c r="A86" s="1">
        <v>44103</v>
      </c>
      <c r="B86" s="5">
        <v>419.07000699999998</v>
      </c>
      <c r="C86" s="5">
        <v>50219300</v>
      </c>
      <c r="D86" s="5">
        <v>1188435500</v>
      </c>
      <c r="E86" s="5">
        <v>1031900840.456656</v>
      </c>
      <c r="F86" s="5" t="s">
        <v>7</v>
      </c>
      <c r="G86" s="5" t="s">
        <v>7</v>
      </c>
      <c r="H86" s="5" t="str">
        <f t="shared" si="10"/>
        <v>hold</v>
      </c>
      <c r="I86" s="5" t="str">
        <f t="shared" si="11"/>
        <v>True</v>
      </c>
      <c r="J86" s="5">
        <f t="shared" si="17"/>
        <v>310.95199600000001</v>
      </c>
      <c r="K86" s="5">
        <f t="shared" si="17"/>
        <v>290.54199199999999</v>
      </c>
      <c r="L86" s="5">
        <f t="shared" si="14"/>
        <v>1258674.8244557255</v>
      </c>
      <c r="M86" s="11">
        <f t="shared" si="12"/>
        <v>0</v>
      </c>
      <c r="N86" s="5">
        <f t="shared" si="15"/>
        <v>0</v>
      </c>
      <c r="P86" s="23">
        <f t="shared" si="16"/>
        <v>1.000019340458631E-2</v>
      </c>
    </row>
    <row r="87" spans="1:16" s="5" customFormat="1" x14ac:dyDescent="0.25">
      <c r="A87" s="1">
        <v>44104</v>
      </c>
      <c r="B87" s="5">
        <v>429.01001000000002</v>
      </c>
      <c r="C87" s="5">
        <v>48145600</v>
      </c>
      <c r="D87" s="5">
        <v>1236581100</v>
      </c>
      <c r="E87" s="5">
        <v>1051397762.333537</v>
      </c>
      <c r="F87" s="5" t="s">
        <v>7</v>
      </c>
      <c r="G87" s="5" t="s">
        <v>7</v>
      </c>
      <c r="H87" s="5" t="str">
        <f t="shared" si="10"/>
        <v>hold</v>
      </c>
      <c r="I87" s="5" t="str">
        <f t="shared" si="11"/>
        <v>True</v>
      </c>
      <c r="J87" s="5">
        <f t="shared" si="17"/>
        <v>310.95199600000001</v>
      </c>
      <c r="K87" s="5">
        <f t="shared" si="17"/>
        <v>290.54199199999999</v>
      </c>
      <c r="L87" s="5">
        <f t="shared" si="14"/>
        <v>1258674.8244557255</v>
      </c>
      <c r="M87" s="11">
        <f t="shared" si="12"/>
        <v>0</v>
      </c>
      <c r="N87" s="5">
        <f t="shared" si="15"/>
        <v>0</v>
      </c>
      <c r="P87" s="23">
        <f t="shared" si="16"/>
        <v>-4.2169661994541592E-2</v>
      </c>
    </row>
    <row r="88" spans="1:16" s="5" customFormat="1" x14ac:dyDescent="0.25">
      <c r="A88" s="1">
        <v>44105</v>
      </c>
      <c r="B88" s="5">
        <v>448.16000400000001</v>
      </c>
      <c r="C88" s="5">
        <v>50741500</v>
      </c>
      <c r="D88" s="5">
        <v>1287322600</v>
      </c>
      <c r="E88" s="5">
        <v>1073870511.0495801</v>
      </c>
      <c r="F88" s="5" t="s">
        <v>7</v>
      </c>
      <c r="G88" s="5" t="s">
        <v>7</v>
      </c>
      <c r="H88" s="5" t="str">
        <f t="shared" si="10"/>
        <v>hold</v>
      </c>
      <c r="I88" s="5" t="str">
        <f t="shared" si="11"/>
        <v>True</v>
      </c>
      <c r="J88" s="5">
        <f t="shared" si="17"/>
        <v>310.95199600000001</v>
      </c>
      <c r="K88" s="5">
        <f t="shared" si="17"/>
        <v>290.54199199999999</v>
      </c>
      <c r="L88" s="5">
        <f t="shared" si="14"/>
        <v>1258674.8244557255</v>
      </c>
      <c r="M88" s="11">
        <f t="shared" si="12"/>
        <v>0</v>
      </c>
      <c r="N88" s="5">
        <f t="shared" si="15"/>
        <v>0</v>
      </c>
      <c r="P88" s="23">
        <f t="shared" si="16"/>
        <v>5.2514363241638551E-2</v>
      </c>
    </row>
    <row r="89" spans="1:16" s="5" customFormat="1" x14ac:dyDescent="0.25">
      <c r="A89" s="1">
        <v>44106</v>
      </c>
      <c r="B89" s="5">
        <v>415.08999599999999</v>
      </c>
      <c r="C89" s="5">
        <v>71430000</v>
      </c>
      <c r="D89" s="5">
        <v>1215892600</v>
      </c>
      <c r="E89" s="5">
        <v>1087398448.4694941</v>
      </c>
      <c r="F89" s="5" t="s">
        <v>7</v>
      </c>
      <c r="G89" s="5" t="s">
        <v>7</v>
      </c>
      <c r="H89" s="5" t="str">
        <f t="shared" si="10"/>
        <v>hold</v>
      </c>
      <c r="I89" s="5" t="str">
        <f t="shared" si="11"/>
        <v>True</v>
      </c>
      <c r="J89" s="5">
        <f t="shared" si="17"/>
        <v>310.95199600000001</v>
      </c>
      <c r="K89" s="5">
        <f t="shared" si="17"/>
        <v>290.54199199999999</v>
      </c>
      <c r="L89" s="5">
        <f t="shared" si="14"/>
        <v>1258674.8244557255</v>
      </c>
      <c r="M89" s="11">
        <f t="shared" si="12"/>
        <v>0</v>
      </c>
      <c r="N89" s="5">
        <f t="shared" si="15"/>
        <v>0</v>
      </c>
      <c r="P89" s="23">
        <f t="shared" si="16"/>
        <v>0.34197383295734196</v>
      </c>
    </row>
    <row r="90" spans="1:16" s="5" customFormat="1" x14ac:dyDescent="0.25">
      <c r="A90" s="1">
        <v>44109</v>
      </c>
      <c r="B90" s="5">
        <v>425.67999300000002</v>
      </c>
      <c r="C90" s="5">
        <v>44722800</v>
      </c>
      <c r="D90" s="5">
        <v>1260615400</v>
      </c>
      <c r="E90" s="5">
        <v>1103897534.6360331</v>
      </c>
      <c r="F90" s="5" t="s">
        <v>7</v>
      </c>
      <c r="G90" s="5" t="s">
        <v>7</v>
      </c>
      <c r="H90" s="5" t="str">
        <f t="shared" si="10"/>
        <v>hold</v>
      </c>
      <c r="I90" s="5" t="str">
        <f t="shared" si="11"/>
        <v>True</v>
      </c>
      <c r="J90" s="5">
        <f t="shared" si="17"/>
        <v>310.95199600000001</v>
      </c>
      <c r="K90" s="5">
        <f t="shared" si="17"/>
        <v>290.54199199999999</v>
      </c>
      <c r="L90" s="5">
        <f t="shared" si="14"/>
        <v>1258674.8244557255</v>
      </c>
      <c r="M90" s="11">
        <f t="shared" si="12"/>
        <v>0</v>
      </c>
      <c r="N90" s="5">
        <f t="shared" si="15"/>
        <v>0</v>
      </c>
      <c r="P90" s="23">
        <f t="shared" si="16"/>
        <v>-0.46823451047327685</v>
      </c>
    </row>
    <row r="91" spans="1:16" s="5" customFormat="1" x14ac:dyDescent="0.25">
      <c r="A91" s="1">
        <v>44110</v>
      </c>
      <c r="B91" s="5">
        <v>413.98001099999999</v>
      </c>
      <c r="C91" s="5">
        <v>49146300</v>
      </c>
      <c r="D91" s="5">
        <v>1211469100</v>
      </c>
      <c r="E91" s="5">
        <v>1114143700.6381669</v>
      </c>
      <c r="F91" s="5" t="s">
        <v>7</v>
      </c>
      <c r="G91" s="5" t="s">
        <v>7</v>
      </c>
      <c r="H91" s="5" t="str">
        <f t="shared" si="10"/>
        <v>hold</v>
      </c>
      <c r="I91" s="5" t="str">
        <f t="shared" si="11"/>
        <v>True</v>
      </c>
      <c r="J91" s="5">
        <f t="shared" si="17"/>
        <v>310.95199600000001</v>
      </c>
      <c r="K91" s="5">
        <f t="shared" si="17"/>
        <v>290.54199199999999</v>
      </c>
      <c r="L91" s="5">
        <f t="shared" si="14"/>
        <v>1258674.8244557255</v>
      </c>
      <c r="M91" s="11">
        <f t="shared" si="12"/>
        <v>0</v>
      </c>
      <c r="N91" s="5">
        <f t="shared" si="15"/>
        <v>0</v>
      </c>
      <c r="P91" s="23">
        <f t="shared" si="16"/>
        <v>9.4318125310058815E-2</v>
      </c>
    </row>
    <row r="92" spans="1:16" s="5" customFormat="1" x14ac:dyDescent="0.25">
      <c r="A92" s="1">
        <v>44111</v>
      </c>
      <c r="B92" s="5">
        <v>425.29998799999998</v>
      </c>
      <c r="C92" s="5">
        <v>43127700</v>
      </c>
      <c r="D92" s="5">
        <v>1254596800</v>
      </c>
      <c r="E92" s="5">
        <v>1127521668.850811</v>
      </c>
      <c r="F92" s="5" t="s">
        <v>7</v>
      </c>
      <c r="G92" s="5" t="s">
        <v>7</v>
      </c>
      <c r="H92" s="5" t="str">
        <f t="shared" si="10"/>
        <v>hold</v>
      </c>
      <c r="I92" s="5" t="str">
        <f t="shared" si="11"/>
        <v>True</v>
      </c>
      <c r="J92" s="5">
        <f t="shared" si="17"/>
        <v>310.95199600000001</v>
      </c>
      <c r="K92" s="5">
        <f t="shared" si="17"/>
        <v>290.54199199999999</v>
      </c>
      <c r="L92" s="5">
        <f t="shared" si="14"/>
        <v>1258674.8244557255</v>
      </c>
      <c r="M92" s="11">
        <f t="shared" si="12"/>
        <v>0</v>
      </c>
      <c r="N92" s="5">
        <f t="shared" si="15"/>
        <v>0</v>
      </c>
      <c r="P92" s="23">
        <f t="shared" si="16"/>
        <v>-0.13063608191632964</v>
      </c>
    </row>
    <row r="93" spans="1:16" s="5" customFormat="1" x14ac:dyDescent="0.25">
      <c r="A93" s="1">
        <v>44112</v>
      </c>
      <c r="B93" s="5">
        <v>425.92001299999998</v>
      </c>
      <c r="C93" s="5">
        <v>40421100</v>
      </c>
      <c r="D93" s="5">
        <v>1295017900</v>
      </c>
      <c r="E93" s="5">
        <v>1143475290.47999</v>
      </c>
      <c r="F93" s="5" t="s">
        <v>7</v>
      </c>
      <c r="G93" s="5" t="s">
        <v>7</v>
      </c>
      <c r="H93" s="5" t="str">
        <f t="shared" si="10"/>
        <v>hold</v>
      </c>
      <c r="I93" s="5" t="str">
        <f t="shared" si="11"/>
        <v>True</v>
      </c>
      <c r="J93" s="5">
        <f t="shared" si="17"/>
        <v>310.95199600000001</v>
      </c>
      <c r="K93" s="5">
        <f t="shared" si="17"/>
        <v>290.54199199999999</v>
      </c>
      <c r="L93" s="5">
        <f t="shared" si="14"/>
        <v>1258674.8244557255</v>
      </c>
      <c r="M93" s="11">
        <f t="shared" si="12"/>
        <v>0</v>
      </c>
      <c r="N93" s="5">
        <f t="shared" si="15"/>
        <v>0</v>
      </c>
      <c r="P93" s="23">
        <f t="shared" si="16"/>
        <v>-6.4813556231788305E-2</v>
      </c>
    </row>
    <row r="94" spans="1:16" s="5" customFormat="1" x14ac:dyDescent="0.25">
      <c r="A94" s="1">
        <v>44113</v>
      </c>
      <c r="B94" s="5">
        <v>434</v>
      </c>
      <c r="C94" s="5">
        <v>28925700</v>
      </c>
      <c r="D94" s="5">
        <v>1323943600</v>
      </c>
      <c r="E94" s="5">
        <v>1160664307.8720629</v>
      </c>
      <c r="F94" s="5" t="s">
        <v>7</v>
      </c>
      <c r="G94" s="5" t="s">
        <v>7</v>
      </c>
      <c r="H94" s="5" t="str">
        <f t="shared" si="10"/>
        <v>hold</v>
      </c>
      <c r="I94" s="5" t="str">
        <f t="shared" si="11"/>
        <v>True</v>
      </c>
      <c r="J94" s="5">
        <f t="shared" si="17"/>
        <v>310.95199600000001</v>
      </c>
      <c r="K94" s="5">
        <f t="shared" si="17"/>
        <v>290.54199199999999</v>
      </c>
      <c r="L94" s="5">
        <f t="shared" si="14"/>
        <v>1258674.8244557255</v>
      </c>
      <c r="M94" s="11">
        <f t="shared" si="12"/>
        <v>0</v>
      </c>
      <c r="N94" s="5">
        <f t="shared" si="15"/>
        <v>0</v>
      </c>
      <c r="P94" s="23">
        <f t="shared" si="16"/>
        <v>-0.33462145255005016</v>
      </c>
    </row>
    <row r="95" spans="1:16" s="5" customFormat="1" x14ac:dyDescent="0.25">
      <c r="A95" s="1">
        <v>44116</v>
      </c>
      <c r="B95" s="5">
        <v>442.29998799999998</v>
      </c>
      <c r="C95" s="5">
        <v>38791100</v>
      </c>
      <c r="D95" s="5">
        <v>1362734700</v>
      </c>
      <c r="E95" s="5">
        <v>1179910686.8194289</v>
      </c>
      <c r="F95" s="5" t="s">
        <v>7</v>
      </c>
      <c r="G95" s="5" t="s">
        <v>7</v>
      </c>
      <c r="H95" s="5" t="str">
        <f t="shared" si="10"/>
        <v>hold</v>
      </c>
      <c r="I95" s="5" t="str">
        <f t="shared" si="11"/>
        <v>True</v>
      </c>
      <c r="J95" s="5">
        <f t="shared" si="17"/>
        <v>310.95199600000001</v>
      </c>
      <c r="K95" s="5">
        <f t="shared" si="17"/>
        <v>290.54199199999999</v>
      </c>
      <c r="L95" s="5">
        <f t="shared" si="14"/>
        <v>1258674.8244557255</v>
      </c>
      <c r="M95" s="11">
        <f t="shared" si="12"/>
        <v>0</v>
      </c>
      <c r="N95" s="5">
        <f t="shared" si="15"/>
        <v>0</v>
      </c>
      <c r="P95" s="23">
        <f t="shared" si="16"/>
        <v>0.29346036556848681</v>
      </c>
    </row>
    <row r="96" spans="1:16" s="5" customFormat="1" x14ac:dyDescent="0.25">
      <c r="A96" s="1">
        <v>44117</v>
      </c>
      <c r="B96" s="5">
        <v>446.64999399999999</v>
      </c>
      <c r="C96" s="5">
        <v>34463700</v>
      </c>
      <c r="D96" s="5">
        <v>1397198400</v>
      </c>
      <c r="E96" s="5">
        <v>1200606291.611671</v>
      </c>
      <c r="F96" s="5" t="s">
        <v>7</v>
      </c>
      <c r="G96" s="5" t="s">
        <v>7</v>
      </c>
      <c r="H96" s="5" t="str">
        <f t="shared" si="10"/>
        <v>hold</v>
      </c>
      <c r="I96" s="5" t="str">
        <f t="shared" si="11"/>
        <v>True</v>
      </c>
      <c r="J96" s="5">
        <f t="shared" si="17"/>
        <v>310.95199600000001</v>
      </c>
      <c r="K96" s="5">
        <f t="shared" si="17"/>
        <v>290.54199199999999</v>
      </c>
      <c r="L96" s="5">
        <f t="shared" si="14"/>
        <v>1258674.8244557255</v>
      </c>
      <c r="M96" s="11">
        <f t="shared" si="12"/>
        <v>0</v>
      </c>
      <c r="N96" s="5">
        <f t="shared" si="15"/>
        <v>0</v>
      </c>
      <c r="P96" s="23">
        <f t="shared" si="16"/>
        <v>-0.11828424267326625</v>
      </c>
    </row>
    <row r="97" spans="1:16" s="5" customFormat="1" x14ac:dyDescent="0.25">
      <c r="A97" s="1">
        <v>44118</v>
      </c>
      <c r="B97" s="5">
        <v>461.29998799999998</v>
      </c>
      <c r="C97" s="5">
        <v>47879700</v>
      </c>
      <c r="D97" s="5">
        <v>1445078100</v>
      </c>
      <c r="E97" s="5">
        <v>1223890885.433342</v>
      </c>
      <c r="F97" s="5" t="s">
        <v>7</v>
      </c>
      <c r="G97" s="5" t="s">
        <v>7</v>
      </c>
      <c r="H97" s="5" t="str">
        <f t="shared" si="10"/>
        <v>hold</v>
      </c>
      <c r="I97" s="5" t="str">
        <f t="shared" si="11"/>
        <v>True</v>
      </c>
      <c r="J97" s="5">
        <f t="shared" si="17"/>
        <v>310.95199600000001</v>
      </c>
      <c r="K97" s="5">
        <f t="shared" si="17"/>
        <v>290.54199199999999</v>
      </c>
      <c r="L97" s="5">
        <f t="shared" si="14"/>
        <v>1258674.8244557255</v>
      </c>
      <c r="M97" s="11">
        <f t="shared" si="12"/>
        <v>0</v>
      </c>
      <c r="N97" s="5">
        <f t="shared" si="15"/>
        <v>0</v>
      </c>
      <c r="P97" s="23">
        <f t="shared" si="16"/>
        <v>0.32878501880526712</v>
      </c>
    </row>
    <row r="98" spans="1:16" s="5" customFormat="1" x14ac:dyDescent="0.25">
      <c r="A98" s="1">
        <v>44119</v>
      </c>
      <c r="B98" s="5">
        <v>448.88000499999998</v>
      </c>
      <c r="C98" s="5">
        <v>35672400</v>
      </c>
      <c r="D98" s="5">
        <v>1409405700</v>
      </c>
      <c r="E98" s="5">
        <v>1241560037.107868</v>
      </c>
      <c r="F98" s="5" t="s">
        <v>7</v>
      </c>
      <c r="G98" s="5" t="s">
        <v>7</v>
      </c>
      <c r="H98" s="5" t="str">
        <f t="shared" si="10"/>
        <v>hold</v>
      </c>
      <c r="I98" s="5" t="str">
        <f t="shared" si="11"/>
        <v>True</v>
      </c>
      <c r="J98" s="5">
        <f t="shared" si="17"/>
        <v>310.95199600000001</v>
      </c>
      <c r="K98" s="5">
        <f t="shared" si="17"/>
        <v>290.54199199999999</v>
      </c>
      <c r="L98" s="5">
        <f t="shared" si="14"/>
        <v>1258674.8244557255</v>
      </c>
      <c r="M98" s="11">
        <f t="shared" si="12"/>
        <v>0</v>
      </c>
      <c r="N98" s="5">
        <f t="shared" si="15"/>
        <v>0</v>
      </c>
      <c r="P98" s="23">
        <f t="shared" si="16"/>
        <v>-0.29431433446715599</v>
      </c>
    </row>
    <row r="99" spans="1:16" s="5" customFormat="1" x14ac:dyDescent="0.25">
      <c r="A99" s="1">
        <v>44120</v>
      </c>
      <c r="B99" s="5">
        <v>439.67001299999998</v>
      </c>
      <c r="C99" s="5">
        <v>32775900</v>
      </c>
      <c r="D99" s="5">
        <v>1376629800</v>
      </c>
      <c r="E99" s="5">
        <v>1254424531.596065</v>
      </c>
      <c r="F99" s="5" t="s">
        <v>7</v>
      </c>
      <c r="G99" s="5" t="s">
        <v>7</v>
      </c>
      <c r="H99" s="5" t="str">
        <f t="shared" si="10"/>
        <v>hold</v>
      </c>
      <c r="I99" s="5" t="str">
        <f t="shared" si="11"/>
        <v>True</v>
      </c>
      <c r="J99" s="5">
        <f t="shared" si="17"/>
        <v>310.95199600000001</v>
      </c>
      <c r="K99" s="5">
        <f t="shared" si="17"/>
        <v>290.54199199999999</v>
      </c>
      <c r="L99" s="5">
        <f t="shared" si="14"/>
        <v>1258674.8244557255</v>
      </c>
      <c r="M99" s="11">
        <f t="shared" si="12"/>
        <v>0</v>
      </c>
      <c r="N99" s="5">
        <f t="shared" si="15"/>
        <v>0</v>
      </c>
      <c r="P99" s="23">
        <f t="shared" si="16"/>
        <v>-8.4683791311847251E-2</v>
      </c>
    </row>
    <row r="100" spans="1:16" s="5" customFormat="1" x14ac:dyDescent="0.25">
      <c r="A100" s="1">
        <v>44123</v>
      </c>
      <c r="B100" s="5">
        <v>430.82998700000002</v>
      </c>
      <c r="C100" s="5">
        <v>36287800</v>
      </c>
      <c r="D100" s="5">
        <v>1340342000</v>
      </c>
      <c r="E100" s="5">
        <v>1262607554.83672</v>
      </c>
      <c r="F100" s="5" t="s">
        <v>7</v>
      </c>
      <c r="G100" s="5" t="s">
        <v>7</v>
      </c>
      <c r="H100" s="5" t="str">
        <f t="shared" si="10"/>
        <v>hold</v>
      </c>
      <c r="I100" s="5" t="str">
        <f t="shared" si="11"/>
        <v>True</v>
      </c>
      <c r="J100" s="5">
        <f t="shared" ref="J100:K115" si="18">IF(F100="nan",J99,F100)</f>
        <v>310.95199600000001</v>
      </c>
      <c r="K100" s="5">
        <f t="shared" si="18"/>
        <v>290.54199199999999</v>
      </c>
      <c r="L100" s="5">
        <f t="shared" si="14"/>
        <v>1258674.8244557255</v>
      </c>
      <c r="M100" s="11">
        <f t="shared" si="12"/>
        <v>0</v>
      </c>
      <c r="N100" s="5">
        <f t="shared" si="15"/>
        <v>0</v>
      </c>
      <c r="P100" s="23">
        <f t="shared" si="16"/>
        <v>0.10178810739927467</v>
      </c>
    </row>
    <row r="101" spans="1:16" s="5" customFormat="1" x14ac:dyDescent="0.25">
      <c r="A101" s="1">
        <v>44124</v>
      </c>
      <c r="B101" s="5">
        <v>421.94000199999988</v>
      </c>
      <c r="C101" s="5">
        <v>31656300</v>
      </c>
      <c r="D101" s="5">
        <v>1308685700</v>
      </c>
      <c r="E101" s="5">
        <v>1266996147.200037</v>
      </c>
      <c r="F101" s="5" t="s">
        <v>7</v>
      </c>
      <c r="G101" s="5" t="s">
        <v>7</v>
      </c>
      <c r="H101" s="5" t="str">
        <f t="shared" si="10"/>
        <v>hold</v>
      </c>
      <c r="I101" s="5" t="str">
        <f t="shared" si="11"/>
        <v>True</v>
      </c>
      <c r="J101" s="5">
        <f t="shared" si="18"/>
        <v>310.95199600000001</v>
      </c>
      <c r="K101" s="5">
        <f t="shared" si="18"/>
        <v>290.54199199999999</v>
      </c>
      <c r="L101" s="5">
        <f t="shared" si="14"/>
        <v>1258674.8244557255</v>
      </c>
      <c r="M101" s="11">
        <f t="shared" si="12"/>
        <v>0</v>
      </c>
      <c r="N101" s="5">
        <f t="shared" si="15"/>
        <v>0</v>
      </c>
      <c r="P101" s="23">
        <f t="shared" si="16"/>
        <v>-0.13654441571161458</v>
      </c>
    </row>
    <row r="102" spans="1:16" s="5" customFormat="1" x14ac:dyDescent="0.25">
      <c r="A102" s="1">
        <v>44125</v>
      </c>
      <c r="B102" s="5">
        <v>422.64001500000012</v>
      </c>
      <c r="C102" s="5">
        <v>32370500</v>
      </c>
      <c r="D102" s="5">
        <v>1341056200</v>
      </c>
      <c r="E102" s="5">
        <v>1274049772.889533</v>
      </c>
      <c r="F102" s="5" t="s">
        <v>7</v>
      </c>
      <c r="G102" s="5" t="s">
        <v>7</v>
      </c>
      <c r="H102" s="5" t="str">
        <f t="shared" si="10"/>
        <v>hold</v>
      </c>
      <c r="I102" s="5" t="str">
        <f t="shared" si="11"/>
        <v>True</v>
      </c>
      <c r="J102" s="5">
        <f t="shared" si="18"/>
        <v>310.95199600000001</v>
      </c>
      <c r="K102" s="5">
        <f t="shared" si="18"/>
        <v>290.54199199999999</v>
      </c>
      <c r="L102" s="5">
        <f t="shared" si="14"/>
        <v>1258674.8244557255</v>
      </c>
      <c r="M102" s="11">
        <f t="shared" si="12"/>
        <v>0</v>
      </c>
      <c r="N102" s="5">
        <f t="shared" si="15"/>
        <v>0</v>
      </c>
      <c r="P102" s="23">
        <f t="shared" si="16"/>
        <v>2.2310333305207809E-2</v>
      </c>
    </row>
    <row r="103" spans="1:16" s="5" customFormat="1" x14ac:dyDescent="0.25">
      <c r="A103" s="1">
        <v>44126</v>
      </c>
      <c r="B103" s="5">
        <v>425.790009</v>
      </c>
      <c r="C103" s="5">
        <v>39993200</v>
      </c>
      <c r="D103" s="5">
        <v>1381049400</v>
      </c>
      <c r="E103" s="5">
        <v>1284240589.151691</v>
      </c>
      <c r="F103" s="5" t="s">
        <v>7</v>
      </c>
      <c r="G103" s="5" t="s">
        <v>7</v>
      </c>
      <c r="H103" s="5" t="str">
        <f t="shared" si="10"/>
        <v>hold</v>
      </c>
      <c r="I103" s="5" t="str">
        <f t="shared" si="11"/>
        <v>True</v>
      </c>
      <c r="J103" s="5">
        <f t="shared" si="18"/>
        <v>310.95199600000001</v>
      </c>
      <c r="K103" s="5">
        <f t="shared" si="18"/>
        <v>290.54199199999999</v>
      </c>
      <c r="L103" s="5">
        <f t="shared" si="14"/>
        <v>1258674.8244557255</v>
      </c>
      <c r="M103" s="11">
        <f t="shared" si="12"/>
        <v>0</v>
      </c>
      <c r="N103" s="5">
        <f t="shared" si="15"/>
        <v>0</v>
      </c>
      <c r="P103" s="23">
        <f t="shared" si="16"/>
        <v>0.21146192544245121</v>
      </c>
    </row>
    <row r="104" spans="1:16" s="5" customFormat="1" x14ac:dyDescent="0.25">
      <c r="A104" s="1">
        <v>44127</v>
      </c>
      <c r="B104" s="5">
        <v>420.63000499999998</v>
      </c>
      <c r="C104" s="5">
        <v>33717000</v>
      </c>
      <c r="D104" s="5">
        <v>1347332400</v>
      </c>
      <c r="E104" s="5">
        <v>1290249533.4115529</v>
      </c>
      <c r="F104" s="5" t="s">
        <v>7</v>
      </c>
      <c r="G104" s="5" t="s">
        <v>7</v>
      </c>
      <c r="H104" s="5" t="str">
        <f t="shared" si="10"/>
        <v>hold</v>
      </c>
      <c r="I104" s="5" t="str">
        <f t="shared" si="11"/>
        <v>True</v>
      </c>
      <c r="J104" s="5">
        <f t="shared" si="18"/>
        <v>310.95199600000001</v>
      </c>
      <c r="K104" s="5">
        <f t="shared" si="18"/>
        <v>290.54199199999999</v>
      </c>
      <c r="L104" s="5">
        <f t="shared" si="14"/>
        <v>1258674.8244557255</v>
      </c>
      <c r="M104" s="11">
        <f t="shared" si="12"/>
        <v>0</v>
      </c>
      <c r="N104" s="5">
        <f t="shared" si="15"/>
        <v>0</v>
      </c>
      <c r="P104" s="23">
        <f t="shared" si="16"/>
        <v>-0.17070727845805872</v>
      </c>
    </row>
    <row r="105" spans="1:16" s="5" customFormat="1" x14ac:dyDescent="0.25">
      <c r="A105" s="1">
        <v>44130</v>
      </c>
      <c r="B105" s="5">
        <v>420.27999899999998</v>
      </c>
      <c r="C105" s="5">
        <v>28239200</v>
      </c>
      <c r="D105" s="5">
        <v>1319093200</v>
      </c>
      <c r="E105" s="5">
        <v>1292996632.155664</v>
      </c>
      <c r="F105" s="5" t="s">
        <v>7</v>
      </c>
      <c r="G105" s="5" t="s">
        <v>7</v>
      </c>
      <c r="H105" s="5" t="str">
        <f t="shared" si="10"/>
        <v>hold</v>
      </c>
      <c r="I105" s="5" t="str">
        <f t="shared" si="11"/>
        <v>True</v>
      </c>
      <c r="J105" s="5">
        <f t="shared" si="18"/>
        <v>310.95199600000001</v>
      </c>
      <c r="K105" s="5">
        <f t="shared" si="18"/>
        <v>290.54199199999999</v>
      </c>
      <c r="L105" s="5">
        <f t="shared" si="14"/>
        <v>1258674.8244557255</v>
      </c>
      <c r="M105" s="11">
        <f t="shared" si="12"/>
        <v>0</v>
      </c>
      <c r="N105" s="5">
        <f t="shared" si="15"/>
        <v>0</v>
      </c>
      <c r="P105" s="23">
        <f t="shared" si="16"/>
        <v>-0.1772910775923591</v>
      </c>
    </row>
    <row r="106" spans="1:16" s="5" customFormat="1" x14ac:dyDescent="0.25">
      <c r="A106" s="1">
        <v>44131</v>
      </c>
      <c r="B106" s="5">
        <v>424.67999300000002</v>
      </c>
      <c r="C106" s="5">
        <v>22686500</v>
      </c>
      <c r="D106" s="5">
        <v>1341779700</v>
      </c>
      <c r="E106" s="5">
        <v>1297642765.438802</v>
      </c>
      <c r="F106" s="5" t="s">
        <v>7</v>
      </c>
      <c r="G106" s="5" t="s">
        <v>7</v>
      </c>
      <c r="H106" s="5" t="str">
        <f t="shared" si="10"/>
        <v>hold</v>
      </c>
      <c r="I106" s="5" t="str">
        <f t="shared" si="11"/>
        <v>True</v>
      </c>
      <c r="J106" s="5">
        <f t="shared" si="18"/>
        <v>310.95199600000001</v>
      </c>
      <c r="K106" s="5">
        <f t="shared" si="18"/>
        <v>290.54199199999999</v>
      </c>
      <c r="L106" s="5">
        <f t="shared" si="14"/>
        <v>1258674.8244557255</v>
      </c>
      <c r="M106" s="11">
        <f t="shared" si="12"/>
        <v>0</v>
      </c>
      <c r="N106" s="5">
        <f t="shared" si="15"/>
        <v>0</v>
      </c>
      <c r="P106" s="23">
        <f t="shared" si="16"/>
        <v>-0.21894104969322281</v>
      </c>
    </row>
    <row r="107" spans="1:16" s="5" customFormat="1" x14ac:dyDescent="0.25">
      <c r="A107" s="1">
        <v>44132</v>
      </c>
      <c r="B107" s="5">
        <v>406.01998900000001</v>
      </c>
      <c r="C107" s="5">
        <v>25451400</v>
      </c>
      <c r="D107" s="5">
        <v>1316328300</v>
      </c>
      <c r="E107" s="5">
        <v>1299422384.109375</v>
      </c>
      <c r="F107" s="5" t="s">
        <v>7</v>
      </c>
      <c r="G107" s="5" t="s">
        <v>7</v>
      </c>
      <c r="H107" s="5" t="str">
        <f t="shared" si="10"/>
        <v>hold</v>
      </c>
      <c r="I107" s="5" t="str">
        <f t="shared" si="11"/>
        <v>True</v>
      </c>
      <c r="J107" s="5">
        <f t="shared" si="18"/>
        <v>310.95199600000001</v>
      </c>
      <c r="K107" s="5">
        <f t="shared" si="18"/>
        <v>290.54199199999999</v>
      </c>
      <c r="L107" s="5">
        <f t="shared" si="14"/>
        <v>1258674.8244557255</v>
      </c>
      <c r="M107" s="11">
        <f t="shared" si="12"/>
        <v>0</v>
      </c>
      <c r="N107" s="5">
        <f t="shared" si="15"/>
        <v>0</v>
      </c>
      <c r="P107" s="23">
        <f t="shared" si="16"/>
        <v>0.11500071738807179</v>
      </c>
    </row>
    <row r="108" spans="1:16" s="5" customFormat="1" x14ac:dyDescent="0.25">
      <c r="A108" s="1">
        <v>44133</v>
      </c>
      <c r="B108" s="5">
        <v>410.82998700000002</v>
      </c>
      <c r="C108" s="5">
        <v>22655300</v>
      </c>
      <c r="D108" s="5">
        <v>1338983600</v>
      </c>
      <c r="E108" s="5">
        <v>1303190203.146158</v>
      </c>
      <c r="F108" s="5" t="s">
        <v>7</v>
      </c>
      <c r="G108" s="5" t="s">
        <v>7</v>
      </c>
      <c r="H108" s="5" t="str">
        <f t="shared" si="10"/>
        <v>hold</v>
      </c>
      <c r="I108" s="5" t="str">
        <f t="shared" si="11"/>
        <v>True</v>
      </c>
      <c r="J108" s="5">
        <f t="shared" si="18"/>
        <v>310.95199600000001</v>
      </c>
      <c r="K108" s="5">
        <f t="shared" si="18"/>
        <v>290.54199199999999</v>
      </c>
      <c r="L108" s="5">
        <f t="shared" si="14"/>
        <v>1258674.8244557255</v>
      </c>
      <c r="M108" s="11">
        <f t="shared" si="12"/>
        <v>1E-3</v>
      </c>
      <c r="N108" s="5">
        <f t="shared" si="15"/>
        <v>0</v>
      </c>
      <c r="P108" s="23">
        <f t="shared" si="16"/>
        <v>-0.11637693116539455</v>
      </c>
    </row>
    <row r="109" spans="1:16" s="5" customFormat="1" x14ac:dyDescent="0.25">
      <c r="A109" s="1">
        <v>44134</v>
      </c>
      <c r="B109" s="5">
        <v>388.040009</v>
      </c>
      <c r="C109" s="5">
        <v>42511300</v>
      </c>
      <c r="D109" s="5">
        <v>1296472300</v>
      </c>
      <c r="E109" s="5">
        <v>1302550389.9117661</v>
      </c>
      <c r="F109" s="5" t="s">
        <v>7</v>
      </c>
      <c r="G109" s="5">
        <v>388.040009</v>
      </c>
      <c r="H109" s="5" t="str">
        <f t="shared" si="10"/>
        <v>sell</v>
      </c>
      <c r="I109" s="5" t="str">
        <f t="shared" si="11"/>
        <v>False</v>
      </c>
      <c r="J109" s="5">
        <f t="shared" si="18"/>
        <v>310.95199600000001</v>
      </c>
      <c r="K109" s="5">
        <f t="shared" si="18"/>
        <v>388.040009</v>
      </c>
      <c r="L109" s="5">
        <f t="shared" si="14"/>
        <v>1569453.83544312</v>
      </c>
      <c r="M109" s="11">
        <f t="shared" si="12"/>
        <v>1E-3</v>
      </c>
      <c r="N109" s="5">
        <f t="shared" si="15"/>
        <v>310779.01098739437</v>
      </c>
      <c r="P109" s="23">
        <f t="shared" si="16"/>
        <v>0.62937610280152856</v>
      </c>
    </row>
    <row r="110" spans="1:16" s="5" customFormat="1" x14ac:dyDescent="0.25">
      <c r="A110" s="1">
        <v>44137</v>
      </c>
      <c r="B110" s="5">
        <v>400.51001000000002</v>
      </c>
      <c r="C110" s="5">
        <v>29021100</v>
      </c>
      <c r="D110" s="5">
        <v>1325493400</v>
      </c>
      <c r="E110" s="5">
        <v>1304735478.4592299</v>
      </c>
      <c r="F110" s="5">
        <v>400.51001000000002</v>
      </c>
      <c r="G110" s="5" t="s">
        <v>7</v>
      </c>
      <c r="H110" s="5" t="str">
        <f t="shared" si="10"/>
        <v>buy</v>
      </c>
      <c r="I110" s="5" t="str">
        <f t="shared" si="11"/>
        <v>False</v>
      </c>
      <c r="J110" s="5">
        <f t="shared" si="18"/>
        <v>400.51001000000002</v>
      </c>
      <c r="K110" s="5">
        <f t="shared" si="18"/>
        <v>388.040009</v>
      </c>
      <c r="L110" s="5">
        <f t="shared" si="14"/>
        <v>1569453.83544312</v>
      </c>
      <c r="M110" s="11">
        <f t="shared" si="12"/>
        <v>0</v>
      </c>
      <c r="N110" s="5">
        <f t="shared" si="15"/>
        <v>0</v>
      </c>
      <c r="P110" s="23">
        <f t="shared" si="16"/>
        <v>-0.38174677131201706</v>
      </c>
    </row>
    <row r="111" spans="1:16" s="5" customFormat="1" x14ac:dyDescent="0.25">
      <c r="A111" s="1">
        <v>44138</v>
      </c>
      <c r="B111" s="5">
        <v>423.89999399999999</v>
      </c>
      <c r="C111" s="5">
        <v>34351700</v>
      </c>
      <c r="D111" s="5">
        <v>1359845100</v>
      </c>
      <c r="E111" s="5">
        <v>1309984100.7039001</v>
      </c>
      <c r="F111" s="5" t="s">
        <v>7</v>
      </c>
      <c r="G111" s="5" t="s">
        <v>7</v>
      </c>
      <c r="H111" s="5" t="str">
        <f t="shared" si="10"/>
        <v>hold</v>
      </c>
      <c r="I111" s="5" t="str">
        <f t="shared" si="11"/>
        <v>True</v>
      </c>
      <c r="J111" s="5">
        <f t="shared" si="18"/>
        <v>400.51001000000002</v>
      </c>
      <c r="K111" s="5">
        <f t="shared" si="18"/>
        <v>388.040009</v>
      </c>
      <c r="L111" s="5">
        <f t="shared" si="14"/>
        <v>1569453.83544312</v>
      </c>
      <c r="M111" s="11">
        <f t="shared" si="12"/>
        <v>0</v>
      </c>
      <c r="N111" s="5">
        <f t="shared" si="15"/>
        <v>0</v>
      </c>
      <c r="P111" s="23">
        <f t="shared" si="16"/>
        <v>0.16862835635146897</v>
      </c>
    </row>
    <row r="112" spans="1:16" s="5" customFormat="1" x14ac:dyDescent="0.25">
      <c r="A112" s="1">
        <v>44139</v>
      </c>
      <c r="B112" s="5">
        <v>420.98001099999999</v>
      </c>
      <c r="C112" s="5">
        <v>32143100</v>
      </c>
      <c r="D112" s="5">
        <v>1327702000</v>
      </c>
      <c r="E112" s="5">
        <v>1311671544.950536</v>
      </c>
      <c r="F112" s="5" t="s">
        <v>7</v>
      </c>
      <c r="G112" s="5" t="s">
        <v>7</v>
      </c>
      <c r="H112" s="5" t="str">
        <f t="shared" si="10"/>
        <v>hold</v>
      </c>
      <c r="I112" s="5" t="str">
        <f t="shared" si="11"/>
        <v>True</v>
      </c>
      <c r="J112" s="5">
        <f t="shared" si="18"/>
        <v>400.51001000000002</v>
      </c>
      <c r="K112" s="5">
        <f t="shared" si="18"/>
        <v>388.040009</v>
      </c>
      <c r="L112" s="5">
        <f t="shared" si="14"/>
        <v>1569453.83544312</v>
      </c>
      <c r="M112" s="11">
        <f t="shared" si="12"/>
        <v>0</v>
      </c>
      <c r="N112" s="5">
        <f t="shared" si="15"/>
        <v>0</v>
      </c>
      <c r="P112" s="23">
        <f t="shared" si="16"/>
        <v>-6.6453699306196226E-2</v>
      </c>
    </row>
    <row r="113" spans="1:16" s="5" customFormat="1" x14ac:dyDescent="0.25">
      <c r="A113" s="1">
        <v>44140</v>
      </c>
      <c r="B113" s="5">
        <v>438.08999599999999</v>
      </c>
      <c r="C113" s="5">
        <v>28414500</v>
      </c>
      <c r="D113" s="5">
        <v>1356116500</v>
      </c>
      <c r="E113" s="5">
        <v>1315904455.155514</v>
      </c>
      <c r="F113" s="5" t="s">
        <v>7</v>
      </c>
      <c r="G113" s="5" t="s">
        <v>7</v>
      </c>
      <c r="H113" s="5" t="str">
        <f t="shared" si="10"/>
        <v>hold</v>
      </c>
      <c r="I113" s="5" t="str">
        <f t="shared" si="11"/>
        <v>True</v>
      </c>
      <c r="J113" s="5">
        <f t="shared" si="18"/>
        <v>400.51001000000002</v>
      </c>
      <c r="K113" s="5">
        <f t="shared" si="18"/>
        <v>388.040009</v>
      </c>
      <c r="L113" s="5">
        <f t="shared" si="14"/>
        <v>1569453.83544312</v>
      </c>
      <c r="M113" s="11">
        <f t="shared" si="12"/>
        <v>0</v>
      </c>
      <c r="N113" s="5">
        <f t="shared" si="15"/>
        <v>0</v>
      </c>
      <c r="P113" s="23">
        <f t="shared" si="16"/>
        <v>-0.1232982304218132</v>
      </c>
    </row>
    <row r="114" spans="1:16" s="5" customFormat="1" x14ac:dyDescent="0.25">
      <c r="A114" s="1">
        <v>44141</v>
      </c>
      <c r="B114" s="5">
        <v>429.95001200000002</v>
      </c>
      <c r="C114" s="5">
        <v>21706000</v>
      </c>
      <c r="D114" s="5">
        <v>1334410500</v>
      </c>
      <c r="E114" s="5">
        <v>1317666957.2195041</v>
      </c>
      <c r="F114" s="5" t="s">
        <v>7</v>
      </c>
      <c r="G114" s="5" t="s">
        <v>7</v>
      </c>
      <c r="H114" s="5" t="str">
        <f t="shared" si="10"/>
        <v>hold</v>
      </c>
      <c r="I114" s="5" t="str">
        <f t="shared" si="11"/>
        <v>True</v>
      </c>
      <c r="J114" s="5">
        <f t="shared" si="18"/>
        <v>400.51001000000002</v>
      </c>
      <c r="K114" s="5">
        <f t="shared" si="18"/>
        <v>388.040009</v>
      </c>
      <c r="L114" s="5">
        <f t="shared" si="14"/>
        <v>1569453.83544312</v>
      </c>
      <c r="M114" s="11">
        <f t="shared" si="12"/>
        <v>1E-3</v>
      </c>
      <c r="N114" s="5">
        <f t="shared" si="15"/>
        <v>0</v>
      </c>
      <c r="P114" s="23">
        <f t="shared" si="16"/>
        <v>-0.2693108582304829</v>
      </c>
    </row>
    <row r="115" spans="1:16" s="5" customFormat="1" x14ac:dyDescent="0.25">
      <c r="A115" s="1">
        <v>44144</v>
      </c>
      <c r="B115" s="5">
        <v>421.26001000000002</v>
      </c>
      <c r="C115" s="5">
        <v>34833000</v>
      </c>
      <c r="D115" s="5">
        <v>1299577500</v>
      </c>
      <c r="E115" s="5">
        <v>1315944132.6648109</v>
      </c>
      <c r="F115" s="5" t="s">
        <v>7</v>
      </c>
      <c r="G115" s="5">
        <v>421.26001000000002</v>
      </c>
      <c r="H115" s="5" t="str">
        <f t="shared" si="10"/>
        <v>sell</v>
      </c>
      <c r="I115" s="5" t="str">
        <f t="shared" si="11"/>
        <v>False</v>
      </c>
      <c r="J115" s="5">
        <f t="shared" si="18"/>
        <v>400.51001000000002</v>
      </c>
      <c r="K115" s="5">
        <f t="shared" si="18"/>
        <v>421.26001000000002</v>
      </c>
      <c r="L115" s="5">
        <f t="shared" si="14"/>
        <v>1650765.5786513477</v>
      </c>
      <c r="M115" s="11">
        <f t="shared" si="12"/>
        <v>0</v>
      </c>
      <c r="N115" s="5">
        <f t="shared" si="15"/>
        <v>81311.743208227781</v>
      </c>
      <c r="P115" s="23">
        <f t="shared" si="16"/>
        <v>0.47297649328915553</v>
      </c>
    </row>
    <row r="116" spans="1:16" s="5" customFormat="1" x14ac:dyDescent="0.25">
      <c r="A116" s="1">
        <v>44145</v>
      </c>
      <c r="B116" s="5">
        <v>410.35998499999999</v>
      </c>
      <c r="C116" s="5">
        <v>30284200</v>
      </c>
      <c r="D116" s="5">
        <v>1269293300</v>
      </c>
      <c r="E116" s="5">
        <v>1311501151.642637</v>
      </c>
      <c r="F116" s="5" t="s">
        <v>7</v>
      </c>
      <c r="G116" s="5" t="s">
        <v>7</v>
      </c>
      <c r="H116" s="5" t="str">
        <f t="shared" si="10"/>
        <v>hold</v>
      </c>
      <c r="I116" s="5" t="str">
        <f t="shared" si="11"/>
        <v>True</v>
      </c>
      <c r="J116" s="5">
        <f t="shared" ref="J116:K131" si="19">IF(F116="nan",J115,F116)</f>
        <v>400.51001000000002</v>
      </c>
      <c r="K116" s="5">
        <f t="shared" si="19"/>
        <v>421.26001000000002</v>
      </c>
      <c r="L116" s="5">
        <f t="shared" si="14"/>
        <v>1650765.5786513477</v>
      </c>
      <c r="M116" s="11">
        <f t="shared" si="12"/>
        <v>0</v>
      </c>
      <c r="N116" s="5">
        <f t="shared" si="15"/>
        <v>0</v>
      </c>
      <c r="P116" s="23">
        <f t="shared" si="16"/>
        <v>-0.13993908894632123</v>
      </c>
    </row>
    <row r="117" spans="1:16" s="5" customFormat="1" x14ac:dyDescent="0.25">
      <c r="A117" s="1">
        <v>44146</v>
      </c>
      <c r="B117" s="5">
        <v>417.13000499999998</v>
      </c>
      <c r="C117" s="5">
        <v>17357700</v>
      </c>
      <c r="D117" s="5">
        <v>1286651000</v>
      </c>
      <c r="E117" s="5">
        <v>1309134449.0494151</v>
      </c>
      <c r="F117" s="5" t="s">
        <v>7</v>
      </c>
      <c r="G117" s="5" t="s">
        <v>7</v>
      </c>
      <c r="H117" s="5" t="str">
        <f t="shared" si="10"/>
        <v>hold</v>
      </c>
      <c r="I117" s="5" t="str">
        <f t="shared" si="11"/>
        <v>True</v>
      </c>
      <c r="J117" s="5">
        <f t="shared" si="19"/>
        <v>400.51001000000002</v>
      </c>
      <c r="K117" s="5">
        <f t="shared" si="19"/>
        <v>421.26001000000002</v>
      </c>
      <c r="L117" s="5">
        <f t="shared" si="14"/>
        <v>1650765.5786513477</v>
      </c>
      <c r="M117" s="11">
        <f t="shared" si="12"/>
        <v>0</v>
      </c>
      <c r="N117" s="5">
        <f t="shared" si="15"/>
        <v>0</v>
      </c>
      <c r="P117" s="23">
        <f t="shared" si="16"/>
        <v>-0.5565899123910899</v>
      </c>
    </row>
    <row r="118" spans="1:16" s="5" customFormat="1" x14ac:dyDescent="0.25">
      <c r="A118" s="1">
        <v>44147</v>
      </c>
      <c r="B118" s="5">
        <v>411.76001000000002</v>
      </c>
      <c r="C118" s="5">
        <v>19855100</v>
      </c>
      <c r="D118" s="5">
        <v>1266795900</v>
      </c>
      <c r="E118" s="5">
        <v>1305102173.1648071</v>
      </c>
      <c r="F118" s="5" t="s">
        <v>7</v>
      </c>
      <c r="G118" s="5" t="s">
        <v>7</v>
      </c>
      <c r="H118" s="5" t="str">
        <f t="shared" si="10"/>
        <v>hold</v>
      </c>
      <c r="I118" s="5" t="str">
        <f t="shared" si="11"/>
        <v>True</v>
      </c>
      <c r="J118" s="5">
        <f t="shared" si="19"/>
        <v>400.51001000000002</v>
      </c>
      <c r="K118" s="5">
        <f t="shared" si="19"/>
        <v>421.26001000000002</v>
      </c>
      <c r="L118" s="5">
        <f t="shared" si="14"/>
        <v>1650765.5786513477</v>
      </c>
      <c r="M118" s="11">
        <f t="shared" si="12"/>
        <v>0</v>
      </c>
      <c r="N118" s="5">
        <f t="shared" si="15"/>
        <v>0</v>
      </c>
      <c r="P118" s="23">
        <f t="shared" si="16"/>
        <v>0.13442468910969585</v>
      </c>
    </row>
    <row r="119" spans="1:16" s="5" customFormat="1" x14ac:dyDescent="0.25">
      <c r="A119" s="1">
        <v>44148</v>
      </c>
      <c r="B119" s="5">
        <v>408.5</v>
      </c>
      <c r="C119" s="5">
        <v>19771100</v>
      </c>
      <c r="D119" s="5">
        <v>1247024800</v>
      </c>
      <c r="E119" s="5">
        <v>1299570953.6655841</v>
      </c>
      <c r="F119" s="5" t="s">
        <v>7</v>
      </c>
      <c r="G119" s="5" t="s">
        <v>7</v>
      </c>
      <c r="H119" s="5" t="str">
        <f t="shared" si="10"/>
        <v>hold</v>
      </c>
      <c r="I119" s="5" t="str">
        <f t="shared" si="11"/>
        <v>True</v>
      </c>
      <c r="J119" s="5">
        <f t="shared" si="19"/>
        <v>400.51001000000002</v>
      </c>
      <c r="K119" s="5">
        <f t="shared" si="19"/>
        <v>421.26001000000002</v>
      </c>
      <c r="L119" s="5">
        <f t="shared" si="14"/>
        <v>1650765.5786513477</v>
      </c>
      <c r="M119" s="11">
        <f t="shared" si="12"/>
        <v>0</v>
      </c>
      <c r="N119" s="5">
        <f t="shared" si="15"/>
        <v>0</v>
      </c>
      <c r="P119" s="23">
        <f t="shared" si="16"/>
        <v>-4.2396255922061005E-3</v>
      </c>
    </row>
    <row r="120" spans="1:16" s="5" customFormat="1" x14ac:dyDescent="0.25">
      <c r="A120" s="1">
        <v>44151</v>
      </c>
      <c r="B120" s="5">
        <v>408.08999599999999</v>
      </c>
      <c r="C120" s="5">
        <v>26838600</v>
      </c>
      <c r="D120" s="5">
        <v>1220186200</v>
      </c>
      <c r="E120" s="5">
        <v>1292010450.104001</v>
      </c>
      <c r="F120" s="5" t="s">
        <v>7</v>
      </c>
      <c r="G120" s="5" t="s">
        <v>7</v>
      </c>
      <c r="H120" s="5" t="str">
        <f t="shared" si="10"/>
        <v>hold</v>
      </c>
      <c r="I120" s="5" t="str">
        <f t="shared" si="11"/>
        <v>True</v>
      </c>
      <c r="J120" s="5">
        <f t="shared" si="19"/>
        <v>400.51001000000002</v>
      </c>
      <c r="K120" s="5">
        <f t="shared" si="19"/>
        <v>421.26001000000002</v>
      </c>
      <c r="L120" s="5">
        <f t="shared" si="14"/>
        <v>1650765.5786513477</v>
      </c>
      <c r="M120" s="11">
        <f t="shared" si="12"/>
        <v>0</v>
      </c>
      <c r="N120" s="5">
        <f t="shared" si="15"/>
        <v>0</v>
      </c>
      <c r="P120" s="23">
        <f t="shared" si="16"/>
        <v>0.30561987429619358</v>
      </c>
    </row>
    <row r="121" spans="1:16" s="5" customFormat="1" x14ac:dyDescent="0.25">
      <c r="A121" s="1">
        <v>44152</v>
      </c>
      <c r="B121" s="5">
        <v>441.60998499999988</v>
      </c>
      <c r="C121" s="5">
        <v>61188300</v>
      </c>
      <c r="D121" s="5">
        <v>1281374500</v>
      </c>
      <c r="E121" s="5">
        <v>1290997496.313266</v>
      </c>
      <c r="F121" s="5" t="s">
        <v>7</v>
      </c>
      <c r="G121" s="5" t="s">
        <v>7</v>
      </c>
      <c r="H121" s="5" t="str">
        <f t="shared" si="10"/>
        <v>hold</v>
      </c>
      <c r="I121" s="5" t="str">
        <f t="shared" si="11"/>
        <v>True</v>
      </c>
      <c r="J121" s="5">
        <f t="shared" si="19"/>
        <v>400.51001000000002</v>
      </c>
      <c r="K121" s="5">
        <f t="shared" si="19"/>
        <v>421.26001000000002</v>
      </c>
      <c r="L121" s="5">
        <f t="shared" si="14"/>
        <v>1650765.5786513477</v>
      </c>
      <c r="M121" s="11">
        <f t="shared" si="12"/>
        <v>1E-3</v>
      </c>
      <c r="N121" s="5">
        <f t="shared" si="15"/>
        <v>0</v>
      </c>
      <c r="P121" s="23">
        <f t="shared" si="16"/>
        <v>0.82411484498189036</v>
      </c>
    </row>
    <row r="122" spans="1:16" s="5" customFormat="1" x14ac:dyDescent="0.25">
      <c r="A122" s="1">
        <v>44153</v>
      </c>
      <c r="B122" s="5">
        <v>486.64001500000012</v>
      </c>
      <c r="C122" s="5">
        <v>78044000</v>
      </c>
      <c r="D122" s="5">
        <v>1359418500</v>
      </c>
      <c r="E122" s="5">
        <v>1297513818.242244</v>
      </c>
      <c r="F122" s="5">
        <v>486.64001500000012</v>
      </c>
      <c r="G122" s="5" t="s">
        <v>7</v>
      </c>
      <c r="H122" s="5" t="str">
        <f t="shared" si="10"/>
        <v>buy</v>
      </c>
      <c r="I122" s="5" t="str">
        <f t="shared" si="11"/>
        <v>False</v>
      </c>
      <c r="J122" s="5">
        <f t="shared" si="19"/>
        <v>486.64001500000012</v>
      </c>
      <c r="K122" s="5">
        <f t="shared" si="19"/>
        <v>421.26001000000002</v>
      </c>
      <c r="L122" s="5">
        <f t="shared" si="14"/>
        <v>1650765.5786513477</v>
      </c>
      <c r="M122" s="11">
        <f t="shared" si="12"/>
        <v>0</v>
      </c>
      <c r="N122" s="5">
        <f t="shared" si="15"/>
        <v>0</v>
      </c>
      <c r="P122" s="23">
        <f t="shared" si="16"/>
        <v>0.2433167754365109</v>
      </c>
    </row>
    <row r="123" spans="1:16" s="5" customFormat="1" x14ac:dyDescent="0.25">
      <c r="A123" s="1">
        <v>44154</v>
      </c>
      <c r="B123" s="5">
        <v>499.26998900000001</v>
      </c>
      <c r="C123" s="5">
        <v>62475300</v>
      </c>
      <c r="D123" s="5">
        <v>1421893800</v>
      </c>
      <c r="E123" s="5">
        <v>1309359589.7765701</v>
      </c>
      <c r="F123" s="5" t="s">
        <v>7</v>
      </c>
      <c r="G123" s="5" t="s">
        <v>7</v>
      </c>
      <c r="H123" s="5" t="str">
        <f t="shared" si="10"/>
        <v>hold</v>
      </c>
      <c r="I123" s="5" t="str">
        <f t="shared" si="11"/>
        <v>True</v>
      </c>
      <c r="J123" s="5">
        <f t="shared" si="19"/>
        <v>486.64001500000012</v>
      </c>
      <c r="K123" s="5">
        <f t="shared" si="19"/>
        <v>421.26001000000002</v>
      </c>
      <c r="L123" s="5">
        <f t="shared" si="14"/>
        <v>1650765.5786513477</v>
      </c>
      <c r="M123" s="11">
        <f t="shared" si="12"/>
        <v>0</v>
      </c>
      <c r="N123" s="5">
        <f t="shared" si="15"/>
        <v>0</v>
      </c>
      <c r="P123" s="23">
        <f t="shared" si="16"/>
        <v>-0.22250149157739704</v>
      </c>
    </row>
    <row r="124" spans="1:16" s="5" customFormat="1" x14ac:dyDescent="0.25">
      <c r="A124" s="1">
        <v>44155</v>
      </c>
      <c r="B124" s="5">
        <v>489.60998499999988</v>
      </c>
      <c r="C124" s="5">
        <v>32911900</v>
      </c>
      <c r="D124" s="5">
        <v>1388981900</v>
      </c>
      <c r="E124" s="5">
        <v>1316942701.104579</v>
      </c>
      <c r="F124" s="5" t="s">
        <v>7</v>
      </c>
      <c r="G124" s="5" t="s">
        <v>7</v>
      </c>
      <c r="H124" s="5" t="str">
        <f t="shared" si="10"/>
        <v>hold</v>
      </c>
      <c r="I124" s="5" t="str">
        <f t="shared" si="11"/>
        <v>True</v>
      </c>
      <c r="J124" s="5">
        <f t="shared" si="19"/>
        <v>486.64001500000012</v>
      </c>
      <c r="K124" s="5">
        <f t="shared" si="19"/>
        <v>421.26001000000002</v>
      </c>
      <c r="L124" s="5">
        <f t="shared" si="14"/>
        <v>1650765.5786513477</v>
      </c>
      <c r="M124" s="11">
        <f t="shared" si="12"/>
        <v>0</v>
      </c>
      <c r="N124" s="5">
        <f t="shared" si="15"/>
        <v>0</v>
      </c>
      <c r="P124" s="23">
        <f t="shared" si="16"/>
        <v>-0.64093698412971467</v>
      </c>
    </row>
    <row r="125" spans="1:16" s="5" customFormat="1" x14ac:dyDescent="0.25">
      <c r="A125" s="1">
        <v>44158</v>
      </c>
      <c r="B125" s="5">
        <v>521.84997599999997</v>
      </c>
      <c r="C125" s="5">
        <v>50260300</v>
      </c>
      <c r="D125" s="5">
        <v>1439242200</v>
      </c>
      <c r="E125" s="5">
        <v>1328590319.9058111</v>
      </c>
      <c r="F125" s="5" t="s">
        <v>7</v>
      </c>
      <c r="G125" s="5" t="s">
        <v>7</v>
      </c>
      <c r="H125" s="5" t="str">
        <f t="shared" si="10"/>
        <v>hold</v>
      </c>
      <c r="I125" s="5" t="str">
        <f t="shared" si="11"/>
        <v>True</v>
      </c>
      <c r="J125" s="5">
        <f t="shared" si="19"/>
        <v>486.64001500000012</v>
      </c>
      <c r="K125" s="5">
        <f t="shared" si="19"/>
        <v>421.26001000000002</v>
      </c>
      <c r="L125" s="5">
        <f t="shared" si="14"/>
        <v>1650765.5786513477</v>
      </c>
      <c r="M125" s="11">
        <f t="shared" si="12"/>
        <v>0</v>
      </c>
      <c r="N125" s="5">
        <f t="shared" si="15"/>
        <v>0</v>
      </c>
      <c r="P125" s="23">
        <f t="shared" si="16"/>
        <v>0.42338120655849204</v>
      </c>
    </row>
    <row r="126" spans="1:16" s="5" customFormat="1" x14ac:dyDescent="0.25">
      <c r="A126" s="1">
        <v>44159</v>
      </c>
      <c r="B126" s="5">
        <v>555.38000499999998</v>
      </c>
      <c r="C126" s="5">
        <v>53648500</v>
      </c>
      <c r="D126" s="5">
        <v>1492890700</v>
      </c>
      <c r="E126" s="5">
        <v>1344238032.8612919</v>
      </c>
      <c r="F126" s="5" t="s">
        <v>7</v>
      </c>
      <c r="G126" s="5" t="s">
        <v>7</v>
      </c>
      <c r="H126" s="5" t="str">
        <f t="shared" si="10"/>
        <v>hold</v>
      </c>
      <c r="I126" s="5" t="str">
        <f t="shared" si="11"/>
        <v>True</v>
      </c>
      <c r="J126" s="5">
        <f t="shared" si="19"/>
        <v>486.64001500000012</v>
      </c>
      <c r="K126" s="5">
        <f t="shared" si="19"/>
        <v>421.26001000000002</v>
      </c>
      <c r="L126" s="5">
        <f t="shared" si="14"/>
        <v>1650765.5786513477</v>
      </c>
      <c r="M126" s="11">
        <f t="shared" si="12"/>
        <v>0</v>
      </c>
      <c r="N126" s="5">
        <f t="shared" si="15"/>
        <v>0</v>
      </c>
      <c r="P126" s="23">
        <f t="shared" si="16"/>
        <v>6.5238008633338673E-2</v>
      </c>
    </row>
    <row r="127" spans="1:16" s="5" customFormat="1" x14ac:dyDescent="0.25">
      <c r="A127" s="1">
        <v>44160</v>
      </c>
      <c r="B127" s="5">
        <v>574</v>
      </c>
      <c r="C127" s="5">
        <v>48930200</v>
      </c>
      <c r="D127" s="5">
        <v>1541820900</v>
      </c>
      <c r="E127" s="5">
        <v>1363055511.5683291</v>
      </c>
      <c r="F127" s="5" t="s">
        <v>7</v>
      </c>
      <c r="G127" s="5" t="s">
        <v>7</v>
      </c>
      <c r="H127" s="5" t="str">
        <f t="shared" si="10"/>
        <v>hold</v>
      </c>
      <c r="I127" s="5" t="str">
        <f t="shared" si="11"/>
        <v>True</v>
      </c>
      <c r="J127" s="5">
        <f t="shared" si="19"/>
        <v>486.64001500000012</v>
      </c>
      <c r="K127" s="5">
        <f t="shared" si="19"/>
        <v>421.26001000000002</v>
      </c>
      <c r="L127" s="5">
        <f t="shared" si="14"/>
        <v>1650765.5786513477</v>
      </c>
      <c r="M127" s="11">
        <f t="shared" si="12"/>
        <v>0</v>
      </c>
      <c r="N127" s="5">
        <f t="shared" si="15"/>
        <v>0</v>
      </c>
      <c r="P127" s="23">
        <f t="shared" si="16"/>
        <v>-9.2058716927794215E-2</v>
      </c>
    </row>
    <row r="128" spans="1:16" s="5" customFormat="1" x14ac:dyDescent="0.25">
      <c r="A128" s="1">
        <v>44162</v>
      </c>
      <c r="B128" s="5">
        <v>585.76000999999997</v>
      </c>
      <c r="C128" s="5">
        <v>37561100</v>
      </c>
      <c r="D128" s="5">
        <v>1579382000</v>
      </c>
      <c r="E128" s="5">
        <v>1383658096.4744201</v>
      </c>
      <c r="F128" s="5" t="s">
        <v>7</v>
      </c>
      <c r="G128" s="5" t="s">
        <v>7</v>
      </c>
      <c r="H128" s="5" t="str">
        <f t="shared" si="10"/>
        <v>hold</v>
      </c>
      <c r="I128" s="5" t="str">
        <f t="shared" si="11"/>
        <v>True</v>
      </c>
      <c r="J128" s="5">
        <f t="shared" si="19"/>
        <v>486.64001500000012</v>
      </c>
      <c r="K128" s="5">
        <f t="shared" si="19"/>
        <v>421.26001000000002</v>
      </c>
      <c r="L128" s="5">
        <f t="shared" si="14"/>
        <v>1650765.5786513477</v>
      </c>
      <c r="M128" s="11">
        <f t="shared" si="12"/>
        <v>0</v>
      </c>
      <c r="N128" s="5">
        <f t="shared" si="15"/>
        <v>0</v>
      </c>
      <c r="P128" s="23">
        <f t="shared" si="16"/>
        <v>-0.26442585237838201</v>
      </c>
    </row>
    <row r="129" spans="1:16" s="5" customFormat="1" x14ac:dyDescent="0.25">
      <c r="A129" s="1">
        <v>44165</v>
      </c>
      <c r="B129" s="5">
        <v>567.59997599999997</v>
      </c>
      <c r="C129" s="5">
        <v>63003100</v>
      </c>
      <c r="D129" s="5">
        <v>1516378900</v>
      </c>
      <c r="E129" s="5">
        <v>1396298207.5263331</v>
      </c>
      <c r="F129" s="5" t="s">
        <v>7</v>
      </c>
      <c r="G129" s="5" t="s">
        <v>7</v>
      </c>
      <c r="H129" s="5" t="str">
        <f t="shared" si="10"/>
        <v>hold</v>
      </c>
      <c r="I129" s="5" t="str">
        <f t="shared" si="11"/>
        <v>True</v>
      </c>
      <c r="J129" s="5">
        <f t="shared" si="19"/>
        <v>486.64001500000012</v>
      </c>
      <c r="K129" s="5">
        <f t="shared" si="19"/>
        <v>421.26001000000002</v>
      </c>
      <c r="L129" s="5">
        <f t="shared" si="14"/>
        <v>1650765.5786513477</v>
      </c>
      <c r="M129" s="11">
        <f t="shared" si="12"/>
        <v>0</v>
      </c>
      <c r="N129" s="5">
        <f t="shared" si="15"/>
        <v>0</v>
      </c>
      <c r="P129" s="23">
        <f t="shared" si="16"/>
        <v>0.5172149911439512</v>
      </c>
    </row>
    <row r="130" spans="1:16" s="5" customFormat="1" x14ac:dyDescent="0.25">
      <c r="A130" s="1">
        <v>44166</v>
      </c>
      <c r="B130" s="5">
        <v>584.76000999999997</v>
      </c>
      <c r="C130" s="5">
        <v>40103500</v>
      </c>
      <c r="D130" s="5">
        <v>1556482400</v>
      </c>
      <c r="E130" s="5">
        <v>1411553882.6061311</v>
      </c>
      <c r="F130" s="5" t="s">
        <v>7</v>
      </c>
      <c r="G130" s="5" t="s">
        <v>7</v>
      </c>
      <c r="H130" s="5" t="str">
        <f t="shared" si="10"/>
        <v>hold</v>
      </c>
      <c r="I130" s="5" t="str">
        <f t="shared" si="11"/>
        <v>True</v>
      </c>
      <c r="J130" s="5">
        <f t="shared" si="19"/>
        <v>486.64001500000012</v>
      </c>
      <c r="K130" s="5">
        <f t="shared" si="19"/>
        <v>421.26001000000002</v>
      </c>
      <c r="L130" s="5">
        <f t="shared" si="14"/>
        <v>1650765.5786513477</v>
      </c>
      <c r="M130" s="11">
        <f t="shared" si="12"/>
        <v>0</v>
      </c>
      <c r="N130" s="5">
        <f t="shared" si="15"/>
        <v>0</v>
      </c>
      <c r="P130" s="23">
        <f t="shared" si="16"/>
        <v>-0.45172031923094591</v>
      </c>
    </row>
    <row r="131" spans="1:16" s="5" customFormat="1" x14ac:dyDescent="0.25">
      <c r="A131" s="1">
        <v>44167</v>
      </c>
      <c r="B131" s="5">
        <v>568.82000700000003</v>
      </c>
      <c r="C131" s="5">
        <v>47775700</v>
      </c>
      <c r="D131" s="5">
        <v>1508706700</v>
      </c>
      <c r="E131" s="5">
        <v>1420806552.5701361</v>
      </c>
      <c r="F131" s="5" t="s">
        <v>7</v>
      </c>
      <c r="G131" s="5" t="s">
        <v>7</v>
      </c>
      <c r="H131" s="5" t="str">
        <f t="shared" ref="H131:H194" si="20">IF((AND(F131="nan",G131="nan")),"hold",IF(F131&lt;&gt;"nan","buy","sell"))</f>
        <v>hold</v>
      </c>
      <c r="I131" s="5" t="str">
        <f t="shared" ref="I131:I194" si="21">IF(H131="hold","True","False")</f>
        <v>True</v>
      </c>
      <c r="J131" s="5">
        <f t="shared" si="19"/>
        <v>486.64001500000012</v>
      </c>
      <c r="K131" s="5">
        <f t="shared" si="19"/>
        <v>421.26001000000002</v>
      </c>
      <c r="L131" s="5">
        <f t="shared" si="14"/>
        <v>1650765.5786513477</v>
      </c>
      <c r="M131" s="11">
        <f t="shared" ref="M131:M194" si="22">IF((AND(F132="nan",G132="nan")), 0, 0.001)</f>
        <v>0</v>
      </c>
      <c r="N131" s="5">
        <f t="shared" si="15"/>
        <v>0</v>
      </c>
      <c r="P131" s="23">
        <f t="shared" si="16"/>
        <v>0.17505352973444854</v>
      </c>
    </row>
    <row r="132" spans="1:16" s="5" customFormat="1" x14ac:dyDescent="0.25">
      <c r="A132" s="1">
        <v>44168</v>
      </c>
      <c r="B132" s="5">
        <v>593.38000499999998</v>
      </c>
      <c r="C132" s="5">
        <v>42552000</v>
      </c>
      <c r="D132" s="5">
        <v>1551258700</v>
      </c>
      <c r="E132" s="5">
        <v>1433230591.7448039</v>
      </c>
      <c r="F132" s="5" t="s">
        <v>7</v>
      </c>
      <c r="G132" s="5" t="s">
        <v>7</v>
      </c>
      <c r="H132" s="5" t="str">
        <f t="shared" si="20"/>
        <v>hold</v>
      </c>
      <c r="I132" s="5" t="str">
        <f t="shared" si="21"/>
        <v>True</v>
      </c>
      <c r="J132" s="5">
        <f t="shared" ref="J132:K147" si="23">IF(F132="nan",J131,F132)</f>
        <v>486.64001500000012</v>
      </c>
      <c r="K132" s="5">
        <f t="shared" si="23"/>
        <v>421.26001000000002</v>
      </c>
      <c r="L132" s="5">
        <f t="shared" ref="L132:L195" si="24">L131+N132</f>
        <v>1650765.5786513477</v>
      </c>
      <c r="M132" s="11">
        <f t="shared" si="22"/>
        <v>0</v>
      </c>
      <c r="N132" s="5">
        <f t="shared" ref="N132:N195" si="25">IF(I132="True",0,IF(H132="buy",-L131*M132,L131*((K132-J132)/J132)-(L131*M132)))</f>
        <v>0</v>
      </c>
      <c r="P132" s="23">
        <f t="shared" ref="P132:P195" si="26">LN(C132/C131)</f>
        <v>-0.11579028459363262</v>
      </c>
    </row>
    <row r="133" spans="1:16" s="5" customFormat="1" x14ac:dyDescent="0.25">
      <c r="A133" s="1">
        <v>44169</v>
      </c>
      <c r="B133" s="5">
        <v>599.03997800000002</v>
      </c>
      <c r="C133" s="5">
        <v>29401300</v>
      </c>
      <c r="D133" s="5">
        <v>1580660000</v>
      </c>
      <c r="E133" s="5">
        <v>1447271513.4685709</v>
      </c>
      <c r="F133" s="5" t="s">
        <v>7</v>
      </c>
      <c r="G133" s="5" t="s">
        <v>7</v>
      </c>
      <c r="H133" s="5" t="str">
        <f t="shared" si="20"/>
        <v>hold</v>
      </c>
      <c r="I133" s="5" t="str">
        <f t="shared" si="21"/>
        <v>True</v>
      </c>
      <c r="J133" s="5">
        <f t="shared" si="23"/>
        <v>486.64001500000012</v>
      </c>
      <c r="K133" s="5">
        <f t="shared" si="23"/>
        <v>421.26001000000002</v>
      </c>
      <c r="L133" s="5">
        <f t="shared" si="24"/>
        <v>1650765.5786513477</v>
      </c>
      <c r="M133" s="11">
        <f t="shared" si="22"/>
        <v>0</v>
      </c>
      <c r="N133" s="5">
        <f t="shared" si="25"/>
        <v>0</v>
      </c>
      <c r="P133" s="23">
        <f t="shared" si="26"/>
        <v>-0.36968796638587881</v>
      </c>
    </row>
    <row r="134" spans="1:16" s="5" customFormat="1" x14ac:dyDescent="0.25">
      <c r="A134" s="1">
        <v>44172</v>
      </c>
      <c r="B134" s="5">
        <v>641.76000999999997</v>
      </c>
      <c r="C134" s="5">
        <v>56309700</v>
      </c>
      <c r="D134" s="5">
        <v>1636969700</v>
      </c>
      <c r="E134" s="5">
        <v>1465338037.342274</v>
      </c>
      <c r="F134" s="5" t="s">
        <v>7</v>
      </c>
      <c r="G134" s="5" t="s">
        <v>7</v>
      </c>
      <c r="H134" s="5" t="str">
        <f t="shared" si="20"/>
        <v>hold</v>
      </c>
      <c r="I134" s="5" t="str">
        <f t="shared" si="21"/>
        <v>True</v>
      </c>
      <c r="J134" s="5">
        <f t="shared" si="23"/>
        <v>486.64001500000012</v>
      </c>
      <c r="K134" s="5">
        <f t="shared" si="23"/>
        <v>421.26001000000002</v>
      </c>
      <c r="L134" s="5">
        <f t="shared" si="24"/>
        <v>1650765.5786513477</v>
      </c>
      <c r="M134" s="11">
        <f t="shared" si="22"/>
        <v>0</v>
      </c>
      <c r="N134" s="5">
        <f t="shared" si="25"/>
        <v>0</v>
      </c>
      <c r="P134" s="23">
        <f t="shared" si="26"/>
        <v>0.64982792054769134</v>
      </c>
    </row>
    <row r="135" spans="1:16" s="5" customFormat="1" x14ac:dyDescent="0.25">
      <c r="A135" s="1">
        <v>44173</v>
      </c>
      <c r="B135" s="5">
        <v>649.88000499999998</v>
      </c>
      <c r="C135" s="5">
        <v>64265000</v>
      </c>
      <c r="D135" s="5">
        <v>1701234700</v>
      </c>
      <c r="E135" s="5">
        <v>1487804419.8280649</v>
      </c>
      <c r="F135" s="5" t="s">
        <v>7</v>
      </c>
      <c r="G135" s="5" t="s">
        <v>7</v>
      </c>
      <c r="H135" s="5" t="str">
        <f t="shared" si="20"/>
        <v>hold</v>
      </c>
      <c r="I135" s="5" t="str">
        <f t="shared" si="21"/>
        <v>True</v>
      </c>
      <c r="J135" s="5">
        <f t="shared" si="23"/>
        <v>486.64001500000012</v>
      </c>
      <c r="K135" s="5">
        <f t="shared" si="23"/>
        <v>421.26001000000002</v>
      </c>
      <c r="L135" s="5">
        <f t="shared" si="24"/>
        <v>1650765.5786513477</v>
      </c>
      <c r="M135" s="11">
        <f t="shared" si="22"/>
        <v>0</v>
      </c>
      <c r="N135" s="5">
        <f t="shared" si="25"/>
        <v>0</v>
      </c>
      <c r="P135" s="23">
        <f t="shared" si="26"/>
        <v>0.13214834796026606</v>
      </c>
    </row>
    <row r="136" spans="1:16" s="5" customFormat="1" x14ac:dyDescent="0.25">
      <c r="A136" s="1">
        <v>44174</v>
      </c>
      <c r="B136" s="5">
        <v>604.47997999999995</v>
      </c>
      <c r="C136" s="5">
        <v>71291200</v>
      </c>
      <c r="D136" s="5">
        <v>1629943500</v>
      </c>
      <c r="E136" s="5">
        <v>1501341493.433383</v>
      </c>
      <c r="F136" s="5" t="s">
        <v>7</v>
      </c>
      <c r="G136" s="5" t="s">
        <v>7</v>
      </c>
      <c r="H136" s="5" t="str">
        <f t="shared" si="20"/>
        <v>hold</v>
      </c>
      <c r="I136" s="5" t="str">
        <f t="shared" si="21"/>
        <v>True</v>
      </c>
      <c r="J136" s="5">
        <f t="shared" si="23"/>
        <v>486.64001500000012</v>
      </c>
      <c r="K136" s="5">
        <f t="shared" si="23"/>
        <v>421.26001000000002</v>
      </c>
      <c r="L136" s="5">
        <f t="shared" si="24"/>
        <v>1650765.5786513477</v>
      </c>
      <c r="M136" s="11">
        <f t="shared" si="22"/>
        <v>0</v>
      </c>
      <c r="N136" s="5">
        <f t="shared" si="25"/>
        <v>0</v>
      </c>
      <c r="P136" s="23">
        <f t="shared" si="26"/>
        <v>0.10375773808112577</v>
      </c>
    </row>
    <row r="137" spans="1:16" s="5" customFormat="1" x14ac:dyDescent="0.25">
      <c r="A137" s="1">
        <v>44175</v>
      </c>
      <c r="B137" s="5">
        <v>627.07000700000003</v>
      </c>
      <c r="C137" s="5">
        <v>67083200</v>
      </c>
      <c r="D137" s="5">
        <v>1697026700</v>
      </c>
      <c r="E137" s="5">
        <v>1519978202.6308839</v>
      </c>
      <c r="F137" s="5" t="s">
        <v>7</v>
      </c>
      <c r="G137" s="5" t="s">
        <v>7</v>
      </c>
      <c r="H137" s="5" t="str">
        <f t="shared" si="20"/>
        <v>hold</v>
      </c>
      <c r="I137" s="5" t="str">
        <f t="shared" si="21"/>
        <v>True</v>
      </c>
      <c r="J137" s="5">
        <f t="shared" si="23"/>
        <v>486.64001500000012</v>
      </c>
      <c r="K137" s="5">
        <f t="shared" si="23"/>
        <v>421.26001000000002</v>
      </c>
      <c r="L137" s="5">
        <f t="shared" si="24"/>
        <v>1650765.5786513477</v>
      </c>
      <c r="M137" s="11">
        <f t="shared" si="22"/>
        <v>0</v>
      </c>
      <c r="N137" s="5">
        <f t="shared" si="25"/>
        <v>0</v>
      </c>
      <c r="P137" s="23">
        <f t="shared" si="26"/>
        <v>-6.0839257592272863E-2</v>
      </c>
    </row>
    <row r="138" spans="1:16" s="5" customFormat="1" x14ac:dyDescent="0.25">
      <c r="A138" s="1">
        <v>44176</v>
      </c>
      <c r="B138" s="5">
        <v>609.98999000000003</v>
      </c>
      <c r="C138" s="5">
        <v>46475000</v>
      </c>
      <c r="D138" s="5">
        <v>1650551700</v>
      </c>
      <c r="E138" s="5">
        <v>1532413787.608485</v>
      </c>
      <c r="F138" s="5" t="s">
        <v>7</v>
      </c>
      <c r="G138" s="5" t="s">
        <v>7</v>
      </c>
      <c r="H138" s="5" t="str">
        <f t="shared" si="20"/>
        <v>hold</v>
      </c>
      <c r="I138" s="5" t="str">
        <f t="shared" si="21"/>
        <v>True</v>
      </c>
      <c r="J138" s="5">
        <f t="shared" si="23"/>
        <v>486.64001500000012</v>
      </c>
      <c r="K138" s="5">
        <f t="shared" si="23"/>
        <v>421.26001000000002</v>
      </c>
      <c r="L138" s="5">
        <f t="shared" si="24"/>
        <v>1650765.5786513477</v>
      </c>
      <c r="M138" s="11">
        <f t="shared" si="22"/>
        <v>0</v>
      </c>
      <c r="N138" s="5">
        <f t="shared" si="25"/>
        <v>0</v>
      </c>
      <c r="P138" s="23">
        <f t="shared" si="26"/>
        <v>-0.36701910644344032</v>
      </c>
    </row>
    <row r="139" spans="1:16" s="5" customFormat="1" x14ac:dyDescent="0.25">
      <c r="A139" s="1">
        <v>44179</v>
      </c>
      <c r="B139" s="5">
        <v>639.830017</v>
      </c>
      <c r="C139" s="5">
        <v>52040600</v>
      </c>
      <c r="D139" s="5">
        <v>1702592300</v>
      </c>
      <c r="E139" s="5">
        <v>1548621281.2514491</v>
      </c>
      <c r="F139" s="5" t="s">
        <v>7</v>
      </c>
      <c r="G139" s="5" t="s">
        <v>7</v>
      </c>
      <c r="H139" s="5" t="str">
        <f t="shared" si="20"/>
        <v>hold</v>
      </c>
      <c r="I139" s="5" t="str">
        <f t="shared" si="21"/>
        <v>True</v>
      </c>
      <c r="J139" s="5">
        <f t="shared" si="23"/>
        <v>486.64001500000012</v>
      </c>
      <c r="K139" s="5">
        <f t="shared" si="23"/>
        <v>421.26001000000002</v>
      </c>
      <c r="L139" s="5">
        <f t="shared" si="24"/>
        <v>1650765.5786513477</v>
      </c>
      <c r="M139" s="11">
        <f t="shared" si="22"/>
        <v>0</v>
      </c>
      <c r="N139" s="5">
        <f t="shared" si="25"/>
        <v>0</v>
      </c>
      <c r="P139" s="23">
        <f t="shared" si="26"/>
        <v>0.11310964956295254</v>
      </c>
    </row>
    <row r="140" spans="1:16" s="5" customFormat="1" x14ac:dyDescent="0.25">
      <c r="A140" s="1">
        <v>44180</v>
      </c>
      <c r="B140" s="5">
        <v>633.25</v>
      </c>
      <c r="C140" s="5">
        <v>45071500</v>
      </c>
      <c r="D140" s="5">
        <v>1657520800</v>
      </c>
      <c r="E140" s="5">
        <v>1558992673.410594</v>
      </c>
      <c r="F140" s="5" t="s">
        <v>7</v>
      </c>
      <c r="G140" s="5" t="s">
        <v>7</v>
      </c>
      <c r="H140" s="5" t="str">
        <f t="shared" si="20"/>
        <v>hold</v>
      </c>
      <c r="I140" s="5" t="str">
        <f t="shared" si="21"/>
        <v>True</v>
      </c>
      <c r="J140" s="5">
        <f t="shared" si="23"/>
        <v>486.64001500000012</v>
      </c>
      <c r="K140" s="5">
        <f t="shared" si="23"/>
        <v>421.26001000000002</v>
      </c>
      <c r="L140" s="5">
        <f t="shared" si="24"/>
        <v>1650765.5786513477</v>
      </c>
      <c r="M140" s="11">
        <f t="shared" si="22"/>
        <v>0</v>
      </c>
      <c r="N140" s="5">
        <f t="shared" si="25"/>
        <v>0</v>
      </c>
      <c r="P140" s="23">
        <f t="shared" si="26"/>
        <v>-0.14377406545970775</v>
      </c>
    </row>
    <row r="141" spans="1:16" s="5" customFormat="1" x14ac:dyDescent="0.25">
      <c r="A141" s="1">
        <v>44181</v>
      </c>
      <c r="B141" s="5">
        <v>622.77002000000005</v>
      </c>
      <c r="C141" s="5">
        <v>42095800</v>
      </c>
      <c r="D141" s="5">
        <v>1615425000</v>
      </c>
      <c r="E141" s="5">
        <v>1564367185.1219699</v>
      </c>
      <c r="F141" s="5" t="s">
        <v>7</v>
      </c>
      <c r="G141" s="5" t="s">
        <v>7</v>
      </c>
      <c r="H141" s="5" t="str">
        <f t="shared" si="20"/>
        <v>hold</v>
      </c>
      <c r="I141" s="5" t="str">
        <f t="shared" si="21"/>
        <v>True</v>
      </c>
      <c r="J141" s="5">
        <f t="shared" si="23"/>
        <v>486.64001500000012</v>
      </c>
      <c r="K141" s="5">
        <f t="shared" si="23"/>
        <v>421.26001000000002</v>
      </c>
      <c r="L141" s="5">
        <f t="shared" si="24"/>
        <v>1650765.5786513477</v>
      </c>
      <c r="M141" s="11">
        <f t="shared" si="22"/>
        <v>0</v>
      </c>
      <c r="N141" s="5">
        <f t="shared" si="25"/>
        <v>0</v>
      </c>
      <c r="P141" s="23">
        <f t="shared" si="26"/>
        <v>-6.8302144469331971E-2</v>
      </c>
    </row>
    <row r="142" spans="1:16" s="5" customFormat="1" x14ac:dyDescent="0.25">
      <c r="A142" s="1">
        <v>44182</v>
      </c>
      <c r="B142" s="5">
        <v>655.90002400000003</v>
      </c>
      <c r="C142" s="5">
        <v>56270100</v>
      </c>
      <c r="D142" s="5">
        <v>1671695100</v>
      </c>
      <c r="E142" s="5">
        <v>1574588898.9016581</v>
      </c>
      <c r="F142" s="5" t="s">
        <v>7</v>
      </c>
      <c r="G142" s="5" t="s">
        <v>7</v>
      </c>
      <c r="H142" s="5" t="str">
        <f t="shared" si="20"/>
        <v>hold</v>
      </c>
      <c r="I142" s="5" t="str">
        <f t="shared" si="21"/>
        <v>True</v>
      </c>
      <c r="J142" s="5">
        <f t="shared" si="23"/>
        <v>486.64001500000012</v>
      </c>
      <c r="K142" s="5">
        <f t="shared" si="23"/>
        <v>421.26001000000002</v>
      </c>
      <c r="L142" s="5">
        <f t="shared" si="24"/>
        <v>1650765.5786513477</v>
      </c>
      <c r="M142" s="11">
        <f t="shared" si="22"/>
        <v>0</v>
      </c>
      <c r="N142" s="5">
        <f t="shared" si="25"/>
        <v>0</v>
      </c>
      <c r="P142" s="23">
        <f t="shared" si="26"/>
        <v>0.29021533734809141</v>
      </c>
    </row>
    <row r="143" spans="1:16" s="5" customFormat="1" x14ac:dyDescent="0.25">
      <c r="A143" s="1">
        <v>44183</v>
      </c>
      <c r="B143" s="5">
        <v>695</v>
      </c>
      <c r="C143" s="5">
        <v>222126200</v>
      </c>
      <c r="D143" s="5">
        <v>1893821300</v>
      </c>
      <c r="E143" s="5">
        <v>1604992005.1750751</v>
      </c>
      <c r="F143" s="5" t="s">
        <v>7</v>
      </c>
      <c r="G143" s="5" t="s">
        <v>7</v>
      </c>
      <c r="H143" s="5" t="str">
        <f t="shared" si="20"/>
        <v>hold</v>
      </c>
      <c r="I143" s="5" t="str">
        <f t="shared" si="21"/>
        <v>True</v>
      </c>
      <c r="J143" s="5">
        <f t="shared" si="23"/>
        <v>486.64001500000012</v>
      </c>
      <c r="K143" s="5">
        <f t="shared" si="23"/>
        <v>421.26001000000002</v>
      </c>
      <c r="L143" s="5">
        <f t="shared" si="24"/>
        <v>1650765.5786513477</v>
      </c>
      <c r="M143" s="11">
        <f t="shared" si="22"/>
        <v>0</v>
      </c>
      <c r="N143" s="5">
        <f t="shared" si="25"/>
        <v>0</v>
      </c>
      <c r="P143" s="23">
        <f t="shared" si="26"/>
        <v>1.3730823782342445</v>
      </c>
    </row>
    <row r="144" spans="1:16" s="5" customFormat="1" x14ac:dyDescent="0.25">
      <c r="A144" s="1">
        <v>44186</v>
      </c>
      <c r="B144" s="5">
        <v>649.85998499999994</v>
      </c>
      <c r="C144" s="5">
        <v>58045300</v>
      </c>
      <c r="D144" s="5">
        <v>1835776000</v>
      </c>
      <c r="E144" s="5">
        <v>1626971446.632601</v>
      </c>
      <c r="F144" s="5" t="s">
        <v>7</v>
      </c>
      <c r="G144" s="5" t="s">
        <v>7</v>
      </c>
      <c r="H144" s="5" t="str">
        <f t="shared" si="20"/>
        <v>hold</v>
      </c>
      <c r="I144" s="5" t="str">
        <f t="shared" si="21"/>
        <v>True</v>
      </c>
      <c r="J144" s="5">
        <f t="shared" si="23"/>
        <v>486.64001500000012</v>
      </c>
      <c r="K144" s="5">
        <f t="shared" si="23"/>
        <v>421.26001000000002</v>
      </c>
      <c r="L144" s="5">
        <f t="shared" si="24"/>
        <v>1650765.5786513477</v>
      </c>
      <c r="M144" s="11">
        <f t="shared" si="22"/>
        <v>0</v>
      </c>
      <c r="N144" s="5">
        <f t="shared" si="25"/>
        <v>0</v>
      </c>
      <c r="P144" s="23">
        <f t="shared" si="26"/>
        <v>-1.3420219486432892</v>
      </c>
    </row>
    <row r="145" spans="1:16" s="5" customFormat="1" x14ac:dyDescent="0.25">
      <c r="A145" s="1">
        <v>44187</v>
      </c>
      <c r="B145" s="5">
        <v>640.34002699999996</v>
      </c>
      <c r="C145" s="5">
        <v>51716000</v>
      </c>
      <c r="D145" s="5">
        <v>1784060000</v>
      </c>
      <c r="E145" s="5">
        <v>1641932269.47842</v>
      </c>
      <c r="F145" s="5" t="s">
        <v>7</v>
      </c>
      <c r="G145" s="5" t="s">
        <v>7</v>
      </c>
      <c r="H145" s="5" t="str">
        <f t="shared" si="20"/>
        <v>hold</v>
      </c>
      <c r="I145" s="5" t="str">
        <f t="shared" si="21"/>
        <v>True</v>
      </c>
      <c r="J145" s="5">
        <f t="shared" si="23"/>
        <v>486.64001500000012</v>
      </c>
      <c r="K145" s="5">
        <f t="shared" si="23"/>
        <v>421.26001000000002</v>
      </c>
      <c r="L145" s="5">
        <f t="shared" si="24"/>
        <v>1650765.5786513477</v>
      </c>
      <c r="M145" s="11">
        <f t="shared" si="22"/>
        <v>0</v>
      </c>
      <c r="N145" s="5">
        <f t="shared" si="25"/>
        <v>0</v>
      </c>
      <c r="P145" s="23">
        <f t="shared" si="26"/>
        <v>-0.11545652878816078</v>
      </c>
    </row>
    <row r="146" spans="1:16" s="5" customFormat="1" x14ac:dyDescent="0.25">
      <c r="A146" s="1">
        <v>44188</v>
      </c>
      <c r="B146" s="5">
        <v>645.97997999999995</v>
      </c>
      <c r="C146" s="5">
        <v>33173000</v>
      </c>
      <c r="D146" s="5">
        <v>1817233000</v>
      </c>
      <c r="E146" s="5">
        <v>1658627585.4661019</v>
      </c>
      <c r="F146" s="5" t="s">
        <v>7</v>
      </c>
      <c r="G146" s="5" t="s">
        <v>7</v>
      </c>
      <c r="H146" s="5" t="str">
        <f t="shared" si="20"/>
        <v>hold</v>
      </c>
      <c r="I146" s="5" t="str">
        <f t="shared" si="21"/>
        <v>True</v>
      </c>
      <c r="J146" s="5">
        <f t="shared" si="23"/>
        <v>486.64001500000012</v>
      </c>
      <c r="K146" s="5">
        <f t="shared" si="23"/>
        <v>421.26001000000002</v>
      </c>
      <c r="L146" s="5">
        <f t="shared" si="24"/>
        <v>1650765.5786513477</v>
      </c>
      <c r="M146" s="11">
        <f t="shared" si="22"/>
        <v>0</v>
      </c>
      <c r="N146" s="5">
        <f t="shared" si="25"/>
        <v>0</v>
      </c>
      <c r="P146" s="23">
        <f t="shared" si="26"/>
        <v>-0.44403091935154226</v>
      </c>
    </row>
    <row r="147" spans="1:16" s="5" customFormat="1" x14ac:dyDescent="0.25">
      <c r="A147" s="1">
        <v>44189</v>
      </c>
      <c r="B147" s="5">
        <v>661.77002000000005</v>
      </c>
      <c r="C147" s="5">
        <v>22865600</v>
      </c>
      <c r="D147" s="5">
        <v>1840098600</v>
      </c>
      <c r="E147" s="5">
        <v>1675910547.02284</v>
      </c>
      <c r="F147" s="5" t="s">
        <v>7</v>
      </c>
      <c r="G147" s="5" t="s">
        <v>7</v>
      </c>
      <c r="H147" s="5" t="str">
        <f t="shared" si="20"/>
        <v>hold</v>
      </c>
      <c r="I147" s="5" t="str">
        <f t="shared" si="21"/>
        <v>True</v>
      </c>
      <c r="J147" s="5">
        <f t="shared" si="23"/>
        <v>486.64001500000012</v>
      </c>
      <c r="K147" s="5">
        <f t="shared" si="23"/>
        <v>421.26001000000002</v>
      </c>
      <c r="L147" s="5">
        <f t="shared" si="24"/>
        <v>1650765.5786513477</v>
      </c>
      <c r="M147" s="11">
        <f t="shared" si="22"/>
        <v>0</v>
      </c>
      <c r="N147" s="5">
        <f t="shared" si="25"/>
        <v>0</v>
      </c>
      <c r="P147" s="23">
        <f t="shared" si="26"/>
        <v>-0.37210269429537129</v>
      </c>
    </row>
    <row r="148" spans="1:16" s="5" customFormat="1" x14ac:dyDescent="0.25">
      <c r="A148" s="1">
        <v>44193</v>
      </c>
      <c r="B148" s="5">
        <v>663.69000199999994</v>
      </c>
      <c r="C148" s="5">
        <v>32278600</v>
      </c>
      <c r="D148" s="5">
        <v>1872377200</v>
      </c>
      <c r="E148" s="5">
        <v>1694621664.462265</v>
      </c>
      <c r="F148" s="5" t="s">
        <v>7</v>
      </c>
      <c r="G148" s="5" t="s">
        <v>7</v>
      </c>
      <c r="H148" s="5" t="str">
        <f t="shared" si="20"/>
        <v>hold</v>
      </c>
      <c r="I148" s="5" t="str">
        <f t="shared" si="21"/>
        <v>True</v>
      </c>
      <c r="J148" s="5">
        <f t="shared" ref="J148:K163" si="27">IF(F148="nan",J147,F148)</f>
        <v>486.64001500000012</v>
      </c>
      <c r="K148" s="5">
        <f t="shared" si="27"/>
        <v>421.26001000000002</v>
      </c>
      <c r="L148" s="5">
        <f t="shared" si="24"/>
        <v>1650765.5786513477</v>
      </c>
      <c r="M148" s="11">
        <f t="shared" si="22"/>
        <v>0</v>
      </c>
      <c r="N148" s="5">
        <f t="shared" si="25"/>
        <v>0</v>
      </c>
      <c r="P148" s="23">
        <f t="shared" si="26"/>
        <v>0.34477087420777258</v>
      </c>
    </row>
    <row r="149" spans="1:16" s="5" customFormat="1" x14ac:dyDescent="0.25">
      <c r="A149" s="1">
        <v>44194</v>
      </c>
      <c r="B149" s="5">
        <v>665.98999000000003</v>
      </c>
      <c r="C149" s="5">
        <v>22910800</v>
      </c>
      <c r="D149" s="5">
        <v>1895288000</v>
      </c>
      <c r="E149" s="5">
        <v>1713732751.090106</v>
      </c>
      <c r="F149" s="5" t="s">
        <v>7</v>
      </c>
      <c r="G149" s="5" t="s">
        <v>7</v>
      </c>
      <c r="H149" s="5" t="str">
        <f t="shared" si="20"/>
        <v>hold</v>
      </c>
      <c r="I149" s="5" t="str">
        <f t="shared" si="21"/>
        <v>True</v>
      </c>
      <c r="J149" s="5">
        <f t="shared" si="27"/>
        <v>486.64001500000012</v>
      </c>
      <c r="K149" s="5">
        <f t="shared" si="27"/>
        <v>421.26001000000002</v>
      </c>
      <c r="L149" s="5">
        <f t="shared" si="24"/>
        <v>1650765.5786513477</v>
      </c>
      <c r="M149" s="11">
        <f t="shared" si="22"/>
        <v>0</v>
      </c>
      <c r="N149" s="5">
        <f t="shared" si="25"/>
        <v>0</v>
      </c>
      <c r="P149" s="23">
        <f t="shared" si="26"/>
        <v>-0.34279605684818837</v>
      </c>
    </row>
    <row r="150" spans="1:16" s="5" customFormat="1" x14ac:dyDescent="0.25">
      <c r="A150" s="1">
        <v>44195</v>
      </c>
      <c r="B150" s="5">
        <v>694.78002900000001</v>
      </c>
      <c r="C150" s="5">
        <v>42846000</v>
      </c>
      <c r="D150" s="5">
        <v>1938134000</v>
      </c>
      <c r="E150" s="5">
        <v>1735104305.7412181</v>
      </c>
      <c r="F150" s="5" t="s">
        <v>7</v>
      </c>
      <c r="G150" s="5" t="s">
        <v>7</v>
      </c>
      <c r="H150" s="5" t="str">
        <f t="shared" si="20"/>
        <v>hold</v>
      </c>
      <c r="I150" s="5" t="str">
        <f t="shared" si="21"/>
        <v>True</v>
      </c>
      <c r="J150" s="5">
        <f t="shared" si="27"/>
        <v>486.64001500000012</v>
      </c>
      <c r="K150" s="5">
        <f t="shared" si="27"/>
        <v>421.26001000000002</v>
      </c>
      <c r="L150" s="5">
        <f t="shared" si="24"/>
        <v>1650765.5786513477</v>
      </c>
      <c r="M150" s="11">
        <f t="shared" si="22"/>
        <v>0</v>
      </c>
      <c r="N150" s="5">
        <f t="shared" si="25"/>
        <v>0</v>
      </c>
      <c r="P150" s="23">
        <f t="shared" si="26"/>
        <v>0.62600387669005042</v>
      </c>
    </row>
    <row r="151" spans="1:16" s="5" customFormat="1" x14ac:dyDescent="0.25">
      <c r="A151" s="1">
        <v>44196</v>
      </c>
      <c r="B151" s="5">
        <v>705.669983</v>
      </c>
      <c r="C151" s="5">
        <v>49649900</v>
      </c>
      <c r="D151" s="5">
        <v>1987783900</v>
      </c>
      <c r="E151" s="5">
        <v>1759169036.273834</v>
      </c>
      <c r="F151" s="5" t="s">
        <v>7</v>
      </c>
      <c r="G151" s="5" t="s">
        <v>7</v>
      </c>
      <c r="H151" s="5" t="str">
        <f t="shared" si="20"/>
        <v>hold</v>
      </c>
      <c r="I151" s="5" t="str">
        <f t="shared" si="21"/>
        <v>True</v>
      </c>
      <c r="J151" s="5">
        <f t="shared" si="27"/>
        <v>486.64001500000012</v>
      </c>
      <c r="K151" s="5">
        <f t="shared" si="27"/>
        <v>421.26001000000002</v>
      </c>
      <c r="L151" s="5">
        <f t="shared" si="24"/>
        <v>1650765.5786513477</v>
      </c>
      <c r="M151" s="11">
        <f t="shared" si="22"/>
        <v>0</v>
      </c>
      <c r="N151" s="5">
        <f t="shared" si="25"/>
        <v>0</v>
      </c>
      <c r="P151" s="23">
        <f t="shared" si="26"/>
        <v>0.14738408459543459</v>
      </c>
    </row>
    <row r="152" spans="1:16" s="5" customFormat="1" x14ac:dyDescent="0.25">
      <c r="A152" s="1">
        <v>44200</v>
      </c>
      <c r="B152" s="5">
        <v>729.77002000000005</v>
      </c>
      <c r="C152" s="5">
        <v>48638200</v>
      </c>
      <c r="D152" s="5">
        <v>2036422100</v>
      </c>
      <c r="E152" s="5">
        <v>1785574097.1792181</v>
      </c>
      <c r="F152" s="5" t="s">
        <v>7</v>
      </c>
      <c r="G152" s="5" t="s">
        <v>7</v>
      </c>
      <c r="H152" s="5" t="str">
        <f t="shared" si="20"/>
        <v>hold</v>
      </c>
      <c r="I152" s="5" t="str">
        <f t="shared" si="21"/>
        <v>True</v>
      </c>
      <c r="J152" s="5">
        <f t="shared" si="27"/>
        <v>486.64001500000012</v>
      </c>
      <c r="K152" s="5">
        <f t="shared" si="27"/>
        <v>421.26001000000002</v>
      </c>
      <c r="L152" s="5">
        <f t="shared" si="24"/>
        <v>1650765.5786513477</v>
      </c>
      <c r="M152" s="11">
        <f t="shared" si="22"/>
        <v>0</v>
      </c>
      <c r="N152" s="5">
        <f t="shared" si="25"/>
        <v>0</v>
      </c>
      <c r="P152" s="23">
        <f t="shared" si="26"/>
        <v>-2.0587145996258552E-2</v>
      </c>
    </row>
    <row r="153" spans="1:16" s="5" customFormat="1" x14ac:dyDescent="0.25">
      <c r="A153" s="1">
        <v>44201</v>
      </c>
      <c r="B153" s="5">
        <v>735.10998499999994</v>
      </c>
      <c r="C153" s="5">
        <v>32245200</v>
      </c>
      <c r="D153" s="5">
        <v>2068667300</v>
      </c>
      <c r="E153" s="5">
        <v>1812535361.258095</v>
      </c>
      <c r="F153" s="5" t="s">
        <v>7</v>
      </c>
      <c r="G153" s="5" t="s">
        <v>7</v>
      </c>
      <c r="H153" s="5" t="str">
        <f t="shared" si="20"/>
        <v>hold</v>
      </c>
      <c r="I153" s="5" t="str">
        <f t="shared" si="21"/>
        <v>True</v>
      </c>
      <c r="J153" s="5">
        <f t="shared" si="27"/>
        <v>486.64001500000012</v>
      </c>
      <c r="K153" s="5">
        <f t="shared" si="27"/>
        <v>421.26001000000002</v>
      </c>
      <c r="L153" s="5">
        <f t="shared" si="24"/>
        <v>1650765.5786513477</v>
      </c>
      <c r="M153" s="11">
        <f t="shared" si="22"/>
        <v>0</v>
      </c>
      <c r="N153" s="5">
        <f t="shared" si="25"/>
        <v>0</v>
      </c>
      <c r="P153" s="23">
        <f t="shared" si="26"/>
        <v>-0.41104003543908135</v>
      </c>
    </row>
    <row r="154" spans="1:16" s="5" customFormat="1" x14ac:dyDescent="0.25">
      <c r="A154" s="1">
        <v>44202</v>
      </c>
      <c r="B154" s="5">
        <v>755.97997999999995</v>
      </c>
      <c r="C154" s="5">
        <v>44700000</v>
      </c>
      <c r="D154" s="5">
        <v>2113367300</v>
      </c>
      <c r="E154" s="5">
        <v>1841186028.501035</v>
      </c>
      <c r="F154" s="5" t="s">
        <v>7</v>
      </c>
      <c r="G154" s="5" t="s">
        <v>7</v>
      </c>
      <c r="H154" s="5" t="str">
        <f t="shared" si="20"/>
        <v>hold</v>
      </c>
      <c r="I154" s="5" t="str">
        <f t="shared" si="21"/>
        <v>True</v>
      </c>
      <c r="J154" s="5">
        <f t="shared" si="27"/>
        <v>486.64001500000012</v>
      </c>
      <c r="K154" s="5">
        <f t="shared" si="27"/>
        <v>421.26001000000002</v>
      </c>
      <c r="L154" s="5">
        <f t="shared" si="24"/>
        <v>1650765.5786513477</v>
      </c>
      <c r="M154" s="11">
        <f t="shared" si="22"/>
        <v>0</v>
      </c>
      <c r="N154" s="5">
        <f t="shared" si="25"/>
        <v>0</v>
      </c>
      <c r="P154" s="23">
        <f t="shared" si="26"/>
        <v>0.32660430666440049</v>
      </c>
    </row>
    <row r="155" spans="1:16" s="5" customFormat="1" x14ac:dyDescent="0.25">
      <c r="A155" s="1">
        <v>44203</v>
      </c>
      <c r="B155" s="5">
        <v>816.03997800000002</v>
      </c>
      <c r="C155" s="5">
        <v>51498900</v>
      </c>
      <c r="D155" s="5">
        <v>2164866200</v>
      </c>
      <c r="E155" s="5">
        <v>1872012717.741302</v>
      </c>
      <c r="F155" s="5" t="s">
        <v>7</v>
      </c>
      <c r="G155" s="5" t="s">
        <v>7</v>
      </c>
      <c r="H155" s="5" t="str">
        <f t="shared" si="20"/>
        <v>hold</v>
      </c>
      <c r="I155" s="5" t="str">
        <f t="shared" si="21"/>
        <v>True</v>
      </c>
      <c r="J155" s="5">
        <f t="shared" si="27"/>
        <v>486.64001500000012</v>
      </c>
      <c r="K155" s="5">
        <f t="shared" si="27"/>
        <v>421.26001000000002</v>
      </c>
      <c r="L155" s="5">
        <f t="shared" si="24"/>
        <v>1650765.5786513477</v>
      </c>
      <c r="M155" s="11">
        <f t="shared" si="22"/>
        <v>0</v>
      </c>
      <c r="N155" s="5">
        <f t="shared" si="25"/>
        <v>0</v>
      </c>
      <c r="P155" s="23">
        <f t="shared" si="26"/>
        <v>0.1415869465987549</v>
      </c>
    </row>
    <row r="156" spans="1:16" s="5" customFormat="1" x14ac:dyDescent="0.25">
      <c r="A156" s="1">
        <v>44204</v>
      </c>
      <c r="B156" s="5">
        <v>880.02001999999993</v>
      </c>
      <c r="C156" s="5">
        <v>75055500</v>
      </c>
      <c r="D156" s="5">
        <v>2239921700</v>
      </c>
      <c r="E156" s="5">
        <v>1907051674.850147</v>
      </c>
      <c r="F156" s="5" t="s">
        <v>7</v>
      </c>
      <c r="G156" s="5" t="s">
        <v>7</v>
      </c>
      <c r="H156" s="5" t="str">
        <f t="shared" si="20"/>
        <v>hold</v>
      </c>
      <c r="I156" s="5" t="str">
        <f t="shared" si="21"/>
        <v>True</v>
      </c>
      <c r="J156" s="5">
        <f t="shared" si="27"/>
        <v>486.64001500000012</v>
      </c>
      <c r="K156" s="5">
        <f t="shared" si="27"/>
        <v>421.26001000000002</v>
      </c>
      <c r="L156" s="5">
        <f t="shared" si="24"/>
        <v>1650765.5786513477</v>
      </c>
      <c r="M156" s="11">
        <f t="shared" si="22"/>
        <v>0</v>
      </c>
      <c r="N156" s="5">
        <f t="shared" si="25"/>
        <v>0</v>
      </c>
      <c r="P156" s="23">
        <f t="shared" si="26"/>
        <v>0.37666739165303215</v>
      </c>
    </row>
    <row r="157" spans="1:16" s="5" customFormat="1" x14ac:dyDescent="0.25">
      <c r="A157" s="1">
        <v>44207</v>
      </c>
      <c r="B157" s="5">
        <v>811.19000199999994</v>
      </c>
      <c r="C157" s="5">
        <v>59301600</v>
      </c>
      <c r="D157" s="5">
        <v>2180620100</v>
      </c>
      <c r="E157" s="5">
        <v>1933105814.896167</v>
      </c>
      <c r="F157" s="5" t="s">
        <v>7</v>
      </c>
      <c r="G157" s="5" t="s">
        <v>7</v>
      </c>
      <c r="H157" s="5" t="str">
        <f t="shared" si="20"/>
        <v>hold</v>
      </c>
      <c r="I157" s="5" t="str">
        <f t="shared" si="21"/>
        <v>True</v>
      </c>
      <c r="J157" s="5">
        <f t="shared" si="27"/>
        <v>486.64001500000012</v>
      </c>
      <c r="K157" s="5">
        <f t="shared" si="27"/>
        <v>421.26001000000002</v>
      </c>
      <c r="L157" s="5">
        <f t="shared" si="24"/>
        <v>1650765.5786513477</v>
      </c>
      <c r="M157" s="11">
        <f t="shared" si="22"/>
        <v>0</v>
      </c>
      <c r="N157" s="5">
        <f t="shared" si="25"/>
        <v>0</v>
      </c>
      <c r="P157" s="23">
        <f t="shared" si="26"/>
        <v>-0.23559155278137023</v>
      </c>
    </row>
    <row r="158" spans="1:16" s="5" customFormat="1" x14ac:dyDescent="0.25">
      <c r="A158" s="1">
        <v>44208</v>
      </c>
      <c r="B158" s="5">
        <v>849.44000199999994</v>
      </c>
      <c r="C158" s="5">
        <v>46270700</v>
      </c>
      <c r="D158" s="5">
        <v>2226890800</v>
      </c>
      <c r="E158" s="5">
        <v>1961085341.4819551</v>
      </c>
      <c r="F158" s="5" t="s">
        <v>7</v>
      </c>
      <c r="G158" s="5" t="s">
        <v>7</v>
      </c>
      <c r="H158" s="5" t="str">
        <f t="shared" si="20"/>
        <v>hold</v>
      </c>
      <c r="I158" s="5" t="str">
        <f t="shared" si="21"/>
        <v>True</v>
      </c>
      <c r="J158" s="5">
        <f t="shared" si="27"/>
        <v>486.64001500000012</v>
      </c>
      <c r="K158" s="5">
        <f t="shared" si="27"/>
        <v>421.26001000000002</v>
      </c>
      <c r="L158" s="5">
        <f t="shared" si="24"/>
        <v>1650765.5786513477</v>
      </c>
      <c r="M158" s="11">
        <f t="shared" si="22"/>
        <v>0</v>
      </c>
      <c r="N158" s="5">
        <f t="shared" si="25"/>
        <v>0</v>
      </c>
      <c r="P158" s="23">
        <f t="shared" si="26"/>
        <v>-0.24812735569242683</v>
      </c>
    </row>
    <row r="159" spans="1:16" s="5" customFormat="1" x14ac:dyDescent="0.25">
      <c r="A159" s="1">
        <v>44209</v>
      </c>
      <c r="B159" s="5">
        <v>854.40997300000004</v>
      </c>
      <c r="C159" s="5">
        <v>33312500</v>
      </c>
      <c r="D159" s="5">
        <v>2260203300</v>
      </c>
      <c r="E159" s="5">
        <v>1989572769.967046</v>
      </c>
      <c r="F159" s="5" t="s">
        <v>7</v>
      </c>
      <c r="G159" s="5" t="s">
        <v>7</v>
      </c>
      <c r="H159" s="5" t="str">
        <f t="shared" si="20"/>
        <v>hold</v>
      </c>
      <c r="I159" s="5" t="str">
        <f t="shared" si="21"/>
        <v>True</v>
      </c>
      <c r="J159" s="5">
        <f t="shared" si="27"/>
        <v>486.64001500000012</v>
      </c>
      <c r="K159" s="5">
        <f t="shared" si="27"/>
        <v>421.26001000000002</v>
      </c>
      <c r="L159" s="5">
        <f t="shared" si="24"/>
        <v>1650765.5786513477</v>
      </c>
      <c r="M159" s="11">
        <f t="shared" si="22"/>
        <v>0</v>
      </c>
      <c r="N159" s="5">
        <f t="shared" si="25"/>
        <v>0</v>
      </c>
      <c r="P159" s="23">
        <f t="shared" si="26"/>
        <v>-0.32857622947144982</v>
      </c>
    </row>
    <row r="160" spans="1:16" s="5" customFormat="1" x14ac:dyDescent="0.25">
      <c r="A160" s="1">
        <v>44210</v>
      </c>
      <c r="B160" s="5">
        <v>845</v>
      </c>
      <c r="C160" s="5">
        <v>31266300</v>
      </c>
      <c r="D160" s="5">
        <v>2228937000</v>
      </c>
      <c r="E160" s="5">
        <v>2012369366.1013689</v>
      </c>
      <c r="F160" s="5" t="s">
        <v>7</v>
      </c>
      <c r="G160" s="5" t="s">
        <v>7</v>
      </c>
      <c r="H160" s="5" t="str">
        <f t="shared" si="20"/>
        <v>hold</v>
      </c>
      <c r="I160" s="5" t="str">
        <f t="shared" si="21"/>
        <v>True</v>
      </c>
      <c r="J160" s="5">
        <f t="shared" si="27"/>
        <v>486.64001500000012</v>
      </c>
      <c r="K160" s="5">
        <f t="shared" si="27"/>
        <v>421.26001000000002</v>
      </c>
      <c r="L160" s="5">
        <f t="shared" si="24"/>
        <v>1650765.5786513477</v>
      </c>
      <c r="M160" s="11">
        <f t="shared" si="22"/>
        <v>0</v>
      </c>
      <c r="N160" s="5">
        <f t="shared" si="25"/>
        <v>0</v>
      </c>
      <c r="P160" s="23">
        <f t="shared" si="26"/>
        <v>-6.3391861729648002E-2</v>
      </c>
    </row>
    <row r="161" spans="1:16" s="5" customFormat="1" x14ac:dyDescent="0.25">
      <c r="A161" s="1">
        <v>44211</v>
      </c>
      <c r="B161" s="5">
        <v>826.15997300000004</v>
      </c>
      <c r="C161" s="5">
        <v>38777600</v>
      </c>
      <c r="D161" s="5">
        <v>2190159400</v>
      </c>
      <c r="E161" s="5">
        <v>2029301752.162405</v>
      </c>
      <c r="F161" s="5" t="s">
        <v>7</v>
      </c>
      <c r="G161" s="5" t="s">
        <v>7</v>
      </c>
      <c r="H161" s="5" t="str">
        <f t="shared" si="20"/>
        <v>hold</v>
      </c>
      <c r="I161" s="5" t="str">
        <f t="shared" si="21"/>
        <v>True</v>
      </c>
      <c r="J161" s="5">
        <f t="shared" si="27"/>
        <v>486.64001500000012</v>
      </c>
      <c r="K161" s="5">
        <f t="shared" si="27"/>
        <v>421.26001000000002</v>
      </c>
      <c r="L161" s="5">
        <f t="shared" si="24"/>
        <v>1650765.5786513477</v>
      </c>
      <c r="M161" s="11">
        <f t="shared" si="22"/>
        <v>0</v>
      </c>
      <c r="N161" s="5">
        <f t="shared" si="25"/>
        <v>0</v>
      </c>
      <c r="P161" s="23">
        <f t="shared" si="26"/>
        <v>0.21530192013206281</v>
      </c>
    </row>
    <row r="162" spans="1:16" s="5" customFormat="1" x14ac:dyDescent="0.25">
      <c r="A162" s="1">
        <v>44215</v>
      </c>
      <c r="B162" s="5">
        <v>844.5499880000001</v>
      </c>
      <c r="C162" s="5">
        <v>25367000</v>
      </c>
      <c r="D162" s="5">
        <v>2215526400</v>
      </c>
      <c r="E162" s="5">
        <v>2047037434.6906929</v>
      </c>
      <c r="F162" s="5" t="s">
        <v>7</v>
      </c>
      <c r="G162" s="5" t="s">
        <v>7</v>
      </c>
      <c r="H162" s="5" t="str">
        <f t="shared" si="20"/>
        <v>hold</v>
      </c>
      <c r="I162" s="5" t="str">
        <f t="shared" si="21"/>
        <v>True</v>
      </c>
      <c r="J162" s="5">
        <f t="shared" si="27"/>
        <v>486.64001500000012</v>
      </c>
      <c r="K162" s="5">
        <f t="shared" si="27"/>
        <v>421.26001000000002</v>
      </c>
      <c r="L162" s="5">
        <f t="shared" si="24"/>
        <v>1650765.5786513477</v>
      </c>
      <c r="M162" s="11">
        <f t="shared" si="22"/>
        <v>0</v>
      </c>
      <c r="N162" s="5">
        <f t="shared" si="25"/>
        <v>0</v>
      </c>
      <c r="P162" s="23">
        <f t="shared" si="26"/>
        <v>-0.42439364361081688</v>
      </c>
    </row>
    <row r="163" spans="1:16" s="5" customFormat="1" x14ac:dyDescent="0.25">
      <c r="A163" s="1">
        <v>44216</v>
      </c>
      <c r="B163" s="5">
        <v>850.4500119999999</v>
      </c>
      <c r="C163" s="5">
        <v>25665900</v>
      </c>
      <c r="D163" s="5">
        <v>2241192300</v>
      </c>
      <c r="E163" s="5">
        <v>2065528375.924762</v>
      </c>
      <c r="F163" s="5" t="s">
        <v>7</v>
      </c>
      <c r="G163" s="5" t="s">
        <v>7</v>
      </c>
      <c r="H163" s="5" t="str">
        <f t="shared" si="20"/>
        <v>hold</v>
      </c>
      <c r="I163" s="5" t="str">
        <f t="shared" si="21"/>
        <v>True</v>
      </c>
      <c r="J163" s="5">
        <f t="shared" si="27"/>
        <v>486.64001500000012</v>
      </c>
      <c r="K163" s="5">
        <f t="shared" si="27"/>
        <v>421.26001000000002</v>
      </c>
      <c r="L163" s="5">
        <f t="shared" si="24"/>
        <v>1650765.5786513477</v>
      </c>
      <c r="M163" s="11">
        <f t="shared" si="22"/>
        <v>0</v>
      </c>
      <c r="N163" s="5">
        <f t="shared" si="25"/>
        <v>0</v>
      </c>
      <c r="P163" s="23">
        <f t="shared" si="26"/>
        <v>1.171414589192158E-2</v>
      </c>
    </row>
    <row r="164" spans="1:16" s="5" customFormat="1" x14ac:dyDescent="0.25">
      <c r="A164" s="1">
        <v>44217</v>
      </c>
      <c r="B164" s="5">
        <v>844.98999000000003</v>
      </c>
      <c r="C164" s="5">
        <v>20521100</v>
      </c>
      <c r="D164" s="5">
        <v>2220671200</v>
      </c>
      <c r="E164" s="5">
        <v>2080303884.1947091</v>
      </c>
      <c r="F164" s="5" t="s">
        <v>7</v>
      </c>
      <c r="G164" s="5" t="s">
        <v>7</v>
      </c>
      <c r="H164" s="5" t="str">
        <f t="shared" si="20"/>
        <v>hold</v>
      </c>
      <c r="I164" s="5" t="str">
        <f t="shared" si="21"/>
        <v>True</v>
      </c>
      <c r="J164" s="5">
        <f t="shared" ref="J164:K179" si="28">IF(F164="nan",J163,F164)</f>
        <v>486.64001500000012</v>
      </c>
      <c r="K164" s="5">
        <f t="shared" si="28"/>
        <v>421.26001000000002</v>
      </c>
      <c r="L164" s="5">
        <f t="shared" si="24"/>
        <v>1650765.5786513477</v>
      </c>
      <c r="M164" s="11">
        <f t="shared" si="22"/>
        <v>0</v>
      </c>
      <c r="N164" s="5">
        <f t="shared" si="25"/>
        <v>0</v>
      </c>
      <c r="P164" s="23">
        <f t="shared" si="26"/>
        <v>-0.22370963750596023</v>
      </c>
    </row>
    <row r="165" spans="1:16" s="5" customFormat="1" x14ac:dyDescent="0.25">
      <c r="A165" s="1">
        <v>44218</v>
      </c>
      <c r="B165" s="5">
        <v>846.64001500000006</v>
      </c>
      <c r="C165" s="5">
        <v>20066500</v>
      </c>
      <c r="D165" s="5">
        <v>2240737700</v>
      </c>
      <c r="E165" s="5">
        <v>2095583296.3607121</v>
      </c>
      <c r="F165" s="5" t="s">
        <v>7</v>
      </c>
      <c r="G165" s="5" t="s">
        <v>7</v>
      </c>
      <c r="H165" s="5" t="str">
        <f t="shared" si="20"/>
        <v>hold</v>
      </c>
      <c r="I165" s="5" t="str">
        <f t="shared" si="21"/>
        <v>True</v>
      </c>
      <c r="J165" s="5">
        <f t="shared" si="28"/>
        <v>486.64001500000012</v>
      </c>
      <c r="K165" s="5">
        <f t="shared" si="28"/>
        <v>421.26001000000002</v>
      </c>
      <c r="L165" s="5">
        <f t="shared" si="24"/>
        <v>1650765.5786513477</v>
      </c>
      <c r="M165" s="11">
        <f t="shared" si="22"/>
        <v>0</v>
      </c>
      <c r="N165" s="5">
        <f t="shared" si="25"/>
        <v>0</v>
      </c>
      <c r="P165" s="23">
        <f t="shared" si="26"/>
        <v>-2.240186713928952E-2</v>
      </c>
    </row>
    <row r="166" spans="1:16" s="5" customFormat="1" x14ac:dyDescent="0.25">
      <c r="A166" s="1">
        <v>44221</v>
      </c>
      <c r="B166" s="5">
        <v>880.7999880000001</v>
      </c>
      <c r="C166" s="5">
        <v>41173400</v>
      </c>
      <c r="D166" s="5">
        <v>2281911100</v>
      </c>
      <c r="E166" s="5">
        <v>2113328802.6638889</v>
      </c>
      <c r="F166" s="5" t="s">
        <v>7</v>
      </c>
      <c r="G166" s="5" t="s">
        <v>7</v>
      </c>
      <c r="H166" s="5" t="str">
        <f t="shared" si="20"/>
        <v>hold</v>
      </c>
      <c r="I166" s="5" t="str">
        <f t="shared" si="21"/>
        <v>True</v>
      </c>
      <c r="J166" s="5">
        <f t="shared" si="28"/>
        <v>486.64001500000012</v>
      </c>
      <c r="K166" s="5">
        <f t="shared" si="28"/>
        <v>421.26001000000002</v>
      </c>
      <c r="L166" s="5">
        <f t="shared" si="24"/>
        <v>1650765.5786513477</v>
      </c>
      <c r="M166" s="11">
        <f t="shared" si="22"/>
        <v>0</v>
      </c>
      <c r="N166" s="5">
        <f t="shared" si="25"/>
        <v>0</v>
      </c>
      <c r="P166" s="23">
        <f t="shared" si="26"/>
        <v>0.71874065881369698</v>
      </c>
    </row>
    <row r="167" spans="1:16" s="5" customFormat="1" x14ac:dyDescent="0.25">
      <c r="A167" s="1">
        <v>44222</v>
      </c>
      <c r="B167" s="5">
        <v>883.09002699999996</v>
      </c>
      <c r="C167" s="5">
        <v>23131600</v>
      </c>
      <c r="D167" s="5">
        <v>2305042700</v>
      </c>
      <c r="E167" s="5">
        <v>2131587270.1889911</v>
      </c>
      <c r="F167" s="5" t="s">
        <v>7</v>
      </c>
      <c r="G167" s="5" t="s">
        <v>7</v>
      </c>
      <c r="H167" s="5" t="str">
        <f t="shared" si="20"/>
        <v>hold</v>
      </c>
      <c r="I167" s="5" t="str">
        <f t="shared" si="21"/>
        <v>True</v>
      </c>
      <c r="J167" s="5">
        <f t="shared" si="28"/>
        <v>486.64001500000012</v>
      </c>
      <c r="K167" s="5">
        <f t="shared" si="28"/>
        <v>421.26001000000002</v>
      </c>
      <c r="L167" s="5">
        <f t="shared" si="24"/>
        <v>1650765.5786513477</v>
      </c>
      <c r="M167" s="11">
        <f t="shared" si="22"/>
        <v>0</v>
      </c>
      <c r="N167" s="5">
        <f t="shared" si="25"/>
        <v>0</v>
      </c>
      <c r="P167" s="23">
        <f t="shared" si="26"/>
        <v>-0.5765927686945107</v>
      </c>
    </row>
    <row r="168" spans="1:16" s="5" customFormat="1" x14ac:dyDescent="0.25">
      <c r="A168" s="1">
        <v>44223</v>
      </c>
      <c r="B168" s="5">
        <v>864.15997300000004</v>
      </c>
      <c r="C168" s="5">
        <v>27334000</v>
      </c>
      <c r="D168" s="5">
        <v>2277708700</v>
      </c>
      <c r="E168" s="5">
        <v>2145503597.6045849</v>
      </c>
      <c r="F168" s="5" t="s">
        <v>7</v>
      </c>
      <c r="G168" s="5" t="s">
        <v>7</v>
      </c>
      <c r="H168" s="5" t="str">
        <f t="shared" si="20"/>
        <v>hold</v>
      </c>
      <c r="I168" s="5" t="str">
        <f t="shared" si="21"/>
        <v>True</v>
      </c>
      <c r="J168" s="5">
        <f t="shared" si="28"/>
        <v>486.64001500000012</v>
      </c>
      <c r="K168" s="5">
        <f t="shared" si="28"/>
        <v>421.26001000000002</v>
      </c>
      <c r="L168" s="5">
        <f t="shared" si="24"/>
        <v>1650765.5786513477</v>
      </c>
      <c r="M168" s="11">
        <f t="shared" si="22"/>
        <v>0</v>
      </c>
      <c r="N168" s="5">
        <f t="shared" si="25"/>
        <v>0</v>
      </c>
      <c r="P168" s="23">
        <f t="shared" si="26"/>
        <v>0.16693170045908934</v>
      </c>
    </row>
    <row r="169" spans="1:16" s="5" customFormat="1" x14ac:dyDescent="0.25">
      <c r="A169" s="1">
        <v>44224</v>
      </c>
      <c r="B169" s="5">
        <v>835.42999299999997</v>
      </c>
      <c r="C169" s="5">
        <v>26378000</v>
      </c>
      <c r="D169" s="5">
        <v>2251330700</v>
      </c>
      <c r="E169" s="5">
        <v>2155582369.7638321</v>
      </c>
      <c r="F169" s="5" t="s">
        <v>7</v>
      </c>
      <c r="G169" s="5" t="s">
        <v>7</v>
      </c>
      <c r="H169" s="5" t="str">
        <f t="shared" si="20"/>
        <v>hold</v>
      </c>
      <c r="I169" s="5" t="str">
        <f t="shared" si="21"/>
        <v>True</v>
      </c>
      <c r="J169" s="5">
        <f t="shared" si="28"/>
        <v>486.64001500000012</v>
      </c>
      <c r="K169" s="5">
        <f t="shared" si="28"/>
        <v>421.26001000000002</v>
      </c>
      <c r="L169" s="5">
        <f t="shared" si="24"/>
        <v>1650765.5786513477</v>
      </c>
      <c r="M169" s="11">
        <f t="shared" si="22"/>
        <v>0</v>
      </c>
      <c r="N169" s="5">
        <f t="shared" si="25"/>
        <v>0</v>
      </c>
      <c r="P169" s="23">
        <f t="shared" si="26"/>
        <v>-3.5601019138915654E-2</v>
      </c>
    </row>
    <row r="170" spans="1:16" s="5" customFormat="1" x14ac:dyDescent="0.25">
      <c r="A170" s="1">
        <v>44225</v>
      </c>
      <c r="B170" s="5">
        <v>793.53002900000001</v>
      </c>
      <c r="C170" s="5">
        <v>34990800</v>
      </c>
      <c r="D170" s="5">
        <v>2216339900</v>
      </c>
      <c r="E170" s="5">
        <v>2161368801.4759359</v>
      </c>
      <c r="F170" s="5" t="s">
        <v>7</v>
      </c>
      <c r="G170" s="5" t="s">
        <v>7</v>
      </c>
      <c r="H170" s="5" t="str">
        <f t="shared" si="20"/>
        <v>hold</v>
      </c>
      <c r="I170" s="5" t="str">
        <f t="shared" si="21"/>
        <v>True</v>
      </c>
      <c r="J170" s="5">
        <f t="shared" si="28"/>
        <v>486.64001500000012</v>
      </c>
      <c r="K170" s="5">
        <f t="shared" si="28"/>
        <v>421.26001000000002</v>
      </c>
      <c r="L170" s="5">
        <f t="shared" si="24"/>
        <v>1650765.5786513477</v>
      </c>
      <c r="M170" s="11">
        <f t="shared" si="22"/>
        <v>0</v>
      </c>
      <c r="N170" s="5">
        <f t="shared" si="25"/>
        <v>0</v>
      </c>
      <c r="P170" s="23">
        <f t="shared" si="26"/>
        <v>0.2825548403898695</v>
      </c>
    </row>
    <row r="171" spans="1:16" s="5" customFormat="1" x14ac:dyDescent="0.25">
      <c r="A171" s="1">
        <v>44228</v>
      </c>
      <c r="B171" s="5">
        <v>839.80999800000006</v>
      </c>
      <c r="C171" s="5">
        <v>25391400</v>
      </c>
      <c r="D171" s="5">
        <v>2241731300</v>
      </c>
      <c r="E171" s="5">
        <v>2169022373.0763321</v>
      </c>
      <c r="F171" s="5" t="s">
        <v>7</v>
      </c>
      <c r="G171" s="5" t="s">
        <v>7</v>
      </c>
      <c r="H171" s="5" t="str">
        <f t="shared" si="20"/>
        <v>hold</v>
      </c>
      <c r="I171" s="5" t="str">
        <f t="shared" si="21"/>
        <v>True</v>
      </c>
      <c r="J171" s="5">
        <f t="shared" si="28"/>
        <v>486.64001500000012</v>
      </c>
      <c r="K171" s="5">
        <f t="shared" si="28"/>
        <v>421.26001000000002</v>
      </c>
      <c r="L171" s="5">
        <f t="shared" si="24"/>
        <v>1650765.5786513477</v>
      </c>
      <c r="M171" s="11">
        <f t="shared" si="22"/>
        <v>0</v>
      </c>
      <c r="N171" s="5">
        <f t="shared" si="25"/>
        <v>0</v>
      </c>
      <c r="P171" s="23">
        <f t="shared" si="26"/>
        <v>-0.32067463577829314</v>
      </c>
    </row>
    <row r="172" spans="1:16" s="5" customFormat="1" x14ac:dyDescent="0.25">
      <c r="A172" s="1">
        <v>44229</v>
      </c>
      <c r="B172" s="5">
        <v>872.78997799999991</v>
      </c>
      <c r="C172" s="5">
        <v>24346200</v>
      </c>
      <c r="D172" s="5">
        <v>2266077500</v>
      </c>
      <c r="E172" s="5">
        <v>2178265718.8389802</v>
      </c>
      <c r="F172" s="5" t="s">
        <v>7</v>
      </c>
      <c r="G172" s="5" t="s">
        <v>7</v>
      </c>
      <c r="H172" s="5" t="str">
        <f t="shared" si="20"/>
        <v>hold</v>
      </c>
      <c r="I172" s="5" t="str">
        <f t="shared" si="21"/>
        <v>True</v>
      </c>
      <c r="J172" s="5">
        <f t="shared" si="28"/>
        <v>486.64001500000012</v>
      </c>
      <c r="K172" s="5">
        <f t="shared" si="28"/>
        <v>421.26001000000002</v>
      </c>
      <c r="L172" s="5">
        <f t="shared" si="24"/>
        <v>1650765.5786513477</v>
      </c>
      <c r="M172" s="11">
        <f t="shared" si="22"/>
        <v>0</v>
      </c>
      <c r="N172" s="5">
        <f t="shared" si="25"/>
        <v>0</v>
      </c>
      <c r="P172" s="23">
        <f t="shared" si="26"/>
        <v>-4.2034754159775096E-2</v>
      </c>
    </row>
    <row r="173" spans="1:16" s="5" customFormat="1" x14ac:dyDescent="0.25">
      <c r="A173" s="1">
        <v>44230</v>
      </c>
      <c r="B173" s="5">
        <v>854.69000199999994</v>
      </c>
      <c r="C173" s="5">
        <v>18343500</v>
      </c>
      <c r="D173" s="5">
        <v>2247734000</v>
      </c>
      <c r="E173" s="5">
        <v>2184881745.8372741</v>
      </c>
      <c r="F173" s="5" t="s">
        <v>7</v>
      </c>
      <c r="G173" s="5" t="s">
        <v>7</v>
      </c>
      <c r="H173" s="5" t="str">
        <f t="shared" si="20"/>
        <v>hold</v>
      </c>
      <c r="I173" s="5" t="str">
        <f t="shared" si="21"/>
        <v>True</v>
      </c>
      <c r="J173" s="5">
        <f t="shared" si="28"/>
        <v>486.64001500000012</v>
      </c>
      <c r="K173" s="5">
        <f t="shared" si="28"/>
        <v>421.26001000000002</v>
      </c>
      <c r="L173" s="5">
        <f t="shared" si="24"/>
        <v>1650765.5786513477</v>
      </c>
      <c r="M173" s="11">
        <f t="shared" si="22"/>
        <v>0</v>
      </c>
      <c r="N173" s="5">
        <f t="shared" si="25"/>
        <v>0</v>
      </c>
      <c r="P173" s="23">
        <f t="shared" si="26"/>
        <v>-0.28310049154009714</v>
      </c>
    </row>
    <row r="174" spans="1:16" s="5" customFormat="1" x14ac:dyDescent="0.25">
      <c r="A174" s="1">
        <v>44231</v>
      </c>
      <c r="B174" s="5">
        <v>849.98999000000003</v>
      </c>
      <c r="C174" s="5">
        <v>15812700</v>
      </c>
      <c r="D174" s="5">
        <v>2231921300</v>
      </c>
      <c r="E174" s="5">
        <v>2189361703.5120101</v>
      </c>
      <c r="F174" s="5" t="s">
        <v>7</v>
      </c>
      <c r="G174" s="5" t="s">
        <v>7</v>
      </c>
      <c r="H174" s="5" t="str">
        <f t="shared" si="20"/>
        <v>hold</v>
      </c>
      <c r="I174" s="5" t="str">
        <f t="shared" si="21"/>
        <v>True</v>
      </c>
      <c r="J174" s="5">
        <f t="shared" si="28"/>
        <v>486.64001500000012</v>
      </c>
      <c r="K174" s="5">
        <f t="shared" si="28"/>
        <v>421.26001000000002</v>
      </c>
      <c r="L174" s="5">
        <f t="shared" si="24"/>
        <v>1650765.5786513477</v>
      </c>
      <c r="M174" s="11">
        <f t="shared" si="22"/>
        <v>0</v>
      </c>
      <c r="N174" s="5">
        <f t="shared" si="25"/>
        <v>0</v>
      </c>
      <c r="P174" s="23">
        <f t="shared" si="26"/>
        <v>-0.14846187368630248</v>
      </c>
    </row>
    <row r="175" spans="1:16" s="5" customFormat="1" x14ac:dyDescent="0.25">
      <c r="A175" s="1">
        <v>44232</v>
      </c>
      <c r="B175" s="5">
        <v>852.22998000000007</v>
      </c>
      <c r="C175" s="5">
        <v>18566600</v>
      </c>
      <c r="D175" s="5">
        <v>2250487900</v>
      </c>
      <c r="E175" s="5">
        <v>2195183246.1938992</v>
      </c>
      <c r="F175" s="5" t="s">
        <v>7</v>
      </c>
      <c r="G175" s="5" t="s">
        <v>7</v>
      </c>
      <c r="H175" s="5" t="str">
        <f t="shared" si="20"/>
        <v>hold</v>
      </c>
      <c r="I175" s="5" t="str">
        <f t="shared" si="21"/>
        <v>True</v>
      </c>
      <c r="J175" s="5">
        <f t="shared" si="28"/>
        <v>486.64001500000012</v>
      </c>
      <c r="K175" s="5">
        <f t="shared" si="28"/>
        <v>421.26001000000002</v>
      </c>
      <c r="L175" s="5">
        <f t="shared" si="24"/>
        <v>1650765.5786513477</v>
      </c>
      <c r="M175" s="11">
        <f t="shared" si="22"/>
        <v>0</v>
      </c>
      <c r="N175" s="5">
        <f t="shared" si="25"/>
        <v>0</v>
      </c>
      <c r="P175" s="23">
        <f t="shared" si="26"/>
        <v>0.16055085296531446</v>
      </c>
    </row>
    <row r="176" spans="1:16" s="5" customFormat="1" x14ac:dyDescent="0.25">
      <c r="A176" s="1">
        <v>44235</v>
      </c>
      <c r="B176" s="5">
        <v>863.419983</v>
      </c>
      <c r="C176" s="5">
        <v>20161700</v>
      </c>
      <c r="D176" s="5">
        <v>2270649600</v>
      </c>
      <c r="E176" s="5">
        <v>2202370518.1628108</v>
      </c>
      <c r="F176" s="5" t="s">
        <v>7</v>
      </c>
      <c r="G176" s="5" t="s">
        <v>7</v>
      </c>
      <c r="H176" s="5" t="str">
        <f t="shared" si="20"/>
        <v>hold</v>
      </c>
      <c r="I176" s="5" t="str">
        <f t="shared" si="21"/>
        <v>True</v>
      </c>
      <c r="J176" s="5">
        <f t="shared" si="28"/>
        <v>486.64001500000012</v>
      </c>
      <c r="K176" s="5">
        <f t="shared" si="28"/>
        <v>421.26001000000002</v>
      </c>
      <c r="L176" s="5">
        <f t="shared" si="24"/>
        <v>1650765.5786513477</v>
      </c>
      <c r="M176" s="11">
        <f t="shared" si="22"/>
        <v>0</v>
      </c>
      <c r="N176" s="5">
        <f t="shared" si="25"/>
        <v>0</v>
      </c>
      <c r="P176" s="23">
        <f t="shared" si="26"/>
        <v>8.2420497450397548E-2</v>
      </c>
    </row>
    <row r="177" spans="1:16" s="5" customFormat="1" x14ac:dyDescent="0.25">
      <c r="A177" s="1">
        <v>44236</v>
      </c>
      <c r="B177" s="5">
        <v>849.46002200000009</v>
      </c>
      <c r="C177" s="5">
        <v>15157700</v>
      </c>
      <c r="D177" s="5">
        <v>2255491900</v>
      </c>
      <c r="E177" s="5">
        <v>2207429697.498672</v>
      </c>
      <c r="F177" s="5" t="s">
        <v>7</v>
      </c>
      <c r="G177" s="5" t="s">
        <v>7</v>
      </c>
      <c r="H177" s="5" t="str">
        <f t="shared" si="20"/>
        <v>hold</v>
      </c>
      <c r="I177" s="5" t="str">
        <f t="shared" si="21"/>
        <v>True</v>
      </c>
      <c r="J177" s="5">
        <f t="shared" si="28"/>
        <v>486.64001500000012</v>
      </c>
      <c r="K177" s="5">
        <f t="shared" si="28"/>
        <v>421.26001000000002</v>
      </c>
      <c r="L177" s="5">
        <f t="shared" si="24"/>
        <v>1650765.5786513477</v>
      </c>
      <c r="M177" s="11">
        <f t="shared" si="22"/>
        <v>0</v>
      </c>
      <c r="N177" s="5">
        <f t="shared" si="25"/>
        <v>0</v>
      </c>
      <c r="P177" s="23">
        <f t="shared" si="26"/>
        <v>-0.28527611138004988</v>
      </c>
    </row>
    <row r="178" spans="1:16" s="5" customFormat="1" x14ac:dyDescent="0.25">
      <c r="A178" s="1">
        <v>44237</v>
      </c>
      <c r="B178" s="5">
        <v>804.82000700000003</v>
      </c>
      <c r="C178" s="5">
        <v>36216100</v>
      </c>
      <c r="D178" s="5">
        <v>2219275800</v>
      </c>
      <c r="E178" s="5">
        <v>2208557897.759747</v>
      </c>
      <c r="F178" s="5" t="s">
        <v>7</v>
      </c>
      <c r="G178" s="5" t="s">
        <v>7</v>
      </c>
      <c r="H178" s="5" t="str">
        <f t="shared" si="20"/>
        <v>hold</v>
      </c>
      <c r="I178" s="5" t="str">
        <f t="shared" si="21"/>
        <v>True</v>
      </c>
      <c r="J178" s="5">
        <f t="shared" si="28"/>
        <v>486.64001500000012</v>
      </c>
      <c r="K178" s="5">
        <f t="shared" si="28"/>
        <v>421.26001000000002</v>
      </c>
      <c r="L178" s="5">
        <f t="shared" si="24"/>
        <v>1650765.5786513477</v>
      </c>
      <c r="M178" s="11">
        <f t="shared" si="22"/>
        <v>0</v>
      </c>
      <c r="N178" s="5">
        <f t="shared" si="25"/>
        <v>0</v>
      </c>
      <c r="P178" s="23">
        <f t="shared" si="26"/>
        <v>0.870995117675603</v>
      </c>
    </row>
    <row r="179" spans="1:16" s="5" customFormat="1" x14ac:dyDescent="0.25">
      <c r="A179" s="1">
        <v>44238</v>
      </c>
      <c r="B179" s="5">
        <v>811.65997300000004</v>
      </c>
      <c r="C179" s="5">
        <v>21622800</v>
      </c>
      <c r="D179" s="5">
        <v>2240898600</v>
      </c>
      <c r="E179" s="5">
        <v>2211637964.6962209</v>
      </c>
      <c r="F179" s="5" t="s">
        <v>7</v>
      </c>
      <c r="G179" s="5" t="s">
        <v>7</v>
      </c>
      <c r="H179" s="5" t="str">
        <f t="shared" si="20"/>
        <v>hold</v>
      </c>
      <c r="I179" s="5" t="str">
        <f t="shared" si="21"/>
        <v>True</v>
      </c>
      <c r="J179" s="5">
        <f t="shared" si="28"/>
        <v>486.64001500000012</v>
      </c>
      <c r="K179" s="5">
        <f t="shared" si="28"/>
        <v>421.26001000000002</v>
      </c>
      <c r="L179" s="5">
        <f t="shared" si="24"/>
        <v>1650765.5786513477</v>
      </c>
      <c r="M179" s="11">
        <f t="shared" si="22"/>
        <v>0</v>
      </c>
      <c r="N179" s="5">
        <f t="shared" si="25"/>
        <v>0</v>
      </c>
      <c r="P179" s="23">
        <f t="shared" si="26"/>
        <v>-0.51575545780172827</v>
      </c>
    </row>
    <row r="180" spans="1:16" s="5" customFormat="1" x14ac:dyDescent="0.25">
      <c r="A180" s="1">
        <v>44239</v>
      </c>
      <c r="B180" s="5">
        <v>816.11999500000002</v>
      </c>
      <c r="C180" s="5">
        <v>23768300</v>
      </c>
      <c r="D180" s="5">
        <v>2264666900</v>
      </c>
      <c r="E180" s="5">
        <v>2216688339.5708041</v>
      </c>
      <c r="F180" s="5" t="s">
        <v>7</v>
      </c>
      <c r="G180" s="5" t="s">
        <v>7</v>
      </c>
      <c r="H180" s="5" t="str">
        <f t="shared" si="20"/>
        <v>hold</v>
      </c>
      <c r="I180" s="5" t="str">
        <f t="shared" si="21"/>
        <v>True</v>
      </c>
      <c r="J180" s="5">
        <f t="shared" ref="J180:K195" si="29">IF(F180="nan",J179,F180)</f>
        <v>486.64001500000012</v>
      </c>
      <c r="K180" s="5">
        <f t="shared" si="29"/>
        <v>421.26001000000002</v>
      </c>
      <c r="L180" s="5">
        <f t="shared" si="24"/>
        <v>1650765.5786513477</v>
      </c>
      <c r="M180" s="11">
        <f t="shared" si="22"/>
        <v>0</v>
      </c>
      <c r="N180" s="5">
        <f t="shared" si="25"/>
        <v>0</v>
      </c>
      <c r="P180" s="23">
        <f t="shared" si="26"/>
        <v>9.4604446554808055E-2</v>
      </c>
    </row>
    <row r="181" spans="1:16" s="5" customFormat="1" x14ac:dyDescent="0.25">
      <c r="A181" s="1">
        <v>44243</v>
      </c>
      <c r="B181" s="5">
        <v>796.21997099999999</v>
      </c>
      <c r="C181" s="5">
        <v>19802300</v>
      </c>
      <c r="D181" s="5">
        <v>2244864600</v>
      </c>
      <c r="E181" s="5">
        <v>2219371792.9852719</v>
      </c>
      <c r="F181" s="5" t="s">
        <v>7</v>
      </c>
      <c r="G181" s="5" t="s">
        <v>7</v>
      </c>
      <c r="H181" s="5" t="str">
        <f t="shared" si="20"/>
        <v>hold</v>
      </c>
      <c r="I181" s="5" t="str">
        <f t="shared" si="21"/>
        <v>True</v>
      </c>
      <c r="J181" s="5">
        <f t="shared" si="29"/>
        <v>486.64001500000012</v>
      </c>
      <c r="K181" s="5">
        <f t="shared" si="29"/>
        <v>421.26001000000002</v>
      </c>
      <c r="L181" s="5">
        <f t="shared" si="24"/>
        <v>1650765.5786513477</v>
      </c>
      <c r="M181" s="11">
        <f t="shared" si="22"/>
        <v>0</v>
      </c>
      <c r="N181" s="5">
        <f t="shared" si="25"/>
        <v>0</v>
      </c>
      <c r="P181" s="23">
        <f t="shared" si="26"/>
        <v>-0.18255466752302682</v>
      </c>
    </row>
    <row r="182" spans="1:16" s="5" customFormat="1" x14ac:dyDescent="0.25">
      <c r="A182" s="1">
        <v>44244</v>
      </c>
      <c r="B182" s="5">
        <v>798.15002400000003</v>
      </c>
      <c r="C182" s="5">
        <v>25996500</v>
      </c>
      <c r="D182" s="5">
        <v>2270861100</v>
      </c>
      <c r="E182" s="5">
        <v>2224275536.5770478</v>
      </c>
      <c r="F182" s="5" t="s">
        <v>7</v>
      </c>
      <c r="G182" s="5" t="s">
        <v>7</v>
      </c>
      <c r="H182" s="5" t="str">
        <f t="shared" si="20"/>
        <v>hold</v>
      </c>
      <c r="I182" s="5" t="str">
        <f t="shared" si="21"/>
        <v>True</v>
      </c>
      <c r="J182" s="5">
        <f t="shared" si="29"/>
        <v>486.64001500000012</v>
      </c>
      <c r="K182" s="5">
        <f t="shared" si="29"/>
        <v>421.26001000000002</v>
      </c>
      <c r="L182" s="5">
        <f t="shared" si="24"/>
        <v>1650765.5786513477</v>
      </c>
      <c r="M182" s="11">
        <f t="shared" si="22"/>
        <v>0</v>
      </c>
      <c r="N182" s="5">
        <f t="shared" si="25"/>
        <v>0</v>
      </c>
      <c r="P182" s="23">
        <f t="shared" si="26"/>
        <v>0.27216382100498943</v>
      </c>
    </row>
    <row r="183" spans="1:16" s="5" customFormat="1" x14ac:dyDescent="0.25">
      <c r="A183" s="1">
        <v>44245</v>
      </c>
      <c r="B183" s="5">
        <v>787.38000499999998</v>
      </c>
      <c r="C183" s="5">
        <v>17957100</v>
      </c>
      <c r="D183" s="5">
        <v>2252904000</v>
      </c>
      <c r="E183" s="5">
        <v>2227002056.9365292</v>
      </c>
      <c r="F183" s="5" t="s">
        <v>7</v>
      </c>
      <c r="G183" s="5" t="s">
        <v>7</v>
      </c>
      <c r="H183" s="5" t="str">
        <f t="shared" si="20"/>
        <v>hold</v>
      </c>
      <c r="I183" s="5" t="str">
        <f t="shared" si="21"/>
        <v>True</v>
      </c>
      <c r="J183" s="5">
        <f t="shared" si="29"/>
        <v>486.64001500000012</v>
      </c>
      <c r="K183" s="5">
        <f t="shared" si="29"/>
        <v>421.26001000000002</v>
      </c>
      <c r="L183" s="5">
        <f t="shared" si="24"/>
        <v>1650765.5786513477</v>
      </c>
      <c r="M183" s="11">
        <f t="shared" si="22"/>
        <v>0</v>
      </c>
      <c r="N183" s="5">
        <f t="shared" si="25"/>
        <v>0</v>
      </c>
      <c r="P183" s="23">
        <f t="shared" si="26"/>
        <v>-0.36997633367220695</v>
      </c>
    </row>
    <row r="184" spans="1:16" s="5" customFormat="1" x14ac:dyDescent="0.25">
      <c r="A184" s="1">
        <v>44246</v>
      </c>
      <c r="B184" s="5">
        <v>781.29998799999998</v>
      </c>
      <c r="C184" s="5">
        <v>18958300</v>
      </c>
      <c r="D184" s="5">
        <v>2233945700</v>
      </c>
      <c r="E184" s="5">
        <v>2227663356.2832561</v>
      </c>
      <c r="F184" s="5" t="s">
        <v>7</v>
      </c>
      <c r="G184" s="5" t="s">
        <v>7</v>
      </c>
      <c r="H184" s="5" t="str">
        <f t="shared" si="20"/>
        <v>hold</v>
      </c>
      <c r="I184" s="5" t="str">
        <f t="shared" si="21"/>
        <v>True</v>
      </c>
      <c r="J184" s="5">
        <f t="shared" si="29"/>
        <v>486.64001500000012</v>
      </c>
      <c r="K184" s="5">
        <f t="shared" si="29"/>
        <v>421.26001000000002</v>
      </c>
      <c r="L184" s="5">
        <f t="shared" si="24"/>
        <v>1650765.5786513477</v>
      </c>
      <c r="M184" s="11">
        <f t="shared" si="22"/>
        <v>1E-3</v>
      </c>
      <c r="N184" s="5">
        <f t="shared" si="25"/>
        <v>0</v>
      </c>
      <c r="P184" s="23">
        <f t="shared" si="26"/>
        <v>5.4256250456505228E-2</v>
      </c>
    </row>
    <row r="185" spans="1:16" s="5" customFormat="1" x14ac:dyDescent="0.25">
      <c r="A185" s="1">
        <v>44249</v>
      </c>
      <c r="B185" s="5">
        <v>714.5</v>
      </c>
      <c r="C185" s="5">
        <v>37269700</v>
      </c>
      <c r="D185" s="5">
        <v>2196676000</v>
      </c>
      <c r="E185" s="5">
        <v>2224712179.464705</v>
      </c>
      <c r="F185" s="5" t="s">
        <v>7</v>
      </c>
      <c r="G185" s="5">
        <v>714.5</v>
      </c>
      <c r="H185" s="5" t="str">
        <f t="shared" si="20"/>
        <v>sell</v>
      </c>
      <c r="I185" s="5" t="str">
        <f t="shared" si="21"/>
        <v>False</v>
      </c>
      <c r="J185" s="5">
        <f t="shared" si="29"/>
        <v>486.64001500000012</v>
      </c>
      <c r="K185" s="5">
        <f t="shared" si="29"/>
        <v>714.5</v>
      </c>
      <c r="L185" s="5">
        <f t="shared" si="24"/>
        <v>2423705.3460274688</v>
      </c>
      <c r="M185" s="11">
        <f t="shared" si="22"/>
        <v>0</v>
      </c>
      <c r="N185" s="5">
        <f t="shared" si="25"/>
        <v>772939.76737612113</v>
      </c>
      <c r="P185" s="23">
        <f t="shared" si="26"/>
        <v>0.67593883372960384</v>
      </c>
    </row>
    <row r="186" spans="1:16" s="5" customFormat="1" x14ac:dyDescent="0.25">
      <c r="A186" s="1">
        <v>44250</v>
      </c>
      <c r="B186" s="5">
        <v>698.84002699999996</v>
      </c>
      <c r="C186" s="5">
        <v>66606900</v>
      </c>
      <c r="D186" s="5">
        <v>2130069100</v>
      </c>
      <c r="E186" s="5">
        <v>2215698552.7670321</v>
      </c>
      <c r="F186" s="5" t="s">
        <v>7</v>
      </c>
      <c r="G186" s="5" t="s">
        <v>7</v>
      </c>
      <c r="H186" s="5" t="str">
        <f t="shared" si="20"/>
        <v>hold</v>
      </c>
      <c r="I186" s="5" t="str">
        <f t="shared" si="21"/>
        <v>True</v>
      </c>
      <c r="J186" s="5">
        <f t="shared" si="29"/>
        <v>486.64001500000012</v>
      </c>
      <c r="K186" s="5">
        <f t="shared" si="29"/>
        <v>714.5</v>
      </c>
      <c r="L186" s="5">
        <f t="shared" si="24"/>
        <v>2423705.3460274688</v>
      </c>
      <c r="M186" s="11">
        <f t="shared" si="22"/>
        <v>0</v>
      </c>
      <c r="N186" s="5">
        <f t="shared" si="25"/>
        <v>0</v>
      </c>
      <c r="P186" s="23">
        <f t="shared" si="26"/>
        <v>0.58062751169415971</v>
      </c>
    </row>
    <row r="187" spans="1:16" s="5" customFormat="1" x14ac:dyDescent="0.25">
      <c r="A187" s="1">
        <v>44251</v>
      </c>
      <c r="B187" s="5">
        <v>742.02002000000005</v>
      </c>
      <c r="C187" s="5">
        <v>36767000</v>
      </c>
      <c r="D187" s="5">
        <v>2166836100</v>
      </c>
      <c r="E187" s="5">
        <v>2211044985.7985411</v>
      </c>
      <c r="F187" s="5" t="s">
        <v>7</v>
      </c>
      <c r="G187" s="5" t="s">
        <v>7</v>
      </c>
      <c r="H187" s="5" t="str">
        <f t="shared" si="20"/>
        <v>hold</v>
      </c>
      <c r="I187" s="5" t="str">
        <f t="shared" si="21"/>
        <v>True</v>
      </c>
      <c r="J187" s="5">
        <f t="shared" si="29"/>
        <v>486.64001500000012</v>
      </c>
      <c r="K187" s="5">
        <f t="shared" si="29"/>
        <v>714.5</v>
      </c>
      <c r="L187" s="5">
        <f t="shared" si="24"/>
        <v>2423705.3460274688</v>
      </c>
      <c r="M187" s="11">
        <f t="shared" si="22"/>
        <v>0</v>
      </c>
      <c r="N187" s="5">
        <f t="shared" si="25"/>
        <v>0</v>
      </c>
      <c r="P187" s="23">
        <f t="shared" si="26"/>
        <v>-0.59420747205007785</v>
      </c>
    </row>
    <row r="188" spans="1:16" s="5" customFormat="1" x14ac:dyDescent="0.25">
      <c r="A188" s="1">
        <v>44252</v>
      </c>
      <c r="B188" s="5">
        <v>682.21997099999999</v>
      </c>
      <c r="C188" s="5">
        <v>39023900</v>
      </c>
      <c r="D188" s="5">
        <v>2127812200</v>
      </c>
      <c r="E188" s="5">
        <v>2203118053.7587051</v>
      </c>
      <c r="F188" s="5" t="s">
        <v>7</v>
      </c>
      <c r="G188" s="5" t="s">
        <v>7</v>
      </c>
      <c r="H188" s="5" t="str">
        <f t="shared" si="20"/>
        <v>hold</v>
      </c>
      <c r="I188" s="5" t="str">
        <f t="shared" si="21"/>
        <v>True</v>
      </c>
      <c r="J188" s="5">
        <f t="shared" si="29"/>
        <v>486.64001500000012</v>
      </c>
      <c r="K188" s="5">
        <f t="shared" si="29"/>
        <v>714.5</v>
      </c>
      <c r="L188" s="5">
        <f t="shared" si="24"/>
        <v>2423705.3460274688</v>
      </c>
      <c r="M188" s="11">
        <f t="shared" si="22"/>
        <v>0</v>
      </c>
      <c r="N188" s="5">
        <f t="shared" si="25"/>
        <v>0</v>
      </c>
      <c r="P188" s="23">
        <f t="shared" si="26"/>
        <v>5.9573575211269436E-2</v>
      </c>
    </row>
    <row r="189" spans="1:16" s="5" customFormat="1" x14ac:dyDescent="0.25">
      <c r="A189" s="1">
        <v>44253</v>
      </c>
      <c r="B189" s="5">
        <v>675.5</v>
      </c>
      <c r="C189" s="5">
        <v>41089200</v>
      </c>
      <c r="D189" s="5">
        <v>2086723000</v>
      </c>
      <c r="E189" s="5">
        <v>2192032810.4689121</v>
      </c>
      <c r="F189" s="5" t="s">
        <v>7</v>
      </c>
      <c r="G189" s="5" t="s">
        <v>7</v>
      </c>
      <c r="H189" s="5" t="str">
        <f t="shared" si="20"/>
        <v>hold</v>
      </c>
      <c r="I189" s="5" t="str">
        <f t="shared" si="21"/>
        <v>True</v>
      </c>
      <c r="J189" s="5">
        <f t="shared" si="29"/>
        <v>486.64001500000012</v>
      </c>
      <c r="K189" s="5">
        <f t="shared" si="29"/>
        <v>714.5</v>
      </c>
      <c r="L189" s="5">
        <f t="shared" si="24"/>
        <v>2423705.3460274688</v>
      </c>
      <c r="M189" s="11">
        <f t="shared" si="22"/>
        <v>0</v>
      </c>
      <c r="N189" s="5">
        <f t="shared" si="25"/>
        <v>0</v>
      </c>
      <c r="P189" s="23">
        <f t="shared" si="26"/>
        <v>5.1571034303841135E-2</v>
      </c>
    </row>
    <row r="190" spans="1:16" s="5" customFormat="1" x14ac:dyDescent="0.25">
      <c r="A190" s="1">
        <v>44256</v>
      </c>
      <c r="B190" s="5">
        <v>718.42999299999997</v>
      </c>
      <c r="C190" s="5">
        <v>27136200</v>
      </c>
      <c r="D190" s="5">
        <v>2113859200</v>
      </c>
      <c r="E190" s="5">
        <v>2184587704.664588</v>
      </c>
      <c r="F190" s="5" t="s">
        <v>7</v>
      </c>
      <c r="G190" s="5" t="s">
        <v>7</v>
      </c>
      <c r="H190" s="5" t="str">
        <f t="shared" si="20"/>
        <v>hold</v>
      </c>
      <c r="I190" s="5" t="str">
        <f t="shared" si="21"/>
        <v>True</v>
      </c>
      <c r="J190" s="5">
        <f t="shared" si="29"/>
        <v>486.64001500000012</v>
      </c>
      <c r="K190" s="5">
        <f t="shared" si="29"/>
        <v>714.5</v>
      </c>
      <c r="L190" s="5">
        <f t="shared" si="24"/>
        <v>2423705.3460274688</v>
      </c>
      <c r="M190" s="11">
        <f t="shared" si="22"/>
        <v>0</v>
      </c>
      <c r="N190" s="5">
        <f t="shared" si="25"/>
        <v>0</v>
      </c>
      <c r="P190" s="23">
        <f t="shared" si="26"/>
        <v>-0.41487668338314604</v>
      </c>
    </row>
    <row r="191" spans="1:16" s="5" customFormat="1" x14ac:dyDescent="0.25">
      <c r="A191" s="1">
        <v>44257</v>
      </c>
      <c r="B191" s="5">
        <v>686.44000199999994</v>
      </c>
      <c r="C191" s="5">
        <v>23732200</v>
      </c>
      <c r="D191" s="5">
        <v>2090127000</v>
      </c>
      <c r="E191" s="5">
        <v>2175591447.027874</v>
      </c>
      <c r="F191" s="5" t="s">
        <v>7</v>
      </c>
      <c r="G191" s="5" t="s">
        <v>7</v>
      </c>
      <c r="H191" s="5" t="str">
        <f t="shared" si="20"/>
        <v>hold</v>
      </c>
      <c r="I191" s="5" t="str">
        <f t="shared" si="21"/>
        <v>True</v>
      </c>
      <c r="J191" s="5">
        <f t="shared" si="29"/>
        <v>486.64001500000012</v>
      </c>
      <c r="K191" s="5">
        <f t="shared" si="29"/>
        <v>714.5</v>
      </c>
      <c r="L191" s="5">
        <f t="shared" si="24"/>
        <v>2423705.3460274688</v>
      </c>
      <c r="M191" s="11">
        <f t="shared" si="22"/>
        <v>0</v>
      </c>
      <c r="N191" s="5">
        <f t="shared" si="25"/>
        <v>0</v>
      </c>
      <c r="P191" s="23">
        <f t="shared" si="26"/>
        <v>-0.13403585406472104</v>
      </c>
    </row>
    <row r="192" spans="1:16" s="5" customFormat="1" x14ac:dyDescent="0.25">
      <c r="A192" s="1">
        <v>44258</v>
      </c>
      <c r="B192" s="5">
        <v>653.20001200000002</v>
      </c>
      <c r="C192" s="5">
        <v>30208000</v>
      </c>
      <c r="D192" s="5">
        <v>2059919000</v>
      </c>
      <c r="E192" s="5">
        <v>2164575023.446444</v>
      </c>
      <c r="F192" s="5" t="s">
        <v>7</v>
      </c>
      <c r="G192" s="5" t="s">
        <v>7</v>
      </c>
      <c r="H192" s="5" t="str">
        <f t="shared" si="20"/>
        <v>hold</v>
      </c>
      <c r="I192" s="5" t="str">
        <f t="shared" si="21"/>
        <v>True</v>
      </c>
      <c r="J192" s="5">
        <f t="shared" si="29"/>
        <v>486.64001500000012</v>
      </c>
      <c r="K192" s="5">
        <f t="shared" si="29"/>
        <v>714.5</v>
      </c>
      <c r="L192" s="5">
        <f t="shared" si="24"/>
        <v>2423705.3460274688</v>
      </c>
      <c r="M192" s="11">
        <f t="shared" si="22"/>
        <v>0</v>
      </c>
      <c r="N192" s="5">
        <f t="shared" si="25"/>
        <v>0</v>
      </c>
      <c r="P192" s="23">
        <f t="shared" si="26"/>
        <v>0.24127401416246017</v>
      </c>
    </row>
    <row r="193" spans="1:16" s="5" customFormat="1" x14ac:dyDescent="0.25">
      <c r="A193" s="1">
        <v>44259</v>
      </c>
      <c r="B193" s="5">
        <v>621.44000199999994</v>
      </c>
      <c r="C193" s="5">
        <v>65919500</v>
      </c>
      <c r="D193" s="5">
        <v>1993999500</v>
      </c>
      <c r="E193" s="5">
        <v>2148329735.425828</v>
      </c>
      <c r="F193" s="5" t="s">
        <v>7</v>
      </c>
      <c r="G193" s="5" t="s">
        <v>7</v>
      </c>
      <c r="H193" s="5" t="str">
        <f t="shared" si="20"/>
        <v>hold</v>
      </c>
      <c r="I193" s="5" t="str">
        <f t="shared" si="21"/>
        <v>True</v>
      </c>
      <c r="J193" s="5">
        <f t="shared" si="29"/>
        <v>486.64001500000012</v>
      </c>
      <c r="K193" s="5">
        <f t="shared" si="29"/>
        <v>714.5</v>
      </c>
      <c r="L193" s="5">
        <f t="shared" si="24"/>
        <v>2423705.3460274688</v>
      </c>
      <c r="M193" s="11">
        <f t="shared" si="22"/>
        <v>0</v>
      </c>
      <c r="N193" s="5">
        <f t="shared" si="25"/>
        <v>0</v>
      </c>
      <c r="P193" s="23">
        <f t="shared" si="26"/>
        <v>0.78032751065790384</v>
      </c>
    </row>
    <row r="194" spans="1:16" s="5" customFormat="1" x14ac:dyDescent="0.25">
      <c r="A194" s="1">
        <v>44260</v>
      </c>
      <c r="B194" s="5">
        <v>597.95001200000002</v>
      </c>
      <c r="C194" s="5">
        <v>89396500</v>
      </c>
      <c r="D194" s="5">
        <v>1904603000</v>
      </c>
      <c r="E194" s="5">
        <v>2125117665.290467</v>
      </c>
      <c r="F194" s="5" t="s">
        <v>7</v>
      </c>
      <c r="G194" s="5" t="s">
        <v>7</v>
      </c>
      <c r="H194" s="5" t="str">
        <f t="shared" si="20"/>
        <v>hold</v>
      </c>
      <c r="I194" s="5" t="str">
        <f t="shared" si="21"/>
        <v>True</v>
      </c>
      <c r="J194" s="5">
        <f t="shared" si="29"/>
        <v>486.64001500000012</v>
      </c>
      <c r="K194" s="5">
        <f t="shared" si="29"/>
        <v>714.5</v>
      </c>
      <c r="L194" s="5">
        <f t="shared" si="24"/>
        <v>2423705.3460274688</v>
      </c>
      <c r="M194" s="11">
        <f t="shared" si="22"/>
        <v>0</v>
      </c>
      <c r="N194" s="5">
        <f t="shared" si="25"/>
        <v>0</v>
      </c>
      <c r="P194" s="23">
        <f t="shared" si="26"/>
        <v>0.30464723090395429</v>
      </c>
    </row>
    <row r="195" spans="1:16" s="5" customFormat="1" x14ac:dyDescent="0.25">
      <c r="A195" s="1">
        <v>44263</v>
      </c>
      <c r="B195" s="5">
        <v>563</v>
      </c>
      <c r="C195" s="5">
        <v>51787000</v>
      </c>
      <c r="D195" s="5">
        <v>1852816000</v>
      </c>
      <c r="E195" s="5">
        <v>2099184173.2622089</v>
      </c>
      <c r="F195" s="5" t="s">
        <v>7</v>
      </c>
      <c r="G195" s="5" t="s">
        <v>7</v>
      </c>
      <c r="H195" s="5" t="str">
        <f t="shared" ref="H195:H253" si="30">IF((AND(F195="nan",G195="nan")),"hold",IF(F195&lt;&gt;"nan","buy","sell"))</f>
        <v>hold</v>
      </c>
      <c r="I195" s="5" t="str">
        <f t="shared" ref="I195:I253" si="31">IF(H195="hold","True","False")</f>
        <v>True</v>
      </c>
      <c r="J195" s="5">
        <f t="shared" si="29"/>
        <v>486.64001500000012</v>
      </c>
      <c r="K195" s="5">
        <f t="shared" si="29"/>
        <v>714.5</v>
      </c>
      <c r="L195" s="5">
        <f t="shared" si="24"/>
        <v>2423705.3460274688</v>
      </c>
      <c r="M195" s="11">
        <f t="shared" ref="M195:M253" si="32">IF((AND(F196="nan",G196="nan")), 0, 0.001)</f>
        <v>0</v>
      </c>
      <c r="N195" s="5">
        <f t="shared" si="25"/>
        <v>0</v>
      </c>
      <c r="P195" s="23">
        <f t="shared" si="26"/>
        <v>-0.54594237900752485</v>
      </c>
    </row>
    <row r="196" spans="1:16" s="5" customFormat="1" x14ac:dyDescent="0.25">
      <c r="A196" s="1">
        <v>44264</v>
      </c>
      <c r="B196" s="5">
        <v>673.580017</v>
      </c>
      <c r="C196" s="5">
        <v>67523300</v>
      </c>
      <c r="D196" s="5">
        <v>1920339300</v>
      </c>
      <c r="E196" s="5">
        <v>2082151328.132669</v>
      </c>
      <c r="F196" s="5" t="s">
        <v>7</v>
      </c>
      <c r="G196" s="5" t="s">
        <v>7</v>
      </c>
      <c r="H196" s="5" t="str">
        <f t="shared" si="30"/>
        <v>hold</v>
      </c>
      <c r="I196" s="5" t="str">
        <f t="shared" si="31"/>
        <v>True</v>
      </c>
      <c r="J196" s="5">
        <f t="shared" ref="J196:K211" si="33">IF(F196="nan",J195,F196)</f>
        <v>486.64001500000012</v>
      </c>
      <c r="K196" s="5">
        <f t="shared" si="33"/>
        <v>714.5</v>
      </c>
      <c r="L196" s="5">
        <f t="shared" ref="L196:L253" si="34">L195+N196</f>
        <v>2423705.3460274688</v>
      </c>
      <c r="M196" s="11">
        <f t="shared" si="32"/>
        <v>0</v>
      </c>
      <c r="N196" s="5">
        <f t="shared" ref="N196:N253" si="35">IF(I196="True",0,IF(H196="buy",-L195*M196,L195*((K196-J196)/J196)-(L195*M196)))</f>
        <v>0</v>
      </c>
      <c r="P196" s="23">
        <f t="shared" ref="P196:P253" si="36">LN(C196/C195)</f>
        <v>0.2653335709835461</v>
      </c>
    </row>
    <row r="197" spans="1:16" s="5" customFormat="1" x14ac:dyDescent="0.25">
      <c r="A197" s="1">
        <v>44265</v>
      </c>
      <c r="B197" s="5">
        <v>668.05999800000006</v>
      </c>
      <c r="C197" s="5">
        <v>60605700</v>
      </c>
      <c r="D197" s="5">
        <v>1859733600</v>
      </c>
      <c r="E197" s="5">
        <v>2060968687.2940519</v>
      </c>
      <c r="F197" s="5" t="s">
        <v>7</v>
      </c>
      <c r="G197" s="5" t="s">
        <v>7</v>
      </c>
      <c r="H197" s="5" t="str">
        <f t="shared" si="30"/>
        <v>hold</v>
      </c>
      <c r="I197" s="5" t="str">
        <f t="shared" si="31"/>
        <v>True</v>
      </c>
      <c r="J197" s="5">
        <f t="shared" si="33"/>
        <v>486.64001500000012</v>
      </c>
      <c r="K197" s="5">
        <f t="shared" si="33"/>
        <v>714.5</v>
      </c>
      <c r="L197" s="5">
        <f t="shared" si="34"/>
        <v>2423705.3460274688</v>
      </c>
      <c r="M197" s="11">
        <f t="shared" si="32"/>
        <v>0</v>
      </c>
      <c r="N197" s="5">
        <f t="shared" si="35"/>
        <v>0</v>
      </c>
      <c r="P197" s="23">
        <f t="shared" si="36"/>
        <v>-0.10808377544306881</v>
      </c>
    </row>
    <row r="198" spans="1:16" s="5" customFormat="1" x14ac:dyDescent="0.25">
      <c r="A198" s="1">
        <v>44266</v>
      </c>
      <c r="B198" s="5">
        <v>699.59997599999997</v>
      </c>
      <c r="C198" s="5">
        <v>36253900</v>
      </c>
      <c r="D198" s="5">
        <v>1895987500</v>
      </c>
      <c r="E198" s="5">
        <v>2045256193.2230439</v>
      </c>
      <c r="F198" s="5" t="s">
        <v>7</v>
      </c>
      <c r="G198" s="5" t="s">
        <v>7</v>
      </c>
      <c r="H198" s="5" t="str">
        <f t="shared" si="30"/>
        <v>hold</v>
      </c>
      <c r="I198" s="5" t="str">
        <f t="shared" si="31"/>
        <v>True</v>
      </c>
      <c r="J198" s="5">
        <f t="shared" si="33"/>
        <v>486.64001500000012</v>
      </c>
      <c r="K198" s="5">
        <f t="shared" si="33"/>
        <v>714.5</v>
      </c>
      <c r="L198" s="5">
        <f t="shared" si="34"/>
        <v>2423705.3460274688</v>
      </c>
      <c r="M198" s="11">
        <f t="shared" si="32"/>
        <v>0</v>
      </c>
      <c r="N198" s="5">
        <f t="shared" si="35"/>
        <v>0</v>
      </c>
      <c r="P198" s="23">
        <f t="shared" si="36"/>
        <v>-0.51384198633730138</v>
      </c>
    </row>
    <row r="199" spans="1:16" s="5" customFormat="1" x14ac:dyDescent="0.25">
      <c r="A199" s="1">
        <v>44267</v>
      </c>
      <c r="B199" s="5">
        <v>693.72997999999995</v>
      </c>
      <c r="C199" s="5">
        <v>33583800</v>
      </c>
      <c r="D199" s="5">
        <v>1862403700</v>
      </c>
      <c r="E199" s="5">
        <v>2027841670.0158219</v>
      </c>
      <c r="F199" s="5" t="s">
        <v>7</v>
      </c>
      <c r="G199" s="5" t="s">
        <v>7</v>
      </c>
      <c r="H199" s="5" t="str">
        <f t="shared" si="30"/>
        <v>hold</v>
      </c>
      <c r="I199" s="5" t="str">
        <f t="shared" si="31"/>
        <v>True</v>
      </c>
      <c r="J199" s="5">
        <f t="shared" si="33"/>
        <v>486.64001500000012</v>
      </c>
      <c r="K199" s="5">
        <f t="shared" si="33"/>
        <v>714.5</v>
      </c>
      <c r="L199" s="5">
        <f t="shared" si="34"/>
        <v>2423705.3460274688</v>
      </c>
      <c r="M199" s="11">
        <f t="shared" si="32"/>
        <v>0</v>
      </c>
      <c r="N199" s="5">
        <f t="shared" si="35"/>
        <v>0</v>
      </c>
      <c r="P199" s="23">
        <f t="shared" si="36"/>
        <v>-7.6503153876824506E-2</v>
      </c>
    </row>
    <row r="200" spans="1:16" s="5" customFormat="1" x14ac:dyDescent="0.25">
      <c r="A200" s="1">
        <v>44270</v>
      </c>
      <c r="B200" s="5">
        <v>707.94000199999994</v>
      </c>
      <c r="C200" s="5">
        <v>29335600</v>
      </c>
      <c r="D200" s="5">
        <v>1891739300</v>
      </c>
      <c r="E200" s="5">
        <v>2014879539.509084</v>
      </c>
      <c r="F200" s="5" t="s">
        <v>7</v>
      </c>
      <c r="G200" s="5" t="s">
        <v>7</v>
      </c>
      <c r="H200" s="5" t="str">
        <f t="shared" si="30"/>
        <v>hold</v>
      </c>
      <c r="I200" s="5" t="str">
        <f t="shared" si="31"/>
        <v>True</v>
      </c>
      <c r="J200" s="5">
        <f t="shared" si="33"/>
        <v>486.64001500000012</v>
      </c>
      <c r="K200" s="5">
        <f t="shared" si="33"/>
        <v>714.5</v>
      </c>
      <c r="L200" s="5">
        <f t="shared" si="34"/>
        <v>2423705.3460274688</v>
      </c>
      <c r="M200" s="11">
        <f t="shared" si="32"/>
        <v>0</v>
      </c>
      <c r="N200" s="5">
        <f t="shared" si="35"/>
        <v>0</v>
      </c>
      <c r="P200" s="23">
        <f t="shared" si="36"/>
        <v>-0.13524201229178887</v>
      </c>
    </row>
    <row r="201" spans="1:16" s="5" customFormat="1" x14ac:dyDescent="0.25">
      <c r="A201" s="1">
        <v>44271</v>
      </c>
      <c r="B201" s="5">
        <v>676.88000499999998</v>
      </c>
      <c r="C201" s="5">
        <v>32195700</v>
      </c>
      <c r="D201" s="5">
        <v>1859543600</v>
      </c>
      <c r="E201" s="5">
        <v>2000085640.478231</v>
      </c>
      <c r="F201" s="5" t="s">
        <v>7</v>
      </c>
      <c r="G201" s="5" t="s">
        <v>7</v>
      </c>
      <c r="H201" s="5" t="str">
        <f t="shared" si="30"/>
        <v>hold</v>
      </c>
      <c r="I201" s="5" t="str">
        <f t="shared" si="31"/>
        <v>True</v>
      </c>
      <c r="J201" s="5">
        <f t="shared" si="33"/>
        <v>486.64001500000012</v>
      </c>
      <c r="K201" s="5">
        <f t="shared" si="33"/>
        <v>714.5</v>
      </c>
      <c r="L201" s="5">
        <f t="shared" si="34"/>
        <v>2423705.3460274688</v>
      </c>
      <c r="M201" s="11">
        <f t="shared" si="32"/>
        <v>0</v>
      </c>
      <c r="N201" s="5">
        <f t="shared" si="35"/>
        <v>0</v>
      </c>
      <c r="P201" s="23">
        <f t="shared" si="36"/>
        <v>9.303110770839626E-2</v>
      </c>
    </row>
    <row r="202" spans="1:16" s="5" customFormat="1" x14ac:dyDescent="0.25">
      <c r="A202" s="1">
        <v>44272</v>
      </c>
      <c r="B202" s="5">
        <v>701.80999800000006</v>
      </c>
      <c r="C202" s="5">
        <v>40372500</v>
      </c>
      <c r="D202" s="5">
        <v>1899916100</v>
      </c>
      <c r="E202" s="5">
        <v>1990545684.2247131</v>
      </c>
      <c r="F202" s="5" t="s">
        <v>7</v>
      </c>
      <c r="G202" s="5" t="s">
        <v>7</v>
      </c>
      <c r="H202" s="5" t="str">
        <f t="shared" si="30"/>
        <v>hold</v>
      </c>
      <c r="I202" s="5" t="str">
        <f t="shared" si="31"/>
        <v>True</v>
      </c>
      <c r="J202" s="5">
        <f t="shared" si="33"/>
        <v>486.64001500000012</v>
      </c>
      <c r="K202" s="5">
        <f t="shared" si="33"/>
        <v>714.5</v>
      </c>
      <c r="L202" s="5">
        <f t="shared" si="34"/>
        <v>2423705.3460274688</v>
      </c>
      <c r="M202" s="11">
        <f t="shared" si="32"/>
        <v>0</v>
      </c>
      <c r="N202" s="5">
        <f t="shared" si="35"/>
        <v>0</v>
      </c>
      <c r="P202" s="23">
        <f t="shared" si="36"/>
        <v>0.22631595686070255</v>
      </c>
    </row>
    <row r="203" spans="1:16" s="5" customFormat="1" x14ac:dyDescent="0.25">
      <c r="A203" s="1">
        <v>44273</v>
      </c>
      <c r="B203" s="5">
        <v>653.15997300000004</v>
      </c>
      <c r="C203" s="5">
        <v>33224800</v>
      </c>
      <c r="D203" s="5">
        <v>1866691300</v>
      </c>
      <c r="E203" s="5">
        <v>1978750028.5646911</v>
      </c>
      <c r="F203" s="5" t="s">
        <v>7</v>
      </c>
      <c r="G203" s="5" t="s">
        <v>7</v>
      </c>
      <c r="H203" s="5" t="str">
        <f t="shared" si="30"/>
        <v>hold</v>
      </c>
      <c r="I203" s="5" t="str">
        <f t="shared" si="31"/>
        <v>True</v>
      </c>
      <c r="J203" s="5">
        <f t="shared" si="33"/>
        <v>486.64001500000012</v>
      </c>
      <c r="K203" s="5">
        <f t="shared" si="33"/>
        <v>714.5</v>
      </c>
      <c r="L203" s="5">
        <f t="shared" si="34"/>
        <v>2423705.3460274688</v>
      </c>
      <c r="M203" s="11">
        <f t="shared" si="32"/>
        <v>0</v>
      </c>
      <c r="N203" s="5">
        <f t="shared" si="35"/>
        <v>0</v>
      </c>
      <c r="P203" s="23">
        <f t="shared" si="36"/>
        <v>-0.19485227510347519</v>
      </c>
    </row>
    <row r="204" spans="1:16" s="5" customFormat="1" x14ac:dyDescent="0.25">
      <c r="A204" s="1">
        <v>44274</v>
      </c>
      <c r="B204" s="5">
        <v>654.86999500000002</v>
      </c>
      <c r="C204" s="5">
        <v>42894000</v>
      </c>
      <c r="D204" s="5">
        <v>1909585300</v>
      </c>
      <c r="E204" s="5">
        <v>1972162911.548641</v>
      </c>
      <c r="F204" s="5" t="s">
        <v>7</v>
      </c>
      <c r="G204" s="5" t="s">
        <v>7</v>
      </c>
      <c r="H204" s="5" t="str">
        <f t="shared" si="30"/>
        <v>hold</v>
      </c>
      <c r="I204" s="5" t="str">
        <f t="shared" si="31"/>
        <v>True</v>
      </c>
      <c r="J204" s="5">
        <f t="shared" si="33"/>
        <v>486.64001500000012</v>
      </c>
      <c r="K204" s="5">
        <f t="shared" si="33"/>
        <v>714.5</v>
      </c>
      <c r="L204" s="5">
        <f t="shared" si="34"/>
        <v>2423705.3460274688</v>
      </c>
      <c r="M204" s="11">
        <f t="shared" si="32"/>
        <v>0</v>
      </c>
      <c r="N204" s="5">
        <f t="shared" si="35"/>
        <v>0</v>
      </c>
      <c r="P204" s="23">
        <f t="shared" si="36"/>
        <v>0.25543537099516</v>
      </c>
    </row>
    <row r="205" spans="1:16" s="5" customFormat="1" x14ac:dyDescent="0.25">
      <c r="A205" s="1">
        <v>44277</v>
      </c>
      <c r="B205" s="5">
        <v>670</v>
      </c>
      <c r="C205" s="5">
        <v>39512200</v>
      </c>
      <c r="D205" s="5">
        <v>1949097500</v>
      </c>
      <c r="E205" s="5">
        <v>1969966205.683882</v>
      </c>
      <c r="F205" s="5" t="s">
        <v>7</v>
      </c>
      <c r="G205" s="5" t="s">
        <v>7</v>
      </c>
      <c r="H205" s="5" t="str">
        <f t="shared" si="30"/>
        <v>hold</v>
      </c>
      <c r="I205" s="5" t="str">
        <f t="shared" si="31"/>
        <v>True</v>
      </c>
      <c r="J205" s="5">
        <f t="shared" si="33"/>
        <v>486.64001500000012</v>
      </c>
      <c r="K205" s="5">
        <f t="shared" si="33"/>
        <v>714.5</v>
      </c>
      <c r="L205" s="5">
        <f t="shared" si="34"/>
        <v>2423705.3460274688</v>
      </c>
      <c r="M205" s="11">
        <f t="shared" si="32"/>
        <v>0</v>
      </c>
      <c r="N205" s="5">
        <f t="shared" si="35"/>
        <v>0</v>
      </c>
      <c r="P205" s="23">
        <f t="shared" si="36"/>
        <v>-8.2122471033865274E-2</v>
      </c>
    </row>
    <row r="206" spans="1:16" s="5" customFormat="1" x14ac:dyDescent="0.25">
      <c r="A206" s="1">
        <v>44278</v>
      </c>
      <c r="B206" s="5">
        <v>662.15997300000004</v>
      </c>
      <c r="C206" s="5">
        <v>30491900</v>
      </c>
      <c r="D206" s="5">
        <v>1918605600</v>
      </c>
      <c r="E206" s="5">
        <v>1965074719.4222629</v>
      </c>
      <c r="F206" s="5" t="s">
        <v>7</v>
      </c>
      <c r="G206" s="5" t="s">
        <v>7</v>
      </c>
      <c r="H206" s="5" t="str">
        <f t="shared" si="30"/>
        <v>hold</v>
      </c>
      <c r="I206" s="5" t="str">
        <f t="shared" si="31"/>
        <v>True</v>
      </c>
      <c r="J206" s="5">
        <f t="shared" si="33"/>
        <v>486.64001500000012</v>
      </c>
      <c r="K206" s="5">
        <f t="shared" si="33"/>
        <v>714.5</v>
      </c>
      <c r="L206" s="5">
        <f t="shared" si="34"/>
        <v>2423705.3460274688</v>
      </c>
      <c r="M206" s="11">
        <f t="shared" si="32"/>
        <v>0</v>
      </c>
      <c r="N206" s="5">
        <f t="shared" si="35"/>
        <v>0</v>
      </c>
      <c r="P206" s="23">
        <f t="shared" si="36"/>
        <v>-0.25914841040698888</v>
      </c>
    </row>
    <row r="207" spans="1:16" s="5" customFormat="1" x14ac:dyDescent="0.25">
      <c r="A207" s="1">
        <v>44279</v>
      </c>
      <c r="B207" s="5">
        <v>630.27002000000005</v>
      </c>
      <c r="C207" s="5">
        <v>33795200</v>
      </c>
      <c r="D207" s="5">
        <v>1884810400</v>
      </c>
      <c r="E207" s="5">
        <v>1957430498.5164051</v>
      </c>
      <c r="F207" s="5" t="s">
        <v>7</v>
      </c>
      <c r="G207" s="5" t="s">
        <v>7</v>
      </c>
      <c r="H207" s="5" t="str">
        <f t="shared" si="30"/>
        <v>hold</v>
      </c>
      <c r="I207" s="5" t="str">
        <f t="shared" si="31"/>
        <v>True</v>
      </c>
      <c r="J207" s="5">
        <f t="shared" si="33"/>
        <v>486.64001500000012</v>
      </c>
      <c r="K207" s="5">
        <f t="shared" si="33"/>
        <v>714.5</v>
      </c>
      <c r="L207" s="5">
        <f t="shared" si="34"/>
        <v>2423705.3460274688</v>
      </c>
      <c r="M207" s="11">
        <f t="shared" si="32"/>
        <v>0</v>
      </c>
      <c r="N207" s="5">
        <f t="shared" si="35"/>
        <v>0</v>
      </c>
      <c r="P207" s="23">
        <f t="shared" si="36"/>
        <v>0.1028577059981028</v>
      </c>
    </row>
    <row r="208" spans="1:16" s="5" customFormat="1" x14ac:dyDescent="0.25">
      <c r="A208" s="1">
        <v>44280</v>
      </c>
      <c r="B208" s="5">
        <v>640.39001500000006</v>
      </c>
      <c r="C208" s="5">
        <v>39224900</v>
      </c>
      <c r="D208" s="5">
        <v>1924035300</v>
      </c>
      <c r="E208" s="5">
        <v>1954250003.416405</v>
      </c>
      <c r="F208" s="5" t="s">
        <v>7</v>
      </c>
      <c r="G208" s="5" t="s">
        <v>7</v>
      </c>
      <c r="H208" s="5" t="str">
        <f t="shared" si="30"/>
        <v>hold</v>
      </c>
      <c r="I208" s="5" t="str">
        <f t="shared" si="31"/>
        <v>True</v>
      </c>
      <c r="J208" s="5">
        <f t="shared" si="33"/>
        <v>486.64001500000012</v>
      </c>
      <c r="K208" s="5">
        <f t="shared" si="33"/>
        <v>714.5</v>
      </c>
      <c r="L208" s="5">
        <f t="shared" si="34"/>
        <v>2423705.3460274688</v>
      </c>
      <c r="M208" s="11">
        <f t="shared" si="32"/>
        <v>0</v>
      </c>
      <c r="N208" s="5">
        <f t="shared" si="35"/>
        <v>0</v>
      </c>
      <c r="P208" s="23">
        <f t="shared" si="36"/>
        <v>0.14899296865130959</v>
      </c>
    </row>
    <row r="209" spans="1:16" s="5" customFormat="1" x14ac:dyDescent="0.25">
      <c r="A209" s="1">
        <v>44281</v>
      </c>
      <c r="B209" s="5">
        <v>618.71002199999998</v>
      </c>
      <c r="C209" s="5">
        <v>33852800</v>
      </c>
      <c r="D209" s="5">
        <v>1890182500</v>
      </c>
      <c r="E209" s="5">
        <v>1948148336.418813</v>
      </c>
      <c r="F209" s="5" t="s">
        <v>7</v>
      </c>
      <c r="G209" s="5" t="s">
        <v>7</v>
      </c>
      <c r="H209" s="5" t="str">
        <f t="shared" si="30"/>
        <v>hold</v>
      </c>
      <c r="I209" s="5" t="str">
        <f t="shared" si="31"/>
        <v>True</v>
      </c>
      <c r="J209" s="5">
        <f t="shared" si="33"/>
        <v>486.64001500000012</v>
      </c>
      <c r="K209" s="5">
        <f t="shared" si="33"/>
        <v>714.5</v>
      </c>
      <c r="L209" s="5">
        <f t="shared" si="34"/>
        <v>2423705.3460274688</v>
      </c>
      <c r="M209" s="11">
        <f t="shared" si="32"/>
        <v>0</v>
      </c>
      <c r="N209" s="5">
        <f t="shared" si="35"/>
        <v>0</v>
      </c>
      <c r="P209" s="23">
        <f t="shared" si="36"/>
        <v>-0.14729003541100943</v>
      </c>
    </row>
    <row r="210" spans="1:16" s="5" customFormat="1" x14ac:dyDescent="0.25">
      <c r="A210" s="1">
        <v>44284</v>
      </c>
      <c r="B210" s="5">
        <v>611.28997800000002</v>
      </c>
      <c r="C210" s="5">
        <v>28637000</v>
      </c>
      <c r="D210" s="5">
        <v>1861545500</v>
      </c>
      <c r="E210" s="5">
        <v>1939900447.2292769</v>
      </c>
      <c r="F210" s="5" t="s">
        <v>7</v>
      </c>
      <c r="G210" s="5" t="s">
        <v>7</v>
      </c>
      <c r="H210" s="5" t="str">
        <f t="shared" si="30"/>
        <v>hold</v>
      </c>
      <c r="I210" s="5" t="str">
        <f t="shared" si="31"/>
        <v>True</v>
      </c>
      <c r="J210" s="5">
        <f t="shared" si="33"/>
        <v>486.64001500000012</v>
      </c>
      <c r="K210" s="5">
        <f t="shared" si="33"/>
        <v>714.5</v>
      </c>
      <c r="L210" s="5">
        <f t="shared" si="34"/>
        <v>2423705.3460274688</v>
      </c>
      <c r="M210" s="11">
        <f t="shared" si="32"/>
        <v>0</v>
      </c>
      <c r="N210" s="5">
        <f t="shared" si="35"/>
        <v>0</v>
      </c>
      <c r="P210" s="23">
        <f t="shared" si="36"/>
        <v>-0.16732212580774358</v>
      </c>
    </row>
    <row r="211" spans="1:16" s="5" customFormat="1" x14ac:dyDescent="0.25">
      <c r="A211" s="1">
        <v>44285</v>
      </c>
      <c r="B211" s="5">
        <v>635.61999500000002</v>
      </c>
      <c r="C211" s="5">
        <v>39432400</v>
      </c>
      <c r="D211" s="5">
        <v>1900977900</v>
      </c>
      <c r="E211" s="5">
        <v>1936193537.966584</v>
      </c>
      <c r="F211" s="5" t="s">
        <v>7</v>
      </c>
      <c r="G211" s="5" t="s">
        <v>7</v>
      </c>
      <c r="H211" s="5" t="str">
        <f t="shared" si="30"/>
        <v>hold</v>
      </c>
      <c r="I211" s="5" t="str">
        <f t="shared" si="31"/>
        <v>True</v>
      </c>
      <c r="J211" s="5">
        <f t="shared" si="33"/>
        <v>486.64001500000012</v>
      </c>
      <c r="K211" s="5">
        <f t="shared" si="33"/>
        <v>714.5</v>
      </c>
      <c r="L211" s="5">
        <f t="shared" si="34"/>
        <v>2423705.3460274688</v>
      </c>
      <c r="M211" s="11">
        <f t="shared" si="32"/>
        <v>0</v>
      </c>
      <c r="N211" s="5">
        <f t="shared" si="35"/>
        <v>0</v>
      </c>
      <c r="P211" s="23">
        <f t="shared" si="36"/>
        <v>0.31988822539449668</v>
      </c>
    </row>
    <row r="212" spans="1:16" s="5" customFormat="1" x14ac:dyDescent="0.25">
      <c r="A212" s="1">
        <v>44286</v>
      </c>
      <c r="B212" s="5">
        <v>667.92999299999997</v>
      </c>
      <c r="C212" s="5">
        <v>33337300</v>
      </c>
      <c r="D212" s="5">
        <v>1934315200</v>
      </c>
      <c r="E212" s="5">
        <v>1936014648.636312</v>
      </c>
      <c r="F212" s="5" t="s">
        <v>7</v>
      </c>
      <c r="G212" s="5" t="s">
        <v>7</v>
      </c>
      <c r="H212" s="5" t="str">
        <f t="shared" si="30"/>
        <v>hold</v>
      </c>
      <c r="I212" s="5" t="str">
        <f t="shared" si="31"/>
        <v>True</v>
      </c>
      <c r="J212" s="5">
        <f t="shared" ref="J212:K227" si="37">IF(F212="nan",J211,F212)</f>
        <v>486.64001500000012</v>
      </c>
      <c r="K212" s="5">
        <f t="shared" si="37"/>
        <v>714.5</v>
      </c>
      <c r="L212" s="5">
        <f t="shared" si="34"/>
        <v>2423705.3460274688</v>
      </c>
      <c r="M212" s="11">
        <f t="shared" si="32"/>
        <v>0</v>
      </c>
      <c r="N212" s="5">
        <f t="shared" si="35"/>
        <v>0</v>
      </c>
      <c r="P212" s="23">
        <f t="shared" si="36"/>
        <v>-0.16791092315702813</v>
      </c>
    </row>
    <row r="213" spans="1:16" s="5" customFormat="1" x14ac:dyDescent="0.25">
      <c r="A213" s="1">
        <v>44287</v>
      </c>
      <c r="B213" s="5">
        <v>661.75</v>
      </c>
      <c r="C213" s="5">
        <v>35298400</v>
      </c>
      <c r="D213" s="5">
        <v>1899016800</v>
      </c>
      <c r="E213" s="5">
        <v>1932491044.0021329</v>
      </c>
      <c r="F213" s="5" t="s">
        <v>7</v>
      </c>
      <c r="G213" s="5" t="s">
        <v>7</v>
      </c>
      <c r="H213" s="5" t="str">
        <f t="shared" si="30"/>
        <v>hold</v>
      </c>
      <c r="I213" s="5" t="str">
        <f t="shared" si="31"/>
        <v>True</v>
      </c>
      <c r="J213" s="5">
        <f t="shared" si="37"/>
        <v>486.64001500000012</v>
      </c>
      <c r="K213" s="5">
        <f t="shared" si="37"/>
        <v>714.5</v>
      </c>
      <c r="L213" s="5">
        <f t="shared" si="34"/>
        <v>2423705.3460274688</v>
      </c>
      <c r="M213" s="11">
        <f t="shared" si="32"/>
        <v>1E-3</v>
      </c>
      <c r="N213" s="5">
        <f t="shared" si="35"/>
        <v>0</v>
      </c>
      <c r="P213" s="23">
        <f t="shared" si="36"/>
        <v>5.7160746892926738E-2</v>
      </c>
    </row>
    <row r="214" spans="1:16" s="5" customFormat="1" x14ac:dyDescent="0.25">
      <c r="A214" s="1">
        <v>44291</v>
      </c>
      <c r="B214" s="5">
        <v>691.04998799999998</v>
      </c>
      <c r="C214" s="5">
        <v>41842800</v>
      </c>
      <c r="D214" s="5">
        <v>1940859600</v>
      </c>
      <c r="E214" s="5">
        <v>1933288049.3357029</v>
      </c>
      <c r="F214" s="5">
        <v>691.04998799999998</v>
      </c>
      <c r="G214" s="5" t="s">
        <v>7</v>
      </c>
      <c r="H214" s="5" t="str">
        <f t="shared" si="30"/>
        <v>buy</v>
      </c>
      <c r="I214" s="5" t="str">
        <f t="shared" si="31"/>
        <v>False</v>
      </c>
      <c r="J214" s="5">
        <f t="shared" si="37"/>
        <v>691.04998799999998</v>
      </c>
      <c r="K214" s="5">
        <f t="shared" si="37"/>
        <v>714.5</v>
      </c>
      <c r="L214" s="5">
        <f t="shared" si="34"/>
        <v>2423705.3460274688</v>
      </c>
      <c r="M214" s="11">
        <f t="shared" si="32"/>
        <v>0</v>
      </c>
      <c r="N214" s="5">
        <f t="shared" si="35"/>
        <v>0</v>
      </c>
      <c r="P214" s="23">
        <f t="shared" si="36"/>
        <v>0.1700821019906652</v>
      </c>
    </row>
    <row r="215" spans="1:16" s="5" customFormat="1" x14ac:dyDescent="0.25">
      <c r="A215" s="1">
        <v>44292</v>
      </c>
      <c r="B215" s="5">
        <v>691.61999500000002</v>
      </c>
      <c r="C215" s="5">
        <v>28271800</v>
      </c>
      <c r="D215" s="5">
        <v>1969131400</v>
      </c>
      <c r="E215" s="5">
        <v>1936701701.781626</v>
      </c>
      <c r="F215" s="5" t="s">
        <v>7</v>
      </c>
      <c r="G215" s="5" t="s">
        <v>7</v>
      </c>
      <c r="H215" s="5" t="str">
        <f t="shared" si="30"/>
        <v>hold</v>
      </c>
      <c r="I215" s="5" t="str">
        <f t="shared" si="31"/>
        <v>True</v>
      </c>
      <c r="J215" s="5">
        <f t="shared" si="37"/>
        <v>691.04998799999998</v>
      </c>
      <c r="K215" s="5">
        <f t="shared" si="37"/>
        <v>714.5</v>
      </c>
      <c r="L215" s="5">
        <f t="shared" si="34"/>
        <v>2423705.3460274688</v>
      </c>
      <c r="M215" s="11">
        <f t="shared" si="32"/>
        <v>0</v>
      </c>
      <c r="N215" s="5">
        <f t="shared" si="35"/>
        <v>0</v>
      </c>
      <c r="P215" s="23">
        <f t="shared" si="36"/>
        <v>-0.39205489770827179</v>
      </c>
    </row>
    <row r="216" spans="1:16" s="5" customFormat="1" x14ac:dyDescent="0.25">
      <c r="A216" s="1">
        <v>44293</v>
      </c>
      <c r="B216" s="5">
        <v>670.96997099999999</v>
      </c>
      <c r="C216" s="5">
        <v>26309400</v>
      </c>
      <c r="D216" s="5">
        <v>1942822000</v>
      </c>
      <c r="E216" s="5">
        <v>1937284587.3264971</v>
      </c>
      <c r="F216" s="5" t="s">
        <v>7</v>
      </c>
      <c r="G216" s="5" t="s">
        <v>7</v>
      </c>
      <c r="H216" s="5" t="str">
        <f t="shared" si="30"/>
        <v>hold</v>
      </c>
      <c r="I216" s="5" t="str">
        <f t="shared" si="31"/>
        <v>True</v>
      </c>
      <c r="J216" s="5">
        <f t="shared" si="37"/>
        <v>691.04998799999998</v>
      </c>
      <c r="K216" s="5">
        <f t="shared" si="37"/>
        <v>714.5</v>
      </c>
      <c r="L216" s="5">
        <f t="shared" si="34"/>
        <v>2423705.3460274688</v>
      </c>
      <c r="M216" s="11">
        <f t="shared" si="32"/>
        <v>0</v>
      </c>
      <c r="N216" s="5">
        <f t="shared" si="35"/>
        <v>0</v>
      </c>
      <c r="P216" s="23">
        <f t="shared" si="36"/>
        <v>-7.1938551640304285E-2</v>
      </c>
    </row>
    <row r="217" spans="1:16" s="5" customFormat="1" x14ac:dyDescent="0.25">
      <c r="A217" s="1">
        <v>44294</v>
      </c>
      <c r="B217" s="5">
        <v>683.79998799999998</v>
      </c>
      <c r="C217" s="5">
        <v>23924300</v>
      </c>
      <c r="D217" s="5">
        <v>1966746300</v>
      </c>
      <c r="E217" s="5">
        <v>1940090464.7251201</v>
      </c>
      <c r="F217" s="5" t="s">
        <v>7</v>
      </c>
      <c r="G217" s="5" t="s">
        <v>7</v>
      </c>
      <c r="H217" s="5" t="str">
        <f t="shared" si="30"/>
        <v>hold</v>
      </c>
      <c r="I217" s="5" t="str">
        <f t="shared" si="31"/>
        <v>True</v>
      </c>
      <c r="J217" s="5">
        <f t="shared" si="37"/>
        <v>691.04998799999998</v>
      </c>
      <c r="K217" s="5">
        <f t="shared" si="37"/>
        <v>714.5</v>
      </c>
      <c r="L217" s="5">
        <f t="shared" si="34"/>
        <v>2423705.3460274688</v>
      </c>
      <c r="M217" s="11">
        <f t="shared" si="32"/>
        <v>0</v>
      </c>
      <c r="N217" s="5">
        <f t="shared" si="35"/>
        <v>0</v>
      </c>
      <c r="P217" s="23">
        <f t="shared" si="36"/>
        <v>-9.5031610962291416E-2</v>
      </c>
    </row>
    <row r="218" spans="1:16" s="5" customFormat="1" x14ac:dyDescent="0.25">
      <c r="A218" s="1">
        <v>44295</v>
      </c>
      <c r="B218" s="5">
        <v>677.02002000000005</v>
      </c>
      <c r="C218" s="5">
        <v>21437100</v>
      </c>
      <c r="D218" s="5">
        <v>1945309200</v>
      </c>
      <c r="E218" s="5">
        <v>1940587487.1324351</v>
      </c>
      <c r="F218" s="5" t="s">
        <v>7</v>
      </c>
      <c r="G218" s="5" t="s">
        <v>7</v>
      </c>
      <c r="H218" s="5" t="str">
        <f t="shared" si="30"/>
        <v>hold</v>
      </c>
      <c r="I218" s="5" t="str">
        <f t="shared" si="31"/>
        <v>True</v>
      </c>
      <c r="J218" s="5">
        <f t="shared" si="37"/>
        <v>691.04998799999998</v>
      </c>
      <c r="K218" s="5">
        <f t="shared" si="37"/>
        <v>714.5</v>
      </c>
      <c r="L218" s="5">
        <f t="shared" si="34"/>
        <v>2423705.3460274688</v>
      </c>
      <c r="M218" s="11">
        <f t="shared" si="32"/>
        <v>0</v>
      </c>
      <c r="N218" s="5">
        <f t="shared" si="35"/>
        <v>0</v>
      </c>
      <c r="P218" s="23">
        <f t="shared" si="36"/>
        <v>-0.10977161295281671</v>
      </c>
    </row>
    <row r="219" spans="1:16" s="5" customFormat="1" x14ac:dyDescent="0.25">
      <c r="A219" s="1">
        <v>44298</v>
      </c>
      <c r="B219" s="5">
        <v>701.97997999999995</v>
      </c>
      <c r="C219" s="5">
        <v>29135700</v>
      </c>
      <c r="D219" s="5">
        <v>1974444900</v>
      </c>
      <c r="E219" s="5">
        <v>1943812002.6447101</v>
      </c>
      <c r="F219" s="5" t="s">
        <v>7</v>
      </c>
      <c r="G219" s="5" t="s">
        <v>7</v>
      </c>
      <c r="H219" s="5" t="str">
        <f t="shared" si="30"/>
        <v>hold</v>
      </c>
      <c r="I219" s="5" t="str">
        <f t="shared" si="31"/>
        <v>True</v>
      </c>
      <c r="J219" s="5">
        <f t="shared" si="37"/>
        <v>691.04998799999998</v>
      </c>
      <c r="K219" s="5">
        <f t="shared" si="37"/>
        <v>714.5</v>
      </c>
      <c r="L219" s="5">
        <f t="shared" si="34"/>
        <v>2423705.3460274688</v>
      </c>
      <c r="M219" s="11">
        <f t="shared" si="32"/>
        <v>0</v>
      </c>
      <c r="N219" s="5">
        <f t="shared" si="35"/>
        <v>0</v>
      </c>
      <c r="P219" s="23">
        <f t="shared" si="36"/>
        <v>0.30684116053192884</v>
      </c>
    </row>
    <row r="220" spans="1:16" s="5" customFormat="1" x14ac:dyDescent="0.25">
      <c r="A220" s="1">
        <v>44299</v>
      </c>
      <c r="B220" s="5">
        <v>762.32000700000003</v>
      </c>
      <c r="C220" s="5">
        <v>44652800</v>
      </c>
      <c r="D220" s="5">
        <v>2019097700</v>
      </c>
      <c r="E220" s="5">
        <v>1950982069.0616701</v>
      </c>
      <c r="F220" s="5" t="s">
        <v>7</v>
      </c>
      <c r="G220" s="5" t="s">
        <v>7</v>
      </c>
      <c r="H220" s="5" t="str">
        <f t="shared" si="30"/>
        <v>hold</v>
      </c>
      <c r="I220" s="5" t="str">
        <f t="shared" si="31"/>
        <v>True</v>
      </c>
      <c r="J220" s="5">
        <f t="shared" si="37"/>
        <v>691.04998799999998</v>
      </c>
      <c r="K220" s="5">
        <f t="shared" si="37"/>
        <v>714.5</v>
      </c>
      <c r="L220" s="5">
        <f t="shared" si="34"/>
        <v>2423705.3460274688</v>
      </c>
      <c r="M220" s="11">
        <f t="shared" si="32"/>
        <v>0</v>
      </c>
      <c r="N220" s="5">
        <f t="shared" si="35"/>
        <v>0</v>
      </c>
      <c r="P220" s="23">
        <f t="shared" si="36"/>
        <v>0.42695278893084565</v>
      </c>
    </row>
    <row r="221" spans="1:16" s="5" customFormat="1" x14ac:dyDescent="0.25">
      <c r="A221" s="1">
        <v>44300</v>
      </c>
      <c r="B221" s="5">
        <v>732.22997999999995</v>
      </c>
      <c r="C221" s="5">
        <v>49017400</v>
      </c>
      <c r="D221" s="5">
        <v>1970080300</v>
      </c>
      <c r="E221" s="5">
        <v>1952800948.199152</v>
      </c>
      <c r="F221" s="5" t="s">
        <v>7</v>
      </c>
      <c r="G221" s="5" t="s">
        <v>7</v>
      </c>
      <c r="H221" s="5" t="str">
        <f t="shared" si="30"/>
        <v>hold</v>
      </c>
      <c r="I221" s="5" t="str">
        <f t="shared" si="31"/>
        <v>True</v>
      </c>
      <c r="J221" s="5">
        <f t="shared" si="37"/>
        <v>691.04998799999998</v>
      </c>
      <c r="K221" s="5">
        <f t="shared" si="37"/>
        <v>714.5</v>
      </c>
      <c r="L221" s="5">
        <f t="shared" si="34"/>
        <v>2423705.3460274688</v>
      </c>
      <c r="M221" s="11">
        <f t="shared" si="32"/>
        <v>0</v>
      </c>
      <c r="N221" s="5">
        <f t="shared" si="35"/>
        <v>0</v>
      </c>
      <c r="P221" s="23">
        <f t="shared" si="36"/>
        <v>9.3258321794909366E-2</v>
      </c>
    </row>
    <row r="222" spans="1:16" s="5" customFormat="1" x14ac:dyDescent="0.25">
      <c r="A222" s="1">
        <v>44301</v>
      </c>
      <c r="B222" s="5">
        <v>738.84997599999997</v>
      </c>
      <c r="C222" s="5">
        <v>27848900</v>
      </c>
      <c r="D222" s="5">
        <v>1997929200</v>
      </c>
      <c r="E222" s="5">
        <v>1957098876.9431551</v>
      </c>
      <c r="F222" s="5" t="s">
        <v>7</v>
      </c>
      <c r="G222" s="5" t="s">
        <v>7</v>
      </c>
      <c r="H222" s="5" t="str">
        <f t="shared" si="30"/>
        <v>hold</v>
      </c>
      <c r="I222" s="5" t="str">
        <f t="shared" si="31"/>
        <v>True</v>
      </c>
      <c r="J222" s="5">
        <f t="shared" si="37"/>
        <v>691.04998799999998</v>
      </c>
      <c r="K222" s="5">
        <f t="shared" si="37"/>
        <v>714.5</v>
      </c>
      <c r="L222" s="5">
        <f t="shared" si="34"/>
        <v>2423705.3460274688</v>
      </c>
      <c r="M222" s="11">
        <f t="shared" si="32"/>
        <v>0</v>
      </c>
      <c r="N222" s="5">
        <f t="shared" si="35"/>
        <v>0</v>
      </c>
      <c r="P222" s="23">
        <f t="shared" si="36"/>
        <v>-0.56538186883138308</v>
      </c>
    </row>
    <row r="223" spans="1:16" s="5" customFormat="1" x14ac:dyDescent="0.25">
      <c r="A223" s="1">
        <v>44302</v>
      </c>
      <c r="B223" s="5">
        <v>739.78002900000001</v>
      </c>
      <c r="C223" s="5">
        <v>27979500</v>
      </c>
      <c r="D223" s="5">
        <v>2025908700</v>
      </c>
      <c r="E223" s="5">
        <v>1963652193.426228</v>
      </c>
      <c r="F223" s="5" t="s">
        <v>7</v>
      </c>
      <c r="G223" s="5" t="s">
        <v>7</v>
      </c>
      <c r="H223" s="5" t="str">
        <f t="shared" si="30"/>
        <v>hold</v>
      </c>
      <c r="I223" s="5" t="str">
        <f t="shared" si="31"/>
        <v>True</v>
      </c>
      <c r="J223" s="5">
        <f t="shared" si="37"/>
        <v>691.04998799999998</v>
      </c>
      <c r="K223" s="5">
        <f t="shared" si="37"/>
        <v>714.5</v>
      </c>
      <c r="L223" s="5">
        <f t="shared" si="34"/>
        <v>2423705.3460274688</v>
      </c>
      <c r="M223" s="11">
        <f t="shared" si="32"/>
        <v>0</v>
      </c>
      <c r="N223" s="5">
        <f t="shared" si="35"/>
        <v>0</v>
      </c>
      <c r="P223" s="23">
        <f t="shared" si="36"/>
        <v>4.6786308843378152E-3</v>
      </c>
    </row>
    <row r="224" spans="1:16" s="5" customFormat="1" x14ac:dyDescent="0.25">
      <c r="A224" s="1">
        <v>44305</v>
      </c>
      <c r="B224" s="5">
        <v>714.63000499999998</v>
      </c>
      <c r="C224" s="5">
        <v>39686200</v>
      </c>
      <c r="D224" s="5">
        <v>1986222500</v>
      </c>
      <c r="E224" s="5">
        <v>1965801746.4336901</v>
      </c>
      <c r="F224" s="5" t="s">
        <v>7</v>
      </c>
      <c r="G224" s="5" t="s">
        <v>7</v>
      </c>
      <c r="H224" s="5" t="str">
        <f t="shared" si="30"/>
        <v>hold</v>
      </c>
      <c r="I224" s="5" t="str">
        <f t="shared" si="31"/>
        <v>True</v>
      </c>
      <c r="J224" s="5">
        <f t="shared" si="37"/>
        <v>691.04998799999998</v>
      </c>
      <c r="K224" s="5">
        <f t="shared" si="37"/>
        <v>714.5</v>
      </c>
      <c r="L224" s="5">
        <f t="shared" si="34"/>
        <v>2423705.3460274688</v>
      </c>
      <c r="M224" s="11">
        <f t="shared" si="32"/>
        <v>0</v>
      </c>
      <c r="N224" s="5">
        <f t="shared" si="35"/>
        <v>0</v>
      </c>
      <c r="P224" s="23">
        <f t="shared" si="36"/>
        <v>0.34953142104032231</v>
      </c>
    </row>
    <row r="225" spans="1:16" s="5" customFormat="1" x14ac:dyDescent="0.25">
      <c r="A225" s="1">
        <v>44306</v>
      </c>
      <c r="B225" s="5">
        <v>718.98999000000003</v>
      </c>
      <c r="C225" s="5">
        <v>35609000</v>
      </c>
      <c r="D225" s="5">
        <v>2021831500</v>
      </c>
      <c r="E225" s="5">
        <v>1971137913.440985</v>
      </c>
      <c r="F225" s="5" t="s">
        <v>7</v>
      </c>
      <c r="G225" s="5" t="s">
        <v>7</v>
      </c>
      <c r="H225" s="5" t="str">
        <f t="shared" si="30"/>
        <v>hold</v>
      </c>
      <c r="I225" s="5" t="str">
        <f t="shared" si="31"/>
        <v>True</v>
      </c>
      <c r="J225" s="5">
        <f t="shared" si="37"/>
        <v>691.04998799999998</v>
      </c>
      <c r="K225" s="5">
        <f t="shared" si="37"/>
        <v>714.5</v>
      </c>
      <c r="L225" s="5">
        <f t="shared" si="34"/>
        <v>2423705.3460274688</v>
      </c>
      <c r="M225" s="11">
        <f t="shared" si="32"/>
        <v>0</v>
      </c>
      <c r="N225" s="5">
        <f t="shared" si="35"/>
        <v>0</v>
      </c>
      <c r="P225" s="23">
        <f t="shared" si="36"/>
        <v>-0.10840510531497098</v>
      </c>
    </row>
    <row r="226" spans="1:16" s="5" customFormat="1" x14ac:dyDescent="0.25">
      <c r="A226" s="1">
        <v>44307</v>
      </c>
      <c r="B226" s="5">
        <v>744.11999500000002</v>
      </c>
      <c r="C226" s="5">
        <v>31215500</v>
      </c>
      <c r="D226" s="5">
        <v>2053047000</v>
      </c>
      <c r="E226" s="5">
        <v>1978938778.8288529</v>
      </c>
      <c r="F226" s="5" t="s">
        <v>7</v>
      </c>
      <c r="G226" s="5" t="s">
        <v>7</v>
      </c>
      <c r="H226" s="5" t="str">
        <f t="shared" si="30"/>
        <v>hold</v>
      </c>
      <c r="I226" s="5" t="str">
        <f t="shared" si="31"/>
        <v>True</v>
      </c>
      <c r="J226" s="5">
        <f t="shared" si="37"/>
        <v>691.04998799999998</v>
      </c>
      <c r="K226" s="5">
        <f t="shared" si="37"/>
        <v>714.5</v>
      </c>
      <c r="L226" s="5">
        <f t="shared" si="34"/>
        <v>2423705.3460274688</v>
      </c>
      <c r="M226" s="11">
        <f t="shared" si="32"/>
        <v>0</v>
      </c>
      <c r="N226" s="5">
        <f t="shared" si="35"/>
        <v>0</v>
      </c>
      <c r="P226" s="23">
        <f t="shared" si="36"/>
        <v>-0.13168364857042675</v>
      </c>
    </row>
    <row r="227" spans="1:16" s="5" customFormat="1" x14ac:dyDescent="0.25">
      <c r="A227" s="1">
        <v>44308</v>
      </c>
      <c r="B227" s="5">
        <v>719.69000199999994</v>
      </c>
      <c r="C227" s="5">
        <v>35590300</v>
      </c>
      <c r="D227" s="5">
        <v>2017456700</v>
      </c>
      <c r="E227" s="5">
        <v>1982607152.2742751</v>
      </c>
      <c r="F227" s="5" t="s">
        <v>7</v>
      </c>
      <c r="G227" s="5" t="s">
        <v>7</v>
      </c>
      <c r="H227" s="5" t="str">
        <f t="shared" si="30"/>
        <v>hold</v>
      </c>
      <c r="I227" s="5" t="str">
        <f t="shared" si="31"/>
        <v>True</v>
      </c>
      <c r="J227" s="5">
        <f t="shared" si="37"/>
        <v>691.04998799999998</v>
      </c>
      <c r="K227" s="5">
        <f t="shared" si="37"/>
        <v>714.5</v>
      </c>
      <c r="L227" s="5">
        <f t="shared" si="34"/>
        <v>2423705.3460274688</v>
      </c>
      <c r="M227" s="11">
        <f t="shared" si="32"/>
        <v>0</v>
      </c>
      <c r="N227" s="5">
        <f t="shared" si="35"/>
        <v>0</v>
      </c>
      <c r="P227" s="23">
        <f t="shared" si="36"/>
        <v>0.13115836249514284</v>
      </c>
    </row>
    <row r="228" spans="1:16" s="5" customFormat="1" x14ac:dyDescent="0.25">
      <c r="A228" s="1">
        <v>44309</v>
      </c>
      <c r="B228" s="5">
        <v>729.40002400000003</v>
      </c>
      <c r="C228" s="5">
        <v>28370000</v>
      </c>
      <c r="D228" s="5">
        <v>2045826700</v>
      </c>
      <c r="E228" s="5">
        <v>1988628061.582305</v>
      </c>
      <c r="F228" s="5" t="s">
        <v>7</v>
      </c>
      <c r="G228" s="5" t="s">
        <v>7</v>
      </c>
      <c r="H228" s="5" t="str">
        <f t="shared" si="30"/>
        <v>hold</v>
      </c>
      <c r="I228" s="5" t="str">
        <f t="shared" si="31"/>
        <v>True</v>
      </c>
      <c r="J228" s="5">
        <f t="shared" ref="J228:K243" si="38">IF(F228="nan",J227,F228)</f>
        <v>691.04998799999998</v>
      </c>
      <c r="K228" s="5">
        <f t="shared" si="38"/>
        <v>714.5</v>
      </c>
      <c r="L228" s="5">
        <f t="shared" si="34"/>
        <v>2423705.3460274688</v>
      </c>
      <c r="M228" s="11">
        <f t="shared" si="32"/>
        <v>0</v>
      </c>
      <c r="N228" s="5">
        <f t="shared" si="35"/>
        <v>0</v>
      </c>
      <c r="P228" s="23">
        <f t="shared" si="36"/>
        <v>-0.22674087999989728</v>
      </c>
    </row>
    <row r="229" spans="1:16" s="5" customFormat="1" x14ac:dyDescent="0.25">
      <c r="A229" s="1">
        <v>44312</v>
      </c>
      <c r="B229" s="5">
        <v>738.20001200000002</v>
      </c>
      <c r="C229" s="5">
        <v>31038500</v>
      </c>
      <c r="D229" s="5">
        <v>2076865200</v>
      </c>
      <c r="E229" s="5">
        <v>1997031598.5755</v>
      </c>
      <c r="F229" s="5" t="s">
        <v>7</v>
      </c>
      <c r="G229" s="5" t="s">
        <v>7</v>
      </c>
      <c r="H229" s="5" t="str">
        <f t="shared" si="30"/>
        <v>hold</v>
      </c>
      <c r="I229" s="5" t="str">
        <f t="shared" si="31"/>
        <v>True</v>
      </c>
      <c r="J229" s="5">
        <f t="shared" si="38"/>
        <v>691.04998799999998</v>
      </c>
      <c r="K229" s="5">
        <f t="shared" si="38"/>
        <v>714.5</v>
      </c>
      <c r="L229" s="5">
        <f t="shared" si="34"/>
        <v>2423705.3460274688</v>
      </c>
      <c r="M229" s="11">
        <f t="shared" si="32"/>
        <v>0</v>
      </c>
      <c r="N229" s="5">
        <f t="shared" si="35"/>
        <v>0</v>
      </c>
      <c r="P229" s="23">
        <f t="shared" si="36"/>
        <v>8.9896120584311928E-2</v>
      </c>
    </row>
    <row r="230" spans="1:16" s="5" customFormat="1" x14ac:dyDescent="0.25">
      <c r="A230" s="1">
        <v>44313</v>
      </c>
      <c r="B230" s="5">
        <v>704.73999000000003</v>
      </c>
      <c r="C230" s="5">
        <v>29437000</v>
      </c>
      <c r="D230" s="5">
        <v>2047428200</v>
      </c>
      <c r="E230" s="5">
        <v>2001831274.9021771</v>
      </c>
      <c r="F230" s="5" t="s">
        <v>7</v>
      </c>
      <c r="G230" s="5" t="s">
        <v>7</v>
      </c>
      <c r="H230" s="5" t="str">
        <f t="shared" si="30"/>
        <v>hold</v>
      </c>
      <c r="I230" s="5" t="str">
        <f t="shared" si="31"/>
        <v>True</v>
      </c>
      <c r="J230" s="5">
        <f t="shared" si="38"/>
        <v>691.04998799999998</v>
      </c>
      <c r="K230" s="5">
        <f t="shared" si="38"/>
        <v>714.5</v>
      </c>
      <c r="L230" s="5">
        <f t="shared" si="34"/>
        <v>2423705.3460274688</v>
      </c>
      <c r="M230" s="11">
        <f t="shared" si="32"/>
        <v>0</v>
      </c>
      <c r="N230" s="5">
        <f t="shared" si="35"/>
        <v>0</v>
      </c>
      <c r="P230" s="23">
        <f t="shared" si="36"/>
        <v>-5.2975982910688821E-2</v>
      </c>
    </row>
    <row r="231" spans="1:16" s="5" customFormat="1" x14ac:dyDescent="0.25">
      <c r="A231" s="1">
        <v>44314</v>
      </c>
      <c r="B231" s="5">
        <v>694.40002400000003</v>
      </c>
      <c r="C231" s="5">
        <v>22271000</v>
      </c>
      <c r="D231" s="5">
        <v>2025157200</v>
      </c>
      <c r="E231" s="5">
        <v>2004052791.5783839</v>
      </c>
      <c r="F231" s="5" t="s">
        <v>7</v>
      </c>
      <c r="G231" s="5" t="s">
        <v>7</v>
      </c>
      <c r="H231" s="5" t="str">
        <f t="shared" si="30"/>
        <v>hold</v>
      </c>
      <c r="I231" s="5" t="str">
        <f t="shared" si="31"/>
        <v>True</v>
      </c>
      <c r="J231" s="5">
        <f t="shared" si="38"/>
        <v>691.04998799999998</v>
      </c>
      <c r="K231" s="5">
        <f t="shared" si="38"/>
        <v>714.5</v>
      </c>
      <c r="L231" s="5">
        <f t="shared" si="34"/>
        <v>2423705.3460274688</v>
      </c>
      <c r="M231" s="11">
        <f t="shared" si="32"/>
        <v>1E-3</v>
      </c>
      <c r="N231" s="5">
        <f t="shared" si="35"/>
        <v>0</v>
      </c>
      <c r="P231" s="23">
        <f t="shared" si="36"/>
        <v>-0.27896700277567077</v>
      </c>
    </row>
    <row r="232" spans="1:16" s="5" customFormat="1" x14ac:dyDescent="0.25">
      <c r="A232" s="1">
        <v>44315</v>
      </c>
      <c r="B232" s="5">
        <v>677</v>
      </c>
      <c r="C232" s="5">
        <v>28845400</v>
      </c>
      <c r="D232" s="5">
        <v>1996311800</v>
      </c>
      <c r="E232" s="5">
        <v>2003315554.2851369</v>
      </c>
      <c r="F232" s="5" t="s">
        <v>7</v>
      </c>
      <c r="G232" s="5">
        <v>677</v>
      </c>
      <c r="H232" s="5" t="str">
        <f t="shared" si="30"/>
        <v>sell</v>
      </c>
      <c r="I232" s="5" t="str">
        <f t="shared" si="31"/>
        <v>False</v>
      </c>
      <c r="J232" s="5">
        <f t="shared" si="38"/>
        <v>691.04998799999998</v>
      </c>
      <c r="K232" s="5">
        <f t="shared" si="38"/>
        <v>677</v>
      </c>
      <c r="L232" s="5">
        <f t="shared" si="34"/>
        <v>2372004.408037568</v>
      </c>
      <c r="M232" s="11">
        <f t="shared" si="32"/>
        <v>1E-3</v>
      </c>
      <c r="N232" s="5">
        <f t="shared" si="35"/>
        <v>-51700.937989900624</v>
      </c>
      <c r="P232" s="23">
        <f t="shared" si="36"/>
        <v>0.25866515111534683</v>
      </c>
    </row>
    <row r="233" spans="1:16" s="5" customFormat="1" x14ac:dyDescent="0.25">
      <c r="A233" s="1">
        <v>44316</v>
      </c>
      <c r="B233" s="5">
        <v>709.44000199999994</v>
      </c>
      <c r="C233" s="5">
        <v>40758700</v>
      </c>
      <c r="D233" s="5">
        <v>2037070500</v>
      </c>
      <c r="E233" s="5">
        <v>2006530311.0201509</v>
      </c>
      <c r="F233" s="5">
        <v>709.44000199999994</v>
      </c>
      <c r="G233" s="5" t="s">
        <v>7</v>
      </c>
      <c r="H233" s="5" t="str">
        <f t="shared" si="30"/>
        <v>buy</v>
      </c>
      <c r="I233" s="5" t="str">
        <f t="shared" si="31"/>
        <v>False</v>
      </c>
      <c r="J233" s="5">
        <f t="shared" si="38"/>
        <v>709.44000199999994</v>
      </c>
      <c r="K233" s="5">
        <f t="shared" si="38"/>
        <v>677</v>
      </c>
      <c r="L233" s="5">
        <f t="shared" si="34"/>
        <v>2372004.408037568</v>
      </c>
      <c r="M233" s="11">
        <f t="shared" si="32"/>
        <v>0</v>
      </c>
      <c r="N233" s="5">
        <f t="shared" si="35"/>
        <v>0</v>
      </c>
      <c r="P233" s="23">
        <f t="shared" si="36"/>
        <v>0.345718778998101</v>
      </c>
    </row>
    <row r="234" spans="1:16" s="5" customFormat="1" x14ac:dyDescent="0.25">
      <c r="A234" s="1">
        <v>44319</v>
      </c>
      <c r="B234" s="5">
        <v>684.90002400000003</v>
      </c>
      <c r="C234" s="5">
        <v>27043100</v>
      </c>
      <c r="D234" s="5">
        <v>2010027400</v>
      </c>
      <c r="E234" s="5">
        <v>2006863367.1134951</v>
      </c>
      <c r="F234" s="5" t="s">
        <v>7</v>
      </c>
      <c r="G234" s="5" t="s">
        <v>7</v>
      </c>
      <c r="H234" s="5" t="str">
        <f t="shared" si="30"/>
        <v>hold</v>
      </c>
      <c r="I234" s="5" t="str">
        <f t="shared" si="31"/>
        <v>True</v>
      </c>
      <c r="J234" s="5">
        <f t="shared" si="38"/>
        <v>709.44000199999994</v>
      </c>
      <c r="K234" s="5">
        <f t="shared" si="38"/>
        <v>677</v>
      </c>
      <c r="L234" s="5">
        <f t="shared" si="34"/>
        <v>2372004.408037568</v>
      </c>
      <c r="M234" s="11">
        <f t="shared" si="32"/>
        <v>1E-3</v>
      </c>
      <c r="N234" s="5">
        <f t="shared" si="35"/>
        <v>0</v>
      </c>
      <c r="P234" s="23">
        <f t="shared" si="36"/>
        <v>-0.41023742425821513</v>
      </c>
    </row>
    <row r="235" spans="1:16" s="5" customFormat="1" x14ac:dyDescent="0.25">
      <c r="A235" s="1">
        <v>44320</v>
      </c>
      <c r="B235" s="5">
        <v>673.59997599999997</v>
      </c>
      <c r="C235" s="5">
        <v>29739300</v>
      </c>
      <c r="D235" s="5">
        <v>1980288100</v>
      </c>
      <c r="E235" s="5">
        <v>2004332389.2929909</v>
      </c>
      <c r="F235" s="5" t="s">
        <v>7</v>
      </c>
      <c r="G235" s="5">
        <v>673.59997599999997</v>
      </c>
      <c r="H235" s="5" t="str">
        <f t="shared" si="30"/>
        <v>sell</v>
      </c>
      <c r="I235" s="5" t="str">
        <f t="shared" si="31"/>
        <v>False</v>
      </c>
      <c r="J235" s="5">
        <f t="shared" si="38"/>
        <v>709.44000199999994</v>
      </c>
      <c r="K235" s="5">
        <f t="shared" si="38"/>
        <v>673.59997599999997</v>
      </c>
      <c r="L235" s="5">
        <f t="shared" si="34"/>
        <v>2252173.6973128845</v>
      </c>
      <c r="M235" s="11">
        <f t="shared" si="32"/>
        <v>0</v>
      </c>
      <c r="N235" s="5">
        <f t="shared" si="35"/>
        <v>-119830.71072468362</v>
      </c>
      <c r="P235" s="23">
        <f t="shared" si="36"/>
        <v>9.5037513857586617E-2</v>
      </c>
    </row>
    <row r="236" spans="1:16" s="5" customFormat="1" x14ac:dyDescent="0.25">
      <c r="A236" s="1">
        <v>44321</v>
      </c>
      <c r="B236" s="5">
        <v>670.94000199999994</v>
      </c>
      <c r="C236" s="5">
        <v>21901900</v>
      </c>
      <c r="D236" s="5">
        <v>1958386200</v>
      </c>
      <c r="E236" s="5">
        <v>1999956561.7410109</v>
      </c>
      <c r="F236" s="5" t="s">
        <v>7</v>
      </c>
      <c r="G236" s="5" t="s">
        <v>7</v>
      </c>
      <c r="H236" s="5" t="str">
        <f t="shared" si="30"/>
        <v>hold</v>
      </c>
      <c r="I236" s="5" t="str">
        <f t="shared" si="31"/>
        <v>True</v>
      </c>
      <c r="J236" s="5">
        <f t="shared" si="38"/>
        <v>709.44000199999994</v>
      </c>
      <c r="K236" s="5">
        <f t="shared" si="38"/>
        <v>673.59997599999997</v>
      </c>
      <c r="L236" s="5">
        <f t="shared" si="34"/>
        <v>2252173.6973128845</v>
      </c>
      <c r="M236" s="11">
        <f t="shared" si="32"/>
        <v>0</v>
      </c>
      <c r="N236" s="5">
        <f t="shared" si="35"/>
        <v>0</v>
      </c>
      <c r="P236" s="23">
        <f t="shared" si="36"/>
        <v>-0.30589601238146596</v>
      </c>
    </row>
    <row r="237" spans="1:16" s="5" customFormat="1" x14ac:dyDescent="0.25">
      <c r="A237" s="1">
        <v>44322</v>
      </c>
      <c r="B237" s="5">
        <v>663.53997800000002</v>
      </c>
      <c r="C237" s="5">
        <v>27784600</v>
      </c>
      <c r="D237" s="5">
        <v>1930601600</v>
      </c>
      <c r="E237" s="5">
        <v>1993351327.2891209</v>
      </c>
      <c r="F237" s="5" t="s">
        <v>7</v>
      </c>
      <c r="G237" s="5" t="s">
        <v>7</v>
      </c>
      <c r="H237" s="5" t="str">
        <f t="shared" si="30"/>
        <v>hold</v>
      </c>
      <c r="I237" s="5" t="str">
        <f t="shared" si="31"/>
        <v>True</v>
      </c>
      <c r="J237" s="5">
        <f t="shared" si="38"/>
        <v>709.44000199999994</v>
      </c>
      <c r="K237" s="5">
        <f t="shared" si="38"/>
        <v>673.59997599999997</v>
      </c>
      <c r="L237" s="5">
        <f t="shared" si="34"/>
        <v>2252173.6973128845</v>
      </c>
      <c r="M237" s="11">
        <f t="shared" si="32"/>
        <v>0</v>
      </c>
      <c r="N237" s="5">
        <f t="shared" si="35"/>
        <v>0</v>
      </c>
      <c r="P237" s="23">
        <f t="shared" si="36"/>
        <v>0.23790851932121845</v>
      </c>
    </row>
    <row r="238" spans="1:16" s="5" customFormat="1" x14ac:dyDescent="0.25">
      <c r="A238" s="1">
        <v>44323</v>
      </c>
      <c r="B238" s="5">
        <v>672.36999500000002</v>
      </c>
      <c r="C238" s="5">
        <v>23469200</v>
      </c>
      <c r="D238" s="5">
        <v>1954070800</v>
      </c>
      <c r="E238" s="5">
        <v>1989610324.689971</v>
      </c>
      <c r="F238" s="5" t="s">
        <v>7</v>
      </c>
      <c r="G238" s="5" t="s">
        <v>7</v>
      </c>
      <c r="H238" s="5" t="str">
        <f t="shared" si="30"/>
        <v>hold</v>
      </c>
      <c r="I238" s="5" t="str">
        <f t="shared" si="31"/>
        <v>True</v>
      </c>
      <c r="J238" s="5">
        <f t="shared" si="38"/>
        <v>709.44000199999994</v>
      </c>
      <c r="K238" s="5">
        <f t="shared" si="38"/>
        <v>673.59997599999997</v>
      </c>
      <c r="L238" s="5">
        <f t="shared" si="34"/>
        <v>2252173.6973128845</v>
      </c>
      <c r="M238" s="11">
        <f t="shared" si="32"/>
        <v>0</v>
      </c>
      <c r="N238" s="5">
        <f t="shared" si="35"/>
        <v>0</v>
      </c>
      <c r="P238" s="23">
        <f t="shared" si="36"/>
        <v>-0.16879298715661531</v>
      </c>
    </row>
    <row r="239" spans="1:16" s="5" customFormat="1" x14ac:dyDescent="0.25">
      <c r="A239" s="1">
        <v>44326</v>
      </c>
      <c r="B239" s="5">
        <v>629.03997800000002</v>
      </c>
      <c r="C239" s="5">
        <v>31392400</v>
      </c>
      <c r="D239" s="5">
        <v>1922678400</v>
      </c>
      <c r="E239" s="5">
        <v>1983235855.6715901</v>
      </c>
      <c r="F239" s="5" t="s">
        <v>7</v>
      </c>
      <c r="G239" s="5" t="s">
        <v>7</v>
      </c>
      <c r="H239" s="5" t="str">
        <f t="shared" si="30"/>
        <v>hold</v>
      </c>
      <c r="I239" s="5" t="str">
        <f t="shared" si="31"/>
        <v>True</v>
      </c>
      <c r="J239" s="5">
        <f t="shared" si="38"/>
        <v>709.44000199999994</v>
      </c>
      <c r="K239" s="5">
        <f t="shared" si="38"/>
        <v>673.59997599999997</v>
      </c>
      <c r="L239" s="5">
        <f t="shared" si="34"/>
        <v>2252173.6973128845</v>
      </c>
      <c r="M239" s="11">
        <f t="shared" si="32"/>
        <v>0</v>
      </c>
      <c r="N239" s="5">
        <f t="shared" si="35"/>
        <v>0</v>
      </c>
      <c r="P239" s="23">
        <f t="shared" si="36"/>
        <v>0.29087690218700185</v>
      </c>
    </row>
    <row r="240" spans="1:16" s="5" customFormat="1" x14ac:dyDescent="0.25">
      <c r="A240" s="1">
        <v>44327</v>
      </c>
      <c r="B240" s="5">
        <v>617.20001200000002</v>
      </c>
      <c r="C240" s="5">
        <v>46503900</v>
      </c>
      <c r="D240" s="5">
        <v>1876174500</v>
      </c>
      <c r="E240" s="5">
        <v>1973039536.0834031</v>
      </c>
      <c r="F240" s="5" t="s">
        <v>7</v>
      </c>
      <c r="G240" s="5" t="s">
        <v>7</v>
      </c>
      <c r="H240" s="5" t="str">
        <f t="shared" si="30"/>
        <v>hold</v>
      </c>
      <c r="I240" s="5" t="str">
        <f t="shared" si="31"/>
        <v>True</v>
      </c>
      <c r="J240" s="5">
        <f t="shared" si="38"/>
        <v>709.44000199999994</v>
      </c>
      <c r="K240" s="5">
        <f t="shared" si="38"/>
        <v>673.59997599999997</v>
      </c>
      <c r="L240" s="5">
        <f t="shared" si="34"/>
        <v>2252173.6973128845</v>
      </c>
      <c r="M240" s="11">
        <f t="shared" si="32"/>
        <v>0</v>
      </c>
      <c r="N240" s="5">
        <f t="shared" si="35"/>
        <v>0</v>
      </c>
      <c r="P240" s="23">
        <f t="shared" si="36"/>
        <v>0.39297035464240887</v>
      </c>
    </row>
    <row r="241" spans="1:16" s="5" customFormat="1" x14ac:dyDescent="0.25">
      <c r="A241" s="1">
        <v>44328</v>
      </c>
      <c r="B241" s="5">
        <v>589.89001500000006</v>
      </c>
      <c r="C241" s="5">
        <v>33823600</v>
      </c>
      <c r="D241" s="5">
        <v>1842350900</v>
      </c>
      <c r="E241" s="5">
        <v>1960592999.3130939</v>
      </c>
      <c r="F241" s="5" t="s">
        <v>7</v>
      </c>
      <c r="G241" s="5" t="s">
        <v>7</v>
      </c>
      <c r="H241" s="5" t="str">
        <f t="shared" si="30"/>
        <v>hold</v>
      </c>
      <c r="I241" s="5" t="str">
        <f t="shared" si="31"/>
        <v>True</v>
      </c>
      <c r="J241" s="5">
        <f t="shared" si="38"/>
        <v>709.44000199999994</v>
      </c>
      <c r="K241" s="5">
        <f t="shared" si="38"/>
        <v>673.59997599999997</v>
      </c>
      <c r="L241" s="5">
        <f t="shared" si="34"/>
        <v>2252173.6973128845</v>
      </c>
      <c r="M241" s="11">
        <f t="shared" si="32"/>
        <v>0</v>
      </c>
      <c r="N241" s="5">
        <f t="shared" si="35"/>
        <v>0</v>
      </c>
      <c r="P241" s="23">
        <f t="shared" si="36"/>
        <v>-0.31837739634860118</v>
      </c>
    </row>
    <row r="242" spans="1:16" s="5" customFormat="1" x14ac:dyDescent="0.25">
      <c r="A242" s="1">
        <v>44329</v>
      </c>
      <c r="B242" s="5">
        <v>571.69000199999994</v>
      </c>
      <c r="C242" s="5">
        <v>44184900</v>
      </c>
      <c r="D242" s="5">
        <v>1798166000</v>
      </c>
      <c r="E242" s="5">
        <v>1945123761.282758</v>
      </c>
      <c r="F242" s="5" t="s">
        <v>7</v>
      </c>
      <c r="G242" s="5" t="s">
        <v>7</v>
      </c>
      <c r="H242" s="5" t="str">
        <f t="shared" si="30"/>
        <v>hold</v>
      </c>
      <c r="I242" s="5" t="str">
        <f t="shared" si="31"/>
        <v>True</v>
      </c>
      <c r="J242" s="5">
        <f t="shared" si="38"/>
        <v>709.44000199999994</v>
      </c>
      <c r="K242" s="5">
        <f t="shared" si="38"/>
        <v>673.59997599999997</v>
      </c>
      <c r="L242" s="5">
        <f t="shared" si="34"/>
        <v>2252173.6973128845</v>
      </c>
      <c r="M242" s="11">
        <f t="shared" si="32"/>
        <v>0</v>
      </c>
      <c r="N242" s="5">
        <f t="shared" si="35"/>
        <v>0</v>
      </c>
      <c r="P242" s="23">
        <f t="shared" si="36"/>
        <v>0.26722431806043112</v>
      </c>
    </row>
    <row r="243" spans="1:16" s="5" customFormat="1" x14ac:dyDescent="0.25">
      <c r="A243" s="1">
        <v>44330</v>
      </c>
      <c r="B243" s="5">
        <v>589.73999000000003</v>
      </c>
      <c r="C243" s="5">
        <v>33370900</v>
      </c>
      <c r="D243" s="5">
        <v>1831536900</v>
      </c>
      <c r="E243" s="5">
        <v>1934305964.9697869</v>
      </c>
      <c r="F243" s="5" t="s">
        <v>7</v>
      </c>
      <c r="G243" s="5" t="s">
        <v>7</v>
      </c>
      <c r="H243" s="5" t="str">
        <f t="shared" si="30"/>
        <v>hold</v>
      </c>
      <c r="I243" s="5" t="str">
        <f t="shared" si="31"/>
        <v>True</v>
      </c>
      <c r="J243" s="5">
        <f t="shared" si="38"/>
        <v>709.44000199999994</v>
      </c>
      <c r="K243" s="5">
        <f t="shared" si="38"/>
        <v>673.59997599999997</v>
      </c>
      <c r="L243" s="5">
        <f t="shared" si="34"/>
        <v>2252173.6973128845</v>
      </c>
      <c r="M243" s="11">
        <f t="shared" si="32"/>
        <v>0</v>
      </c>
      <c r="N243" s="5">
        <f t="shared" si="35"/>
        <v>0</v>
      </c>
      <c r="P243" s="23">
        <f t="shared" si="36"/>
        <v>-0.2806988390236857</v>
      </c>
    </row>
    <row r="244" spans="1:16" s="5" customFormat="1" x14ac:dyDescent="0.25">
      <c r="A244" s="1">
        <v>44333</v>
      </c>
      <c r="B244" s="5">
        <v>576.830017</v>
      </c>
      <c r="C244" s="5">
        <v>32390400</v>
      </c>
      <c r="D244" s="5">
        <v>1799146500</v>
      </c>
      <c r="E244" s="5">
        <v>1921433634.972311</v>
      </c>
      <c r="F244" s="5" t="s">
        <v>7</v>
      </c>
      <c r="G244" s="5" t="s">
        <v>7</v>
      </c>
      <c r="H244" s="5" t="str">
        <f t="shared" si="30"/>
        <v>hold</v>
      </c>
      <c r="I244" s="5" t="str">
        <f t="shared" si="31"/>
        <v>True</v>
      </c>
      <c r="J244" s="5">
        <f t="shared" ref="J244:K253" si="39">IF(F244="nan",J243,F244)</f>
        <v>709.44000199999994</v>
      </c>
      <c r="K244" s="5">
        <f t="shared" si="39"/>
        <v>673.59997599999997</v>
      </c>
      <c r="L244" s="5">
        <f t="shared" si="34"/>
        <v>2252173.6973128845</v>
      </c>
      <c r="M244" s="11">
        <f t="shared" si="32"/>
        <v>0</v>
      </c>
      <c r="N244" s="5">
        <f t="shared" si="35"/>
        <v>0</v>
      </c>
      <c r="P244" s="23">
        <f t="shared" si="36"/>
        <v>-2.9822180134656755E-2</v>
      </c>
    </row>
    <row r="245" spans="1:16" s="5" customFormat="1" x14ac:dyDescent="0.25">
      <c r="A245" s="1">
        <v>44334</v>
      </c>
      <c r="B245" s="5">
        <v>577.86999500000002</v>
      </c>
      <c r="C245" s="5">
        <v>36830600</v>
      </c>
      <c r="D245" s="5">
        <v>1835977100</v>
      </c>
      <c r="E245" s="5">
        <v>1913294917.3556991</v>
      </c>
      <c r="F245" s="5" t="s">
        <v>7</v>
      </c>
      <c r="G245" s="5" t="s">
        <v>7</v>
      </c>
      <c r="H245" s="5" t="str">
        <f t="shared" si="30"/>
        <v>hold</v>
      </c>
      <c r="I245" s="5" t="str">
        <f t="shared" si="31"/>
        <v>True</v>
      </c>
      <c r="J245" s="5">
        <f t="shared" si="39"/>
        <v>709.44000199999994</v>
      </c>
      <c r="K245" s="5">
        <f t="shared" si="39"/>
        <v>673.59997599999997</v>
      </c>
      <c r="L245" s="5">
        <f t="shared" si="34"/>
        <v>2252173.6973128845</v>
      </c>
      <c r="M245" s="11">
        <f t="shared" si="32"/>
        <v>0</v>
      </c>
      <c r="N245" s="5">
        <f t="shared" si="35"/>
        <v>0</v>
      </c>
      <c r="P245" s="23">
        <f t="shared" si="36"/>
        <v>0.12846693879377377</v>
      </c>
    </row>
    <row r="246" spans="1:16" s="5" customFormat="1" x14ac:dyDescent="0.25">
      <c r="A246" s="1">
        <v>44335</v>
      </c>
      <c r="B246" s="5">
        <v>563.46002199999998</v>
      </c>
      <c r="C246" s="5">
        <v>39578400</v>
      </c>
      <c r="D246" s="5">
        <v>1796398700</v>
      </c>
      <c r="E246" s="5">
        <v>1902161944.2739539</v>
      </c>
      <c r="F246" s="5" t="s">
        <v>7</v>
      </c>
      <c r="G246" s="5" t="s">
        <v>7</v>
      </c>
      <c r="H246" s="5" t="str">
        <f t="shared" si="30"/>
        <v>hold</v>
      </c>
      <c r="I246" s="5" t="str">
        <f t="shared" si="31"/>
        <v>True</v>
      </c>
      <c r="J246" s="5">
        <f t="shared" si="39"/>
        <v>709.44000199999994</v>
      </c>
      <c r="K246" s="5">
        <f t="shared" si="39"/>
        <v>673.59997599999997</v>
      </c>
      <c r="L246" s="5">
        <f t="shared" si="34"/>
        <v>2252173.6973128845</v>
      </c>
      <c r="M246" s="11">
        <f t="shared" si="32"/>
        <v>0</v>
      </c>
      <c r="N246" s="5">
        <f t="shared" si="35"/>
        <v>0</v>
      </c>
      <c r="P246" s="23">
        <f t="shared" si="36"/>
        <v>7.1954493509192197E-2</v>
      </c>
    </row>
    <row r="247" spans="1:16" s="5" customFormat="1" x14ac:dyDescent="0.25">
      <c r="A247" s="1">
        <v>44336</v>
      </c>
      <c r="B247" s="5">
        <v>586.78002900000001</v>
      </c>
      <c r="C247" s="5">
        <v>30821100</v>
      </c>
      <c r="D247" s="5">
        <v>1827219800</v>
      </c>
      <c r="E247" s="5">
        <v>1895024597.200099</v>
      </c>
      <c r="F247" s="5" t="s">
        <v>7</v>
      </c>
      <c r="G247" s="5" t="s">
        <v>7</v>
      </c>
      <c r="H247" s="5" t="str">
        <f t="shared" si="30"/>
        <v>hold</v>
      </c>
      <c r="I247" s="5" t="str">
        <f t="shared" si="31"/>
        <v>True</v>
      </c>
      <c r="J247" s="5">
        <f t="shared" si="39"/>
        <v>709.44000199999994</v>
      </c>
      <c r="K247" s="5">
        <f t="shared" si="39"/>
        <v>673.59997599999997</v>
      </c>
      <c r="L247" s="5">
        <f t="shared" si="34"/>
        <v>2252173.6973128845</v>
      </c>
      <c r="M247" s="11">
        <f t="shared" si="32"/>
        <v>0</v>
      </c>
      <c r="N247" s="5">
        <f t="shared" si="35"/>
        <v>0</v>
      </c>
      <c r="P247" s="23">
        <f t="shared" si="36"/>
        <v>-0.25008399453580671</v>
      </c>
    </row>
    <row r="248" spans="1:16" s="5" customFormat="1" x14ac:dyDescent="0.25">
      <c r="A248" s="1">
        <v>44337</v>
      </c>
      <c r="B248" s="5">
        <v>580.88000499999998</v>
      </c>
      <c r="C248" s="5">
        <v>26030600</v>
      </c>
      <c r="D248" s="5">
        <v>1801189200</v>
      </c>
      <c r="E248" s="5">
        <v>1886087892.7046881</v>
      </c>
      <c r="F248" s="5" t="s">
        <v>7</v>
      </c>
      <c r="G248" s="5" t="s">
        <v>7</v>
      </c>
      <c r="H248" s="5" t="str">
        <f t="shared" si="30"/>
        <v>hold</v>
      </c>
      <c r="I248" s="5" t="str">
        <f t="shared" si="31"/>
        <v>True</v>
      </c>
      <c r="J248" s="5">
        <f t="shared" si="39"/>
        <v>709.44000199999994</v>
      </c>
      <c r="K248" s="5">
        <f t="shared" si="39"/>
        <v>673.59997599999997</v>
      </c>
      <c r="L248" s="5">
        <f t="shared" si="34"/>
        <v>2252173.6973128845</v>
      </c>
      <c r="M248" s="11">
        <f t="shared" si="32"/>
        <v>0</v>
      </c>
      <c r="N248" s="5">
        <f t="shared" si="35"/>
        <v>0</v>
      </c>
      <c r="P248" s="23">
        <f t="shared" si="36"/>
        <v>-0.16892675129736059</v>
      </c>
    </row>
    <row r="249" spans="1:16" s="5" customFormat="1" x14ac:dyDescent="0.25">
      <c r="A249" s="1">
        <v>44340</v>
      </c>
      <c r="B249" s="5">
        <v>606.44000199999994</v>
      </c>
      <c r="C249" s="5">
        <v>34558100</v>
      </c>
      <c r="D249" s="5">
        <v>1835747300</v>
      </c>
      <c r="E249" s="5">
        <v>1881293550.5422571</v>
      </c>
      <c r="F249" s="5" t="s">
        <v>7</v>
      </c>
      <c r="G249" s="5" t="s">
        <v>7</v>
      </c>
      <c r="H249" s="5" t="str">
        <f t="shared" si="30"/>
        <v>hold</v>
      </c>
      <c r="I249" s="5" t="str">
        <f t="shared" si="31"/>
        <v>True</v>
      </c>
      <c r="J249" s="5">
        <f t="shared" si="39"/>
        <v>709.44000199999994</v>
      </c>
      <c r="K249" s="5">
        <f t="shared" si="39"/>
        <v>673.59997599999997</v>
      </c>
      <c r="L249" s="5">
        <f t="shared" si="34"/>
        <v>2252173.6973128845</v>
      </c>
      <c r="M249" s="11">
        <f t="shared" si="32"/>
        <v>0</v>
      </c>
      <c r="N249" s="5">
        <f t="shared" si="35"/>
        <v>0</v>
      </c>
      <c r="P249" s="23">
        <f t="shared" si="36"/>
        <v>0.2833691965053548</v>
      </c>
    </row>
    <row r="250" spans="1:16" s="5" customFormat="1" x14ac:dyDescent="0.25">
      <c r="A250" s="1">
        <v>44341</v>
      </c>
      <c r="B250" s="5">
        <v>604.69000199999994</v>
      </c>
      <c r="C250" s="5">
        <v>28005900</v>
      </c>
      <c r="D250" s="5">
        <v>1807741400</v>
      </c>
      <c r="E250" s="5">
        <v>1874288583.8238411</v>
      </c>
      <c r="F250" s="5" t="s">
        <v>7</v>
      </c>
      <c r="G250" s="5" t="s">
        <v>7</v>
      </c>
      <c r="H250" s="5" t="str">
        <f t="shared" si="30"/>
        <v>hold</v>
      </c>
      <c r="I250" s="5" t="str">
        <f t="shared" si="31"/>
        <v>True</v>
      </c>
      <c r="J250" s="5">
        <f t="shared" si="39"/>
        <v>709.44000199999994</v>
      </c>
      <c r="K250" s="5">
        <f t="shared" si="39"/>
        <v>673.59997599999997</v>
      </c>
      <c r="L250" s="5">
        <f t="shared" si="34"/>
        <v>2252173.6973128845</v>
      </c>
      <c r="M250" s="11">
        <f t="shared" si="32"/>
        <v>0</v>
      </c>
      <c r="N250" s="5">
        <f t="shared" si="35"/>
        <v>0</v>
      </c>
      <c r="P250" s="23">
        <f t="shared" si="36"/>
        <v>-0.2102267633089393</v>
      </c>
    </row>
    <row r="251" spans="1:16" s="5" customFormat="1" x14ac:dyDescent="0.25">
      <c r="A251" s="1">
        <v>44342</v>
      </c>
      <c r="B251" s="5">
        <v>619.13000499999998</v>
      </c>
      <c r="C251" s="5">
        <v>28639300</v>
      </c>
      <c r="D251" s="5">
        <v>1836380700</v>
      </c>
      <c r="E251" s="5">
        <v>1870678309.173902</v>
      </c>
      <c r="F251" s="5" t="s">
        <v>7</v>
      </c>
      <c r="G251" s="5" t="s">
        <v>7</v>
      </c>
      <c r="H251" s="5" t="str">
        <f t="shared" si="30"/>
        <v>hold</v>
      </c>
      <c r="I251" s="5" t="str">
        <f t="shared" si="31"/>
        <v>True</v>
      </c>
      <c r="J251" s="5">
        <f t="shared" si="39"/>
        <v>709.44000199999994</v>
      </c>
      <c r="K251" s="5">
        <f t="shared" si="39"/>
        <v>673.59997599999997</v>
      </c>
      <c r="L251" s="5">
        <f t="shared" si="34"/>
        <v>2252173.6973128845</v>
      </c>
      <c r="M251" s="11">
        <f t="shared" si="32"/>
        <v>0</v>
      </c>
      <c r="N251" s="5">
        <f t="shared" si="35"/>
        <v>0</v>
      </c>
      <c r="P251" s="23">
        <f t="shared" si="36"/>
        <v>2.2364698189187081E-2</v>
      </c>
    </row>
    <row r="252" spans="1:16" s="5" customFormat="1" x14ac:dyDescent="0.25">
      <c r="A252" s="1">
        <v>44343</v>
      </c>
      <c r="B252" s="5">
        <v>630.84997599999997</v>
      </c>
      <c r="C252" s="5">
        <v>26370600</v>
      </c>
      <c r="D252" s="5">
        <v>1862751300</v>
      </c>
      <c r="E252" s="5">
        <v>1869923355.919235</v>
      </c>
      <c r="F252" s="5" t="s">
        <v>7</v>
      </c>
      <c r="G252" s="5" t="s">
        <v>7</v>
      </c>
      <c r="H252" s="5" t="str">
        <f t="shared" si="30"/>
        <v>hold</v>
      </c>
      <c r="I252" s="5" t="str">
        <f t="shared" si="31"/>
        <v>True</v>
      </c>
      <c r="J252" s="5">
        <f t="shared" si="39"/>
        <v>709.44000199999994</v>
      </c>
      <c r="K252" s="5">
        <f t="shared" si="39"/>
        <v>673.59997599999997</v>
      </c>
      <c r="L252" s="5">
        <f t="shared" si="34"/>
        <v>2252173.6973128845</v>
      </c>
      <c r="M252" s="11">
        <f t="shared" si="32"/>
        <v>0</v>
      </c>
      <c r="N252" s="5">
        <f t="shared" si="35"/>
        <v>0</v>
      </c>
      <c r="P252" s="23">
        <f t="shared" si="36"/>
        <v>-8.2530147218066327E-2</v>
      </c>
    </row>
    <row r="253" spans="1:16" s="5" customFormat="1" x14ac:dyDescent="0.25">
      <c r="A253" s="1">
        <v>44344</v>
      </c>
      <c r="B253" s="5">
        <v>625.21997099999999</v>
      </c>
      <c r="C253" s="5">
        <v>22737000</v>
      </c>
      <c r="D253" s="5">
        <v>1840014300</v>
      </c>
      <c r="E253" s="5">
        <v>1867074874.4030859</v>
      </c>
      <c r="F253" s="5" t="s">
        <v>7</v>
      </c>
      <c r="G253" s="5" t="s">
        <v>7</v>
      </c>
      <c r="H253" s="5" t="str">
        <f t="shared" si="30"/>
        <v>hold</v>
      </c>
      <c r="I253" s="5" t="str">
        <f t="shared" si="31"/>
        <v>True</v>
      </c>
      <c r="J253" s="5">
        <f t="shared" si="39"/>
        <v>709.44000199999994</v>
      </c>
      <c r="K253" s="5">
        <f t="shared" si="39"/>
        <v>673.59997599999997</v>
      </c>
      <c r="L253" s="5">
        <f t="shared" si="34"/>
        <v>2252173.6973128845</v>
      </c>
      <c r="M253" s="11">
        <f t="shared" si="32"/>
        <v>1E-3</v>
      </c>
      <c r="N253" s="5">
        <f t="shared" si="35"/>
        <v>0</v>
      </c>
      <c r="P253" s="23">
        <f t="shared" si="36"/>
        <v>-0.1482561997369003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2" max="7" width="9.28515625" bestFit="1" customWidth="1"/>
    <col min="8" max="11" width="9.28515625" customWidth="1"/>
    <col min="12" max="12" width="11.42578125" bestFit="1" customWidth="1"/>
    <col min="14" max="14" width="10" bestFit="1" customWidth="1"/>
    <col min="15" max="15" width="2.7109375" customWidth="1"/>
    <col min="16" max="16" width="12.7109375" bestFit="1" customWidth="1"/>
    <col min="17" max="17" width="23.57031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30</v>
      </c>
      <c r="Q1" s="3" t="s">
        <v>42</v>
      </c>
    </row>
    <row r="2" spans="1:17" s="4" customFormat="1" x14ac:dyDescent="0.25">
      <c r="A2" s="1">
        <v>43983</v>
      </c>
      <c r="B2" s="5">
        <v>2471.040039</v>
      </c>
      <c r="C2" s="5">
        <v>2471.040039</v>
      </c>
      <c r="D2" s="5">
        <v>2471.040039</v>
      </c>
      <c r="E2" s="5">
        <v>2471.040039</v>
      </c>
      <c r="F2" s="5" t="s">
        <v>7</v>
      </c>
      <c r="G2" s="5" t="s">
        <v>7</v>
      </c>
      <c r="H2" s="5" t="str">
        <f>IF((AND(F2="nan",G2="nan")),"hold",IF(F2&lt;&gt;"nan","buy","sell"))</f>
        <v>hold</v>
      </c>
      <c r="I2" s="5" t="str">
        <f>IF(H2="hold","True","False")</f>
        <v>True</v>
      </c>
      <c r="J2" s="5" t="s">
        <v>7</v>
      </c>
      <c r="K2" s="5" t="s">
        <v>7</v>
      </c>
      <c r="L2" s="4">
        <f>1000000</f>
        <v>1000000</v>
      </c>
      <c r="M2" s="9">
        <f>IF((AND(F2="nan",G2="nan")), 0, 0.001)</f>
        <v>0</v>
      </c>
      <c r="N2" s="4">
        <v>0</v>
      </c>
      <c r="P2" s="12" t="s">
        <v>7</v>
      </c>
      <c r="Q2" s="9">
        <f>_xlfn.STDEV.S(P3:P253)*SQRT(252)</f>
        <v>0.31379219247814233</v>
      </c>
    </row>
    <row r="3" spans="1:17" s="4" customFormat="1" x14ac:dyDescent="0.25">
      <c r="A3" s="1">
        <v>43984</v>
      </c>
      <c r="B3" s="5">
        <v>2472.4099120000001</v>
      </c>
      <c r="C3" s="5">
        <v>2471.4966633333329</v>
      </c>
      <c r="D3" s="5">
        <v>2471.164572909091</v>
      </c>
      <c r="E3" s="5">
        <v>2471.0828475312501</v>
      </c>
      <c r="F3" s="5">
        <v>2472.4099120000001</v>
      </c>
      <c r="G3" s="5" t="s">
        <v>7</v>
      </c>
      <c r="H3" s="5" t="str">
        <f t="shared" ref="H3:H66" si="0">IF((AND(F3="nan",G3="nan")),"hold",IF(F3&lt;&gt;"nan","buy","sell"))</f>
        <v>buy</v>
      </c>
      <c r="I3" s="5" t="str">
        <f t="shared" ref="I3:I66" si="1">IF(H3="hold","True","False")</f>
        <v>False</v>
      </c>
      <c r="J3" s="5">
        <f>IF(F3="nan",J2,F3)</f>
        <v>2472.4099120000001</v>
      </c>
      <c r="K3" s="5" t="str">
        <f>IF(G3="nan",K2,G3)</f>
        <v>nan</v>
      </c>
      <c r="L3" s="4">
        <f>L2+N3</f>
        <v>999000</v>
      </c>
      <c r="M3" s="9">
        <f t="shared" ref="M3:M66" si="2">IF((AND(F3="nan",G3="nan")), 0, 0.001)</f>
        <v>1E-3</v>
      </c>
      <c r="N3" s="4">
        <f>IF(I3="True",0,IF(H3="buy",-L2*M3,L2*((K3-J3)/J3)-(L2*M3)))</f>
        <v>-1000</v>
      </c>
      <c r="P3" s="9">
        <f>LN(B3/B2)</f>
        <v>5.5421741845973753E-4</v>
      </c>
      <c r="Q3"/>
    </row>
    <row r="4" spans="1:17" s="4" customFormat="1" x14ac:dyDescent="0.25">
      <c r="A4" s="1">
        <v>43985</v>
      </c>
      <c r="B4" s="5">
        <v>2478.3999020000001</v>
      </c>
      <c r="C4" s="5">
        <v>2473.7977428888889</v>
      </c>
      <c r="D4" s="5">
        <v>2471.822330099174</v>
      </c>
      <c r="E4" s="5">
        <v>2471.3115054833988</v>
      </c>
      <c r="F4" s="5" t="s">
        <v>7</v>
      </c>
      <c r="G4" s="5" t="s">
        <v>7</v>
      </c>
      <c r="H4" s="5" t="str">
        <f t="shared" si="0"/>
        <v>hold</v>
      </c>
      <c r="I4" s="5" t="str">
        <f t="shared" si="1"/>
        <v>True</v>
      </c>
      <c r="J4" s="5">
        <f>IF(F4="nan",J3,F4)</f>
        <v>2472.4099120000001</v>
      </c>
      <c r="K4" s="5" t="str">
        <f t="shared" ref="K4:K67" si="3">IF(G4="nan",K3,G4)</f>
        <v>nan</v>
      </c>
      <c r="L4" s="4">
        <f t="shared" ref="L4:L67" si="4">L3+N4</f>
        <v>999000</v>
      </c>
      <c r="M4" s="9">
        <f t="shared" si="2"/>
        <v>0</v>
      </c>
      <c r="N4" s="4">
        <f t="shared" ref="N4:N67" si="5">IF(I4="True",0,IF(H4="buy",-L3*M4,L3*((K4-J4)/J4)-(L3*M4)))</f>
        <v>0</v>
      </c>
      <c r="P4" s="9">
        <f t="shared" ref="P4:P67" si="6">LN(B4/B3)</f>
        <v>2.4198032838591141E-3</v>
      </c>
      <c r="Q4"/>
    </row>
    <row r="5" spans="1:17" s="4" customFormat="1" x14ac:dyDescent="0.25">
      <c r="A5" s="1">
        <v>43986</v>
      </c>
      <c r="B5" s="5">
        <v>2460.6000979999999</v>
      </c>
      <c r="C5" s="5">
        <v>2469.3985279259259</v>
      </c>
      <c r="D5" s="5">
        <v>2470.8021271810671</v>
      </c>
      <c r="E5" s="5">
        <v>2470.9767739995418</v>
      </c>
      <c r="F5" s="5" t="s">
        <v>7</v>
      </c>
      <c r="G5" s="5">
        <v>2460.6000979999999</v>
      </c>
      <c r="H5" s="5" t="str">
        <f t="shared" si="0"/>
        <v>sell</v>
      </c>
      <c r="I5" s="5" t="str">
        <f t="shared" si="1"/>
        <v>False</v>
      </c>
      <c r="J5" s="5">
        <f>IF(F5="nan",J4,F5)</f>
        <v>2472.4099120000001</v>
      </c>
      <c r="K5" s="5">
        <f t="shared" si="3"/>
        <v>2460.6000979999999</v>
      </c>
      <c r="L5" s="4">
        <f t="shared" si="4"/>
        <v>993229.13586503686</v>
      </c>
      <c r="M5" s="9">
        <f t="shared" si="2"/>
        <v>1E-3</v>
      </c>
      <c r="N5" s="4">
        <f t="shared" si="5"/>
        <v>-5770.8641349631462</v>
      </c>
      <c r="P5" s="9">
        <f t="shared" si="6"/>
        <v>-7.2078886672116245E-3</v>
      </c>
      <c r="Q5"/>
    </row>
    <row r="6" spans="1:17" s="4" customFormat="1" x14ac:dyDescent="0.25">
      <c r="A6" s="1">
        <v>43987</v>
      </c>
      <c r="B6" s="5">
        <v>2483</v>
      </c>
      <c r="C6" s="5">
        <v>2473.932351950617</v>
      </c>
      <c r="D6" s="5">
        <v>2471.9110247100612</v>
      </c>
      <c r="E6" s="5">
        <v>2471.352499812057</v>
      </c>
      <c r="F6" s="5">
        <v>2483</v>
      </c>
      <c r="G6" s="5" t="s">
        <v>7</v>
      </c>
      <c r="H6" s="5" t="str">
        <f t="shared" si="0"/>
        <v>buy</v>
      </c>
      <c r="I6" s="5" t="str">
        <f t="shared" si="1"/>
        <v>False</v>
      </c>
      <c r="J6" s="5">
        <f>IF(F6="nan",J5,F6)</f>
        <v>2483</v>
      </c>
      <c r="K6" s="5">
        <f t="shared" si="3"/>
        <v>2460.6000979999999</v>
      </c>
      <c r="L6" s="4">
        <f t="shared" si="4"/>
        <v>992235.90672917187</v>
      </c>
      <c r="M6" s="9">
        <f t="shared" si="2"/>
        <v>1E-3</v>
      </c>
      <c r="N6" s="4">
        <f t="shared" si="5"/>
        <v>-993.22913586503694</v>
      </c>
      <c r="P6" s="9">
        <f t="shared" si="6"/>
        <v>9.0622440544146261E-3</v>
      </c>
      <c r="Q6"/>
    </row>
    <row r="7" spans="1:17" s="4" customFormat="1" x14ac:dyDescent="0.25">
      <c r="A7" s="1">
        <v>43990</v>
      </c>
      <c r="B7" s="5">
        <v>2524.0600589999999</v>
      </c>
      <c r="C7" s="5">
        <v>2490.6415876337451</v>
      </c>
      <c r="D7" s="5">
        <v>2476.6518460091461</v>
      </c>
      <c r="E7" s="5">
        <v>2472.9996110366801</v>
      </c>
      <c r="F7" s="5" t="s">
        <v>7</v>
      </c>
      <c r="G7" s="5" t="s">
        <v>7</v>
      </c>
      <c r="H7" s="5" t="str">
        <f t="shared" si="0"/>
        <v>hold</v>
      </c>
      <c r="I7" s="5" t="str">
        <f t="shared" si="1"/>
        <v>True</v>
      </c>
      <c r="J7" s="5">
        <f t="shared" ref="J7:K70" si="7">IF(F7="nan",J6,F7)</f>
        <v>2483</v>
      </c>
      <c r="K7" s="5">
        <f t="shared" si="3"/>
        <v>2460.6000979999999</v>
      </c>
      <c r="L7" s="4">
        <f t="shared" si="4"/>
        <v>992235.90672917187</v>
      </c>
      <c r="M7" s="9">
        <f t="shared" si="2"/>
        <v>0</v>
      </c>
      <c r="N7" s="4">
        <f t="shared" si="5"/>
        <v>0</v>
      </c>
      <c r="P7" s="9">
        <f t="shared" si="6"/>
        <v>1.6401233036239287E-2</v>
      </c>
      <c r="Q7"/>
    </row>
    <row r="8" spans="1:17" s="4" customFormat="1" x14ac:dyDescent="0.25">
      <c r="A8" s="1">
        <v>43991</v>
      </c>
      <c r="B8" s="5">
        <v>2600.860107</v>
      </c>
      <c r="C8" s="5">
        <v>2527.381094089164</v>
      </c>
      <c r="D8" s="5">
        <v>2487.9435060992241</v>
      </c>
      <c r="E8" s="5">
        <v>2476.995251535533</v>
      </c>
      <c r="F8" s="5" t="s">
        <v>7</v>
      </c>
      <c r="G8" s="5" t="s">
        <v>7</v>
      </c>
      <c r="H8" s="5" t="str">
        <f t="shared" si="0"/>
        <v>hold</v>
      </c>
      <c r="I8" s="5" t="str">
        <f t="shared" si="1"/>
        <v>True</v>
      </c>
      <c r="J8" s="5">
        <f t="shared" si="7"/>
        <v>2483</v>
      </c>
      <c r="K8" s="5">
        <f t="shared" si="3"/>
        <v>2460.6000979999999</v>
      </c>
      <c r="L8" s="4">
        <f t="shared" si="4"/>
        <v>992235.90672917187</v>
      </c>
      <c r="M8" s="9">
        <f t="shared" si="2"/>
        <v>0</v>
      </c>
      <c r="N8" s="4">
        <f t="shared" si="5"/>
        <v>0</v>
      </c>
      <c r="P8" s="9">
        <f t="shared" si="6"/>
        <v>2.9973461144092186E-2</v>
      </c>
      <c r="Q8"/>
    </row>
    <row r="9" spans="1:17" s="4" customFormat="1" x14ac:dyDescent="0.25">
      <c r="A9" s="1">
        <v>43992</v>
      </c>
      <c r="B9" s="5">
        <v>2647.4499510000001</v>
      </c>
      <c r="C9" s="5">
        <v>2567.4040463927759</v>
      </c>
      <c r="D9" s="5">
        <v>2502.444091999294</v>
      </c>
      <c r="E9" s="5">
        <v>2482.321960893798</v>
      </c>
      <c r="F9" s="5" t="s">
        <v>7</v>
      </c>
      <c r="G9" s="5" t="s">
        <v>7</v>
      </c>
      <c r="H9" s="5" t="str">
        <f t="shared" si="0"/>
        <v>hold</v>
      </c>
      <c r="I9" s="5" t="str">
        <f t="shared" si="1"/>
        <v>True</v>
      </c>
      <c r="J9" s="5">
        <f t="shared" si="7"/>
        <v>2483</v>
      </c>
      <c r="K9" s="5">
        <f t="shared" si="3"/>
        <v>2460.6000979999999</v>
      </c>
      <c r="L9" s="4">
        <f t="shared" si="4"/>
        <v>992235.90672917187</v>
      </c>
      <c r="M9" s="9">
        <f t="shared" si="2"/>
        <v>0</v>
      </c>
      <c r="N9" s="4">
        <f t="shared" si="5"/>
        <v>0</v>
      </c>
      <c r="P9" s="9">
        <f t="shared" si="6"/>
        <v>1.7754693359084261E-2</v>
      </c>
      <c r="Q9"/>
    </row>
    <row r="10" spans="1:17" s="4" customFormat="1" x14ac:dyDescent="0.25">
      <c r="A10" s="1">
        <v>43993</v>
      </c>
      <c r="B10" s="5">
        <v>2557.959961</v>
      </c>
      <c r="C10" s="5">
        <v>2564.2560179285169</v>
      </c>
      <c r="D10" s="5">
        <v>2507.4909891811772</v>
      </c>
      <c r="E10" s="5">
        <v>2484.6856483971169</v>
      </c>
      <c r="F10" s="5" t="s">
        <v>7</v>
      </c>
      <c r="G10" s="5" t="s">
        <v>7</v>
      </c>
      <c r="H10" s="5" t="str">
        <f t="shared" si="0"/>
        <v>hold</v>
      </c>
      <c r="I10" s="5" t="str">
        <f t="shared" si="1"/>
        <v>True</v>
      </c>
      <c r="J10" s="5">
        <f t="shared" si="7"/>
        <v>2483</v>
      </c>
      <c r="K10" s="5">
        <f t="shared" si="3"/>
        <v>2460.6000979999999</v>
      </c>
      <c r="L10" s="4">
        <f t="shared" si="4"/>
        <v>992235.90672917187</v>
      </c>
      <c r="M10" s="9">
        <f t="shared" si="2"/>
        <v>0</v>
      </c>
      <c r="N10" s="4">
        <f t="shared" si="5"/>
        <v>0</v>
      </c>
      <c r="P10" s="9">
        <f t="shared" si="6"/>
        <v>-3.4386843494156827E-2</v>
      </c>
      <c r="Q10"/>
    </row>
    <row r="11" spans="1:17" s="4" customFormat="1" x14ac:dyDescent="0.25">
      <c r="A11" s="1">
        <v>43994</v>
      </c>
      <c r="B11" s="5">
        <v>2545.0200199999999</v>
      </c>
      <c r="C11" s="5">
        <v>2557.8440186190119</v>
      </c>
      <c r="D11" s="5">
        <v>2510.902719255615</v>
      </c>
      <c r="E11" s="5">
        <v>2486.5710975097072</v>
      </c>
      <c r="F11" s="5" t="s">
        <v>7</v>
      </c>
      <c r="G11" s="5" t="s">
        <v>7</v>
      </c>
      <c r="H11" s="5" t="str">
        <f t="shared" si="0"/>
        <v>hold</v>
      </c>
      <c r="I11" s="5" t="str">
        <f t="shared" si="1"/>
        <v>True</v>
      </c>
      <c r="J11" s="5">
        <f t="shared" si="7"/>
        <v>2483</v>
      </c>
      <c r="K11" s="5">
        <f t="shared" si="3"/>
        <v>2460.6000979999999</v>
      </c>
      <c r="L11" s="4">
        <f t="shared" si="4"/>
        <v>992235.90672917187</v>
      </c>
      <c r="M11" s="9">
        <f t="shared" si="2"/>
        <v>0</v>
      </c>
      <c r="N11" s="4">
        <f t="shared" si="5"/>
        <v>0</v>
      </c>
      <c r="P11" s="9">
        <f t="shared" si="6"/>
        <v>-5.0715341950270916E-3</v>
      </c>
      <c r="Q11"/>
    </row>
    <row r="12" spans="1:17" s="4" customFormat="1" x14ac:dyDescent="0.25">
      <c r="A12" s="1">
        <v>43997</v>
      </c>
      <c r="B12" s="5">
        <v>2572.679932</v>
      </c>
      <c r="C12" s="5">
        <v>2562.789323079342</v>
      </c>
      <c r="D12" s="5">
        <v>2516.5188295051039</v>
      </c>
      <c r="E12" s="5">
        <v>2489.261998587529</v>
      </c>
      <c r="F12" s="5" t="s">
        <v>7</v>
      </c>
      <c r="G12" s="5" t="s">
        <v>7</v>
      </c>
      <c r="H12" s="5" t="str">
        <f t="shared" si="0"/>
        <v>hold</v>
      </c>
      <c r="I12" s="5" t="str">
        <f t="shared" si="1"/>
        <v>True</v>
      </c>
      <c r="J12" s="5">
        <f t="shared" si="7"/>
        <v>2483</v>
      </c>
      <c r="K12" s="5">
        <f t="shared" si="3"/>
        <v>2460.6000979999999</v>
      </c>
      <c r="L12" s="4">
        <f t="shared" si="4"/>
        <v>992235.90672917187</v>
      </c>
      <c r="M12" s="9">
        <f t="shared" si="2"/>
        <v>0</v>
      </c>
      <c r="N12" s="4">
        <f t="shared" si="5"/>
        <v>0</v>
      </c>
      <c r="P12" s="9">
        <f t="shared" si="6"/>
        <v>1.0809614315860604E-2</v>
      </c>
      <c r="Q12"/>
    </row>
    <row r="13" spans="1:17" s="4" customFormat="1" x14ac:dyDescent="0.25">
      <c r="A13" s="1">
        <v>43998</v>
      </c>
      <c r="B13" s="5">
        <v>2615.2700199999999</v>
      </c>
      <c r="C13" s="5">
        <v>2580.282888719561</v>
      </c>
      <c r="D13" s="5">
        <v>2525.496210459185</v>
      </c>
      <c r="E13" s="5">
        <v>2493.1997492566679</v>
      </c>
      <c r="F13" s="5" t="s">
        <v>7</v>
      </c>
      <c r="G13" s="5" t="s">
        <v>7</v>
      </c>
      <c r="H13" s="5" t="str">
        <f t="shared" si="0"/>
        <v>hold</v>
      </c>
      <c r="I13" s="5" t="str">
        <f t="shared" si="1"/>
        <v>True</v>
      </c>
      <c r="J13" s="5">
        <f t="shared" si="7"/>
        <v>2483</v>
      </c>
      <c r="K13" s="5">
        <f t="shared" si="3"/>
        <v>2460.6000979999999</v>
      </c>
      <c r="L13" s="4">
        <f t="shared" si="4"/>
        <v>992235.90672917187</v>
      </c>
      <c r="M13" s="9">
        <f t="shared" si="2"/>
        <v>0</v>
      </c>
      <c r="N13" s="4">
        <f t="shared" si="5"/>
        <v>0</v>
      </c>
      <c r="P13" s="9">
        <f t="shared" si="6"/>
        <v>1.6419219620206E-2</v>
      </c>
      <c r="Q13"/>
    </row>
    <row r="14" spans="1:17" s="4" customFormat="1" x14ac:dyDescent="0.25">
      <c r="A14" s="1">
        <v>43999</v>
      </c>
      <c r="B14" s="5">
        <v>2640.9799800000001</v>
      </c>
      <c r="C14" s="5">
        <v>2600.5152524797081</v>
      </c>
      <c r="D14" s="5">
        <v>2535.994734962896</v>
      </c>
      <c r="E14" s="5">
        <v>2497.817881467397</v>
      </c>
      <c r="F14" s="5" t="s">
        <v>7</v>
      </c>
      <c r="G14" s="5" t="s">
        <v>7</v>
      </c>
      <c r="H14" s="5" t="str">
        <f t="shared" si="0"/>
        <v>hold</v>
      </c>
      <c r="I14" s="5" t="str">
        <f t="shared" si="1"/>
        <v>True</v>
      </c>
      <c r="J14" s="5">
        <f t="shared" si="7"/>
        <v>2483</v>
      </c>
      <c r="K14" s="5">
        <f t="shared" si="3"/>
        <v>2460.6000979999999</v>
      </c>
      <c r="L14" s="4">
        <f t="shared" si="4"/>
        <v>992235.90672917187</v>
      </c>
      <c r="M14" s="9">
        <f t="shared" si="2"/>
        <v>0</v>
      </c>
      <c r="N14" s="4">
        <f t="shared" si="5"/>
        <v>0</v>
      </c>
      <c r="P14" s="9">
        <f t="shared" si="6"/>
        <v>9.7827025119892295E-3</v>
      </c>
      <c r="Q14"/>
    </row>
    <row r="15" spans="1:17" s="4" customFormat="1" x14ac:dyDescent="0.25">
      <c r="A15" s="1">
        <v>44000</v>
      </c>
      <c r="B15" s="5">
        <v>2653.9799800000001</v>
      </c>
      <c r="C15" s="5">
        <v>2618.3368283198051</v>
      </c>
      <c r="D15" s="5">
        <v>2546.7206663299048</v>
      </c>
      <c r="E15" s="5">
        <v>2502.6979470465408</v>
      </c>
      <c r="F15" s="5" t="s">
        <v>7</v>
      </c>
      <c r="G15" s="5" t="s">
        <v>7</v>
      </c>
      <c r="H15" s="5" t="str">
        <f t="shared" si="0"/>
        <v>hold</v>
      </c>
      <c r="I15" s="5" t="str">
        <f t="shared" si="1"/>
        <v>True</v>
      </c>
      <c r="J15" s="5">
        <f t="shared" si="7"/>
        <v>2483</v>
      </c>
      <c r="K15" s="5">
        <f t="shared" si="3"/>
        <v>2460.6000979999999</v>
      </c>
      <c r="L15" s="4">
        <f t="shared" si="4"/>
        <v>992235.90672917187</v>
      </c>
      <c r="M15" s="9">
        <f t="shared" si="2"/>
        <v>0</v>
      </c>
      <c r="N15" s="4">
        <f t="shared" si="5"/>
        <v>0</v>
      </c>
      <c r="P15" s="9">
        <f t="shared" si="6"/>
        <v>4.9103397264263215E-3</v>
      </c>
      <c r="Q15"/>
    </row>
    <row r="16" spans="1:17" s="4" customFormat="1" x14ac:dyDescent="0.25">
      <c r="A16" s="1">
        <v>44001</v>
      </c>
      <c r="B16" s="5">
        <v>2675.01001</v>
      </c>
      <c r="C16" s="5">
        <v>2637.2278888798701</v>
      </c>
      <c r="D16" s="5">
        <v>2558.3833339362768</v>
      </c>
      <c r="E16" s="5">
        <v>2508.0826990138362</v>
      </c>
      <c r="F16" s="5" t="s">
        <v>7</v>
      </c>
      <c r="G16" s="5" t="s">
        <v>7</v>
      </c>
      <c r="H16" s="5" t="str">
        <f t="shared" si="0"/>
        <v>hold</v>
      </c>
      <c r="I16" s="5" t="str">
        <f t="shared" si="1"/>
        <v>True</v>
      </c>
      <c r="J16" s="5">
        <f t="shared" si="7"/>
        <v>2483</v>
      </c>
      <c r="K16" s="5">
        <f t="shared" si="3"/>
        <v>2460.6000979999999</v>
      </c>
      <c r="L16" s="4">
        <f t="shared" si="4"/>
        <v>992235.90672917187</v>
      </c>
      <c r="M16" s="9">
        <f t="shared" si="2"/>
        <v>0</v>
      </c>
      <c r="N16" s="4">
        <f t="shared" si="5"/>
        <v>0</v>
      </c>
      <c r="P16" s="9">
        <f t="shared" si="6"/>
        <v>7.8927298462998785E-3</v>
      </c>
      <c r="Q16"/>
    </row>
    <row r="17" spans="1:17" s="4" customFormat="1" x14ac:dyDescent="0.25">
      <c r="A17" s="1">
        <v>44004</v>
      </c>
      <c r="B17" s="5">
        <v>2713.820068</v>
      </c>
      <c r="C17" s="5">
        <v>2662.7586152532472</v>
      </c>
      <c r="D17" s="5">
        <v>2572.5139461238882</v>
      </c>
      <c r="E17" s="5">
        <v>2514.511991794654</v>
      </c>
      <c r="F17" s="5" t="s">
        <v>7</v>
      </c>
      <c r="G17" s="5" t="s">
        <v>7</v>
      </c>
      <c r="H17" s="5" t="str">
        <f t="shared" si="0"/>
        <v>hold</v>
      </c>
      <c r="I17" s="5" t="str">
        <f t="shared" si="1"/>
        <v>True</v>
      </c>
      <c r="J17" s="5">
        <f t="shared" si="7"/>
        <v>2483</v>
      </c>
      <c r="K17" s="5">
        <f t="shared" si="3"/>
        <v>2460.6000979999999</v>
      </c>
      <c r="L17" s="4">
        <f t="shared" si="4"/>
        <v>992235.90672917187</v>
      </c>
      <c r="M17" s="9">
        <f t="shared" si="2"/>
        <v>0</v>
      </c>
      <c r="N17" s="4">
        <f t="shared" si="5"/>
        <v>0</v>
      </c>
      <c r="P17" s="9">
        <f t="shared" si="6"/>
        <v>1.4404139102294631E-2</v>
      </c>
      <c r="Q17"/>
    </row>
    <row r="18" spans="1:17" s="4" customFormat="1" x14ac:dyDescent="0.25">
      <c r="A18" s="1">
        <v>44005</v>
      </c>
      <c r="B18" s="5">
        <v>2764.4099120000001</v>
      </c>
      <c r="C18" s="5">
        <v>2696.642380835498</v>
      </c>
      <c r="D18" s="5">
        <v>2589.959033930807</v>
      </c>
      <c r="E18" s="5">
        <v>2522.3213018010711</v>
      </c>
      <c r="F18" s="5" t="s">
        <v>7</v>
      </c>
      <c r="G18" s="5" t="s">
        <v>7</v>
      </c>
      <c r="H18" s="5" t="str">
        <f t="shared" si="0"/>
        <v>hold</v>
      </c>
      <c r="I18" s="5" t="str">
        <f t="shared" si="1"/>
        <v>True</v>
      </c>
      <c r="J18" s="5">
        <f t="shared" si="7"/>
        <v>2483</v>
      </c>
      <c r="K18" s="5">
        <f t="shared" si="3"/>
        <v>2460.6000979999999</v>
      </c>
      <c r="L18" s="4">
        <f t="shared" si="4"/>
        <v>992235.90672917187</v>
      </c>
      <c r="M18" s="9">
        <f t="shared" si="2"/>
        <v>0</v>
      </c>
      <c r="N18" s="4">
        <f t="shared" si="5"/>
        <v>0</v>
      </c>
      <c r="P18" s="9">
        <f t="shared" si="6"/>
        <v>1.8469937317529168E-2</v>
      </c>
      <c r="Q18"/>
    </row>
    <row r="19" spans="1:17" s="4" customFormat="1" x14ac:dyDescent="0.25">
      <c r="A19" s="1">
        <v>44006</v>
      </c>
      <c r="B19" s="5">
        <v>2734.3999020000001</v>
      </c>
      <c r="C19" s="5">
        <v>2709.228221223666</v>
      </c>
      <c r="D19" s="5">
        <v>2603.0900219370969</v>
      </c>
      <c r="E19" s="5">
        <v>2528.9487580572882</v>
      </c>
      <c r="F19" s="5" t="s">
        <v>7</v>
      </c>
      <c r="G19" s="5" t="s">
        <v>7</v>
      </c>
      <c r="H19" s="5" t="str">
        <f t="shared" si="0"/>
        <v>hold</v>
      </c>
      <c r="I19" s="5" t="str">
        <f t="shared" si="1"/>
        <v>True</v>
      </c>
      <c r="J19" s="5">
        <f t="shared" si="7"/>
        <v>2483</v>
      </c>
      <c r="K19" s="5">
        <f t="shared" si="3"/>
        <v>2460.6000979999999</v>
      </c>
      <c r="L19" s="4">
        <f t="shared" si="4"/>
        <v>992235.90672917187</v>
      </c>
      <c r="M19" s="9">
        <f t="shared" si="2"/>
        <v>0</v>
      </c>
      <c r="N19" s="4">
        <f t="shared" si="5"/>
        <v>0</v>
      </c>
      <c r="P19" s="9">
        <f t="shared" si="6"/>
        <v>-1.0915201277350342E-2</v>
      </c>
      <c r="Q19"/>
    </row>
    <row r="20" spans="1:17" s="4" customFormat="1" x14ac:dyDescent="0.25">
      <c r="A20" s="1">
        <v>44007</v>
      </c>
      <c r="B20" s="5">
        <v>2754.580078</v>
      </c>
      <c r="C20" s="5">
        <v>2724.3455068157768</v>
      </c>
      <c r="D20" s="5">
        <v>2616.8618452155429</v>
      </c>
      <c r="E20" s="5">
        <v>2535.9997368054969</v>
      </c>
      <c r="F20" s="5" t="s">
        <v>7</v>
      </c>
      <c r="G20" s="5" t="s">
        <v>7</v>
      </c>
      <c r="H20" s="5" t="str">
        <f t="shared" si="0"/>
        <v>hold</v>
      </c>
      <c r="I20" s="5" t="str">
        <f t="shared" si="1"/>
        <v>True</v>
      </c>
      <c r="J20" s="5">
        <f t="shared" si="7"/>
        <v>2483</v>
      </c>
      <c r="K20" s="5">
        <f t="shared" si="3"/>
        <v>2460.6000979999999</v>
      </c>
      <c r="L20" s="4">
        <f t="shared" si="4"/>
        <v>992235.90672917187</v>
      </c>
      <c r="M20" s="9">
        <f t="shared" si="2"/>
        <v>0</v>
      </c>
      <c r="N20" s="4">
        <f t="shared" si="5"/>
        <v>0</v>
      </c>
      <c r="P20" s="9">
        <f t="shared" si="6"/>
        <v>7.3530116693971363E-3</v>
      </c>
      <c r="Q20"/>
    </row>
    <row r="21" spans="1:17" s="4" customFormat="1" x14ac:dyDescent="0.25">
      <c r="A21" s="1">
        <v>44008</v>
      </c>
      <c r="B21" s="5">
        <v>2692.8701169999999</v>
      </c>
      <c r="C21" s="5">
        <v>2713.8537102105179</v>
      </c>
      <c r="D21" s="5">
        <v>2623.7716881050392</v>
      </c>
      <c r="E21" s="5">
        <v>2540.9019361865749</v>
      </c>
      <c r="F21" s="5" t="s">
        <v>7</v>
      </c>
      <c r="G21" s="5" t="s">
        <v>7</v>
      </c>
      <c r="H21" s="5" t="str">
        <f t="shared" si="0"/>
        <v>hold</v>
      </c>
      <c r="I21" s="5" t="str">
        <f t="shared" si="1"/>
        <v>True</v>
      </c>
      <c r="J21" s="5">
        <f t="shared" si="7"/>
        <v>2483</v>
      </c>
      <c r="K21" s="5">
        <f t="shared" si="3"/>
        <v>2460.6000979999999</v>
      </c>
      <c r="L21" s="4">
        <f t="shared" si="4"/>
        <v>992235.90672917187</v>
      </c>
      <c r="M21" s="9">
        <f t="shared" si="2"/>
        <v>0</v>
      </c>
      <c r="N21" s="4">
        <f t="shared" si="5"/>
        <v>0</v>
      </c>
      <c r="P21" s="9">
        <f t="shared" si="6"/>
        <v>-2.2657426397728692E-2</v>
      </c>
      <c r="Q21"/>
    </row>
    <row r="22" spans="1:17" s="4" customFormat="1" x14ac:dyDescent="0.25">
      <c r="A22" s="1">
        <v>44011</v>
      </c>
      <c r="B22" s="5">
        <v>2680.3798830000001</v>
      </c>
      <c r="C22" s="5">
        <v>2702.6957678070121</v>
      </c>
      <c r="D22" s="5">
        <v>2628.9178876409442</v>
      </c>
      <c r="E22" s="5">
        <v>2545.2606220244952</v>
      </c>
      <c r="F22" s="5" t="s">
        <v>7</v>
      </c>
      <c r="G22" s="5" t="s">
        <v>7</v>
      </c>
      <c r="H22" s="5" t="str">
        <f t="shared" si="0"/>
        <v>hold</v>
      </c>
      <c r="I22" s="5" t="str">
        <f t="shared" si="1"/>
        <v>True</v>
      </c>
      <c r="J22" s="5">
        <f t="shared" si="7"/>
        <v>2483</v>
      </c>
      <c r="K22" s="5">
        <f t="shared" si="3"/>
        <v>2460.6000979999999</v>
      </c>
      <c r="L22" s="4">
        <f t="shared" si="4"/>
        <v>992235.90672917187</v>
      </c>
      <c r="M22" s="9">
        <f t="shared" si="2"/>
        <v>0</v>
      </c>
      <c r="N22" s="4">
        <f t="shared" si="5"/>
        <v>0</v>
      </c>
      <c r="P22" s="9">
        <f t="shared" si="6"/>
        <v>-4.6490509455716445E-3</v>
      </c>
      <c r="Q22"/>
    </row>
    <row r="23" spans="1:17" s="4" customFormat="1" x14ac:dyDescent="0.25">
      <c r="A23" s="1">
        <v>44012</v>
      </c>
      <c r="B23" s="5">
        <v>2758.820068</v>
      </c>
      <c r="C23" s="5">
        <v>2721.4038678713409</v>
      </c>
      <c r="D23" s="5">
        <v>2640.7271767644952</v>
      </c>
      <c r="E23" s="5">
        <v>2551.9343547112289</v>
      </c>
      <c r="F23" s="5" t="s">
        <v>7</v>
      </c>
      <c r="G23" s="5" t="s">
        <v>7</v>
      </c>
      <c r="H23" s="5" t="str">
        <f t="shared" si="0"/>
        <v>hold</v>
      </c>
      <c r="I23" s="5" t="str">
        <f t="shared" si="1"/>
        <v>True</v>
      </c>
      <c r="J23" s="5">
        <f t="shared" si="7"/>
        <v>2483</v>
      </c>
      <c r="K23" s="5">
        <f t="shared" si="3"/>
        <v>2460.6000979999999</v>
      </c>
      <c r="L23" s="4">
        <f t="shared" si="4"/>
        <v>992235.90672917187</v>
      </c>
      <c r="M23" s="9">
        <f t="shared" si="2"/>
        <v>0</v>
      </c>
      <c r="N23" s="4">
        <f t="shared" si="5"/>
        <v>0</v>
      </c>
      <c r="P23" s="9">
        <f t="shared" si="6"/>
        <v>2.8844544860107662E-2</v>
      </c>
      <c r="Q23"/>
    </row>
    <row r="24" spans="1:17" s="4" customFormat="1" x14ac:dyDescent="0.25">
      <c r="A24" s="1">
        <v>44013</v>
      </c>
      <c r="B24" s="5">
        <v>2878.6999510000001</v>
      </c>
      <c r="C24" s="5">
        <v>2773.835895580894</v>
      </c>
      <c r="D24" s="5">
        <v>2662.361065331359</v>
      </c>
      <c r="E24" s="5">
        <v>2562.1457795952529</v>
      </c>
      <c r="F24" s="5" t="s">
        <v>7</v>
      </c>
      <c r="G24" s="5" t="s">
        <v>7</v>
      </c>
      <c r="H24" s="5" t="str">
        <f t="shared" si="0"/>
        <v>hold</v>
      </c>
      <c r="I24" s="5" t="str">
        <f t="shared" si="1"/>
        <v>True</v>
      </c>
      <c r="J24" s="5">
        <f t="shared" si="7"/>
        <v>2483</v>
      </c>
      <c r="K24" s="5">
        <f t="shared" si="3"/>
        <v>2460.6000979999999</v>
      </c>
      <c r="L24" s="4">
        <f t="shared" si="4"/>
        <v>992235.90672917187</v>
      </c>
      <c r="M24" s="9">
        <f t="shared" si="2"/>
        <v>0</v>
      </c>
      <c r="N24" s="4">
        <f t="shared" si="5"/>
        <v>0</v>
      </c>
      <c r="P24" s="9">
        <f t="shared" si="6"/>
        <v>4.2535709605040418E-2</v>
      </c>
      <c r="Q24"/>
    </row>
    <row r="25" spans="1:17" s="4" customFormat="1" x14ac:dyDescent="0.25">
      <c r="A25" s="1">
        <v>44014</v>
      </c>
      <c r="B25" s="5">
        <v>2890.3000489999999</v>
      </c>
      <c r="C25" s="5">
        <v>2812.6572800539302</v>
      </c>
      <c r="D25" s="5">
        <v>2683.082791119416</v>
      </c>
      <c r="E25" s="5">
        <v>2572.4006005141509</v>
      </c>
      <c r="F25" s="5" t="s">
        <v>7</v>
      </c>
      <c r="G25" s="5" t="s">
        <v>7</v>
      </c>
      <c r="H25" s="5" t="str">
        <f t="shared" si="0"/>
        <v>hold</v>
      </c>
      <c r="I25" s="5" t="str">
        <f t="shared" si="1"/>
        <v>True</v>
      </c>
      <c r="J25" s="5">
        <f t="shared" si="7"/>
        <v>2483</v>
      </c>
      <c r="K25" s="5">
        <f t="shared" si="3"/>
        <v>2460.6000979999999</v>
      </c>
      <c r="L25" s="4">
        <f t="shared" si="4"/>
        <v>992235.90672917187</v>
      </c>
      <c r="M25" s="9">
        <f t="shared" si="2"/>
        <v>0</v>
      </c>
      <c r="N25" s="4">
        <f t="shared" si="5"/>
        <v>0</v>
      </c>
      <c r="P25" s="9">
        <f t="shared" si="6"/>
        <v>4.0215335877167866E-3</v>
      </c>
      <c r="Q25"/>
    </row>
    <row r="26" spans="1:17" s="4" customFormat="1" x14ac:dyDescent="0.25">
      <c r="A26" s="1">
        <v>44018</v>
      </c>
      <c r="B26" s="5">
        <v>3057.040039</v>
      </c>
      <c r="C26" s="5">
        <v>2894.1181997026201</v>
      </c>
      <c r="D26" s="5">
        <v>2717.0789045631059</v>
      </c>
      <c r="E26" s="5">
        <v>2587.545582966834</v>
      </c>
      <c r="F26" s="5" t="s">
        <v>7</v>
      </c>
      <c r="G26" s="5" t="s">
        <v>7</v>
      </c>
      <c r="H26" s="5" t="str">
        <f t="shared" si="0"/>
        <v>hold</v>
      </c>
      <c r="I26" s="5" t="str">
        <f t="shared" si="1"/>
        <v>True</v>
      </c>
      <c r="J26" s="5">
        <f t="shared" si="7"/>
        <v>2483</v>
      </c>
      <c r="K26" s="5">
        <f t="shared" si="3"/>
        <v>2460.6000979999999</v>
      </c>
      <c r="L26" s="4">
        <f t="shared" si="4"/>
        <v>992235.90672917187</v>
      </c>
      <c r="M26" s="9">
        <f t="shared" si="2"/>
        <v>0</v>
      </c>
      <c r="N26" s="4">
        <f t="shared" si="5"/>
        <v>0</v>
      </c>
      <c r="P26" s="9">
        <f t="shared" si="6"/>
        <v>5.6086820385638878E-2</v>
      </c>
      <c r="Q26"/>
    </row>
    <row r="27" spans="1:17" s="4" customFormat="1" x14ac:dyDescent="0.25">
      <c r="A27" s="1">
        <v>44019</v>
      </c>
      <c r="B27" s="5">
        <v>3000.1201169999999</v>
      </c>
      <c r="C27" s="5">
        <v>2929.4521721350802</v>
      </c>
      <c r="D27" s="5">
        <v>2742.8099238755499</v>
      </c>
      <c r="E27" s="5">
        <v>2600.4385371553699</v>
      </c>
      <c r="F27" s="5" t="s">
        <v>7</v>
      </c>
      <c r="G27" s="5" t="s">
        <v>7</v>
      </c>
      <c r="H27" s="5" t="str">
        <f t="shared" si="0"/>
        <v>hold</v>
      </c>
      <c r="I27" s="5" t="str">
        <f t="shared" si="1"/>
        <v>True</v>
      </c>
      <c r="J27" s="5">
        <f t="shared" si="7"/>
        <v>2483</v>
      </c>
      <c r="K27" s="5">
        <f t="shared" si="3"/>
        <v>2460.6000979999999</v>
      </c>
      <c r="L27" s="4">
        <f t="shared" si="4"/>
        <v>992235.90672917187</v>
      </c>
      <c r="M27" s="9">
        <f t="shared" si="2"/>
        <v>0</v>
      </c>
      <c r="N27" s="4">
        <f t="shared" si="5"/>
        <v>0</v>
      </c>
      <c r="P27" s="9">
        <f t="shared" si="6"/>
        <v>-1.8794813437546562E-2</v>
      </c>
      <c r="Q27"/>
    </row>
    <row r="28" spans="1:17" s="4" customFormat="1" x14ac:dyDescent="0.25">
      <c r="A28" s="1">
        <v>44020</v>
      </c>
      <c r="B28" s="5">
        <v>3081.110107</v>
      </c>
      <c r="C28" s="5">
        <v>2980.0048170900541</v>
      </c>
      <c r="D28" s="5">
        <v>2773.5644859777731</v>
      </c>
      <c r="E28" s="5">
        <v>2615.4595237130152</v>
      </c>
      <c r="F28" s="5" t="s">
        <v>7</v>
      </c>
      <c r="G28" s="5" t="s">
        <v>7</v>
      </c>
      <c r="H28" s="5" t="str">
        <f t="shared" si="0"/>
        <v>hold</v>
      </c>
      <c r="I28" s="5" t="str">
        <f t="shared" si="1"/>
        <v>True</v>
      </c>
      <c r="J28" s="5">
        <f t="shared" si="7"/>
        <v>2483</v>
      </c>
      <c r="K28" s="5">
        <f t="shared" si="3"/>
        <v>2460.6000979999999</v>
      </c>
      <c r="L28" s="4">
        <f t="shared" si="4"/>
        <v>992235.90672917187</v>
      </c>
      <c r="M28" s="9">
        <f t="shared" si="2"/>
        <v>0</v>
      </c>
      <c r="N28" s="4">
        <f t="shared" si="5"/>
        <v>0</v>
      </c>
      <c r="P28" s="9">
        <f t="shared" si="6"/>
        <v>2.6637629532308606E-2</v>
      </c>
      <c r="Q28"/>
    </row>
    <row r="29" spans="1:17" s="4" customFormat="1" x14ac:dyDescent="0.25">
      <c r="A29" s="1">
        <v>44021</v>
      </c>
      <c r="B29" s="5">
        <v>3182.6298830000001</v>
      </c>
      <c r="C29" s="5">
        <v>3047.546505726702</v>
      </c>
      <c r="D29" s="5">
        <v>2810.7522493434299</v>
      </c>
      <c r="E29" s="5">
        <v>2633.183597440734</v>
      </c>
      <c r="F29" s="5" t="s">
        <v>7</v>
      </c>
      <c r="G29" s="5" t="s">
        <v>7</v>
      </c>
      <c r="H29" s="5" t="str">
        <f t="shared" si="0"/>
        <v>hold</v>
      </c>
      <c r="I29" s="5" t="str">
        <f t="shared" si="1"/>
        <v>True</v>
      </c>
      <c r="J29" s="5">
        <f t="shared" si="7"/>
        <v>2483</v>
      </c>
      <c r="K29" s="5">
        <f t="shared" si="3"/>
        <v>2460.6000979999999</v>
      </c>
      <c r="L29" s="4">
        <f t="shared" si="4"/>
        <v>992235.90672917187</v>
      </c>
      <c r="M29" s="9">
        <f t="shared" si="2"/>
        <v>0</v>
      </c>
      <c r="N29" s="4">
        <f t="shared" si="5"/>
        <v>0</v>
      </c>
      <c r="P29" s="9">
        <f t="shared" si="6"/>
        <v>3.2417905843853956E-2</v>
      </c>
      <c r="Q29"/>
    </row>
    <row r="30" spans="1:17" s="4" customFormat="1" x14ac:dyDescent="0.25">
      <c r="A30" s="1">
        <v>44022</v>
      </c>
      <c r="B30" s="5">
        <v>3200</v>
      </c>
      <c r="C30" s="5">
        <v>3098.3643371511348</v>
      </c>
      <c r="D30" s="5">
        <v>2846.1384084940269</v>
      </c>
      <c r="E30" s="5">
        <v>2650.8966100207108</v>
      </c>
      <c r="F30" s="5" t="s">
        <v>7</v>
      </c>
      <c r="G30" s="5" t="s">
        <v>7</v>
      </c>
      <c r="H30" s="5" t="str">
        <f t="shared" si="0"/>
        <v>hold</v>
      </c>
      <c r="I30" s="5" t="str">
        <f t="shared" si="1"/>
        <v>True</v>
      </c>
      <c r="J30" s="5">
        <f t="shared" si="7"/>
        <v>2483</v>
      </c>
      <c r="K30" s="5">
        <f t="shared" si="3"/>
        <v>2460.6000979999999</v>
      </c>
      <c r="L30" s="4">
        <f t="shared" si="4"/>
        <v>992235.90672917187</v>
      </c>
      <c r="M30" s="9">
        <f t="shared" si="2"/>
        <v>0</v>
      </c>
      <c r="N30" s="4">
        <f t="shared" si="5"/>
        <v>0</v>
      </c>
      <c r="P30" s="9">
        <f t="shared" si="6"/>
        <v>5.4429475629478967E-3</v>
      </c>
      <c r="Q30"/>
    </row>
    <row r="31" spans="1:17" s="4" customFormat="1" x14ac:dyDescent="0.25">
      <c r="A31" s="1">
        <v>44025</v>
      </c>
      <c r="B31" s="5">
        <v>3104</v>
      </c>
      <c r="C31" s="5">
        <v>3100.2428914340899</v>
      </c>
      <c r="D31" s="5">
        <v>2869.5803713582059</v>
      </c>
      <c r="E31" s="5">
        <v>2665.0560909575629</v>
      </c>
      <c r="F31" s="5" t="s">
        <v>7</v>
      </c>
      <c r="G31" s="5" t="s">
        <v>7</v>
      </c>
      <c r="H31" s="5" t="str">
        <f t="shared" si="0"/>
        <v>hold</v>
      </c>
      <c r="I31" s="5" t="str">
        <f t="shared" si="1"/>
        <v>True</v>
      </c>
      <c r="J31" s="5">
        <f t="shared" si="7"/>
        <v>2483</v>
      </c>
      <c r="K31" s="5">
        <f t="shared" si="3"/>
        <v>2460.6000979999999</v>
      </c>
      <c r="L31" s="4">
        <f t="shared" si="4"/>
        <v>992235.90672917187</v>
      </c>
      <c r="M31" s="9">
        <f t="shared" si="2"/>
        <v>0</v>
      </c>
      <c r="N31" s="4">
        <f t="shared" si="5"/>
        <v>0</v>
      </c>
      <c r="P31" s="9">
        <f t="shared" si="6"/>
        <v>-3.0459207484708574E-2</v>
      </c>
      <c r="Q31"/>
    </row>
    <row r="32" spans="1:17" s="4" customFormat="1" x14ac:dyDescent="0.25">
      <c r="A32" s="1">
        <v>44026</v>
      </c>
      <c r="B32" s="5">
        <v>3084</v>
      </c>
      <c r="C32" s="5">
        <v>3094.828594289394</v>
      </c>
      <c r="D32" s="5">
        <v>2889.0730648710969</v>
      </c>
      <c r="E32" s="5">
        <v>2678.1480881151401</v>
      </c>
      <c r="F32" s="5" t="s">
        <v>7</v>
      </c>
      <c r="G32" s="5" t="s">
        <v>7</v>
      </c>
      <c r="H32" s="5" t="str">
        <f t="shared" si="0"/>
        <v>hold</v>
      </c>
      <c r="I32" s="5" t="str">
        <f t="shared" si="1"/>
        <v>True</v>
      </c>
      <c r="J32" s="5">
        <f t="shared" si="7"/>
        <v>2483</v>
      </c>
      <c r="K32" s="5">
        <f t="shared" si="3"/>
        <v>2460.6000979999999</v>
      </c>
      <c r="L32" s="4">
        <f t="shared" si="4"/>
        <v>992235.90672917187</v>
      </c>
      <c r="M32" s="9">
        <f t="shared" si="2"/>
        <v>0</v>
      </c>
      <c r="N32" s="4">
        <f t="shared" si="5"/>
        <v>0</v>
      </c>
      <c r="P32" s="9">
        <f t="shared" si="6"/>
        <v>-6.4641466198892376E-3</v>
      </c>
      <c r="Q32"/>
    </row>
    <row r="33" spans="1:17" s="4" customFormat="1" x14ac:dyDescent="0.25">
      <c r="A33" s="1">
        <v>44027</v>
      </c>
      <c r="B33" s="5">
        <v>3008.8701169999999</v>
      </c>
      <c r="C33" s="5">
        <v>3066.1757685262628</v>
      </c>
      <c r="D33" s="5">
        <v>2899.9637059737252</v>
      </c>
      <c r="E33" s="5">
        <v>2688.4831515177921</v>
      </c>
      <c r="F33" s="5" t="s">
        <v>7</v>
      </c>
      <c r="G33" s="5" t="s">
        <v>7</v>
      </c>
      <c r="H33" s="5" t="str">
        <f t="shared" si="0"/>
        <v>hold</v>
      </c>
      <c r="I33" s="5" t="str">
        <f t="shared" si="1"/>
        <v>True</v>
      </c>
      <c r="J33" s="5">
        <f t="shared" si="7"/>
        <v>2483</v>
      </c>
      <c r="K33" s="5">
        <f t="shared" si="3"/>
        <v>2460.6000979999999</v>
      </c>
      <c r="L33" s="4">
        <f t="shared" si="4"/>
        <v>992235.90672917187</v>
      </c>
      <c r="M33" s="9">
        <f t="shared" si="2"/>
        <v>0</v>
      </c>
      <c r="N33" s="4">
        <f t="shared" si="5"/>
        <v>0</v>
      </c>
      <c r="P33" s="9">
        <f t="shared" si="6"/>
        <v>-2.4662823823620259E-2</v>
      </c>
      <c r="Q33"/>
    </row>
    <row r="34" spans="1:17" s="4" customFormat="1" x14ac:dyDescent="0.25">
      <c r="A34" s="1">
        <v>44028</v>
      </c>
      <c r="B34" s="5">
        <v>2999.8999020000001</v>
      </c>
      <c r="C34" s="5">
        <v>3044.0838130175089</v>
      </c>
      <c r="D34" s="5">
        <v>2909.0488147033861</v>
      </c>
      <c r="E34" s="5">
        <v>2698.2149249703612</v>
      </c>
      <c r="F34" s="5" t="s">
        <v>7</v>
      </c>
      <c r="G34" s="5" t="s">
        <v>7</v>
      </c>
      <c r="H34" s="5" t="str">
        <f t="shared" si="0"/>
        <v>hold</v>
      </c>
      <c r="I34" s="5" t="str">
        <f t="shared" si="1"/>
        <v>True</v>
      </c>
      <c r="J34" s="5">
        <f t="shared" si="7"/>
        <v>2483</v>
      </c>
      <c r="K34" s="5">
        <f t="shared" si="3"/>
        <v>2460.6000979999999</v>
      </c>
      <c r="L34" s="4">
        <f t="shared" si="4"/>
        <v>992235.90672917187</v>
      </c>
      <c r="M34" s="9">
        <f t="shared" si="2"/>
        <v>0</v>
      </c>
      <c r="N34" s="4">
        <f t="shared" si="5"/>
        <v>0</v>
      </c>
      <c r="P34" s="9">
        <f t="shared" si="6"/>
        <v>-2.9857097660103867E-3</v>
      </c>
      <c r="Q34"/>
    </row>
    <row r="35" spans="1:17" s="4" customFormat="1" x14ac:dyDescent="0.25">
      <c r="A35" s="1">
        <v>44029</v>
      </c>
      <c r="B35" s="5">
        <v>2961.969971</v>
      </c>
      <c r="C35" s="5">
        <v>3016.7125323450059</v>
      </c>
      <c r="D35" s="5">
        <v>2913.8598289121692</v>
      </c>
      <c r="E35" s="5">
        <v>2706.4572701587872</v>
      </c>
      <c r="F35" s="5" t="s">
        <v>7</v>
      </c>
      <c r="G35" s="5" t="s">
        <v>7</v>
      </c>
      <c r="H35" s="5" t="str">
        <f t="shared" si="0"/>
        <v>hold</v>
      </c>
      <c r="I35" s="5" t="str">
        <f t="shared" si="1"/>
        <v>True</v>
      </c>
      <c r="J35" s="5">
        <f t="shared" si="7"/>
        <v>2483</v>
      </c>
      <c r="K35" s="5">
        <f t="shared" si="3"/>
        <v>2460.6000979999999</v>
      </c>
      <c r="L35" s="4">
        <f t="shared" si="4"/>
        <v>992235.90672917187</v>
      </c>
      <c r="M35" s="9">
        <f t="shared" si="2"/>
        <v>0</v>
      </c>
      <c r="N35" s="4">
        <f t="shared" si="5"/>
        <v>0</v>
      </c>
      <c r="P35" s="9">
        <f t="shared" si="6"/>
        <v>-1.27243443996128E-2</v>
      </c>
      <c r="Q35"/>
    </row>
    <row r="36" spans="1:17" s="4" customFormat="1" x14ac:dyDescent="0.25">
      <c r="A36" s="1">
        <v>44032</v>
      </c>
      <c r="B36" s="5">
        <v>3196.8400879999999</v>
      </c>
      <c r="C36" s="5">
        <v>3076.755050896671</v>
      </c>
      <c r="D36" s="5">
        <v>2939.585307011062</v>
      </c>
      <c r="E36" s="5">
        <v>2721.781733216324</v>
      </c>
      <c r="F36" s="5" t="s">
        <v>7</v>
      </c>
      <c r="G36" s="5" t="s">
        <v>7</v>
      </c>
      <c r="H36" s="5" t="str">
        <f t="shared" si="0"/>
        <v>hold</v>
      </c>
      <c r="I36" s="5" t="str">
        <f t="shared" si="1"/>
        <v>True</v>
      </c>
      <c r="J36" s="5">
        <f t="shared" si="7"/>
        <v>2483</v>
      </c>
      <c r="K36" s="5">
        <f t="shared" si="3"/>
        <v>2460.6000979999999</v>
      </c>
      <c r="L36" s="4">
        <f t="shared" si="4"/>
        <v>992235.90672917187</v>
      </c>
      <c r="M36" s="9">
        <f t="shared" si="2"/>
        <v>0</v>
      </c>
      <c r="N36" s="4">
        <f t="shared" si="5"/>
        <v>0</v>
      </c>
      <c r="P36" s="9">
        <f t="shared" si="6"/>
        <v>7.6308271721672122E-2</v>
      </c>
      <c r="Q36"/>
    </row>
    <row r="37" spans="1:17" s="4" customFormat="1" x14ac:dyDescent="0.25">
      <c r="A37" s="1">
        <v>44033</v>
      </c>
      <c r="B37" s="5">
        <v>3138.290039</v>
      </c>
      <c r="C37" s="5">
        <v>3097.2667135977808</v>
      </c>
      <c r="D37" s="5">
        <v>2957.6493735555109</v>
      </c>
      <c r="E37" s="5">
        <v>2734.7976177720639</v>
      </c>
      <c r="F37" s="5" t="s">
        <v>7</v>
      </c>
      <c r="G37" s="5" t="s">
        <v>7</v>
      </c>
      <c r="H37" s="5" t="str">
        <f t="shared" si="0"/>
        <v>hold</v>
      </c>
      <c r="I37" s="5" t="str">
        <f t="shared" si="1"/>
        <v>True</v>
      </c>
      <c r="J37" s="5">
        <f t="shared" si="7"/>
        <v>2483</v>
      </c>
      <c r="K37" s="5">
        <f t="shared" si="3"/>
        <v>2460.6000979999999</v>
      </c>
      <c r="L37" s="4">
        <f t="shared" si="4"/>
        <v>992235.90672917187</v>
      </c>
      <c r="M37" s="9">
        <f t="shared" si="2"/>
        <v>0</v>
      </c>
      <c r="N37" s="4">
        <f t="shared" si="5"/>
        <v>0</v>
      </c>
      <c r="P37" s="9">
        <f t="shared" si="6"/>
        <v>-1.8484771414268533E-2</v>
      </c>
      <c r="Q37"/>
    </row>
    <row r="38" spans="1:17" s="4" customFormat="1" x14ac:dyDescent="0.25">
      <c r="A38" s="1">
        <v>44034</v>
      </c>
      <c r="B38" s="5">
        <v>3099.9099120000001</v>
      </c>
      <c r="C38" s="5">
        <v>3098.1477797318539</v>
      </c>
      <c r="D38" s="5">
        <v>2970.582149777737</v>
      </c>
      <c r="E38" s="5">
        <v>2746.2073769666872</v>
      </c>
      <c r="F38" s="5" t="s">
        <v>7</v>
      </c>
      <c r="G38" s="5" t="s">
        <v>7</v>
      </c>
      <c r="H38" s="5" t="str">
        <f t="shared" si="0"/>
        <v>hold</v>
      </c>
      <c r="I38" s="5" t="str">
        <f t="shared" si="1"/>
        <v>True</v>
      </c>
      <c r="J38" s="5">
        <f t="shared" si="7"/>
        <v>2483</v>
      </c>
      <c r="K38" s="5">
        <f t="shared" si="3"/>
        <v>2460.6000979999999</v>
      </c>
      <c r="L38" s="4">
        <f t="shared" si="4"/>
        <v>992235.90672917187</v>
      </c>
      <c r="M38" s="9">
        <f t="shared" si="2"/>
        <v>0</v>
      </c>
      <c r="N38" s="4">
        <f t="shared" si="5"/>
        <v>0</v>
      </c>
      <c r="P38" s="9">
        <f t="shared" si="6"/>
        <v>-1.230502759557258E-2</v>
      </c>
      <c r="Q38"/>
    </row>
    <row r="39" spans="1:17" s="4" customFormat="1" x14ac:dyDescent="0.25">
      <c r="A39" s="1">
        <v>44035</v>
      </c>
      <c r="B39" s="5">
        <v>2986.5500489999999</v>
      </c>
      <c r="C39" s="5">
        <v>3060.9485361545699</v>
      </c>
      <c r="D39" s="5">
        <v>2972.033776979762</v>
      </c>
      <c r="E39" s="5">
        <v>2753.7180854677281</v>
      </c>
      <c r="F39" s="5" t="s">
        <v>7</v>
      </c>
      <c r="G39" s="5" t="s">
        <v>7</v>
      </c>
      <c r="H39" s="5" t="str">
        <f t="shared" si="0"/>
        <v>hold</v>
      </c>
      <c r="I39" s="5" t="str">
        <f t="shared" si="1"/>
        <v>True</v>
      </c>
      <c r="J39" s="5">
        <f t="shared" si="7"/>
        <v>2483</v>
      </c>
      <c r="K39" s="5">
        <f t="shared" si="3"/>
        <v>2460.6000979999999</v>
      </c>
      <c r="L39" s="4">
        <f t="shared" si="4"/>
        <v>992235.90672917187</v>
      </c>
      <c r="M39" s="9">
        <f t="shared" si="2"/>
        <v>0</v>
      </c>
      <c r="N39" s="4">
        <f t="shared" si="5"/>
        <v>0</v>
      </c>
      <c r="P39" s="9">
        <f t="shared" si="6"/>
        <v>-3.7254158961009726E-2</v>
      </c>
      <c r="Q39"/>
    </row>
    <row r="40" spans="1:17" s="4" customFormat="1" x14ac:dyDescent="0.25">
      <c r="A40" s="1">
        <v>44036</v>
      </c>
      <c r="B40" s="5">
        <v>3008.9099120000001</v>
      </c>
      <c r="C40" s="5">
        <v>3043.6023281030471</v>
      </c>
      <c r="D40" s="5">
        <v>2975.3861528906918</v>
      </c>
      <c r="E40" s="5">
        <v>2761.6928300468621</v>
      </c>
      <c r="F40" s="5" t="s">
        <v>7</v>
      </c>
      <c r="G40" s="5" t="s">
        <v>7</v>
      </c>
      <c r="H40" s="5" t="str">
        <f t="shared" si="0"/>
        <v>hold</v>
      </c>
      <c r="I40" s="5" t="str">
        <f t="shared" si="1"/>
        <v>True</v>
      </c>
      <c r="J40" s="5">
        <f t="shared" si="7"/>
        <v>2483</v>
      </c>
      <c r="K40" s="5">
        <f t="shared" si="3"/>
        <v>2460.6000979999999</v>
      </c>
      <c r="L40" s="4">
        <f t="shared" si="4"/>
        <v>992235.90672917187</v>
      </c>
      <c r="M40" s="9">
        <f t="shared" si="2"/>
        <v>0</v>
      </c>
      <c r="N40" s="4">
        <f t="shared" si="5"/>
        <v>0</v>
      </c>
      <c r="P40" s="9">
        <f t="shared" si="6"/>
        <v>7.4589662222622069E-3</v>
      </c>
      <c r="Q40"/>
    </row>
    <row r="41" spans="1:17" s="4" customFormat="1" x14ac:dyDescent="0.25">
      <c r="A41" s="1">
        <v>44039</v>
      </c>
      <c r="B41" s="5">
        <v>3055.209961</v>
      </c>
      <c r="C41" s="5">
        <v>3047.4715390686979</v>
      </c>
      <c r="D41" s="5">
        <v>2982.6428627188111</v>
      </c>
      <c r="E41" s="5">
        <v>2770.8652403891469</v>
      </c>
      <c r="F41" s="5" t="s">
        <v>7</v>
      </c>
      <c r="G41" s="5" t="s">
        <v>7</v>
      </c>
      <c r="H41" s="5" t="str">
        <f t="shared" si="0"/>
        <v>hold</v>
      </c>
      <c r="I41" s="5" t="str">
        <f t="shared" si="1"/>
        <v>True</v>
      </c>
      <c r="J41" s="5">
        <f t="shared" si="7"/>
        <v>2483</v>
      </c>
      <c r="K41" s="5">
        <f t="shared" si="3"/>
        <v>2460.6000979999999</v>
      </c>
      <c r="L41" s="4">
        <f t="shared" si="4"/>
        <v>992235.90672917187</v>
      </c>
      <c r="M41" s="9">
        <f t="shared" si="2"/>
        <v>0</v>
      </c>
      <c r="N41" s="4">
        <f t="shared" si="5"/>
        <v>0</v>
      </c>
      <c r="P41" s="9">
        <f t="shared" si="6"/>
        <v>1.527045958195325E-2</v>
      </c>
      <c r="Q41"/>
    </row>
    <row r="42" spans="1:17" s="4" customFormat="1" x14ac:dyDescent="0.25">
      <c r="A42" s="1">
        <v>44040</v>
      </c>
      <c r="B42" s="5">
        <v>3000.330078</v>
      </c>
      <c r="C42" s="5">
        <v>3031.7577187124648</v>
      </c>
      <c r="D42" s="5">
        <v>2984.2507913807372</v>
      </c>
      <c r="E42" s="5">
        <v>2778.036016564487</v>
      </c>
      <c r="F42" s="5" t="s">
        <v>7</v>
      </c>
      <c r="G42" s="5" t="s">
        <v>7</v>
      </c>
      <c r="H42" s="5" t="str">
        <f t="shared" si="0"/>
        <v>hold</v>
      </c>
      <c r="I42" s="5" t="str">
        <f t="shared" si="1"/>
        <v>True</v>
      </c>
      <c r="J42" s="5">
        <f t="shared" si="7"/>
        <v>2483</v>
      </c>
      <c r="K42" s="5">
        <f t="shared" si="3"/>
        <v>2460.6000979999999</v>
      </c>
      <c r="L42" s="4">
        <f t="shared" si="4"/>
        <v>992235.90672917187</v>
      </c>
      <c r="M42" s="9">
        <f t="shared" si="2"/>
        <v>0</v>
      </c>
      <c r="N42" s="4">
        <f t="shared" si="5"/>
        <v>0</v>
      </c>
      <c r="P42" s="9">
        <f t="shared" si="6"/>
        <v>-1.8126008651182999E-2</v>
      </c>
      <c r="Q42"/>
    </row>
    <row r="43" spans="1:17" s="4" customFormat="1" x14ac:dyDescent="0.25">
      <c r="A43" s="1">
        <v>44041</v>
      </c>
      <c r="B43" s="5">
        <v>3033.530029</v>
      </c>
      <c r="C43" s="5">
        <v>3032.3484888083099</v>
      </c>
      <c r="D43" s="5">
        <v>2988.7307220733969</v>
      </c>
      <c r="E43" s="5">
        <v>2786.020204453097</v>
      </c>
      <c r="F43" s="5" t="s">
        <v>7</v>
      </c>
      <c r="G43" s="5" t="s">
        <v>7</v>
      </c>
      <c r="H43" s="5" t="str">
        <f t="shared" si="0"/>
        <v>hold</v>
      </c>
      <c r="I43" s="5" t="str">
        <f t="shared" si="1"/>
        <v>True</v>
      </c>
      <c r="J43" s="5">
        <f t="shared" si="7"/>
        <v>2483</v>
      </c>
      <c r="K43" s="5">
        <f t="shared" si="3"/>
        <v>2460.6000979999999</v>
      </c>
      <c r="L43" s="4">
        <f t="shared" si="4"/>
        <v>992235.90672917187</v>
      </c>
      <c r="M43" s="9">
        <f t="shared" si="2"/>
        <v>0</v>
      </c>
      <c r="N43" s="4">
        <f t="shared" si="5"/>
        <v>0</v>
      </c>
      <c r="P43" s="9">
        <f t="shared" si="6"/>
        <v>1.1004658861947843E-2</v>
      </c>
      <c r="Q43"/>
    </row>
    <row r="44" spans="1:17" s="4" customFormat="1" x14ac:dyDescent="0.25">
      <c r="A44" s="1">
        <v>44042</v>
      </c>
      <c r="B44" s="5">
        <v>3051.8798830000001</v>
      </c>
      <c r="C44" s="5">
        <v>3038.8589535388742</v>
      </c>
      <c r="D44" s="5">
        <v>2994.4715548849058</v>
      </c>
      <c r="E44" s="5">
        <v>2794.3283194076871</v>
      </c>
      <c r="F44" s="5" t="s">
        <v>7</v>
      </c>
      <c r="G44" s="5" t="s">
        <v>7</v>
      </c>
      <c r="H44" s="5" t="str">
        <f t="shared" si="0"/>
        <v>hold</v>
      </c>
      <c r="I44" s="5" t="str">
        <f t="shared" si="1"/>
        <v>True</v>
      </c>
      <c r="J44" s="5">
        <f t="shared" si="7"/>
        <v>2483</v>
      </c>
      <c r="K44" s="5">
        <f t="shared" si="3"/>
        <v>2460.6000979999999</v>
      </c>
      <c r="L44" s="4">
        <f t="shared" si="4"/>
        <v>992235.90672917187</v>
      </c>
      <c r="M44" s="9">
        <f t="shared" si="2"/>
        <v>0</v>
      </c>
      <c r="N44" s="4">
        <f t="shared" si="5"/>
        <v>0</v>
      </c>
      <c r="P44" s="9">
        <f t="shared" si="6"/>
        <v>6.030788354866542E-3</v>
      </c>
      <c r="Q44"/>
    </row>
    <row r="45" spans="1:17" s="4" customFormat="1" x14ac:dyDescent="0.25">
      <c r="A45" s="1">
        <v>44043</v>
      </c>
      <c r="B45" s="5">
        <v>3164.679932</v>
      </c>
      <c r="C45" s="5">
        <v>3080.7992796925828</v>
      </c>
      <c r="D45" s="5">
        <v>3009.9450437135511</v>
      </c>
      <c r="E45" s="5">
        <v>2805.9018073011971</v>
      </c>
      <c r="F45" s="5" t="s">
        <v>7</v>
      </c>
      <c r="G45" s="5" t="s">
        <v>7</v>
      </c>
      <c r="H45" s="5" t="str">
        <f t="shared" si="0"/>
        <v>hold</v>
      </c>
      <c r="I45" s="5" t="str">
        <f t="shared" si="1"/>
        <v>True</v>
      </c>
      <c r="J45" s="5">
        <f t="shared" si="7"/>
        <v>2483</v>
      </c>
      <c r="K45" s="5">
        <f t="shared" si="3"/>
        <v>2460.6000979999999</v>
      </c>
      <c r="L45" s="4">
        <f t="shared" si="4"/>
        <v>992235.90672917187</v>
      </c>
      <c r="M45" s="9">
        <f t="shared" si="2"/>
        <v>0</v>
      </c>
      <c r="N45" s="4">
        <f t="shared" si="5"/>
        <v>0</v>
      </c>
      <c r="P45" s="9">
        <f t="shared" si="6"/>
        <v>3.6294167319744927E-2</v>
      </c>
      <c r="Q45"/>
    </row>
    <row r="46" spans="1:17" s="4" customFormat="1" x14ac:dyDescent="0.25">
      <c r="A46" s="1">
        <v>44046</v>
      </c>
      <c r="B46" s="5">
        <v>3111.889893</v>
      </c>
      <c r="C46" s="5">
        <v>3091.1628174617222</v>
      </c>
      <c r="D46" s="5">
        <v>3019.2127572850459</v>
      </c>
      <c r="E46" s="5">
        <v>2815.4639349792842</v>
      </c>
      <c r="F46" s="5" t="s">
        <v>7</v>
      </c>
      <c r="G46" s="5" t="s">
        <v>7</v>
      </c>
      <c r="H46" s="5" t="str">
        <f t="shared" si="0"/>
        <v>hold</v>
      </c>
      <c r="I46" s="5" t="str">
        <f t="shared" si="1"/>
        <v>True</v>
      </c>
      <c r="J46" s="5">
        <f t="shared" si="7"/>
        <v>2483</v>
      </c>
      <c r="K46" s="5">
        <f t="shared" si="3"/>
        <v>2460.6000979999999</v>
      </c>
      <c r="L46" s="4">
        <f t="shared" si="4"/>
        <v>992235.90672917187</v>
      </c>
      <c r="M46" s="9">
        <f t="shared" si="2"/>
        <v>0</v>
      </c>
      <c r="N46" s="4">
        <f t="shared" si="5"/>
        <v>0</v>
      </c>
      <c r="P46" s="9">
        <f t="shared" si="6"/>
        <v>-1.6821698888780042E-2</v>
      </c>
      <c r="Q46"/>
    </row>
    <row r="47" spans="1:17" s="4" customFormat="1" x14ac:dyDescent="0.25">
      <c r="A47" s="1">
        <v>44047</v>
      </c>
      <c r="B47" s="5">
        <v>3138.830078</v>
      </c>
      <c r="C47" s="5">
        <v>3107.0519043078152</v>
      </c>
      <c r="D47" s="5">
        <v>3030.0870591682242</v>
      </c>
      <c r="E47" s="5">
        <v>2825.569126948682</v>
      </c>
      <c r="F47" s="5" t="s">
        <v>7</v>
      </c>
      <c r="G47" s="5" t="s">
        <v>7</v>
      </c>
      <c r="H47" s="5" t="str">
        <f t="shared" si="0"/>
        <v>hold</v>
      </c>
      <c r="I47" s="5" t="str">
        <f t="shared" si="1"/>
        <v>True</v>
      </c>
      <c r="J47" s="5">
        <f t="shared" si="7"/>
        <v>2483</v>
      </c>
      <c r="K47" s="5">
        <f t="shared" si="3"/>
        <v>2460.6000979999999</v>
      </c>
      <c r="L47" s="4">
        <f t="shared" si="4"/>
        <v>992235.90672917187</v>
      </c>
      <c r="M47" s="9">
        <f t="shared" si="2"/>
        <v>0</v>
      </c>
      <c r="N47" s="4">
        <f t="shared" si="5"/>
        <v>0</v>
      </c>
      <c r="P47" s="9">
        <f t="shared" si="6"/>
        <v>8.6199196048436511E-3</v>
      </c>
      <c r="Q47"/>
    </row>
    <row r="48" spans="1:17" s="4" customFormat="1" x14ac:dyDescent="0.25">
      <c r="A48" s="1">
        <v>44048</v>
      </c>
      <c r="B48" s="5">
        <v>3205.030029</v>
      </c>
      <c r="C48" s="5">
        <v>3139.7112792052098</v>
      </c>
      <c r="D48" s="5">
        <v>3045.990965516567</v>
      </c>
      <c r="E48" s="5">
        <v>2837.4272801377851</v>
      </c>
      <c r="F48" s="5" t="s">
        <v>7</v>
      </c>
      <c r="G48" s="5" t="s">
        <v>7</v>
      </c>
      <c r="H48" s="5" t="str">
        <f t="shared" si="0"/>
        <v>hold</v>
      </c>
      <c r="I48" s="5" t="str">
        <f t="shared" si="1"/>
        <v>True</v>
      </c>
      <c r="J48" s="5">
        <f t="shared" si="7"/>
        <v>2483</v>
      </c>
      <c r="K48" s="5">
        <f t="shared" si="3"/>
        <v>2460.6000979999999</v>
      </c>
      <c r="L48" s="4">
        <f t="shared" si="4"/>
        <v>992235.90672917187</v>
      </c>
      <c r="M48" s="9">
        <f t="shared" si="2"/>
        <v>0</v>
      </c>
      <c r="N48" s="4">
        <f t="shared" si="5"/>
        <v>0</v>
      </c>
      <c r="P48" s="9">
        <f t="shared" si="6"/>
        <v>2.0871315883201434E-2</v>
      </c>
      <c r="Q48"/>
    </row>
    <row r="49" spans="1:17" s="4" customFormat="1" x14ac:dyDescent="0.25">
      <c r="A49" s="1">
        <v>44049</v>
      </c>
      <c r="B49" s="5">
        <v>3225</v>
      </c>
      <c r="C49" s="5">
        <v>3168.140852803474</v>
      </c>
      <c r="D49" s="5">
        <v>3062.2645141059702</v>
      </c>
      <c r="E49" s="5">
        <v>2849.538927633479</v>
      </c>
      <c r="F49" s="5" t="s">
        <v>7</v>
      </c>
      <c r="G49" s="5" t="s">
        <v>7</v>
      </c>
      <c r="H49" s="5" t="str">
        <f t="shared" si="0"/>
        <v>hold</v>
      </c>
      <c r="I49" s="5" t="str">
        <f t="shared" si="1"/>
        <v>True</v>
      </c>
      <c r="J49" s="5">
        <f t="shared" si="7"/>
        <v>2483</v>
      </c>
      <c r="K49" s="5">
        <f t="shared" si="3"/>
        <v>2460.6000979999999</v>
      </c>
      <c r="L49" s="4">
        <f t="shared" si="4"/>
        <v>992235.90672917187</v>
      </c>
      <c r="M49" s="9">
        <f t="shared" si="2"/>
        <v>0</v>
      </c>
      <c r="N49" s="4">
        <f t="shared" si="5"/>
        <v>0</v>
      </c>
      <c r="P49" s="9">
        <f t="shared" si="6"/>
        <v>6.2114904962184119E-3</v>
      </c>
      <c r="Q49"/>
    </row>
    <row r="50" spans="1:17" s="4" customFormat="1" x14ac:dyDescent="0.25">
      <c r="A50" s="1">
        <v>44050</v>
      </c>
      <c r="B50" s="5">
        <v>3167.459961</v>
      </c>
      <c r="C50" s="5">
        <v>3167.9138888689831</v>
      </c>
      <c r="D50" s="5">
        <v>3071.827736550882</v>
      </c>
      <c r="E50" s="5">
        <v>2859.4739599261829</v>
      </c>
      <c r="F50" s="5" t="s">
        <v>7</v>
      </c>
      <c r="G50" s="5" t="s">
        <v>7</v>
      </c>
      <c r="H50" s="5" t="str">
        <f t="shared" si="0"/>
        <v>hold</v>
      </c>
      <c r="I50" s="5" t="str">
        <f t="shared" si="1"/>
        <v>True</v>
      </c>
      <c r="J50" s="5">
        <f t="shared" si="7"/>
        <v>2483</v>
      </c>
      <c r="K50" s="5">
        <f t="shared" si="3"/>
        <v>2460.6000979999999</v>
      </c>
      <c r="L50" s="4">
        <f t="shared" si="4"/>
        <v>992235.90672917187</v>
      </c>
      <c r="M50" s="9">
        <f t="shared" si="2"/>
        <v>0</v>
      </c>
      <c r="N50" s="4">
        <f t="shared" si="5"/>
        <v>0</v>
      </c>
      <c r="P50" s="9">
        <f t="shared" si="6"/>
        <v>-1.800295768274289E-2</v>
      </c>
      <c r="Q50"/>
    </row>
    <row r="51" spans="1:17" s="4" customFormat="1" x14ac:dyDescent="0.25">
      <c r="A51" s="1">
        <v>44053</v>
      </c>
      <c r="B51" s="5">
        <v>3148.1599120000001</v>
      </c>
      <c r="C51" s="5">
        <v>3161.3292299126551</v>
      </c>
      <c r="D51" s="5">
        <v>3078.7670252280741</v>
      </c>
      <c r="E51" s="5">
        <v>2868.4953959284899</v>
      </c>
      <c r="F51" s="5" t="s">
        <v>7</v>
      </c>
      <c r="G51" s="5" t="s">
        <v>7</v>
      </c>
      <c r="H51" s="5" t="str">
        <f t="shared" si="0"/>
        <v>hold</v>
      </c>
      <c r="I51" s="5" t="str">
        <f t="shared" si="1"/>
        <v>True</v>
      </c>
      <c r="J51" s="5">
        <f t="shared" si="7"/>
        <v>2483</v>
      </c>
      <c r="K51" s="5">
        <f t="shared" si="3"/>
        <v>2460.6000979999999</v>
      </c>
      <c r="L51" s="4">
        <f t="shared" si="4"/>
        <v>992235.90672917187</v>
      </c>
      <c r="M51" s="9">
        <f t="shared" si="2"/>
        <v>0</v>
      </c>
      <c r="N51" s="4">
        <f t="shared" si="5"/>
        <v>0</v>
      </c>
      <c r="P51" s="9">
        <f t="shared" si="6"/>
        <v>-6.1118653330459859E-3</v>
      </c>
      <c r="Q51"/>
    </row>
    <row r="52" spans="1:17" s="4" customFormat="1" x14ac:dyDescent="0.25">
      <c r="A52" s="1">
        <v>44054</v>
      </c>
      <c r="B52" s="5">
        <v>3080.669922</v>
      </c>
      <c r="C52" s="5">
        <v>3134.4427939417701</v>
      </c>
      <c r="D52" s="5">
        <v>3078.9400158437038</v>
      </c>
      <c r="E52" s="5">
        <v>2875.125849868225</v>
      </c>
      <c r="F52" s="5" t="s">
        <v>7</v>
      </c>
      <c r="G52" s="5" t="s">
        <v>7</v>
      </c>
      <c r="H52" s="5" t="str">
        <f t="shared" si="0"/>
        <v>hold</v>
      </c>
      <c r="I52" s="5" t="str">
        <f t="shared" si="1"/>
        <v>True</v>
      </c>
      <c r="J52" s="5">
        <f t="shared" si="7"/>
        <v>2483</v>
      </c>
      <c r="K52" s="5">
        <f t="shared" si="3"/>
        <v>2460.6000979999999</v>
      </c>
      <c r="L52" s="4">
        <f t="shared" si="4"/>
        <v>992235.90672917187</v>
      </c>
      <c r="M52" s="9">
        <f t="shared" si="2"/>
        <v>0</v>
      </c>
      <c r="N52" s="4">
        <f t="shared" si="5"/>
        <v>0</v>
      </c>
      <c r="P52" s="9">
        <f t="shared" si="6"/>
        <v>-2.1671046754855844E-2</v>
      </c>
      <c r="Q52"/>
    </row>
    <row r="53" spans="1:17" s="4" customFormat="1" x14ac:dyDescent="0.25">
      <c r="A53" s="1">
        <v>44055</v>
      </c>
      <c r="B53" s="5">
        <v>3162.23999</v>
      </c>
      <c r="C53" s="5">
        <v>3143.7085259611799</v>
      </c>
      <c r="D53" s="5">
        <v>3086.5127407670029</v>
      </c>
      <c r="E53" s="5">
        <v>2884.0981667473429</v>
      </c>
      <c r="F53" s="5" t="s">
        <v>7</v>
      </c>
      <c r="G53" s="5" t="s">
        <v>7</v>
      </c>
      <c r="H53" s="5" t="str">
        <f t="shared" si="0"/>
        <v>hold</v>
      </c>
      <c r="I53" s="5" t="str">
        <f t="shared" si="1"/>
        <v>True</v>
      </c>
      <c r="J53" s="5">
        <f t="shared" si="7"/>
        <v>2483</v>
      </c>
      <c r="K53" s="5">
        <f t="shared" si="3"/>
        <v>2460.6000979999999</v>
      </c>
      <c r="L53" s="4">
        <f t="shared" si="4"/>
        <v>992235.90672917187</v>
      </c>
      <c r="M53" s="9">
        <f t="shared" si="2"/>
        <v>0</v>
      </c>
      <c r="N53" s="4">
        <f t="shared" si="5"/>
        <v>0</v>
      </c>
      <c r="P53" s="9">
        <f t="shared" si="6"/>
        <v>2.6133553595787073E-2</v>
      </c>
      <c r="Q53"/>
    </row>
    <row r="54" spans="1:17" s="4" customFormat="1" x14ac:dyDescent="0.25">
      <c r="A54" s="1">
        <v>44056</v>
      </c>
      <c r="B54" s="5">
        <v>3161.0200199999999</v>
      </c>
      <c r="C54" s="5">
        <v>3149.479023974121</v>
      </c>
      <c r="D54" s="5">
        <v>3093.286129788185</v>
      </c>
      <c r="E54" s="5">
        <v>2892.751974661488</v>
      </c>
      <c r="F54" s="5" t="s">
        <v>7</v>
      </c>
      <c r="G54" s="5" t="s">
        <v>7</v>
      </c>
      <c r="H54" s="5" t="str">
        <f t="shared" si="0"/>
        <v>hold</v>
      </c>
      <c r="I54" s="5" t="str">
        <f t="shared" si="1"/>
        <v>True</v>
      </c>
      <c r="J54" s="5">
        <f t="shared" si="7"/>
        <v>2483</v>
      </c>
      <c r="K54" s="5">
        <f t="shared" si="3"/>
        <v>2460.6000979999999</v>
      </c>
      <c r="L54" s="4">
        <f t="shared" si="4"/>
        <v>992235.90672917187</v>
      </c>
      <c r="M54" s="9">
        <f t="shared" si="2"/>
        <v>0</v>
      </c>
      <c r="N54" s="4">
        <f t="shared" si="5"/>
        <v>0</v>
      </c>
      <c r="P54" s="9">
        <f t="shared" si="6"/>
        <v>-3.8586742066845945E-4</v>
      </c>
      <c r="Q54"/>
    </row>
    <row r="55" spans="1:17" s="4" customFormat="1" x14ac:dyDescent="0.25">
      <c r="A55" s="1">
        <v>44057</v>
      </c>
      <c r="B55" s="5">
        <v>3148.0200199999999</v>
      </c>
      <c r="C55" s="5">
        <v>3148.9926893160809</v>
      </c>
      <c r="D55" s="5">
        <v>3098.261937989259</v>
      </c>
      <c r="E55" s="5">
        <v>2900.7291010783169</v>
      </c>
      <c r="F55" s="5" t="s">
        <v>7</v>
      </c>
      <c r="G55" s="5" t="s">
        <v>7</v>
      </c>
      <c r="H55" s="5" t="str">
        <f t="shared" si="0"/>
        <v>hold</v>
      </c>
      <c r="I55" s="5" t="str">
        <f t="shared" si="1"/>
        <v>True</v>
      </c>
      <c r="J55" s="5">
        <f t="shared" si="7"/>
        <v>2483</v>
      </c>
      <c r="K55" s="5">
        <f t="shared" si="3"/>
        <v>2460.6000979999999</v>
      </c>
      <c r="L55" s="4">
        <f t="shared" si="4"/>
        <v>992235.90672917187</v>
      </c>
      <c r="M55" s="9">
        <f t="shared" si="2"/>
        <v>0</v>
      </c>
      <c r="N55" s="4">
        <f t="shared" si="5"/>
        <v>0</v>
      </c>
      <c r="P55" s="9">
        <f t="shared" si="6"/>
        <v>-4.1210765238824301E-3</v>
      </c>
      <c r="Q55"/>
    </row>
    <row r="56" spans="1:17" s="4" customFormat="1" x14ac:dyDescent="0.25">
      <c r="A56" s="1">
        <v>44060</v>
      </c>
      <c r="B56" s="5">
        <v>3182.4099120000001</v>
      </c>
      <c r="C56" s="5">
        <v>3160.1317635440541</v>
      </c>
      <c r="D56" s="5">
        <v>3105.911753808417</v>
      </c>
      <c r="E56" s="5">
        <v>2909.531626419619</v>
      </c>
      <c r="F56" s="5" t="s">
        <v>7</v>
      </c>
      <c r="G56" s="5" t="s">
        <v>7</v>
      </c>
      <c r="H56" s="5" t="str">
        <f t="shared" si="0"/>
        <v>hold</v>
      </c>
      <c r="I56" s="5" t="str">
        <f t="shared" si="1"/>
        <v>True</v>
      </c>
      <c r="J56" s="5">
        <f t="shared" si="7"/>
        <v>2483</v>
      </c>
      <c r="K56" s="5">
        <f t="shared" si="3"/>
        <v>2460.6000979999999</v>
      </c>
      <c r="L56" s="4">
        <f t="shared" si="4"/>
        <v>992235.90672917187</v>
      </c>
      <c r="M56" s="9">
        <f t="shared" si="2"/>
        <v>0</v>
      </c>
      <c r="N56" s="4">
        <f t="shared" si="5"/>
        <v>0</v>
      </c>
      <c r="P56" s="9">
        <f t="shared" si="6"/>
        <v>1.0865053614860478E-2</v>
      </c>
      <c r="Q56"/>
    </row>
    <row r="57" spans="1:17" s="4" customFormat="1" x14ac:dyDescent="0.25">
      <c r="A57" s="1">
        <v>44061</v>
      </c>
      <c r="B57" s="5">
        <v>3312.48999</v>
      </c>
      <c r="C57" s="5">
        <v>3210.91783902937</v>
      </c>
      <c r="D57" s="5">
        <v>3124.691593462197</v>
      </c>
      <c r="E57" s="5">
        <v>2922.124075281507</v>
      </c>
      <c r="F57" s="5" t="s">
        <v>7</v>
      </c>
      <c r="G57" s="5" t="s">
        <v>7</v>
      </c>
      <c r="H57" s="5" t="str">
        <f t="shared" si="0"/>
        <v>hold</v>
      </c>
      <c r="I57" s="5" t="str">
        <f t="shared" si="1"/>
        <v>True</v>
      </c>
      <c r="J57" s="5">
        <f t="shared" si="7"/>
        <v>2483</v>
      </c>
      <c r="K57" s="5">
        <f t="shared" si="3"/>
        <v>2460.6000979999999</v>
      </c>
      <c r="L57" s="4">
        <f t="shared" si="4"/>
        <v>992235.90672917187</v>
      </c>
      <c r="M57" s="9">
        <f t="shared" si="2"/>
        <v>0</v>
      </c>
      <c r="N57" s="4">
        <f t="shared" si="5"/>
        <v>0</v>
      </c>
      <c r="P57" s="9">
        <f t="shared" si="6"/>
        <v>4.0061425677794416E-2</v>
      </c>
      <c r="Q57"/>
    </row>
    <row r="58" spans="1:17" s="4" customFormat="1" x14ac:dyDescent="0.25">
      <c r="A58" s="1">
        <v>44062</v>
      </c>
      <c r="B58" s="5">
        <v>3260.4799800000001</v>
      </c>
      <c r="C58" s="5">
        <v>3227.438552686247</v>
      </c>
      <c r="D58" s="5">
        <v>3137.0359922383609</v>
      </c>
      <c r="E58" s="5">
        <v>2932.69769730396</v>
      </c>
      <c r="F58" s="5" t="s">
        <v>7</v>
      </c>
      <c r="G58" s="5" t="s">
        <v>7</v>
      </c>
      <c r="H58" s="5" t="str">
        <f t="shared" si="0"/>
        <v>hold</v>
      </c>
      <c r="I58" s="5" t="str">
        <f t="shared" si="1"/>
        <v>True</v>
      </c>
      <c r="J58" s="5">
        <f t="shared" si="7"/>
        <v>2483</v>
      </c>
      <c r="K58" s="5">
        <f t="shared" si="3"/>
        <v>2460.6000979999999</v>
      </c>
      <c r="L58" s="4">
        <f t="shared" si="4"/>
        <v>992235.90672917187</v>
      </c>
      <c r="M58" s="9">
        <f t="shared" si="2"/>
        <v>0</v>
      </c>
      <c r="N58" s="4">
        <f t="shared" si="5"/>
        <v>0</v>
      </c>
      <c r="P58" s="9">
        <f t="shared" si="6"/>
        <v>-1.5825751751264917E-2</v>
      </c>
      <c r="Q58"/>
    </row>
    <row r="59" spans="1:17" s="4" customFormat="1" x14ac:dyDescent="0.25">
      <c r="A59" s="1">
        <v>44063</v>
      </c>
      <c r="B59" s="5">
        <v>3297.3701169999999</v>
      </c>
      <c r="C59" s="5">
        <v>3250.749074124165</v>
      </c>
      <c r="D59" s="5">
        <v>3151.611821762147</v>
      </c>
      <c r="E59" s="5">
        <v>2944.0937104194609</v>
      </c>
      <c r="F59" s="5" t="s">
        <v>7</v>
      </c>
      <c r="G59" s="5" t="s">
        <v>7</v>
      </c>
      <c r="H59" s="5" t="str">
        <f t="shared" si="0"/>
        <v>hold</v>
      </c>
      <c r="I59" s="5" t="str">
        <f t="shared" si="1"/>
        <v>True</v>
      </c>
      <c r="J59" s="5">
        <f t="shared" si="7"/>
        <v>2483</v>
      </c>
      <c r="K59" s="5">
        <f t="shared" si="3"/>
        <v>2460.6000979999999</v>
      </c>
      <c r="L59" s="4">
        <f t="shared" si="4"/>
        <v>992235.90672917187</v>
      </c>
      <c r="M59" s="9">
        <f t="shared" si="2"/>
        <v>0</v>
      </c>
      <c r="N59" s="4">
        <f t="shared" si="5"/>
        <v>0</v>
      </c>
      <c r="P59" s="9">
        <f t="shared" si="6"/>
        <v>1.1250798839386553E-2</v>
      </c>
      <c r="Q59"/>
    </row>
    <row r="60" spans="1:17" s="4" customFormat="1" x14ac:dyDescent="0.25">
      <c r="A60" s="1">
        <v>44064</v>
      </c>
      <c r="B60" s="5">
        <v>3284.719971</v>
      </c>
      <c r="C60" s="5">
        <v>3262.0727064161101</v>
      </c>
      <c r="D60" s="5">
        <v>3163.712562601951</v>
      </c>
      <c r="E60" s="5">
        <v>2954.7382810626032</v>
      </c>
      <c r="F60" s="5" t="s">
        <v>7</v>
      </c>
      <c r="G60" s="5" t="s">
        <v>7</v>
      </c>
      <c r="H60" s="5" t="str">
        <f t="shared" si="0"/>
        <v>hold</v>
      </c>
      <c r="I60" s="5" t="str">
        <f t="shared" si="1"/>
        <v>True</v>
      </c>
      <c r="J60" s="5">
        <f t="shared" si="7"/>
        <v>2483</v>
      </c>
      <c r="K60" s="5">
        <f t="shared" si="3"/>
        <v>2460.6000979999999</v>
      </c>
      <c r="L60" s="4">
        <f t="shared" si="4"/>
        <v>992235.90672917187</v>
      </c>
      <c r="M60" s="9">
        <f t="shared" si="2"/>
        <v>0</v>
      </c>
      <c r="N60" s="4">
        <f t="shared" si="5"/>
        <v>0</v>
      </c>
      <c r="P60" s="9">
        <f t="shared" si="6"/>
        <v>-3.8438129549286013E-3</v>
      </c>
      <c r="Q60"/>
    </row>
    <row r="61" spans="1:17" s="4" customFormat="1" x14ac:dyDescent="0.25">
      <c r="A61" s="1">
        <v>44067</v>
      </c>
      <c r="B61" s="5">
        <v>3307.459961</v>
      </c>
      <c r="C61" s="5">
        <v>3277.2017912774072</v>
      </c>
      <c r="D61" s="5">
        <v>3176.7805079108639</v>
      </c>
      <c r="E61" s="5">
        <v>2965.760833560646</v>
      </c>
      <c r="F61" s="5" t="s">
        <v>7</v>
      </c>
      <c r="G61" s="5" t="s">
        <v>7</v>
      </c>
      <c r="H61" s="5" t="str">
        <f t="shared" si="0"/>
        <v>hold</v>
      </c>
      <c r="I61" s="5" t="str">
        <f t="shared" si="1"/>
        <v>True</v>
      </c>
      <c r="J61" s="5">
        <f t="shared" si="7"/>
        <v>2483</v>
      </c>
      <c r="K61" s="5">
        <f t="shared" si="3"/>
        <v>2460.6000979999999</v>
      </c>
      <c r="L61" s="4">
        <f t="shared" si="4"/>
        <v>992235.90672917187</v>
      </c>
      <c r="M61" s="9">
        <f t="shared" si="2"/>
        <v>0</v>
      </c>
      <c r="N61" s="4">
        <f t="shared" si="5"/>
        <v>0</v>
      </c>
      <c r="P61" s="9">
        <f t="shared" si="6"/>
        <v>6.899107861763335E-3</v>
      </c>
      <c r="Q61"/>
    </row>
    <row r="62" spans="1:17" s="4" customFormat="1" x14ac:dyDescent="0.25">
      <c r="A62" s="1">
        <v>44068</v>
      </c>
      <c r="B62" s="5">
        <v>3346.48999</v>
      </c>
      <c r="C62" s="5">
        <v>3300.2978575182719</v>
      </c>
      <c r="D62" s="5">
        <v>3192.2086426462402</v>
      </c>
      <c r="E62" s="5">
        <v>2977.6586196993758</v>
      </c>
      <c r="F62" s="5" t="s">
        <v>7</v>
      </c>
      <c r="G62" s="5" t="s">
        <v>7</v>
      </c>
      <c r="H62" s="5" t="str">
        <f t="shared" si="0"/>
        <v>hold</v>
      </c>
      <c r="I62" s="5" t="str">
        <f t="shared" si="1"/>
        <v>True</v>
      </c>
      <c r="J62" s="5">
        <f t="shared" si="7"/>
        <v>2483</v>
      </c>
      <c r="K62" s="5">
        <f t="shared" si="3"/>
        <v>2460.6000979999999</v>
      </c>
      <c r="L62" s="4">
        <f t="shared" si="4"/>
        <v>992235.90672917187</v>
      </c>
      <c r="M62" s="9">
        <f t="shared" si="2"/>
        <v>0</v>
      </c>
      <c r="N62" s="4">
        <f t="shared" si="5"/>
        <v>0</v>
      </c>
      <c r="P62" s="9">
        <f t="shared" si="6"/>
        <v>1.1731520953327726E-2</v>
      </c>
      <c r="Q62"/>
    </row>
    <row r="63" spans="1:17" s="4" customFormat="1" x14ac:dyDescent="0.25">
      <c r="A63" s="1">
        <v>44069</v>
      </c>
      <c r="B63" s="5">
        <v>3441.8500979999999</v>
      </c>
      <c r="C63" s="5">
        <v>3347.4819376788482</v>
      </c>
      <c r="D63" s="5">
        <v>3214.9033204056732</v>
      </c>
      <c r="E63" s="5">
        <v>2992.1646033962711</v>
      </c>
      <c r="F63" s="5" t="s">
        <v>7</v>
      </c>
      <c r="G63" s="5" t="s">
        <v>7</v>
      </c>
      <c r="H63" s="5" t="str">
        <f t="shared" si="0"/>
        <v>hold</v>
      </c>
      <c r="I63" s="5" t="str">
        <f t="shared" si="1"/>
        <v>True</v>
      </c>
      <c r="J63" s="5">
        <f t="shared" si="7"/>
        <v>2483</v>
      </c>
      <c r="K63" s="5">
        <f t="shared" si="3"/>
        <v>2460.6000979999999</v>
      </c>
      <c r="L63" s="4">
        <f t="shared" si="4"/>
        <v>992235.90672917187</v>
      </c>
      <c r="M63" s="9">
        <f t="shared" si="2"/>
        <v>0</v>
      </c>
      <c r="N63" s="4">
        <f t="shared" si="5"/>
        <v>0</v>
      </c>
      <c r="P63" s="9">
        <f t="shared" si="6"/>
        <v>2.8097113629182473E-2</v>
      </c>
      <c r="Q63"/>
    </row>
    <row r="64" spans="1:17" s="4" customFormat="1" x14ac:dyDescent="0.25">
      <c r="A64" s="1">
        <v>44070</v>
      </c>
      <c r="B64" s="5">
        <v>3400</v>
      </c>
      <c r="C64" s="5">
        <v>3364.9879584525661</v>
      </c>
      <c r="D64" s="5">
        <v>3231.7302912778841</v>
      </c>
      <c r="E64" s="5">
        <v>3004.909459540137</v>
      </c>
      <c r="F64" s="5" t="s">
        <v>7</v>
      </c>
      <c r="G64" s="5" t="s">
        <v>7</v>
      </c>
      <c r="H64" s="5" t="str">
        <f t="shared" si="0"/>
        <v>hold</v>
      </c>
      <c r="I64" s="5" t="str">
        <f t="shared" si="1"/>
        <v>True</v>
      </c>
      <c r="J64" s="5">
        <f t="shared" si="7"/>
        <v>2483</v>
      </c>
      <c r="K64" s="5">
        <f t="shared" si="3"/>
        <v>2460.6000979999999</v>
      </c>
      <c r="L64" s="4">
        <f t="shared" si="4"/>
        <v>992235.90672917187</v>
      </c>
      <c r="M64" s="9">
        <f t="shared" si="2"/>
        <v>0</v>
      </c>
      <c r="N64" s="4">
        <f t="shared" si="5"/>
        <v>0</v>
      </c>
      <c r="P64" s="9">
        <f t="shared" si="6"/>
        <v>-1.2233714376333017E-2</v>
      </c>
      <c r="Q64"/>
    </row>
    <row r="65" spans="1:17" s="4" customFormat="1" x14ac:dyDescent="0.25">
      <c r="A65" s="1">
        <v>44071</v>
      </c>
      <c r="B65" s="5">
        <v>3401.8000489999999</v>
      </c>
      <c r="C65" s="5">
        <v>3377.2586553017109</v>
      </c>
      <c r="D65" s="5">
        <v>3247.1911783435312</v>
      </c>
      <c r="E65" s="5">
        <v>3017.312290460758</v>
      </c>
      <c r="F65" s="5" t="s">
        <v>7</v>
      </c>
      <c r="G65" s="5" t="s">
        <v>7</v>
      </c>
      <c r="H65" s="5" t="str">
        <f t="shared" si="0"/>
        <v>hold</v>
      </c>
      <c r="I65" s="5" t="str">
        <f t="shared" si="1"/>
        <v>True</v>
      </c>
      <c r="J65" s="5">
        <f t="shared" si="7"/>
        <v>2483</v>
      </c>
      <c r="K65" s="5">
        <f t="shared" si="3"/>
        <v>2460.6000979999999</v>
      </c>
      <c r="L65" s="4">
        <f t="shared" si="4"/>
        <v>992235.90672917187</v>
      </c>
      <c r="M65" s="9">
        <f t="shared" si="2"/>
        <v>0</v>
      </c>
      <c r="N65" s="4">
        <f t="shared" si="5"/>
        <v>0</v>
      </c>
      <c r="P65" s="9">
        <f t="shared" si="6"/>
        <v>5.2928607987741524E-4</v>
      </c>
      <c r="Q65"/>
    </row>
    <row r="66" spans="1:17" s="4" customFormat="1" x14ac:dyDescent="0.25">
      <c r="A66" s="1">
        <v>44074</v>
      </c>
      <c r="B66" s="5">
        <v>3450.959961</v>
      </c>
      <c r="C66" s="5">
        <v>3401.8257572011412</v>
      </c>
      <c r="D66" s="5">
        <v>3265.7156131304828</v>
      </c>
      <c r="E66" s="5">
        <v>3030.8637801651089</v>
      </c>
      <c r="F66" s="5" t="s">
        <v>7</v>
      </c>
      <c r="G66" s="5" t="s">
        <v>7</v>
      </c>
      <c r="H66" s="5" t="str">
        <f t="shared" si="0"/>
        <v>hold</v>
      </c>
      <c r="I66" s="5" t="str">
        <f t="shared" si="1"/>
        <v>True</v>
      </c>
      <c r="J66" s="5">
        <f t="shared" si="7"/>
        <v>2483</v>
      </c>
      <c r="K66" s="5">
        <f t="shared" si="3"/>
        <v>2460.6000979999999</v>
      </c>
      <c r="L66" s="4">
        <f t="shared" si="4"/>
        <v>992235.90672917187</v>
      </c>
      <c r="M66" s="9">
        <f t="shared" si="2"/>
        <v>0</v>
      </c>
      <c r="N66" s="4">
        <f t="shared" si="5"/>
        <v>0</v>
      </c>
      <c r="P66" s="9">
        <f t="shared" si="6"/>
        <v>1.4347724202261852E-2</v>
      </c>
      <c r="Q66"/>
    </row>
    <row r="67" spans="1:17" s="4" customFormat="1" x14ac:dyDescent="0.25">
      <c r="A67" s="1">
        <v>44075</v>
      </c>
      <c r="B67" s="5">
        <v>3499.1201169999999</v>
      </c>
      <c r="C67" s="5">
        <v>3434.2572104674282</v>
      </c>
      <c r="D67" s="5">
        <v>3286.934204391348</v>
      </c>
      <c r="E67" s="5">
        <v>3045.4967906911988</v>
      </c>
      <c r="F67" s="5" t="s">
        <v>7</v>
      </c>
      <c r="G67" s="5" t="s">
        <v>7</v>
      </c>
      <c r="H67" s="5" t="str">
        <f t="shared" ref="H67:H130" si="8">IF((AND(F67="nan",G67="nan")),"hold",IF(F67&lt;&gt;"nan","buy","sell"))</f>
        <v>hold</v>
      </c>
      <c r="I67" s="5" t="str">
        <f t="shared" ref="I67:I130" si="9">IF(H67="hold","True","False")</f>
        <v>True</v>
      </c>
      <c r="J67" s="5">
        <f t="shared" si="7"/>
        <v>2483</v>
      </c>
      <c r="K67" s="5">
        <f t="shared" si="3"/>
        <v>2460.6000979999999</v>
      </c>
      <c r="L67" s="4">
        <f t="shared" si="4"/>
        <v>992235.90672917187</v>
      </c>
      <c r="M67" s="9">
        <f t="shared" ref="M67:M130" si="10">IF((AND(F67="nan",G67="nan")), 0, 0.001)</f>
        <v>0</v>
      </c>
      <c r="N67" s="4">
        <f t="shared" si="5"/>
        <v>0</v>
      </c>
      <c r="P67" s="9">
        <f t="shared" si="6"/>
        <v>1.3859099843199893E-2</v>
      </c>
      <c r="Q67"/>
    </row>
    <row r="68" spans="1:17" s="4" customFormat="1" x14ac:dyDescent="0.25">
      <c r="A68" s="1">
        <v>44076</v>
      </c>
      <c r="B68" s="5">
        <v>3531.4499510000001</v>
      </c>
      <c r="C68" s="5">
        <v>3466.6547906449518</v>
      </c>
      <c r="D68" s="5">
        <v>3309.1629086284979</v>
      </c>
      <c r="E68" s="5">
        <v>3060.6828269508492</v>
      </c>
      <c r="F68" s="5" t="s">
        <v>7</v>
      </c>
      <c r="G68" s="5" t="s">
        <v>7</v>
      </c>
      <c r="H68" s="5" t="str">
        <f t="shared" si="8"/>
        <v>hold</v>
      </c>
      <c r="I68" s="5" t="str">
        <f t="shared" si="9"/>
        <v>True</v>
      </c>
      <c r="J68" s="5">
        <f t="shared" si="7"/>
        <v>2483</v>
      </c>
      <c r="K68" s="5">
        <f t="shared" si="7"/>
        <v>2460.6000979999999</v>
      </c>
      <c r="L68" s="4">
        <f t="shared" ref="L68:L131" si="11">L67+N68</f>
        <v>992235.90672917187</v>
      </c>
      <c r="M68" s="9">
        <f t="shared" si="10"/>
        <v>0</v>
      </c>
      <c r="N68" s="4">
        <f t="shared" ref="N68:N131" si="12">IF(I68="True",0,IF(H68="buy",-L67*M68,L67*((K68-J68)/J68)-(L67*M68)))</f>
        <v>0</v>
      </c>
      <c r="P68" s="9">
        <f t="shared" ref="P68:P131" si="13">LN(B68/B67)</f>
        <v>9.1969958541563666E-3</v>
      </c>
      <c r="Q68"/>
    </row>
    <row r="69" spans="1:17" s="4" customFormat="1" x14ac:dyDescent="0.25">
      <c r="A69" s="1">
        <v>44077</v>
      </c>
      <c r="B69" s="5">
        <v>3368</v>
      </c>
      <c r="C69" s="5">
        <v>3433.769860429969</v>
      </c>
      <c r="D69" s="5">
        <v>3314.511735116816</v>
      </c>
      <c r="E69" s="5">
        <v>3070.286488608635</v>
      </c>
      <c r="F69" s="5" t="s">
        <v>7</v>
      </c>
      <c r="G69" s="5" t="s">
        <v>7</v>
      </c>
      <c r="H69" s="5" t="str">
        <f t="shared" si="8"/>
        <v>hold</v>
      </c>
      <c r="I69" s="5" t="str">
        <f t="shared" si="9"/>
        <v>True</v>
      </c>
      <c r="J69" s="5">
        <f t="shared" si="7"/>
        <v>2483</v>
      </c>
      <c r="K69" s="5">
        <f t="shared" si="7"/>
        <v>2460.6000979999999</v>
      </c>
      <c r="L69" s="4">
        <f t="shared" si="11"/>
        <v>992235.90672917187</v>
      </c>
      <c r="M69" s="9">
        <f t="shared" si="10"/>
        <v>0</v>
      </c>
      <c r="N69" s="4">
        <f t="shared" si="12"/>
        <v>0</v>
      </c>
      <c r="P69" s="9">
        <f t="shared" si="13"/>
        <v>-4.7389441221531041E-2</v>
      </c>
      <c r="Q69"/>
    </row>
    <row r="70" spans="1:17" s="4" customFormat="1" x14ac:dyDescent="0.25">
      <c r="A70" s="1">
        <v>44078</v>
      </c>
      <c r="B70" s="5">
        <v>3294.6201169999999</v>
      </c>
      <c r="C70" s="5">
        <v>3387.3866126199791</v>
      </c>
      <c r="D70" s="5">
        <v>3312.7034061971058</v>
      </c>
      <c r="E70" s="5">
        <v>3077.2969144958652</v>
      </c>
      <c r="F70" s="5" t="s">
        <v>7</v>
      </c>
      <c r="G70" s="5" t="s">
        <v>7</v>
      </c>
      <c r="H70" s="5" t="str">
        <f t="shared" si="8"/>
        <v>hold</v>
      </c>
      <c r="I70" s="5" t="str">
        <f t="shared" si="9"/>
        <v>True</v>
      </c>
      <c r="J70" s="5">
        <f t="shared" si="7"/>
        <v>2483</v>
      </c>
      <c r="K70" s="5">
        <f t="shared" si="7"/>
        <v>2460.6000979999999</v>
      </c>
      <c r="L70" s="4">
        <f t="shared" si="11"/>
        <v>992235.90672917187</v>
      </c>
      <c r="M70" s="9">
        <f t="shared" si="10"/>
        <v>0</v>
      </c>
      <c r="N70" s="4">
        <f t="shared" si="12"/>
        <v>0</v>
      </c>
      <c r="P70" s="9">
        <f t="shared" si="13"/>
        <v>-2.2028225815649241E-2</v>
      </c>
      <c r="Q70"/>
    </row>
    <row r="71" spans="1:17" s="4" customFormat="1" x14ac:dyDescent="0.25">
      <c r="A71" s="1">
        <v>44082</v>
      </c>
      <c r="B71" s="5">
        <v>3149.8400879999999</v>
      </c>
      <c r="C71" s="5">
        <v>3308.2044377466532</v>
      </c>
      <c r="D71" s="5">
        <v>3297.8976499973692</v>
      </c>
      <c r="E71" s="5">
        <v>3079.5638886678689</v>
      </c>
      <c r="F71" s="5" t="s">
        <v>7</v>
      </c>
      <c r="G71" s="5" t="s">
        <v>7</v>
      </c>
      <c r="H71" s="5" t="str">
        <f t="shared" si="8"/>
        <v>hold</v>
      </c>
      <c r="I71" s="5" t="str">
        <f t="shared" si="9"/>
        <v>True</v>
      </c>
      <c r="J71" s="5">
        <f t="shared" ref="J71:J134" si="14">IF(F71="nan",J70,F71)</f>
        <v>2483</v>
      </c>
      <c r="K71" s="5">
        <f t="shared" ref="K71:K134" si="15">IF(G71="nan",K70,G71)</f>
        <v>2460.6000979999999</v>
      </c>
      <c r="L71" s="4">
        <f t="shared" si="11"/>
        <v>992235.90672917187</v>
      </c>
      <c r="M71" s="9">
        <f t="shared" si="10"/>
        <v>0</v>
      </c>
      <c r="N71" s="4">
        <f t="shared" si="12"/>
        <v>0</v>
      </c>
      <c r="P71" s="9">
        <f t="shared" si="13"/>
        <v>-4.4939184729797618E-2</v>
      </c>
      <c r="Q71"/>
    </row>
    <row r="72" spans="1:17" s="4" customFormat="1" x14ac:dyDescent="0.25">
      <c r="A72" s="1">
        <v>44083</v>
      </c>
      <c r="B72" s="5">
        <v>3268.610107</v>
      </c>
      <c r="C72" s="5">
        <v>3295.0063274977688</v>
      </c>
      <c r="D72" s="5">
        <v>3295.235146088517</v>
      </c>
      <c r="E72" s="5">
        <v>3085.4715829907491</v>
      </c>
      <c r="F72" s="5" t="s">
        <v>7</v>
      </c>
      <c r="G72" s="5">
        <v>3268.610107</v>
      </c>
      <c r="H72" s="5" t="str">
        <f t="shared" si="8"/>
        <v>sell</v>
      </c>
      <c r="I72" s="5" t="str">
        <f t="shared" si="9"/>
        <v>False</v>
      </c>
      <c r="J72" s="5">
        <f t="shared" si="14"/>
        <v>2483</v>
      </c>
      <c r="K72" s="5">
        <f t="shared" si="15"/>
        <v>3268.610107</v>
      </c>
      <c r="L72" s="4">
        <f t="shared" si="11"/>
        <v>1305182.678818716</v>
      </c>
      <c r="M72" s="9">
        <f t="shared" si="10"/>
        <v>1E-3</v>
      </c>
      <c r="N72" s="4">
        <f t="shared" si="12"/>
        <v>312946.77208954416</v>
      </c>
      <c r="P72" s="9">
        <f t="shared" si="13"/>
        <v>3.7013164986950411E-2</v>
      </c>
      <c r="Q72"/>
    </row>
    <row r="73" spans="1:17" s="4" customFormat="1" x14ac:dyDescent="0.25">
      <c r="A73" s="1">
        <v>44084</v>
      </c>
      <c r="B73" s="5">
        <v>3175.110107</v>
      </c>
      <c r="C73" s="5">
        <v>3255.0409206651789</v>
      </c>
      <c r="D73" s="5">
        <v>3284.3146879895612</v>
      </c>
      <c r="E73" s="5">
        <v>3088.2727868660381</v>
      </c>
      <c r="F73" s="5" t="s">
        <v>7</v>
      </c>
      <c r="G73" s="5" t="s">
        <v>7</v>
      </c>
      <c r="H73" s="5" t="str">
        <f t="shared" si="8"/>
        <v>hold</v>
      </c>
      <c r="I73" s="5" t="str">
        <f t="shared" si="9"/>
        <v>True</v>
      </c>
      <c r="J73" s="5">
        <f t="shared" si="14"/>
        <v>2483</v>
      </c>
      <c r="K73" s="5">
        <f t="shared" si="15"/>
        <v>3268.610107</v>
      </c>
      <c r="L73" s="4">
        <f t="shared" si="11"/>
        <v>1305182.678818716</v>
      </c>
      <c r="M73" s="9">
        <f t="shared" si="10"/>
        <v>0</v>
      </c>
      <c r="N73" s="4">
        <f t="shared" si="12"/>
        <v>0</v>
      </c>
      <c r="P73" s="9">
        <f t="shared" si="13"/>
        <v>-2.9022539708165703E-2</v>
      </c>
      <c r="Q73"/>
    </row>
    <row r="74" spans="1:17" s="4" customFormat="1" x14ac:dyDescent="0.25">
      <c r="A74" s="1">
        <v>44085</v>
      </c>
      <c r="B74" s="5">
        <v>3116.219971</v>
      </c>
      <c r="C74" s="5">
        <v>3208.7672707767861</v>
      </c>
      <c r="D74" s="5">
        <v>3269.033350081419</v>
      </c>
      <c r="E74" s="5">
        <v>3089.1461363702242</v>
      </c>
      <c r="F74" s="5" t="s">
        <v>7</v>
      </c>
      <c r="G74" s="5" t="s">
        <v>7</v>
      </c>
      <c r="H74" s="5" t="str">
        <f t="shared" si="8"/>
        <v>hold</v>
      </c>
      <c r="I74" s="5" t="str">
        <f t="shared" si="9"/>
        <v>True</v>
      </c>
      <c r="J74" s="5">
        <f t="shared" si="14"/>
        <v>2483</v>
      </c>
      <c r="K74" s="5">
        <f t="shared" si="15"/>
        <v>3268.610107</v>
      </c>
      <c r="L74" s="4">
        <f t="shared" si="11"/>
        <v>1305182.678818716</v>
      </c>
      <c r="M74" s="9">
        <f t="shared" si="10"/>
        <v>0</v>
      </c>
      <c r="N74" s="4">
        <f t="shared" si="12"/>
        <v>0</v>
      </c>
      <c r="P74" s="9">
        <f t="shared" si="13"/>
        <v>-1.8721591565749016E-2</v>
      </c>
      <c r="Q74"/>
    </row>
    <row r="75" spans="1:17" s="4" customFormat="1" x14ac:dyDescent="0.25">
      <c r="A75" s="1">
        <v>44088</v>
      </c>
      <c r="B75" s="5">
        <v>3102.969971</v>
      </c>
      <c r="C75" s="5">
        <v>3173.501504184524</v>
      </c>
      <c r="D75" s="5">
        <v>3253.9366792558349</v>
      </c>
      <c r="E75" s="5">
        <v>3089.5781312024042</v>
      </c>
      <c r="F75" s="5" t="s">
        <v>7</v>
      </c>
      <c r="G75" s="5" t="s">
        <v>7</v>
      </c>
      <c r="H75" s="5" t="str">
        <f t="shared" si="8"/>
        <v>hold</v>
      </c>
      <c r="I75" s="5" t="str">
        <f t="shared" si="9"/>
        <v>True</v>
      </c>
      <c r="J75" s="5">
        <f t="shared" si="14"/>
        <v>2483</v>
      </c>
      <c r="K75" s="5">
        <f t="shared" si="15"/>
        <v>3268.610107</v>
      </c>
      <c r="L75" s="4">
        <f t="shared" si="11"/>
        <v>1305182.678818716</v>
      </c>
      <c r="M75" s="9">
        <f t="shared" si="10"/>
        <v>0</v>
      </c>
      <c r="N75" s="4">
        <f t="shared" si="12"/>
        <v>0</v>
      </c>
      <c r="P75" s="9">
        <f t="shared" si="13"/>
        <v>-4.2610115372115629E-3</v>
      </c>
      <c r="Q75"/>
    </row>
    <row r="76" spans="1:17" s="4" customFormat="1" x14ac:dyDescent="0.25">
      <c r="A76" s="1">
        <v>44089</v>
      </c>
      <c r="B76" s="5">
        <v>3156.1298830000001</v>
      </c>
      <c r="C76" s="5">
        <v>3167.7109637896829</v>
      </c>
      <c r="D76" s="5">
        <v>3245.045152323486</v>
      </c>
      <c r="E76" s="5">
        <v>3091.6578734460791</v>
      </c>
      <c r="F76" s="5" t="s">
        <v>7</v>
      </c>
      <c r="G76" s="5" t="s">
        <v>7</v>
      </c>
      <c r="H76" s="5" t="str">
        <f t="shared" si="8"/>
        <v>hold</v>
      </c>
      <c r="I76" s="5" t="str">
        <f t="shared" si="9"/>
        <v>True</v>
      </c>
      <c r="J76" s="5">
        <f t="shared" si="14"/>
        <v>2483</v>
      </c>
      <c r="K76" s="5">
        <f t="shared" si="15"/>
        <v>3268.610107</v>
      </c>
      <c r="L76" s="4">
        <f t="shared" si="11"/>
        <v>1305182.678818716</v>
      </c>
      <c r="M76" s="9">
        <f t="shared" si="10"/>
        <v>0</v>
      </c>
      <c r="N76" s="4">
        <f t="shared" si="12"/>
        <v>0</v>
      </c>
      <c r="P76" s="9">
        <f t="shared" si="13"/>
        <v>1.6986848435607139E-2</v>
      </c>
      <c r="Q76"/>
    </row>
    <row r="77" spans="1:17" s="4" customFormat="1" x14ac:dyDescent="0.25">
      <c r="A77" s="1">
        <v>44090</v>
      </c>
      <c r="B77" s="5">
        <v>3078.1000979999999</v>
      </c>
      <c r="C77" s="5">
        <v>3137.840675193122</v>
      </c>
      <c r="D77" s="5">
        <v>3229.8683292031701</v>
      </c>
      <c r="E77" s="5">
        <v>3091.234192963389</v>
      </c>
      <c r="F77" s="5" t="s">
        <v>7</v>
      </c>
      <c r="G77" s="5" t="s">
        <v>7</v>
      </c>
      <c r="H77" s="5" t="str">
        <f t="shared" si="8"/>
        <v>hold</v>
      </c>
      <c r="I77" s="5" t="str">
        <f t="shared" si="9"/>
        <v>True</v>
      </c>
      <c r="J77" s="5">
        <f t="shared" si="14"/>
        <v>2483</v>
      </c>
      <c r="K77" s="5">
        <f t="shared" si="15"/>
        <v>3268.610107</v>
      </c>
      <c r="L77" s="4">
        <f t="shared" si="11"/>
        <v>1305182.678818716</v>
      </c>
      <c r="M77" s="9">
        <f t="shared" si="10"/>
        <v>0</v>
      </c>
      <c r="N77" s="4">
        <f t="shared" si="12"/>
        <v>0</v>
      </c>
      <c r="P77" s="9">
        <f t="shared" si="13"/>
        <v>-2.5034001090319936E-2</v>
      </c>
      <c r="Q77"/>
    </row>
    <row r="78" spans="1:17" s="4" customFormat="1" x14ac:dyDescent="0.25">
      <c r="A78" s="1">
        <v>44091</v>
      </c>
      <c r="B78" s="5">
        <v>3008.7299800000001</v>
      </c>
      <c r="C78" s="5">
        <v>3094.8037767954152</v>
      </c>
      <c r="D78" s="5">
        <v>3209.7648429119731</v>
      </c>
      <c r="E78" s="5">
        <v>3088.6559363082829</v>
      </c>
      <c r="F78" s="5" t="s">
        <v>7</v>
      </c>
      <c r="G78" s="5" t="s">
        <v>7</v>
      </c>
      <c r="H78" s="5" t="str">
        <f t="shared" si="8"/>
        <v>hold</v>
      </c>
      <c r="I78" s="5" t="str">
        <f t="shared" si="9"/>
        <v>True</v>
      </c>
      <c r="J78" s="5">
        <f t="shared" si="14"/>
        <v>2483</v>
      </c>
      <c r="K78" s="5">
        <f t="shared" si="15"/>
        <v>3268.610107</v>
      </c>
      <c r="L78" s="4">
        <f t="shared" si="11"/>
        <v>1305182.678818716</v>
      </c>
      <c r="M78" s="9">
        <f t="shared" si="10"/>
        <v>0</v>
      </c>
      <c r="N78" s="4">
        <f t="shared" si="12"/>
        <v>0</v>
      </c>
      <c r="P78" s="9">
        <f t="shared" si="13"/>
        <v>-2.2794499188786548E-2</v>
      </c>
      <c r="Q78"/>
    </row>
    <row r="79" spans="1:17" s="4" customFormat="1" x14ac:dyDescent="0.25">
      <c r="A79" s="1">
        <v>44092</v>
      </c>
      <c r="B79" s="5">
        <v>2954.9099120000001</v>
      </c>
      <c r="C79" s="5">
        <v>3048.172488530277</v>
      </c>
      <c r="D79" s="5">
        <v>3186.5962128290662</v>
      </c>
      <c r="E79" s="5">
        <v>3084.4763730486502</v>
      </c>
      <c r="F79" s="5" t="s">
        <v>7</v>
      </c>
      <c r="G79" s="5" t="s">
        <v>7</v>
      </c>
      <c r="H79" s="5" t="str">
        <f t="shared" si="8"/>
        <v>hold</v>
      </c>
      <c r="I79" s="5" t="str">
        <f t="shared" si="9"/>
        <v>True</v>
      </c>
      <c r="J79" s="5">
        <f t="shared" si="14"/>
        <v>2483</v>
      </c>
      <c r="K79" s="5">
        <f t="shared" si="15"/>
        <v>3268.610107</v>
      </c>
      <c r="L79" s="4">
        <f t="shared" si="11"/>
        <v>1305182.678818716</v>
      </c>
      <c r="M79" s="9">
        <f t="shared" si="10"/>
        <v>0</v>
      </c>
      <c r="N79" s="4">
        <f t="shared" si="12"/>
        <v>0</v>
      </c>
      <c r="P79" s="9">
        <f t="shared" si="13"/>
        <v>-1.8049892406449143E-2</v>
      </c>
      <c r="Q79"/>
    </row>
    <row r="80" spans="1:17" s="4" customFormat="1" x14ac:dyDescent="0.25">
      <c r="A80" s="1">
        <v>44095</v>
      </c>
      <c r="B80" s="5">
        <v>2960.469971</v>
      </c>
      <c r="C80" s="5">
        <v>3018.9383160201851</v>
      </c>
      <c r="D80" s="5">
        <v>3166.0392817536972</v>
      </c>
      <c r="E80" s="5">
        <v>3080.60117298463</v>
      </c>
      <c r="F80" s="5" t="s">
        <v>7</v>
      </c>
      <c r="G80" s="5" t="s">
        <v>7</v>
      </c>
      <c r="H80" s="5" t="str">
        <f t="shared" si="8"/>
        <v>hold</v>
      </c>
      <c r="I80" s="5" t="str">
        <f t="shared" si="9"/>
        <v>True</v>
      </c>
      <c r="J80" s="5">
        <f t="shared" si="14"/>
        <v>2483</v>
      </c>
      <c r="K80" s="5">
        <f t="shared" si="15"/>
        <v>3268.610107</v>
      </c>
      <c r="L80" s="4">
        <f t="shared" si="11"/>
        <v>1305182.678818716</v>
      </c>
      <c r="M80" s="9">
        <f t="shared" si="10"/>
        <v>0</v>
      </c>
      <c r="N80" s="4">
        <f t="shared" si="12"/>
        <v>0</v>
      </c>
      <c r="P80" s="9">
        <f t="shared" si="13"/>
        <v>1.8798659586910797E-3</v>
      </c>
      <c r="Q80"/>
    </row>
    <row r="81" spans="1:17" s="4" customFormat="1" x14ac:dyDescent="0.25">
      <c r="A81" s="1">
        <v>44096</v>
      </c>
      <c r="B81" s="5">
        <v>3128.98999</v>
      </c>
      <c r="C81" s="5">
        <v>3055.6222073467902</v>
      </c>
      <c r="D81" s="5">
        <v>3162.6711643215422</v>
      </c>
      <c r="E81" s="5">
        <v>3082.1133235163602</v>
      </c>
      <c r="F81" s="5" t="s">
        <v>7</v>
      </c>
      <c r="G81" s="5" t="s">
        <v>7</v>
      </c>
      <c r="H81" s="5" t="str">
        <f t="shared" si="8"/>
        <v>hold</v>
      </c>
      <c r="I81" s="5" t="str">
        <f t="shared" si="9"/>
        <v>True</v>
      </c>
      <c r="J81" s="5">
        <f t="shared" si="14"/>
        <v>2483</v>
      </c>
      <c r="K81" s="5">
        <f t="shared" si="15"/>
        <v>3268.610107</v>
      </c>
      <c r="L81" s="4">
        <f t="shared" si="11"/>
        <v>1305182.678818716</v>
      </c>
      <c r="M81" s="9">
        <f t="shared" si="10"/>
        <v>0</v>
      </c>
      <c r="N81" s="4">
        <f t="shared" si="12"/>
        <v>0</v>
      </c>
      <c r="P81" s="9">
        <f t="shared" si="13"/>
        <v>5.536223585728231E-2</v>
      </c>
      <c r="Q81"/>
    </row>
    <row r="82" spans="1:17" s="4" customFormat="1" x14ac:dyDescent="0.25">
      <c r="A82" s="1">
        <v>44097</v>
      </c>
      <c r="B82" s="5">
        <v>2999.860107</v>
      </c>
      <c r="C82" s="5">
        <v>3037.0348405645268</v>
      </c>
      <c r="D82" s="5">
        <v>3147.8701591104932</v>
      </c>
      <c r="E82" s="5">
        <v>3079.542910500224</v>
      </c>
      <c r="F82" s="5" t="s">
        <v>7</v>
      </c>
      <c r="G82" s="5" t="s">
        <v>7</v>
      </c>
      <c r="H82" s="5" t="str">
        <f t="shared" si="8"/>
        <v>hold</v>
      </c>
      <c r="I82" s="5" t="str">
        <f t="shared" si="9"/>
        <v>True</v>
      </c>
      <c r="J82" s="5">
        <f t="shared" si="14"/>
        <v>2483</v>
      </c>
      <c r="K82" s="5">
        <f t="shared" si="15"/>
        <v>3268.610107</v>
      </c>
      <c r="L82" s="4">
        <f t="shared" si="11"/>
        <v>1305182.678818716</v>
      </c>
      <c r="M82" s="9">
        <f t="shared" si="10"/>
        <v>0</v>
      </c>
      <c r="N82" s="4">
        <f t="shared" si="12"/>
        <v>0</v>
      </c>
      <c r="P82" s="9">
        <f t="shared" si="13"/>
        <v>-4.2144608995631778E-2</v>
      </c>
      <c r="Q82"/>
    </row>
    <row r="83" spans="1:17" s="4" customFormat="1" x14ac:dyDescent="0.25">
      <c r="A83" s="1">
        <v>44098</v>
      </c>
      <c r="B83" s="5">
        <v>3019.790039</v>
      </c>
      <c r="C83" s="5">
        <v>3031.286573376351</v>
      </c>
      <c r="D83" s="5">
        <v>3136.226511827721</v>
      </c>
      <c r="E83" s="5">
        <v>3077.675633265841</v>
      </c>
      <c r="F83" s="5" t="s">
        <v>7</v>
      </c>
      <c r="G83" s="5" t="s">
        <v>7</v>
      </c>
      <c r="H83" s="5" t="str">
        <f t="shared" si="8"/>
        <v>hold</v>
      </c>
      <c r="I83" s="5" t="str">
        <f t="shared" si="9"/>
        <v>True</v>
      </c>
      <c r="J83" s="5">
        <f t="shared" si="14"/>
        <v>2483</v>
      </c>
      <c r="K83" s="5">
        <f t="shared" si="15"/>
        <v>3268.610107</v>
      </c>
      <c r="L83" s="4">
        <f t="shared" si="11"/>
        <v>1305182.678818716</v>
      </c>
      <c r="M83" s="9">
        <f t="shared" si="10"/>
        <v>0</v>
      </c>
      <c r="N83" s="4">
        <f t="shared" si="12"/>
        <v>0</v>
      </c>
      <c r="P83" s="9">
        <f t="shared" si="13"/>
        <v>6.621648879122484E-3</v>
      </c>
      <c r="Q83"/>
    </row>
    <row r="84" spans="1:17" s="4" customFormat="1" x14ac:dyDescent="0.25">
      <c r="A84" s="1">
        <v>44099</v>
      </c>
      <c r="B84" s="5">
        <v>3095.1298830000001</v>
      </c>
      <c r="C84" s="5">
        <v>3052.567676584235</v>
      </c>
      <c r="D84" s="5">
        <v>3132.4904546615639</v>
      </c>
      <c r="E84" s="5">
        <v>3078.221078570034</v>
      </c>
      <c r="F84" s="5" t="s">
        <v>7</v>
      </c>
      <c r="G84" s="5" t="s">
        <v>7</v>
      </c>
      <c r="H84" s="5" t="str">
        <f t="shared" si="8"/>
        <v>hold</v>
      </c>
      <c r="I84" s="5" t="str">
        <f t="shared" si="9"/>
        <v>True</v>
      </c>
      <c r="J84" s="5">
        <f t="shared" si="14"/>
        <v>2483</v>
      </c>
      <c r="K84" s="5">
        <f t="shared" si="15"/>
        <v>3268.610107</v>
      </c>
      <c r="L84" s="4">
        <f t="shared" si="11"/>
        <v>1305182.678818716</v>
      </c>
      <c r="M84" s="9">
        <f t="shared" si="10"/>
        <v>0</v>
      </c>
      <c r="N84" s="4">
        <f t="shared" si="12"/>
        <v>0</v>
      </c>
      <c r="P84" s="9">
        <f t="shared" si="13"/>
        <v>2.4642565224172085E-2</v>
      </c>
      <c r="Q84"/>
    </row>
    <row r="85" spans="1:17" s="4" customFormat="1" x14ac:dyDescent="0.25">
      <c r="A85" s="1">
        <v>44102</v>
      </c>
      <c r="B85" s="5">
        <v>3174.0500489999999</v>
      </c>
      <c r="C85" s="5">
        <v>3093.0618007228231</v>
      </c>
      <c r="D85" s="5">
        <v>3136.268599601422</v>
      </c>
      <c r="E85" s="5">
        <v>3081.215733895971</v>
      </c>
      <c r="F85" s="5" t="s">
        <v>7</v>
      </c>
      <c r="G85" s="5" t="s">
        <v>7</v>
      </c>
      <c r="H85" s="5" t="str">
        <f t="shared" si="8"/>
        <v>hold</v>
      </c>
      <c r="I85" s="5" t="str">
        <f t="shared" si="9"/>
        <v>True</v>
      </c>
      <c r="J85" s="5">
        <f t="shared" si="14"/>
        <v>2483</v>
      </c>
      <c r="K85" s="5">
        <f t="shared" si="15"/>
        <v>3268.610107</v>
      </c>
      <c r="L85" s="4">
        <f t="shared" si="11"/>
        <v>1305182.678818716</v>
      </c>
      <c r="M85" s="9">
        <f t="shared" si="10"/>
        <v>0</v>
      </c>
      <c r="N85" s="4">
        <f t="shared" si="12"/>
        <v>0</v>
      </c>
      <c r="P85" s="9">
        <f t="shared" si="13"/>
        <v>2.5178519726753494E-2</v>
      </c>
      <c r="Q85"/>
    </row>
    <row r="86" spans="1:17" s="4" customFormat="1" x14ac:dyDescent="0.25">
      <c r="A86" s="1">
        <v>44103</v>
      </c>
      <c r="B86" s="5">
        <v>3144.8798830000001</v>
      </c>
      <c r="C86" s="5">
        <v>3110.3344948152148</v>
      </c>
      <c r="D86" s="5">
        <v>3137.051443546748</v>
      </c>
      <c r="E86" s="5">
        <v>3083.2052385554721</v>
      </c>
      <c r="F86" s="5" t="s">
        <v>7</v>
      </c>
      <c r="G86" s="5" t="s">
        <v>7</v>
      </c>
      <c r="H86" s="5" t="str">
        <f t="shared" si="8"/>
        <v>hold</v>
      </c>
      <c r="I86" s="5" t="str">
        <f t="shared" si="9"/>
        <v>True</v>
      </c>
      <c r="J86" s="5">
        <f t="shared" si="14"/>
        <v>2483</v>
      </c>
      <c r="K86" s="5">
        <f t="shared" si="15"/>
        <v>3268.610107</v>
      </c>
      <c r="L86" s="4">
        <f t="shared" si="11"/>
        <v>1305182.678818716</v>
      </c>
      <c r="M86" s="9">
        <f t="shared" si="10"/>
        <v>0</v>
      </c>
      <c r="N86" s="4">
        <f t="shared" si="12"/>
        <v>0</v>
      </c>
      <c r="P86" s="9">
        <f t="shared" si="13"/>
        <v>-9.2326939926357932E-3</v>
      </c>
      <c r="Q86"/>
    </row>
    <row r="87" spans="1:17" s="4" customFormat="1" x14ac:dyDescent="0.25">
      <c r="A87" s="1">
        <v>44104</v>
      </c>
      <c r="B87" s="5">
        <v>3148.7299800000001</v>
      </c>
      <c r="C87" s="5">
        <v>3123.1329898768108</v>
      </c>
      <c r="D87" s="5">
        <v>3138.1131286788609</v>
      </c>
      <c r="E87" s="5">
        <v>3085.2528867256128</v>
      </c>
      <c r="F87" s="5" t="s">
        <v>7</v>
      </c>
      <c r="G87" s="5" t="s">
        <v>7</v>
      </c>
      <c r="H87" s="5" t="str">
        <f t="shared" si="8"/>
        <v>hold</v>
      </c>
      <c r="I87" s="5" t="str">
        <f t="shared" si="9"/>
        <v>True</v>
      </c>
      <c r="J87" s="5">
        <f t="shared" si="14"/>
        <v>2483</v>
      </c>
      <c r="K87" s="5">
        <f t="shared" si="15"/>
        <v>3268.610107</v>
      </c>
      <c r="L87" s="4">
        <f t="shared" si="11"/>
        <v>1305182.678818716</v>
      </c>
      <c r="M87" s="9">
        <f t="shared" si="10"/>
        <v>0</v>
      </c>
      <c r="N87" s="4">
        <f t="shared" si="12"/>
        <v>0</v>
      </c>
      <c r="P87" s="9">
        <f t="shared" si="13"/>
        <v>1.2234941676046184E-3</v>
      </c>
      <c r="Q87"/>
    </row>
    <row r="88" spans="1:17" s="4" customFormat="1" x14ac:dyDescent="0.25">
      <c r="A88" s="1">
        <v>44105</v>
      </c>
      <c r="B88" s="5">
        <v>3221.26001</v>
      </c>
      <c r="C88" s="5">
        <v>3155.841996584541</v>
      </c>
      <c r="D88" s="5">
        <v>3145.671936071692</v>
      </c>
      <c r="E88" s="5">
        <v>3089.5031093279381</v>
      </c>
      <c r="F88" s="5">
        <v>3221.26001</v>
      </c>
      <c r="G88" s="5" t="s">
        <v>7</v>
      </c>
      <c r="H88" s="5" t="str">
        <f t="shared" si="8"/>
        <v>buy</v>
      </c>
      <c r="I88" s="5" t="str">
        <f t="shared" si="9"/>
        <v>False</v>
      </c>
      <c r="J88" s="5">
        <f t="shared" si="14"/>
        <v>3221.26001</v>
      </c>
      <c r="K88" s="5">
        <f t="shared" si="15"/>
        <v>3268.610107</v>
      </c>
      <c r="L88" s="4">
        <f t="shared" si="11"/>
        <v>1303877.4961398973</v>
      </c>
      <c r="M88" s="9">
        <f t="shared" si="10"/>
        <v>1E-3</v>
      </c>
      <c r="N88" s="4">
        <f t="shared" si="12"/>
        <v>-1305.1826788187159</v>
      </c>
      <c r="P88" s="9">
        <f t="shared" si="13"/>
        <v>2.2773399883070571E-2</v>
      </c>
      <c r="Q88"/>
    </row>
    <row r="89" spans="1:17" s="4" customFormat="1" x14ac:dyDescent="0.25">
      <c r="A89" s="1">
        <v>44106</v>
      </c>
      <c r="B89" s="5">
        <v>3125</v>
      </c>
      <c r="C89" s="5">
        <v>3145.5613310563608</v>
      </c>
      <c r="D89" s="5">
        <v>3143.7926691560829</v>
      </c>
      <c r="E89" s="5">
        <v>3090.61238716144</v>
      </c>
      <c r="F89" s="5" t="s">
        <v>7</v>
      </c>
      <c r="G89" s="5" t="s">
        <v>7</v>
      </c>
      <c r="H89" s="5" t="str">
        <f t="shared" si="8"/>
        <v>hold</v>
      </c>
      <c r="I89" s="5" t="str">
        <f t="shared" si="9"/>
        <v>True</v>
      </c>
      <c r="J89" s="5">
        <f t="shared" si="14"/>
        <v>3221.26001</v>
      </c>
      <c r="K89" s="5">
        <f t="shared" si="15"/>
        <v>3268.610107</v>
      </c>
      <c r="L89" s="4">
        <f t="shared" si="11"/>
        <v>1303877.4961398973</v>
      </c>
      <c r="M89" s="9">
        <f t="shared" si="10"/>
        <v>0</v>
      </c>
      <c r="N89" s="4">
        <f t="shared" si="12"/>
        <v>0</v>
      </c>
      <c r="P89" s="9">
        <f t="shared" si="13"/>
        <v>-3.0338307280573414E-2</v>
      </c>
      <c r="Q89"/>
    </row>
    <row r="90" spans="1:17" s="4" customFormat="1" x14ac:dyDescent="0.25">
      <c r="A90" s="1">
        <v>44109</v>
      </c>
      <c r="B90" s="5">
        <v>3199.1999510000001</v>
      </c>
      <c r="C90" s="5">
        <v>3163.4408710375742</v>
      </c>
      <c r="D90" s="5">
        <v>3148.8296947782578</v>
      </c>
      <c r="E90" s="5">
        <v>3094.0057485313951</v>
      </c>
      <c r="F90" s="5" t="s">
        <v>7</v>
      </c>
      <c r="G90" s="5" t="s">
        <v>7</v>
      </c>
      <c r="H90" s="5" t="str">
        <f t="shared" si="8"/>
        <v>hold</v>
      </c>
      <c r="I90" s="5" t="str">
        <f t="shared" si="9"/>
        <v>True</v>
      </c>
      <c r="J90" s="5">
        <f t="shared" si="14"/>
        <v>3221.26001</v>
      </c>
      <c r="K90" s="5">
        <f t="shared" si="15"/>
        <v>3268.610107</v>
      </c>
      <c r="L90" s="4">
        <f t="shared" si="11"/>
        <v>1303877.4961398973</v>
      </c>
      <c r="M90" s="9">
        <f t="shared" si="10"/>
        <v>0</v>
      </c>
      <c r="N90" s="4">
        <f t="shared" si="12"/>
        <v>0</v>
      </c>
      <c r="P90" s="9">
        <f t="shared" si="13"/>
        <v>2.3466480045777553E-2</v>
      </c>
      <c r="Q90"/>
    </row>
    <row r="91" spans="1:17" s="4" customFormat="1" x14ac:dyDescent="0.25">
      <c r="A91" s="1">
        <v>44110</v>
      </c>
      <c r="B91" s="5">
        <v>3099.959961</v>
      </c>
      <c r="C91" s="5">
        <v>3142.280567691716</v>
      </c>
      <c r="D91" s="5">
        <v>3144.3869917075071</v>
      </c>
      <c r="E91" s="5">
        <v>3094.1918176710392</v>
      </c>
      <c r="F91" s="5" t="s">
        <v>7</v>
      </c>
      <c r="G91" s="5">
        <v>3099.959961</v>
      </c>
      <c r="H91" s="5" t="str">
        <f t="shared" si="8"/>
        <v>sell</v>
      </c>
      <c r="I91" s="5" t="str">
        <f t="shared" si="9"/>
        <v>False</v>
      </c>
      <c r="J91" s="5">
        <f t="shared" si="14"/>
        <v>3221.26001</v>
      </c>
      <c r="K91" s="5">
        <f t="shared" si="15"/>
        <v>3099.959961</v>
      </c>
      <c r="L91" s="4">
        <f t="shared" si="11"/>
        <v>1253474.6934775871</v>
      </c>
      <c r="M91" s="9">
        <f t="shared" si="10"/>
        <v>1E-3</v>
      </c>
      <c r="N91" s="4">
        <f t="shared" si="12"/>
        <v>-50402.802662310132</v>
      </c>
      <c r="P91" s="9">
        <f t="shared" si="13"/>
        <v>-3.1511567632903172E-2</v>
      </c>
      <c r="Q91"/>
    </row>
    <row r="92" spans="1:17" s="4" customFormat="1" x14ac:dyDescent="0.25">
      <c r="A92" s="1">
        <v>44111</v>
      </c>
      <c r="B92" s="5">
        <v>3195.6899410000001</v>
      </c>
      <c r="C92" s="5">
        <v>3160.083692127811</v>
      </c>
      <c r="D92" s="5">
        <v>3149.050896188643</v>
      </c>
      <c r="E92" s="5">
        <v>3097.3636340250691</v>
      </c>
      <c r="F92" s="5">
        <v>3195.6899410000001</v>
      </c>
      <c r="G92" s="5" t="s">
        <v>7</v>
      </c>
      <c r="H92" s="5" t="str">
        <f t="shared" si="8"/>
        <v>buy</v>
      </c>
      <c r="I92" s="5" t="str">
        <f t="shared" si="9"/>
        <v>False</v>
      </c>
      <c r="J92" s="5">
        <f t="shared" si="14"/>
        <v>3195.6899410000001</v>
      </c>
      <c r="K92" s="5">
        <f t="shared" si="15"/>
        <v>3099.959961</v>
      </c>
      <c r="L92" s="4">
        <f t="shared" si="11"/>
        <v>1252221.2187841095</v>
      </c>
      <c r="M92" s="9">
        <f t="shared" si="10"/>
        <v>1E-3</v>
      </c>
      <c r="N92" s="4">
        <f t="shared" si="12"/>
        <v>-1253.4746934775872</v>
      </c>
      <c r="P92" s="9">
        <f t="shared" si="13"/>
        <v>3.0413812890675716E-2</v>
      </c>
      <c r="Q92"/>
    </row>
    <row r="93" spans="1:17" s="4" customFormat="1" x14ac:dyDescent="0.25">
      <c r="A93" s="1">
        <v>44112</v>
      </c>
      <c r="B93" s="5">
        <v>3190.5500489999999</v>
      </c>
      <c r="C93" s="5">
        <v>3170.2391444185409</v>
      </c>
      <c r="D93" s="5">
        <v>3152.82354644422</v>
      </c>
      <c r="E93" s="5">
        <v>3100.2757094930362</v>
      </c>
      <c r="F93" s="5" t="s">
        <v>7</v>
      </c>
      <c r="G93" s="5" t="s">
        <v>7</v>
      </c>
      <c r="H93" s="5" t="str">
        <f t="shared" si="8"/>
        <v>hold</v>
      </c>
      <c r="I93" s="5" t="str">
        <f t="shared" si="9"/>
        <v>True</v>
      </c>
      <c r="J93" s="5">
        <f t="shared" si="14"/>
        <v>3195.6899410000001</v>
      </c>
      <c r="K93" s="5">
        <f t="shared" si="15"/>
        <v>3099.959961</v>
      </c>
      <c r="L93" s="4">
        <f t="shared" si="11"/>
        <v>1252221.2187841095</v>
      </c>
      <c r="M93" s="9">
        <f t="shared" si="10"/>
        <v>0</v>
      </c>
      <c r="N93" s="4">
        <f t="shared" si="12"/>
        <v>0</v>
      </c>
      <c r="P93" s="9">
        <f t="shared" si="13"/>
        <v>-1.60967740575458E-3</v>
      </c>
      <c r="Q93"/>
    </row>
    <row r="94" spans="1:17" s="4" customFormat="1" x14ac:dyDescent="0.25">
      <c r="A94" s="1">
        <v>44113</v>
      </c>
      <c r="B94" s="5">
        <v>3286.6499020000001</v>
      </c>
      <c r="C94" s="5">
        <v>3209.0427302790281</v>
      </c>
      <c r="D94" s="5">
        <v>3164.9895787674732</v>
      </c>
      <c r="E94" s="5">
        <v>3106.0999030088778</v>
      </c>
      <c r="F94" s="5" t="s">
        <v>7</v>
      </c>
      <c r="G94" s="5" t="s">
        <v>7</v>
      </c>
      <c r="H94" s="5" t="str">
        <f t="shared" si="8"/>
        <v>hold</v>
      </c>
      <c r="I94" s="5" t="str">
        <f t="shared" si="9"/>
        <v>True</v>
      </c>
      <c r="J94" s="5">
        <f t="shared" si="14"/>
        <v>3195.6899410000001</v>
      </c>
      <c r="K94" s="5">
        <f t="shared" si="15"/>
        <v>3099.959961</v>
      </c>
      <c r="L94" s="4">
        <f t="shared" si="11"/>
        <v>1252221.2187841095</v>
      </c>
      <c r="M94" s="9">
        <f t="shared" si="10"/>
        <v>0</v>
      </c>
      <c r="N94" s="4">
        <f t="shared" si="12"/>
        <v>0</v>
      </c>
      <c r="P94" s="9">
        <f t="shared" si="13"/>
        <v>2.96754480359059E-2</v>
      </c>
      <c r="Q94"/>
    </row>
    <row r="95" spans="1:17" s="4" customFormat="1" x14ac:dyDescent="0.25">
      <c r="A95" s="1">
        <v>44116</v>
      </c>
      <c r="B95" s="5">
        <v>3442.929932</v>
      </c>
      <c r="C95" s="5">
        <v>3287.0051308526849</v>
      </c>
      <c r="D95" s="5">
        <v>3190.256883606794</v>
      </c>
      <c r="E95" s="5">
        <v>3116.625841414851</v>
      </c>
      <c r="F95" s="5" t="s">
        <v>7</v>
      </c>
      <c r="G95" s="5" t="s">
        <v>7</v>
      </c>
      <c r="H95" s="5" t="str">
        <f t="shared" si="8"/>
        <v>hold</v>
      </c>
      <c r="I95" s="5" t="str">
        <f t="shared" si="9"/>
        <v>True</v>
      </c>
      <c r="J95" s="5">
        <f t="shared" si="14"/>
        <v>3195.6899410000001</v>
      </c>
      <c r="K95" s="5">
        <f t="shared" si="15"/>
        <v>3099.959961</v>
      </c>
      <c r="L95" s="4">
        <f t="shared" si="11"/>
        <v>1252221.2187841095</v>
      </c>
      <c r="M95" s="9">
        <f t="shared" si="10"/>
        <v>0</v>
      </c>
      <c r="N95" s="4">
        <f t="shared" si="12"/>
        <v>0</v>
      </c>
      <c r="P95" s="9">
        <f t="shared" si="13"/>
        <v>4.6454054170428118E-2</v>
      </c>
      <c r="Q95"/>
    </row>
    <row r="96" spans="1:17" s="4" customFormat="1" x14ac:dyDescent="0.25">
      <c r="A96" s="1">
        <v>44117</v>
      </c>
      <c r="B96" s="5">
        <v>3443.6298830000001</v>
      </c>
      <c r="C96" s="5">
        <v>3339.213381568457</v>
      </c>
      <c r="D96" s="5">
        <v>3213.2907926425401</v>
      </c>
      <c r="E96" s="5">
        <v>3126.8447177143871</v>
      </c>
      <c r="F96" s="5" t="s">
        <v>7</v>
      </c>
      <c r="G96" s="5" t="s">
        <v>7</v>
      </c>
      <c r="H96" s="5" t="str">
        <f t="shared" si="8"/>
        <v>hold</v>
      </c>
      <c r="I96" s="5" t="str">
        <f t="shared" si="9"/>
        <v>True</v>
      </c>
      <c r="J96" s="5">
        <f t="shared" si="14"/>
        <v>3195.6899410000001</v>
      </c>
      <c r="K96" s="5">
        <f t="shared" si="15"/>
        <v>3099.959961</v>
      </c>
      <c r="L96" s="4">
        <f t="shared" si="11"/>
        <v>1252221.2187841095</v>
      </c>
      <c r="M96" s="9">
        <f t="shared" si="10"/>
        <v>0</v>
      </c>
      <c r="N96" s="4">
        <f t="shared" si="12"/>
        <v>0</v>
      </c>
      <c r="P96" s="9">
        <f t="shared" si="13"/>
        <v>2.0328030866318929E-4</v>
      </c>
      <c r="Q96"/>
    </row>
    <row r="97" spans="1:17" s="4" customFormat="1" x14ac:dyDescent="0.25">
      <c r="A97" s="1">
        <v>44118</v>
      </c>
      <c r="B97" s="5">
        <v>3363.709961</v>
      </c>
      <c r="C97" s="5">
        <v>3347.3789080456381</v>
      </c>
      <c r="D97" s="5">
        <v>3226.9652624932178</v>
      </c>
      <c r="E97" s="5">
        <v>3134.2467565670631</v>
      </c>
      <c r="F97" s="5" t="s">
        <v>7</v>
      </c>
      <c r="G97" s="5" t="s">
        <v>7</v>
      </c>
      <c r="H97" s="5" t="str">
        <f t="shared" si="8"/>
        <v>hold</v>
      </c>
      <c r="I97" s="5" t="str">
        <f t="shared" si="9"/>
        <v>True</v>
      </c>
      <c r="J97" s="5">
        <f t="shared" si="14"/>
        <v>3195.6899410000001</v>
      </c>
      <c r="K97" s="5">
        <f t="shared" si="15"/>
        <v>3099.959961</v>
      </c>
      <c r="L97" s="4">
        <f t="shared" si="11"/>
        <v>1252221.2187841095</v>
      </c>
      <c r="M97" s="9">
        <f t="shared" si="10"/>
        <v>0</v>
      </c>
      <c r="N97" s="4">
        <f t="shared" si="12"/>
        <v>0</v>
      </c>
      <c r="P97" s="9">
        <f t="shared" si="13"/>
        <v>-2.3481593697376516E-2</v>
      </c>
      <c r="Q97"/>
    </row>
    <row r="98" spans="1:17" s="4" customFormat="1" x14ac:dyDescent="0.25">
      <c r="A98" s="1">
        <v>44119</v>
      </c>
      <c r="B98" s="5">
        <v>3338.6499020000001</v>
      </c>
      <c r="C98" s="5">
        <v>3344.4692393637588</v>
      </c>
      <c r="D98" s="5">
        <v>3237.1184115392889</v>
      </c>
      <c r="E98" s="5">
        <v>3140.634354861842</v>
      </c>
      <c r="F98" s="5" t="s">
        <v>7</v>
      </c>
      <c r="G98" s="5" t="s">
        <v>7</v>
      </c>
      <c r="H98" s="5" t="str">
        <f t="shared" si="8"/>
        <v>hold</v>
      </c>
      <c r="I98" s="5" t="str">
        <f t="shared" si="9"/>
        <v>True</v>
      </c>
      <c r="J98" s="5">
        <f t="shared" si="14"/>
        <v>3195.6899410000001</v>
      </c>
      <c r="K98" s="5">
        <f t="shared" si="15"/>
        <v>3099.959961</v>
      </c>
      <c r="L98" s="4">
        <f t="shared" si="11"/>
        <v>1252221.2187841095</v>
      </c>
      <c r="M98" s="9">
        <f t="shared" si="10"/>
        <v>0</v>
      </c>
      <c r="N98" s="4">
        <f t="shared" si="12"/>
        <v>0</v>
      </c>
      <c r="P98" s="9">
        <f t="shared" si="13"/>
        <v>-7.4780155925697599E-3</v>
      </c>
      <c r="Q98"/>
    </row>
    <row r="99" spans="1:17" s="4" customFormat="1" x14ac:dyDescent="0.25">
      <c r="A99" s="1">
        <v>44120</v>
      </c>
      <c r="B99" s="5">
        <v>3272.709961</v>
      </c>
      <c r="C99" s="5">
        <v>3320.549479909173</v>
      </c>
      <c r="D99" s="5">
        <v>3240.3540069448081</v>
      </c>
      <c r="E99" s="5">
        <v>3144.7617175536589</v>
      </c>
      <c r="F99" s="5" t="s">
        <v>7</v>
      </c>
      <c r="G99" s="5" t="s">
        <v>7</v>
      </c>
      <c r="H99" s="5" t="str">
        <f t="shared" si="8"/>
        <v>hold</v>
      </c>
      <c r="I99" s="5" t="str">
        <f t="shared" si="9"/>
        <v>True</v>
      </c>
      <c r="J99" s="5">
        <f t="shared" si="14"/>
        <v>3195.6899410000001</v>
      </c>
      <c r="K99" s="5">
        <f t="shared" si="15"/>
        <v>3099.959961</v>
      </c>
      <c r="L99" s="4">
        <f t="shared" si="11"/>
        <v>1252221.2187841095</v>
      </c>
      <c r="M99" s="9">
        <f t="shared" si="10"/>
        <v>0</v>
      </c>
      <c r="N99" s="4">
        <f t="shared" si="12"/>
        <v>0</v>
      </c>
      <c r="P99" s="9">
        <f t="shared" si="13"/>
        <v>-1.9948128361906719E-2</v>
      </c>
      <c r="Q99"/>
    </row>
    <row r="100" spans="1:17" s="4" customFormat="1" x14ac:dyDescent="0.25">
      <c r="A100" s="1">
        <v>44123</v>
      </c>
      <c r="B100" s="5">
        <v>3207.209961</v>
      </c>
      <c r="C100" s="5">
        <v>3282.769640272782</v>
      </c>
      <c r="D100" s="5">
        <v>3237.340911858917</v>
      </c>
      <c r="E100" s="5">
        <v>3146.713225161358</v>
      </c>
      <c r="F100" s="5" t="s">
        <v>7</v>
      </c>
      <c r="G100" s="5" t="s">
        <v>7</v>
      </c>
      <c r="H100" s="5" t="str">
        <f t="shared" si="8"/>
        <v>hold</v>
      </c>
      <c r="I100" s="5" t="str">
        <f t="shared" si="9"/>
        <v>True</v>
      </c>
      <c r="J100" s="5">
        <f t="shared" si="14"/>
        <v>3195.6899410000001</v>
      </c>
      <c r="K100" s="5">
        <f t="shared" si="15"/>
        <v>3099.959961</v>
      </c>
      <c r="L100" s="4">
        <f t="shared" si="11"/>
        <v>1252221.2187841095</v>
      </c>
      <c r="M100" s="9">
        <f t="shared" si="10"/>
        <v>0</v>
      </c>
      <c r="N100" s="4">
        <f t="shared" si="12"/>
        <v>0</v>
      </c>
      <c r="P100" s="9">
        <f t="shared" si="13"/>
        <v>-2.0216987783572334E-2</v>
      </c>
      <c r="Q100"/>
    </row>
    <row r="101" spans="1:17" s="4" customFormat="1" x14ac:dyDescent="0.25">
      <c r="A101" s="1">
        <v>44124</v>
      </c>
      <c r="B101" s="5">
        <v>3217.01001</v>
      </c>
      <c r="C101" s="5">
        <v>3260.849763515188</v>
      </c>
      <c r="D101" s="5">
        <v>3235.492648053561</v>
      </c>
      <c r="E101" s="5">
        <v>3148.9099996875648</v>
      </c>
      <c r="F101" s="5" t="s">
        <v>7</v>
      </c>
      <c r="G101" s="5" t="s">
        <v>7</v>
      </c>
      <c r="H101" s="5" t="str">
        <f t="shared" si="8"/>
        <v>hold</v>
      </c>
      <c r="I101" s="5" t="str">
        <f t="shared" si="9"/>
        <v>True</v>
      </c>
      <c r="J101" s="5">
        <f t="shared" si="14"/>
        <v>3195.6899410000001</v>
      </c>
      <c r="K101" s="5">
        <f t="shared" si="15"/>
        <v>3099.959961</v>
      </c>
      <c r="L101" s="4">
        <f t="shared" si="11"/>
        <v>1252221.2187841095</v>
      </c>
      <c r="M101" s="9">
        <f t="shared" si="10"/>
        <v>0</v>
      </c>
      <c r="N101" s="4">
        <f t="shared" si="12"/>
        <v>0</v>
      </c>
      <c r="P101" s="9">
        <f t="shared" si="13"/>
        <v>3.050971680969562E-3</v>
      </c>
      <c r="Q101"/>
    </row>
    <row r="102" spans="1:17" s="4" customFormat="1" x14ac:dyDescent="0.25">
      <c r="A102" s="1">
        <v>44125</v>
      </c>
      <c r="B102" s="5">
        <v>3184.9399410000001</v>
      </c>
      <c r="C102" s="5">
        <v>3235.5464893434591</v>
      </c>
      <c r="D102" s="5">
        <v>3230.8969474123278</v>
      </c>
      <c r="E102" s="5">
        <v>3150.0359353535791</v>
      </c>
      <c r="F102" s="5" t="s">
        <v>7</v>
      </c>
      <c r="G102" s="5" t="s">
        <v>7</v>
      </c>
      <c r="H102" s="5" t="str">
        <f t="shared" si="8"/>
        <v>hold</v>
      </c>
      <c r="I102" s="5" t="str">
        <f t="shared" si="9"/>
        <v>True</v>
      </c>
      <c r="J102" s="5">
        <f t="shared" si="14"/>
        <v>3195.6899410000001</v>
      </c>
      <c r="K102" s="5">
        <f t="shared" si="15"/>
        <v>3099.959961</v>
      </c>
      <c r="L102" s="4">
        <f t="shared" si="11"/>
        <v>1252221.2187841095</v>
      </c>
      <c r="M102" s="9">
        <f t="shared" si="10"/>
        <v>0</v>
      </c>
      <c r="N102" s="4">
        <f t="shared" si="12"/>
        <v>0</v>
      </c>
      <c r="P102" s="9">
        <f t="shared" si="13"/>
        <v>-1.0018927829252663E-2</v>
      </c>
      <c r="Q102"/>
    </row>
    <row r="103" spans="1:17" s="4" customFormat="1" x14ac:dyDescent="0.25">
      <c r="A103" s="1">
        <v>44126</v>
      </c>
      <c r="B103" s="5">
        <v>3176.3999020000001</v>
      </c>
      <c r="C103" s="5">
        <v>3215.8309602289728</v>
      </c>
      <c r="D103" s="5">
        <v>3225.9426705566611</v>
      </c>
      <c r="E103" s="5">
        <v>3150.8598093112801</v>
      </c>
      <c r="F103" s="5" t="s">
        <v>7</v>
      </c>
      <c r="G103" s="5">
        <v>3176.3999020000001</v>
      </c>
      <c r="H103" s="5" t="str">
        <f t="shared" si="8"/>
        <v>sell</v>
      </c>
      <c r="I103" s="5" t="str">
        <f t="shared" si="9"/>
        <v>False</v>
      </c>
      <c r="J103" s="5">
        <f t="shared" si="14"/>
        <v>3195.6899410000001</v>
      </c>
      <c r="K103" s="5">
        <f t="shared" si="15"/>
        <v>3176.3999020000001</v>
      </c>
      <c r="L103" s="4">
        <f t="shared" si="11"/>
        <v>1243410.2554492443</v>
      </c>
      <c r="M103" s="9">
        <f t="shared" si="10"/>
        <v>1E-3</v>
      </c>
      <c r="N103" s="4">
        <f t="shared" si="12"/>
        <v>-8810.9633348650696</v>
      </c>
      <c r="P103" s="9">
        <f t="shared" si="13"/>
        <v>-2.6849828310681429E-3</v>
      </c>
      <c r="Q103"/>
    </row>
    <row r="104" spans="1:17" s="4" customFormat="1" x14ac:dyDescent="0.25">
      <c r="A104" s="1">
        <v>44127</v>
      </c>
      <c r="B104" s="5">
        <v>3204.3999020000001</v>
      </c>
      <c r="C104" s="5">
        <v>3212.020607485983</v>
      </c>
      <c r="D104" s="5">
        <v>3223.9842370515098</v>
      </c>
      <c r="E104" s="5">
        <v>3152.5329372078031</v>
      </c>
      <c r="F104" s="5" t="s">
        <v>7</v>
      </c>
      <c r="G104" s="5" t="s">
        <v>7</v>
      </c>
      <c r="H104" s="5" t="str">
        <f t="shared" si="8"/>
        <v>hold</v>
      </c>
      <c r="I104" s="5" t="str">
        <f t="shared" si="9"/>
        <v>True</v>
      </c>
      <c r="J104" s="5">
        <f t="shared" si="14"/>
        <v>3195.6899410000001</v>
      </c>
      <c r="K104" s="5">
        <f t="shared" si="15"/>
        <v>3176.3999020000001</v>
      </c>
      <c r="L104" s="4">
        <f t="shared" si="11"/>
        <v>1243410.2554492443</v>
      </c>
      <c r="M104" s="9">
        <f t="shared" si="10"/>
        <v>0</v>
      </c>
      <c r="N104" s="4">
        <f t="shared" si="12"/>
        <v>0</v>
      </c>
      <c r="P104" s="9">
        <f t="shared" si="13"/>
        <v>8.7763855894949349E-3</v>
      </c>
      <c r="Q104"/>
    </row>
    <row r="105" spans="1:17" s="4" customFormat="1" x14ac:dyDescent="0.25">
      <c r="A105" s="1">
        <v>44130</v>
      </c>
      <c r="B105" s="5">
        <v>3207.040039</v>
      </c>
      <c r="C105" s="5">
        <v>3210.3604179906552</v>
      </c>
      <c r="D105" s="5">
        <v>3222.443855410464</v>
      </c>
      <c r="E105" s="5">
        <v>3154.236284138809</v>
      </c>
      <c r="F105" s="5" t="s">
        <v>7</v>
      </c>
      <c r="G105" s="5" t="s">
        <v>7</v>
      </c>
      <c r="H105" s="5" t="str">
        <f t="shared" si="8"/>
        <v>hold</v>
      </c>
      <c r="I105" s="5" t="str">
        <f t="shared" si="9"/>
        <v>True</v>
      </c>
      <c r="J105" s="5">
        <f t="shared" si="14"/>
        <v>3195.6899410000001</v>
      </c>
      <c r="K105" s="5">
        <f t="shared" si="15"/>
        <v>3176.3999020000001</v>
      </c>
      <c r="L105" s="4">
        <f t="shared" si="11"/>
        <v>1243410.2554492443</v>
      </c>
      <c r="M105" s="9">
        <f t="shared" si="10"/>
        <v>0</v>
      </c>
      <c r="N105" s="4">
        <f t="shared" si="12"/>
        <v>0</v>
      </c>
      <c r="P105" s="9">
        <f t="shared" si="13"/>
        <v>8.23570734038493E-4</v>
      </c>
      <c r="Q105"/>
    </row>
    <row r="106" spans="1:17" s="4" customFormat="1" x14ac:dyDescent="0.25">
      <c r="A106" s="1">
        <v>44131</v>
      </c>
      <c r="B106" s="5">
        <v>3286.330078</v>
      </c>
      <c r="C106" s="5">
        <v>3235.6836379937699</v>
      </c>
      <c r="D106" s="5">
        <v>3228.251693827694</v>
      </c>
      <c r="E106" s="5">
        <v>3158.3642151969711</v>
      </c>
      <c r="F106" s="5">
        <v>3286.330078</v>
      </c>
      <c r="G106" s="5" t="s">
        <v>7</v>
      </c>
      <c r="H106" s="5" t="str">
        <f t="shared" si="8"/>
        <v>buy</v>
      </c>
      <c r="I106" s="5" t="str">
        <f t="shared" si="9"/>
        <v>False</v>
      </c>
      <c r="J106" s="5">
        <f t="shared" si="14"/>
        <v>3286.330078</v>
      </c>
      <c r="K106" s="5">
        <f t="shared" si="15"/>
        <v>3176.3999020000001</v>
      </c>
      <c r="L106" s="4">
        <f t="shared" si="11"/>
        <v>1242166.8451937949</v>
      </c>
      <c r="M106" s="9">
        <f t="shared" si="10"/>
        <v>1E-3</v>
      </c>
      <c r="N106" s="4">
        <f t="shared" si="12"/>
        <v>-1243.4102554492442</v>
      </c>
      <c r="P106" s="9">
        <f t="shared" si="13"/>
        <v>2.4423058847394919E-2</v>
      </c>
      <c r="Q106"/>
    </row>
    <row r="107" spans="1:17" s="4" customFormat="1" x14ac:dyDescent="0.25">
      <c r="A107" s="1">
        <v>44132</v>
      </c>
      <c r="B107" s="5">
        <v>3162.780029</v>
      </c>
      <c r="C107" s="5">
        <v>3211.3824349958468</v>
      </c>
      <c r="D107" s="5">
        <v>3222.299724297904</v>
      </c>
      <c r="E107" s="5">
        <v>3158.5022093783159</v>
      </c>
      <c r="F107" s="5" t="s">
        <v>7</v>
      </c>
      <c r="G107" s="5">
        <v>3162.780029</v>
      </c>
      <c r="H107" s="5" t="str">
        <f t="shared" si="8"/>
        <v>sell</v>
      </c>
      <c r="I107" s="5" t="str">
        <f t="shared" si="9"/>
        <v>False</v>
      </c>
      <c r="J107" s="5">
        <f t="shared" si="14"/>
        <v>3286.330078</v>
      </c>
      <c r="K107" s="5">
        <f t="shared" si="15"/>
        <v>3162.780029</v>
      </c>
      <c r="L107" s="4">
        <f t="shared" si="11"/>
        <v>1194225.2382597141</v>
      </c>
      <c r="M107" s="9">
        <f t="shared" si="10"/>
        <v>1E-3</v>
      </c>
      <c r="N107" s="4">
        <f t="shared" si="12"/>
        <v>-47941.606934080904</v>
      </c>
      <c r="P107" s="9">
        <f t="shared" si="13"/>
        <v>-3.8320067504332429E-2</v>
      </c>
      <c r="Q107"/>
    </row>
    <row r="108" spans="1:17" s="4" customFormat="1" x14ac:dyDescent="0.25">
      <c r="A108" s="1">
        <v>44133</v>
      </c>
      <c r="B108" s="5">
        <v>3211.01001</v>
      </c>
      <c r="C108" s="5">
        <v>3211.2582933305648</v>
      </c>
      <c r="D108" s="5">
        <v>3221.273386634457</v>
      </c>
      <c r="E108" s="5">
        <v>3160.1430781477429</v>
      </c>
      <c r="F108" s="5" t="s">
        <v>7</v>
      </c>
      <c r="G108" s="5" t="s">
        <v>7</v>
      </c>
      <c r="H108" s="5" t="str">
        <f t="shared" si="8"/>
        <v>hold</v>
      </c>
      <c r="I108" s="5" t="str">
        <f t="shared" si="9"/>
        <v>True</v>
      </c>
      <c r="J108" s="5">
        <f t="shared" si="14"/>
        <v>3286.330078</v>
      </c>
      <c r="K108" s="5">
        <f t="shared" si="15"/>
        <v>3162.780029</v>
      </c>
      <c r="L108" s="4">
        <f t="shared" si="11"/>
        <v>1194225.2382597141</v>
      </c>
      <c r="M108" s="9">
        <f t="shared" si="10"/>
        <v>0</v>
      </c>
      <c r="N108" s="4">
        <f t="shared" si="12"/>
        <v>0</v>
      </c>
      <c r="P108" s="9">
        <f t="shared" si="13"/>
        <v>1.5134135658447709E-2</v>
      </c>
      <c r="Q108"/>
    </row>
    <row r="109" spans="1:17" s="4" customFormat="1" x14ac:dyDescent="0.25">
      <c r="A109" s="1">
        <v>44134</v>
      </c>
      <c r="B109" s="5">
        <v>3036.1499020000001</v>
      </c>
      <c r="C109" s="5">
        <v>3152.8888295537099</v>
      </c>
      <c r="D109" s="5">
        <v>3204.4439789404159</v>
      </c>
      <c r="E109" s="5">
        <v>3156.2682913931271</v>
      </c>
      <c r="F109" s="5" t="s">
        <v>7</v>
      </c>
      <c r="G109" s="5" t="s">
        <v>7</v>
      </c>
      <c r="H109" s="5" t="str">
        <f t="shared" si="8"/>
        <v>hold</v>
      </c>
      <c r="I109" s="5" t="str">
        <f t="shared" si="9"/>
        <v>True</v>
      </c>
      <c r="J109" s="5">
        <f t="shared" si="14"/>
        <v>3286.330078</v>
      </c>
      <c r="K109" s="5">
        <f t="shared" si="15"/>
        <v>3162.780029</v>
      </c>
      <c r="L109" s="4">
        <f t="shared" si="11"/>
        <v>1194225.2382597141</v>
      </c>
      <c r="M109" s="9">
        <f t="shared" si="10"/>
        <v>0</v>
      </c>
      <c r="N109" s="4">
        <f t="shared" si="12"/>
        <v>0</v>
      </c>
      <c r="P109" s="9">
        <f t="shared" si="13"/>
        <v>-5.5995299361628524E-2</v>
      </c>
      <c r="Q109"/>
    </row>
    <row r="110" spans="1:17" s="4" customFormat="1" x14ac:dyDescent="0.25">
      <c r="A110" s="1">
        <v>44137</v>
      </c>
      <c r="B110" s="5">
        <v>3004.4799800000001</v>
      </c>
      <c r="C110" s="5">
        <v>3103.4192130358069</v>
      </c>
      <c r="D110" s="5">
        <v>3186.2654335821958</v>
      </c>
      <c r="E110" s="5">
        <v>3151.5249066620918</v>
      </c>
      <c r="F110" s="5" t="s">
        <v>7</v>
      </c>
      <c r="G110" s="5" t="s">
        <v>7</v>
      </c>
      <c r="H110" s="5" t="str">
        <f t="shared" si="8"/>
        <v>hold</v>
      </c>
      <c r="I110" s="5" t="str">
        <f t="shared" si="9"/>
        <v>True</v>
      </c>
      <c r="J110" s="5">
        <f t="shared" si="14"/>
        <v>3286.330078</v>
      </c>
      <c r="K110" s="5">
        <f t="shared" si="15"/>
        <v>3162.780029</v>
      </c>
      <c r="L110" s="4">
        <f t="shared" si="11"/>
        <v>1194225.2382597141</v>
      </c>
      <c r="M110" s="9">
        <f t="shared" si="10"/>
        <v>0</v>
      </c>
      <c r="N110" s="4">
        <f t="shared" si="12"/>
        <v>0</v>
      </c>
      <c r="P110" s="9">
        <f t="shared" si="13"/>
        <v>-1.0485731718476464E-2</v>
      </c>
      <c r="Q110"/>
    </row>
    <row r="111" spans="1:17" s="4" customFormat="1" x14ac:dyDescent="0.25">
      <c r="A111" s="1">
        <v>44138</v>
      </c>
      <c r="B111" s="5">
        <v>3048.4099120000001</v>
      </c>
      <c r="C111" s="5">
        <v>3085.0827793572048</v>
      </c>
      <c r="D111" s="5">
        <v>3173.7331134383599</v>
      </c>
      <c r="E111" s="5">
        <v>3148.302563078902</v>
      </c>
      <c r="F111" s="5" t="s">
        <v>7</v>
      </c>
      <c r="G111" s="5" t="s">
        <v>7</v>
      </c>
      <c r="H111" s="5" t="str">
        <f t="shared" si="8"/>
        <v>hold</v>
      </c>
      <c r="I111" s="5" t="str">
        <f t="shared" si="9"/>
        <v>True</v>
      </c>
      <c r="J111" s="5">
        <f t="shared" si="14"/>
        <v>3286.330078</v>
      </c>
      <c r="K111" s="5">
        <f t="shared" si="15"/>
        <v>3162.780029</v>
      </c>
      <c r="L111" s="4">
        <f t="shared" si="11"/>
        <v>1194225.2382597141</v>
      </c>
      <c r="M111" s="9">
        <f t="shared" si="10"/>
        <v>0</v>
      </c>
      <c r="N111" s="4">
        <f t="shared" si="12"/>
        <v>0</v>
      </c>
      <c r="P111" s="9">
        <f t="shared" si="13"/>
        <v>1.4515612915011925E-2</v>
      </c>
      <c r="Q111"/>
    </row>
    <row r="112" spans="1:17" s="4" customFormat="1" x14ac:dyDescent="0.25">
      <c r="A112" s="1">
        <v>44139</v>
      </c>
      <c r="B112" s="5">
        <v>3241.1599120000001</v>
      </c>
      <c r="C112" s="5">
        <v>3137.1084902381372</v>
      </c>
      <c r="D112" s="5">
        <v>3179.8628223985088</v>
      </c>
      <c r="E112" s="5">
        <v>3151.2043552326859</v>
      </c>
      <c r="F112" s="5" t="s">
        <v>7</v>
      </c>
      <c r="G112" s="5" t="s">
        <v>7</v>
      </c>
      <c r="H112" s="5" t="str">
        <f t="shared" si="8"/>
        <v>hold</v>
      </c>
      <c r="I112" s="5" t="str">
        <f t="shared" si="9"/>
        <v>True</v>
      </c>
      <c r="J112" s="5">
        <f t="shared" si="14"/>
        <v>3286.330078</v>
      </c>
      <c r="K112" s="5">
        <f t="shared" si="15"/>
        <v>3162.780029</v>
      </c>
      <c r="L112" s="4">
        <f t="shared" si="11"/>
        <v>1194225.2382597141</v>
      </c>
      <c r="M112" s="9">
        <f t="shared" si="10"/>
        <v>0</v>
      </c>
      <c r="N112" s="4">
        <f t="shared" si="12"/>
        <v>0</v>
      </c>
      <c r="P112" s="9">
        <f t="shared" si="13"/>
        <v>6.1311148922944453E-2</v>
      </c>
      <c r="Q112"/>
    </row>
    <row r="113" spans="1:17" s="4" customFormat="1" x14ac:dyDescent="0.25">
      <c r="A113" s="1">
        <v>44140</v>
      </c>
      <c r="B113" s="5">
        <v>3322</v>
      </c>
      <c r="C113" s="5">
        <v>3198.738993492092</v>
      </c>
      <c r="D113" s="5">
        <v>3192.7843839986449</v>
      </c>
      <c r="E113" s="5">
        <v>3156.5417191316651</v>
      </c>
      <c r="F113" s="5">
        <v>3322</v>
      </c>
      <c r="G113" s="5" t="s">
        <v>7</v>
      </c>
      <c r="H113" s="5" t="str">
        <f t="shared" si="8"/>
        <v>buy</v>
      </c>
      <c r="I113" s="5" t="str">
        <f t="shared" si="9"/>
        <v>False</v>
      </c>
      <c r="J113" s="5">
        <f t="shared" si="14"/>
        <v>3322</v>
      </c>
      <c r="K113" s="5">
        <f t="shared" si="15"/>
        <v>3162.780029</v>
      </c>
      <c r="L113" s="4">
        <f t="shared" si="11"/>
        <v>1193031.0130214544</v>
      </c>
      <c r="M113" s="9">
        <f t="shared" si="10"/>
        <v>1E-3</v>
      </c>
      <c r="N113" s="4">
        <f t="shared" si="12"/>
        <v>-1194.2252382597142</v>
      </c>
      <c r="P113" s="9">
        <f t="shared" si="13"/>
        <v>2.4635747921827173E-2</v>
      </c>
      <c r="Q113"/>
    </row>
    <row r="114" spans="1:17" s="4" customFormat="1" x14ac:dyDescent="0.25">
      <c r="A114" s="1">
        <v>44141</v>
      </c>
      <c r="B114" s="5">
        <v>3311.3701169999999</v>
      </c>
      <c r="C114" s="5">
        <v>3236.2827013280621</v>
      </c>
      <c r="D114" s="5">
        <v>3203.5649051805858</v>
      </c>
      <c r="E114" s="5">
        <v>3161.38010656505</v>
      </c>
      <c r="F114" s="5" t="s">
        <v>7</v>
      </c>
      <c r="G114" s="5" t="s">
        <v>7</v>
      </c>
      <c r="H114" s="5" t="str">
        <f t="shared" si="8"/>
        <v>hold</v>
      </c>
      <c r="I114" s="5" t="str">
        <f t="shared" si="9"/>
        <v>True</v>
      </c>
      <c r="J114" s="5">
        <f t="shared" si="14"/>
        <v>3322</v>
      </c>
      <c r="K114" s="5">
        <f t="shared" si="15"/>
        <v>3162.780029</v>
      </c>
      <c r="L114" s="4">
        <f t="shared" si="11"/>
        <v>1193031.0130214544</v>
      </c>
      <c r="M114" s="9">
        <f t="shared" si="10"/>
        <v>0</v>
      </c>
      <c r="N114" s="4">
        <f t="shared" si="12"/>
        <v>0</v>
      </c>
      <c r="P114" s="9">
        <f t="shared" si="13"/>
        <v>-3.2049748202094999E-3</v>
      </c>
      <c r="Q114"/>
    </row>
    <row r="115" spans="1:17" s="4" customFormat="1" x14ac:dyDescent="0.25">
      <c r="A115" s="1">
        <v>44144</v>
      </c>
      <c r="B115" s="5">
        <v>3143.73999</v>
      </c>
      <c r="C115" s="5">
        <v>3205.4351308853752</v>
      </c>
      <c r="D115" s="5">
        <v>3198.1262765278061</v>
      </c>
      <c r="E115" s="5">
        <v>3160.8288529223919</v>
      </c>
      <c r="F115" s="5" t="s">
        <v>7</v>
      </c>
      <c r="G115" s="5" t="s">
        <v>7</v>
      </c>
      <c r="H115" s="5" t="str">
        <f t="shared" si="8"/>
        <v>hold</v>
      </c>
      <c r="I115" s="5" t="str">
        <f t="shared" si="9"/>
        <v>True</v>
      </c>
      <c r="J115" s="5">
        <f t="shared" si="14"/>
        <v>3322</v>
      </c>
      <c r="K115" s="5">
        <f t="shared" si="15"/>
        <v>3162.780029</v>
      </c>
      <c r="L115" s="4">
        <f t="shared" si="11"/>
        <v>1193031.0130214544</v>
      </c>
      <c r="M115" s="9">
        <f t="shared" si="10"/>
        <v>0</v>
      </c>
      <c r="N115" s="4">
        <f t="shared" si="12"/>
        <v>0</v>
      </c>
      <c r="P115" s="9">
        <f t="shared" si="13"/>
        <v>-5.1948865605478046E-2</v>
      </c>
      <c r="Q115"/>
    </row>
    <row r="116" spans="1:17" s="4" customFormat="1" x14ac:dyDescent="0.25">
      <c r="A116" s="1">
        <v>44145</v>
      </c>
      <c r="B116" s="5">
        <v>3035.0200199999999</v>
      </c>
      <c r="C116" s="5">
        <v>3148.630093923583</v>
      </c>
      <c r="D116" s="5">
        <v>3183.2984350252782</v>
      </c>
      <c r="E116" s="5">
        <v>3156.897326893567</v>
      </c>
      <c r="F116" s="5" t="s">
        <v>7</v>
      </c>
      <c r="G116" s="5">
        <v>3035.0200199999999</v>
      </c>
      <c r="H116" s="5" t="str">
        <f t="shared" si="8"/>
        <v>sell</v>
      </c>
      <c r="I116" s="5" t="str">
        <f t="shared" si="9"/>
        <v>False</v>
      </c>
      <c r="J116" s="5">
        <f t="shared" si="14"/>
        <v>3322</v>
      </c>
      <c r="K116" s="5">
        <f t="shared" si="15"/>
        <v>3035.0200199999999</v>
      </c>
      <c r="L116" s="4">
        <f t="shared" si="11"/>
        <v>1088774.7621841475</v>
      </c>
      <c r="M116" s="9">
        <f t="shared" si="10"/>
        <v>1E-3</v>
      </c>
      <c r="N116" s="4">
        <f t="shared" si="12"/>
        <v>-104256.25083730706</v>
      </c>
      <c r="P116" s="9">
        <f t="shared" si="13"/>
        <v>-3.519514990009226E-2</v>
      </c>
      <c r="Q116"/>
    </row>
    <row r="117" spans="1:17" s="4" customFormat="1" x14ac:dyDescent="0.25">
      <c r="A117" s="1">
        <v>44146</v>
      </c>
      <c r="B117" s="5">
        <v>3137.389893</v>
      </c>
      <c r="C117" s="5">
        <v>3144.8833602823888</v>
      </c>
      <c r="D117" s="5">
        <v>3179.124931204798</v>
      </c>
      <c r="E117" s="5">
        <v>3156.287719584393</v>
      </c>
      <c r="F117" s="5" t="s">
        <v>7</v>
      </c>
      <c r="G117" s="5" t="s">
        <v>7</v>
      </c>
      <c r="H117" s="5" t="str">
        <f t="shared" si="8"/>
        <v>hold</v>
      </c>
      <c r="I117" s="5" t="str">
        <f t="shared" si="9"/>
        <v>True</v>
      </c>
      <c r="J117" s="5">
        <f t="shared" si="14"/>
        <v>3322</v>
      </c>
      <c r="K117" s="5">
        <f t="shared" si="15"/>
        <v>3035.0200199999999</v>
      </c>
      <c r="L117" s="4">
        <f t="shared" si="11"/>
        <v>1088774.7621841475</v>
      </c>
      <c r="M117" s="9">
        <f t="shared" si="10"/>
        <v>0</v>
      </c>
      <c r="N117" s="4">
        <f t="shared" si="12"/>
        <v>0</v>
      </c>
      <c r="P117" s="9">
        <f t="shared" si="13"/>
        <v>3.3173189112232937E-2</v>
      </c>
      <c r="Q117"/>
    </row>
    <row r="118" spans="1:17" s="4" customFormat="1" x14ac:dyDescent="0.25">
      <c r="A118" s="1">
        <v>44147</v>
      </c>
      <c r="B118" s="5">
        <v>3110.280029</v>
      </c>
      <c r="C118" s="5">
        <v>3133.3489165215929</v>
      </c>
      <c r="D118" s="5">
        <v>3172.8663037316351</v>
      </c>
      <c r="E118" s="5">
        <v>3154.8499792536309</v>
      </c>
      <c r="F118" s="5" t="s">
        <v>7</v>
      </c>
      <c r="G118" s="5" t="s">
        <v>7</v>
      </c>
      <c r="H118" s="5" t="str">
        <f t="shared" si="8"/>
        <v>hold</v>
      </c>
      <c r="I118" s="5" t="str">
        <f t="shared" si="9"/>
        <v>True</v>
      </c>
      <c r="J118" s="5">
        <f t="shared" si="14"/>
        <v>3322</v>
      </c>
      <c r="K118" s="5">
        <f t="shared" si="15"/>
        <v>3035.0200199999999</v>
      </c>
      <c r="L118" s="4">
        <f t="shared" si="11"/>
        <v>1088774.7621841475</v>
      </c>
      <c r="M118" s="9">
        <f t="shared" si="10"/>
        <v>0</v>
      </c>
      <c r="N118" s="4">
        <f t="shared" si="12"/>
        <v>0</v>
      </c>
      <c r="P118" s="9">
        <f t="shared" si="13"/>
        <v>-8.6784463608046009E-3</v>
      </c>
      <c r="Q118"/>
    </row>
    <row r="119" spans="1:17" s="4" customFormat="1" x14ac:dyDescent="0.25">
      <c r="A119" s="1">
        <v>44148</v>
      </c>
      <c r="B119" s="5">
        <v>3128.8100589999999</v>
      </c>
      <c r="C119" s="5">
        <v>3131.8359640143949</v>
      </c>
      <c r="D119" s="5">
        <v>3168.8611905742141</v>
      </c>
      <c r="E119" s="5">
        <v>3154.0362317457052</v>
      </c>
      <c r="F119" s="5" t="s">
        <v>7</v>
      </c>
      <c r="G119" s="5" t="s">
        <v>7</v>
      </c>
      <c r="H119" s="5" t="str">
        <f t="shared" si="8"/>
        <v>hold</v>
      </c>
      <c r="I119" s="5" t="str">
        <f t="shared" si="9"/>
        <v>True</v>
      </c>
      <c r="J119" s="5">
        <f t="shared" si="14"/>
        <v>3322</v>
      </c>
      <c r="K119" s="5">
        <f t="shared" si="15"/>
        <v>3035.0200199999999</v>
      </c>
      <c r="L119" s="4">
        <f t="shared" si="11"/>
        <v>1088774.7621841475</v>
      </c>
      <c r="M119" s="9">
        <f t="shared" si="10"/>
        <v>0</v>
      </c>
      <c r="N119" s="4">
        <f t="shared" si="12"/>
        <v>0</v>
      </c>
      <c r="P119" s="9">
        <f t="shared" si="13"/>
        <v>5.9399958078433105E-3</v>
      </c>
      <c r="Q119"/>
    </row>
    <row r="120" spans="1:17" s="4" customFormat="1" x14ac:dyDescent="0.25">
      <c r="A120" s="1">
        <v>44151</v>
      </c>
      <c r="B120" s="5">
        <v>3131.0600589999999</v>
      </c>
      <c r="C120" s="5">
        <v>3131.5773290095972</v>
      </c>
      <c r="D120" s="5">
        <v>3165.4247240674672</v>
      </c>
      <c r="E120" s="5">
        <v>3153.3182263474018</v>
      </c>
      <c r="F120" s="5" t="s">
        <v>7</v>
      </c>
      <c r="G120" s="5" t="s">
        <v>7</v>
      </c>
      <c r="H120" s="5" t="str">
        <f t="shared" si="8"/>
        <v>hold</v>
      </c>
      <c r="I120" s="5" t="str">
        <f t="shared" si="9"/>
        <v>True</v>
      </c>
      <c r="J120" s="5">
        <f t="shared" si="14"/>
        <v>3322</v>
      </c>
      <c r="K120" s="5">
        <f t="shared" si="15"/>
        <v>3035.0200199999999</v>
      </c>
      <c r="L120" s="4">
        <f t="shared" si="11"/>
        <v>1088774.7621841475</v>
      </c>
      <c r="M120" s="9">
        <f t="shared" si="10"/>
        <v>0</v>
      </c>
      <c r="N120" s="4">
        <f t="shared" si="12"/>
        <v>0</v>
      </c>
      <c r="P120" s="9">
        <f t="shared" si="13"/>
        <v>7.1886478616349947E-4</v>
      </c>
      <c r="Q120"/>
    </row>
    <row r="121" spans="1:17" s="4" customFormat="1" x14ac:dyDescent="0.25">
      <c r="A121" s="1">
        <v>44152</v>
      </c>
      <c r="B121" s="5">
        <v>3135.6599120000001</v>
      </c>
      <c r="C121" s="5">
        <v>3132.9381900063981</v>
      </c>
      <c r="D121" s="5">
        <v>3162.7188320613332</v>
      </c>
      <c r="E121" s="5">
        <v>3152.7664040240461</v>
      </c>
      <c r="F121" s="5" t="s">
        <v>7</v>
      </c>
      <c r="G121" s="5" t="s">
        <v>7</v>
      </c>
      <c r="H121" s="5" t="str">
        <f t="shared" si="8"/>
        <v>hold</v>
      </c>
      <c r="I121" s="5" t="str">
        <f t="shared" si="9"/>
        <v>True</v>
      </c>
      <c r="J121" s="5">
        <f t="shared" si="14"/>
        <v>3322</v>
      </c>
      <c r="K121" s="5">
        <f t="shared" si="15"/>
        <v>3035.0200199999999</v>
      </c>
      <c r="L121" s="4">
        <f t="shared" si="11"/>
        <v>1088774.7621841475</v>
      </c>
      <c r="M121" s="9">
        <f t="shared" si="10"/>
        <v>0</v>
      </c>
      <c r="N121" s="4">
        <f t="shared" si="12"/>
        <v>0</v>
      </c>
      <c r="P121" s="9">
        <f t="shared" si="13"/>
        <v>1.468025968092407E-3</v>
      </c>
      <c r="Q121"/>
    </row>
    <row r="122" spans="1:17" s="4" customFormat="1" x14ac:dyDescent="0.25">
      <c r="A122" s="1">
        <v>44153</v>
      </c>
      <c r="B122" s="5">
        <v>3105.459961</v>
      </c>
      <c r="C122" s="5">
        <v>3123.7787803375991</v>
      </c>
      <c r="D122" s="5">
        <v>3157.513480146667</v>
      </c>
      <c r="E122" s="5">
        <v>3151.2880776795441</v>
      </c>
      <c r="F122" s="5" t="s">
        <v>7</v>
      </c>
      <c r="G122" s="5" t="s">
        <v>7</v>
      </c>
      <c r="H122" s="5" t="str">
        <f t="shared" si="8"/>
        <v>hold</v>
      </c>
      <c r="I122" s="5" t="str">
        <f t="shared" si="9"/>
        <v>True</v>
      </c>
      <c r="J122" s="5">
        <f t="shared" si="14"/>
        <v>3322</v>
      </c>
      <c r="K122" s="5">
        <f t="shared" si="15"/>
        <v>3035.0200199999999</v>
      </c>
      <c r="L122" s="4">
        <f t="shared" si="11"/>
        <v>1088774.7621841475</v>
      </c>
      <c r="M122" s="9">
        <f t="shared" si="10"/>
        <v>0</v>
      </c>
      <c r="N122" s="4">
        <f t="shared" si="12"/>
        <v>0</v>
      </c>
      <c r="P122" s="9">
        <f t="shared" si="13"/>
        <v>-9.6778101766398159E-3</v>
      </c>
      <c r="Q122"/>
    </row>
    <row r="123" spans="1:17" s="4" customFormat="1" x14ac:dyDescent="0.25">
      <c r="A123" s="1">
        <v>44154</v>
      </c>
      <c r="B123" s="5">
        <v>3117.0200199999999</v>
      </c>
      <c r="C123" s="5">
        <v>3121.525860225066</v>
      </c>
      <c r="D123" s="5">
        <v>3153.832256496969</v>
      </c>
      <c r="E123" s="5">
        <v>3150.2172008770581</v>
      </c>
      <c r="F123" s="5" t="s">
        <v>7</v>
      </c>
      <c r="G123" s="5" t="s">
        <v>7</v>
      </c>
      <c r="H123" s="5" t="str">
        <f t="shared" si="8"/>
        <v>hold</v>
      </c>
      <c r="I123" s="5" t="str">
        <f t="shared" si="9"/>
        <v>True</v>
      </c>
      <c r="J123" s="5">
        <f t="shared" si="14"/>
        <v>3322</v>
      </c>
      <c r="K123" s="5">
        <f t="shared" si="15"/>
        <v>3035.0200199999999</v>
      </c>
      <c r="L123" s="4">
        <f t="shared" si="11"/>
        <v>1088774.7621841475</v>
      </c>
      <c r="M123" s="9">
        <f t="shared" si="10"/>
        <v>0</v>
      </c>
      <c r="N123" s="4">
        <f t="shared" si="12"/>
        <v>0</v>
      </c>
      <c r="P123" s="9">
        <f t="shared" si="13"/>
        <v>3.715583604839244E-3</v>
      </c>
      <c r="Q123"/>
    </row>
    <row r="124" spans="1:17" s="4" customFormat="1" x14ac:dyDescent="0.25">
      <c r="A124" s="1">
        <v>44155</v>
      </c>
      <c r="B124" s="5">
        <v>3099.3999020000001</v>
      </c>
      <c r="C124" s="5">
        <v>3114.1505408167109</v>
      </c>
      <c r="D124" s="5">
        <v>3148.883860633608</v>
      </c>
      <c r="E124" s="5">
        <v>3148.6291602871502</v>
      </c>
      <c r="F124" s="5" t="s">
        <v>7</v>
      </c>
      <c r="G124" s="5" t="s">
        <v>7</v>
      </c>
      <c r="H124" s="5" t="str">
        <f t="shared" si="8"/>
        <v>hold</v>
      </c>
      <c r="I124" s="5" t="str">
        <f t="shared" si="9"/>
        <v>True</v>
      </c>
      <c r="J124" s="5">
        <f t="shared" si="14"/>
        <v>3322</v>
      </c>
      <c r="K124" s="5">
        <f t="shared" si="15"/>
        <v>3035.0200199999999</v>
      </c>
      <c r="L124" s="4">
        <f t="shared" si="11"/>
        <v>1088774.7621841475</v>
      </c>
      <c r="M124" s="9">
        <f t="shared" si="10"/>
        <v>0</v>
      </c>
      <c r="N124" s="4">
        <f t="shared" si="12"/>
        <v>0</v>
      </c>
      <c r="P124" s="9">
        <f t="shared" si="13"/>
        <v>-5.6689108549763277E-3</v>
      </c>
      <c r="Q124"/>
    </row>
    <row r="125" spans="1:17" s="4" customFormat="1" x14ac:dyDescent="0.25">
      <c r="A125" s="1">
        <v>44158</v>
      </c>
      <c r="B125" s="5">
        <v>3098.389893</v>
      </c>
      <c r="C125" s="5">
        <v>3108.8969915444741</v>
      </c>
      <c r="D125" s="5">
        <v>3144.2934999396439</v>
      </c>
      <c r="E125" s="5">
        <v>3147.0591831844272</v>
      </c>
      <c r="F125" s="5">
        <v>3098.389893</v>
      </c>
      <c r="G125" s="5" t="s">
        <v>7</v>
      </c>
      <c r="H125" s="5" t="str">
        <f t="shared" si="8"/>
        <v>buy</v>
      </c>
      <c r="I125" s="5" t="str">
        <f t="shared" si="9"/>
        <v>False</v>
      </c>
      <c r="J125" s="5">
        <f t="shared" si="14"/>
        <v>3098.389893</v>
      </c>
      <c r="K125" s="5">
        <f t="shared" si="15"/>
        <v>3035.0200199999999</v>
      </c>
      <c r="L125" s="4">
        <f t="shared" si="11"/>
        <v>1087685.9874219634</v>
      </c>
      <c r="M125" s="9">
        <f t="shared" si="10"/>
        <v>1E-3</v>
      </c>
      <c r="N125" s="4">
        <f t="shared" si="12"/>
        <v>-1088.7747621841474</v>
      </c>
      <c r="P125" s="9">
        <f t="shared" si="13"/>
        <v>-3.259255451857484E-4</v>
      </c>
      <c r="Q125"/>
    </row>
    <row r="126" spans="1:17" s="4" customFormat="1" x14ac:dyDescent="0.25">
      <c r="A126" s="1">
        <v>44159</v>
      </c>
      <c r="B126" s="5">
        <v>3118.0600589999999</v>
      </c>
      <c r="C126" s="5">
        <v>3111.9513473629831</v>
      </c>
      <c r="D126" s="5">
        <v>3141.908641672404</v>
      </c>
      <c r="E126" s="5">
        <v>3146.152960553663</v>
      </c>
      <c r="F126" s="5" t="s">
        <v>7</v>
      </c>
      <c r="G126" s="5" t="s">
        <v>7</v>
      </c>
      <c r="H126" s="5" t="str">
        <f t="shared" si="8"/>
        <v>hold</v>
      </c>
      <c r="I126" s="5" t="str">
        <f t="shared" si="9"/>
        <v>True</v>
      </c>
      <c r="J126" s="5">
        <f t="shared" si="14"/>
        <v>3098.389893</v>
      </c>
      <c r="K126" s="5">
        <f t="shared" si="15"/>
        <v>3035.0200199999999</v>
      </c>
      <c r="L126" s="4">
        <f t="shared" si="11"/>
        <v>1087685.9874219634</v>
      </c>
      <c r="M126" s="9">
        <f t="shared" si="10"/>
        <v>0</v>
      </c>
      <c r="N126" s="4">
        <f t="shared" si="12"/>
        <v>0</v>
      </c>
      <c r="P126" s="9">
        <f t="shared" si="13"/>
        <v>6.3284452701263079E-3</v>
      </c>
      <c r="Q126"/>
    </row>
    <row r="127" spans="1:17" s="4" customFormat="1" x14ac:dyDescent="0.25">
      <c r="A127" s="1">
        <v>44160</v>
      </c>
      <c r="B127" s="5">
        <v>3185.070068</v>
      </c>
      <c r="C127" s="5">
        <v>3136.3242542419889</v>
      </c>
      <c r="D127" s="5">
        <v>3145.8324077021848</v>
      </c>
      <c r="E127" s="5">
        <v>3147.369120161361</v>
      </c>
      <c r="F127" s="5" t="s">
        <v>7</v>
      </c>
      <c r="G127" s="5" t="s">
        <v>7</v>
      </c>
      <c r="H127" s="5" t="str">
        <f t="shared" si="8"/>
        <v>hold</v>
      </c>
      <c r="I127" s="5" t="str">
        <f t="shared" si="9"/>
        <v>True</v>
      </c>
      <c r="J127" s="5">
        <f t="shared" si="14"/>
        <v>3098.389893</v>
      </c>
      <c r="K127" s="5">
        <f t="shared" si="15"/>
        <v>3035.0200199999999</v>
      </c>
      <c r="L127" s="4">
        <f t="shared" si="11"/>
        <v>1087685.9874219634</v>
      </c>
      <c r="M127" s="9">
        <f t="shared" si="10"/>
        <v>0</v>
      </c>
      <c r="N127" s="4">
        <f t="shared" si="12"/>
        <v>0</v>
      </c>
      <c r="P127" s="9">
        <f t="shared" si="13"/>
        <v>2.1263255677185941E-2</v>
      </c>
      <c r="Q127"/>
    </row>
    <row r="128" spans="1:17" s="4" customFormat="1" x14ac:dyDescent="0.25">
      <c r="A128" s="1">
        <v>44162</v>
      </c>
      <c r="B128" s="5">
        <v>3195.3400879999999</v>
      </c>
      <c r="C128" s="5">
        <v>3155.9961988279929</v>
      </c>
      <c r="D128" s="5">
        <v>3150.3331059110769</v>
      </c>
      <c r="E128" s="5">
        <v>3148.8682129063191</v>
      </c>
      <c r="F128" s="5" t="s">
        <v>7</v>
      </c>
      <c r="G128" s="5">
        <v>3195.3400879999999</v>
      </c>
      <c r="H128" s="5" t="str">
        <f t="shared" si="8"/>
        <v>sell</v>
      </c>
      <c r="I128" s="5" t="str">
        <f t="shared" si="9"/>
        <v>False</v>
      </c>
      <c r="J128" s="5">
        <f t="shared" si="14"/>
        <v>3098.389893</v>
      </c>
      <c r="K128" s="5">
        <f t="shared" si="15"/>
        <v>3195.3400879999999</v>
      </c>
      <c r="L128" s="4">
        <f t="shared" si="11"/>
        <v>1120632.5489698714</v>
      </c>
      <c r="M128" s="9">
        <f t="shared" si="10"/>
        <v>1E-3</v>
      </c>
      <c r="N128" s="4">
        <f t="shared" si="12"/>
        <v>32946.561547908081</v>
      </c>
      <c r="P128" s="9">
        <f t="shared" si="13"/>
        <v>3.2192378290226307E-3</v>
      </c>
      <c r="Q128"/>
    </row>
    <row r="129" spans="1:17" s="4" customFormat="1" x14ac:dyDescent="0.25">
      <c r="A129" s="1">
        <v>44165</v>
      </c>
      <c r="B129" s="5">
        <v>3168.040039</v>
      </c>
      <c r="C129" s="5">
        <v>3160.0108122186621</v>
      </c>
      <c r="D129" s="5">
        <v>3151.9428271009788</v>
      </c>
      <c r="E129" s="5">
        <v>3149.467332471746</v>
      </c>
      <c r="F129" s="5">
        <v>3168.040039</v>
      </c>
      <c r="G129" s="5" t="s">
        <v>7</v>
      </c>
      <c r="H129" s="5" t="str">
        <f t="shared" si="8"/>
        <v>buy</v>
      </c>
      <c r="I129" s="5" t="str">
        <f t="shared" si="9"/>
        <v>False</v>
      </c>
      <c r="J129" s="5">
        <f t="shared" si="14"/>
        <v>3168.040039</v>
      </c>
      <c r="K129" s="5">
        <f t="shared" si="15"/>
        <v>3195.3400879999999</v>
      </c>
      <c r="L129" s="4">
        <f t="shared" si="11"/>
        <v>1119511.9164209014</v>
      </c>
      <c r="M129" s="9">
        <f t="shared" si="10"/>
        <v>1E-3</v>
      </c>
      <c r="N129" s="4">
        <f t="shared" si="12"/>
        <v>-1120.6325489698713</v>
      </c>
      <c r="P129" s="9">
        <f t="shared" si="13"/>
        <v>-8.580413537677559E-3</v>
      </c>
      <c r="Q129"/>
    </row>
    <row r="130" spans="1:17" s="4" customFormat="1" x14ac:dyDescent="0.25">
      <c r="A130" s="1">
        <v>44166</v>
      </c>
      <c r="B130" s="5">
        <v>3220.080078</v>
      </c>
      <c r="C130" s="5">
        <v>3180.033900812442</v>
      </c>
      <c r="D130" s="5">
        <v>3158.1371226372539</v>
      </c>
      <c r="E130" s="5">
        <v>3151.6739807695039</v>
      </c>
      <c r="F130" s="5" t="s">
        <v>7</v>
      </c>
      <c r="G130" s="5" t="s">
        <v>7</v>
      </c>
      <c r="H130" s="5" t="str">
        <f t="shared" si="8"/>
        <v>hold</v>
      </c>
      <c r="I130" s="5" t="str">
        <f t="shared" si="9"/>
        <v>True</v>
      </c>
      <c r="J130" s="5">
        <f t="shared" si="14"/>
        <v>3168.040039</v>
      </c>
      <c r="K130" s="5">
        <f t="shared" si="15"/>
        <v>3195.3400879999999</v>
      </c>
      <c r="L130" s="4">
        <f t="shared" si="11"/>
        <v>1119511.9164209014</v>
      </c>
      <c r="M130" s="9">
        <f t="shared" si="10"/>
        <v>0</v>
      </c>
      <c r="N130" s="4">
        <f t="shared" si="12"/>
        <v>0</v>
      </c>
      <c r="P130" s="9">
        <f t="shared" si="13"/>
        <v>1.6293115745643686E-2</v>
      </c>
      <c r="Q130"/>
    </row>
    <row r="131" spans="1:17" s="4" customFormat="1" x14ac:dyDescent="0.25">
      <c r="A131" s="1">
        <v>44167</v>
      </c>
      <c r="B131" s="5">
        <v>3203.530029</v>
      </c>
      <c r="C131" s="5">
        <v>3187.865943541628</v>
      </c>
      <c r="D131" s="5">
        <v>3162.2637504884128</v>
      </c>
      <c r="E131" s="5">
        <v>3153.2944822767081</v>
      </c>
      <c r="F131" s="5" t="s">
        <v>7</v>
      </c>
      <c r="G131" s="5" t="s">
        <v>7</v>
      </c>
      <c r="H131" s="5" t="str">
        <f t="shared" ref="H131:H194" si="16">IF((AND(F131="nan",G131="nan")),"hold",IF(F131&lt;&gt;"nan","buy","sell"))</f>
        <v>hold</v>
      </c>
      <c r="I131" s="5" t="str">
        <f t="shared" ref="I131:I194" si="17">IF(H131="hold","True","False")</f>
        <v>True</v>
      </c>
      <c r="J131" s="5">
        <f t="shared" si="14"/>
        <v>3168.040039</v>
      </c>
      <c r="K131" s="5">
        <f t="shared" si="15"/>
        <v>3195.3400879999999</v>
      </c>
      <c r="L131" s="4">
        <f t="shared" si="11"/>
        <v>1119511.9164209014</v>
      </c>
      <c r="M131" s="9">
        <f t="shared" ref="M131:M194" si="18">IF((AND(F131="nan",G131="nan")), 0, 0.001)</f>
        <v>0</v>
      </c>
      <c r="N131" s="4">
        <f t="shared" si="12"/>
        <v>0</v>
      </c>
      <c r="P131" s="9">
        <f t="shared" si="13"/>
        <v>-5.1528923282884347E-3</v>
      </c>
      <c r="Q131"/>
    </row>
    <row r="132" spans="1:17" s="4" customFormat="1" x14ac:dyDescent="0.25">
      <c r="A132" s="1">
        <v>44168</v>
      </c>
      <c r="B132" s="5">
        <v>3186.7299800000001</v>
      </c>
      <c r="C132" s="5">
        <v>3187.487289027752</v>
      </c>
      <c r="D132" s="5">
        <v>3164.487953171285</v>
      </c>
      <c r="E132" s="5">
        <v>3154.3393415805608</v>
      </c>
      <c r="F132" s="5" t="s">
        <v>7</v>
      </c>
      <c r="G132" s="5" t="s">
        <v>7</v>
      </c>
      <c r="H132" s="5" t="str">
        <f t="shared" si="16"/>
        <v>hold</v>
      </c>
      <c r="I132" s="5" t="str">
        <f t="shared" si="17"/>
        <v>True</v>
      </c>
      <c r="J132" s="5">
        <f t="shared" si="14"/>
        <v>3168.040039</v>
      </c>
      <c r="K132" s="5">
        <f t="shared" si="15"/>
        <v>3195.3400879999999</v>
      </c>
      <c r="L132" s="4">
        <f t="shared" ref="L132:L195" si="19">L131+N132</f>
        <v>1119511.9164209014</v>
      </c>
      <c r="M132" s="9">
        <f t="shared" si="18"/>
        <v>0</v>
      </c>
      <c r="N132" s="4">
        <f t="shared" ref="N132:N195" si="20">IF(I132="True",0,IF(H132="buy",-L131*M132,L131*((K132-J132)/J132)-(L131*M132)))</f>
        <v>0</v>
      </c>
      <c r="P132" s="9">
        <f t="shared" ref="P132:P195" si="21">LN(B132/B131)</f>
        <v>-5.2580294642337738E-3</v>
      </c>
      <c r="Q132"/>
    </row>
    <row r="133" spans="1:17" s="4" customFormat="1" x14ac:dyDescent="0.25">
      <c r="A133" s="1">
        <v>44169</v>
      </c>
      <c r="B133" s="5">
        <v>3162.580078</v>
      </c>
      <c r="C133" s="5">
        <v>3179.184885351835</v>
      </c>
      <c r="D133" s="5">
        <v>3164.3145099738949</v>
      </c>
      <c r="E133" s="5">
        <v>3154.5968645936682</v>
      </c>
      <c r="F133" s="5" t="s">
        <v>7</v>
      </c>
      <c r="G133" s="5" t="s">
        <v>7</v>
      </c>
      <c r="H133" s="5" t="str">
        <f t="shared" si="16"/>
        <v>hold</v>
      </c>
      <c r="I133" s="5" t="str">
        <f t="shared" si="17"/>
        <v>True</v>
      </c>
      <c r="J133" s="5">
        <f t="shared" si="14"/>
        <v>3168.040039</v>
      </c>
      <c r="K133" s="5">
        <f t="shared" si="15"/>
        <v>3195.3400879999999</v>
      </c>
      <c r="L133" s="4">
        <f t="shared" si="19"/>
        <v>1119511.9164209014</v>
      </c>
      <c r="M133" s="9">
        <f t="shared" si="18"/>
        <v>0</v>
      </c>
      <c r="N133" s="4">
        <f t="shared" si="20"/>
        <v>0</v>
      </c>
      <c r="P133" s="9">
        <f t="shared" si="21"/>
        <v>-7.6071315588827704E-3</v>
      </c>
      <c r="Q133"/>
    </row>
    <row r="134" spans="1:17" s="4" customFormat="1" x14ac:dyDescent="0.25">
      <c r="A134" s="1">
        <v>44172</v>
      </c>
      <c r="B134" s="5">
        <v>3158</v>
      </c>
      <c r="C134" s="5">
        <v>3172.1232569012241</v>
      </c>
      <c r="D134" s="5">
        <v>3163.7404636126321</v>
      </c>
      <c r="E134" s="5">
        <v>3154.7032125751161</v>
      </c>
      <c r="F134" s="5" t="s">
        <v>7</v>
      </c>
      <c r="G134" s="5" t="s">
        <v>7</v>
      </c>
      <c r="H134" s="5" t="str">
        <f t="shared" si="16"/>
        <v>hold</v>
      </c>
      <c r="I134" s="5" t="str">
        <f t="shared" si="17"/>
        <v>True</v>
      </c>
      <c r="J134" s="5">
        <f t="shared" si="14"/>
        <v>3168.040039</v>
      </c>
      <c r="K134" s="5">
        <f t="shared" si="15"/>
        <v>3195.3400879999999</v>
      </c>
      <c r="L134" s="4">
        <f t="shared" si="19"/>
        <v>1119511.9164209014</v>
      </c>
      <c r="M134" s="9">
        <f t="shared" si="18"/>
        <v>0</v>
      </c>
      <c r="N134" s="4">
        <f t="shared" si="20"/>
        <v>0</v>
      </c>
      <c r="P134" s="9">
        <f t="shared" si="21"/>
        <v>-1.4492590063337756E-3</v>
      </c>
      <c r="Q134"/>
    </row>
    <row r="135" spans="1:17" s="4" customFormat="1" x14ac:dyDescent="0.25">
      <c r="A135" s="1">
        <v>44173</v>
      </c>
      <c r="B135" s="5">
        <v>3177.290039</v>
      </c>
      <c r="C135" s="5">
        <v>3173.845517600816</v>
      </c>
      <c r="D135" s="5">
        <v>3164.972243193301</v>
      </c>
      <c r="E135" s="5">
        <v>3155.4090509008938</v>
      </c>
      <c r="F135" s="5" t="s">
        <v>7</v>
      </c>
      <c r="G135" s="5" t="s">
        <v>7</v>
      </c>
      <c r="H135" s="5" t="str">
        <f t="shared" si="16"/>
        <v>hold</v>
      </c>
      <c r="I135" s="5" t="str">
        <f t="shared" si="17"/>
        <v>True</v>
      </c>
      <c r="J135" s="5">
        <f t="shared" ref="J135:J198" si="22">IF(F135="nan",J134,F135)</f>
        <v>3168.040039</v>
      </c>
      <c r="K135" s="5">
        <f t="shared" ref="K135:K198" si="23">IF(G135="nan",K134,G135)</f>
        <v>3195.3400879999999</v>
      </c>
      <c r="L135" s="4">
        <f t="shared" si="19"/>
        <v>1119511.9164209014</v>
      </c>
      <c r="M135" s="9">
        <f t="shared" si="18"/>
        <v>0</v>
      </c>
      <c r="N135" s="4">
        <f t="shared" si="20"/>
        <v>0</v>
      </c>
      <c r="P135" s="9">
        <f t="shared" si="21"/>
        <v>6.0897286454580412E-3</v>
      </c>
      <c r="Q135"/>
    </row>
    <row r="136" spans="1:17" s="4" customFormat="1" x14ac:dyDescent="0.25">
      <c r="A136" s="1">
        <v>44174</v>
      </c>
      <c r="B136" s="5">
        <v>3104.1999510000001</v>
      </c>
      <c r="C136" s="5">
        <v>3150.6303287338778</v>
      </c>
      <c r="D136" s="5">
        <v>3159.4474893575471</v>
      </c>
      <c r="E136" s="5">
        <v>3153.8087665289909</v>
      </c>
      <c r="F136" s="5" t="s">
        <v>7</v>
      </c>
      <c r="G136" s="5">
        <v>3104.1999510000001</v>
      </c>
      <c r="H136" s="5" t="str">
        <f t="shared" si="16"/>
        <v>sell</v>
      </c>
      <c r="I136" s="5" t="str">
        <f t="shared" si="17"/>
        <v>False</v>
      </c>
      <c r="J136" s="5">
        <f t="shared" si="22"/>
        <v>3168.040039</v>
      </c>
      <c r="K136" s="5">
        <f t="shared" si="23"/>
        <v>3104.1999510000001</v>
      </c>
      <c r="L136" s="4">
        <f t="shared" si="19"/>
        <v>1095832.797182119</v>
      </c>
      <c r="M136" s="9">
        <f t="shared" si="18"/>
        <v>1E-3</v>
      </c>
      <c r="N136" s="4">
        <f t="shared" si="20"/>
        <v>-23679.119238782434</v>
      </c>
      <c r="P136" s="9">
        <f t="shared" si="21"/>
        <v>-2.3272627029026695E-2</v>
      </c>
      <c r="Q136"/>
    </row>
    <row r="137" spans="1:17" s="4" customFormat="1" x14ac:dyDescent="0.25">
      <c r="A137" s="1">
        <v>44175</v>
      </c>
      <c r="B137" s="5">
        <v>3101.48999</v>
      </c>
      <c r="C137" s="5">
        <v>3134.2502158225848</v>
      </c>
      <c r="D137" s="5">
        <v>3154.178625779587</v>
      </c>
      <c r="E137" s="5">
        <v>3152.1738047624599</v>
      </c>
      <c r="F137" s="5" t="s">
        <v>7</v>
      </c>
      <c r="G137" s="5" t="s">
        <v>7</v>
      </c>
      <c r="H137" s="5" t="str">
        <f t="shared" si="16"/>
        <v>hold</v>
      </c>
      <c r="I137" s="5" t="str">
        <f t="shared" si="17"/>
        <v>True</v>
      </c>
      <c r="J137" s="5">
        <f t="shared" si="22"/>
        <v>3168.040039</v>
      </c>
      <c r="K137" s="5">
        <f t="shared" si="23"/>
        <v>3104.1999510000001</v>
      </c>
      <c r="L137" s="4">
        <f t="shared" si="19"/>
        <v>1095832.797182119</v>
      </c>
      <c r="M137" s="9">
        <f t="shared" si="18"/>
        <v>0</v>
      </c>
      <c r="N137" s="4">
        <f t="shared" si="20"/>
        <v>0</v>
      </c>
      <c r="P137" s="9">
        <f t="shared" si="21"/>
        <v>-8.7337949463344225E-4</v>
      </c>
      <c r="Q137"/>
    </row>
    <row r="138" spans="1:17" s="4" customFormat="1" x14ac:dyDescent="0.25">
      <c r="A138" s="1">
        <v>44176</v>
      </c>
      <c r="B138" s="5">
        <v>3116.419922</v>
      </c>
      <c r="C138" s="5">
        <v>3128.3067845483911</v>
      </c>
      <c r="D138" s="5">
        <v>3150.7460163450801</v>
      </c>
      <c r="E138" s="5">
        <v>3151.0564959261328</v>
      </c>
      <c r="F138" s="5">
        <v>3116.419922</v>
      </c>
      <c r="G138" s="5" t="s">
        <v>7</v>
      </c>
      <c r="H138" s="5" t="str">
        <f t="shared" si="16"/>
        <v>buy</v>
      </c>
      <c r="I138" s="5" t="str">
        <f t="shared" si="17"/>
        <v>False</v>
      </c>
      <c r="J138" s="5">
        <f t="shared" si="22"/>
        <v>3116.419922</v>
      </c>
      <c r="K138" s="5">
        <f t="shared" si="23"/>
        <v>3104.1999510000001</v>
      </c>
      <c r="L138" s="4">
        <f t="shared" si="19"/>
        <v>1094736.964384937</v>
      </c>
      <c r="M138" s="9">
        <f t="shared" si="18"/>
        <v>1E-3</v>
      </c>
      <c r="N138" s="4">
        <f t="shared" si="20"/>
        <v>-1095.8327971821191</v>
      </c>
      <c r="P138" s="9">
        <f t="shared" si="21"/>
        <v>4.8022441314097162E-3</v>
      </c>
      <c r="Q138"/>
    </row>
    <row r="139" spans="1:17" s="4" customFormat="1" x14ac:dyDescent="0.25">
      <c r="A139" s="1">
        <v>44179</v>
      </c>
      <c r="B139" s="5">
        <v>3156.969971</v>
      </c>
      <c r="C139" s="5">
        <v>3137.861180032261</v>
      </c>
      <c r="D139" s="5">
        <v>3151.3118304046179</v>
      </c>
      <c r="E139" s="5">
        <v>3151.2412920221909</v>
      </c>
      <c r="F139" s="5" t="s">
        <v>7</v>
      </c>
      <c r="G139" s="5" t="s">
        <v>7</v>
      </c>
      <c r="H139" s="5" t="str">
        <f t="shared" si="16"/>
        <v>hold</v>
      </c>
      <c r="I139" s="5" t="str">
        <f t="shared" si="17"/>
        <v>True</v>
      </c>
      <c r="J139" s="5">
        <f t="shared" si="22"/>
        <v>3116.419922</v>
      </c>
      <c r="K139" s="5">
        <f t="shared" si="23"/>
        <v>3104.1999510000001</v>
      </c>
      <c r="L139" s="4">
        <f t="shared" si="19"/>
        <v>1094736.964384937</v>
      </c>
      <c r="M139" s="9">
        <f t="shared" si="18"/>
        <v>0</v>
      </c>
      <c r="N139" s="4">
        <f t="shared" si="20"/>
        <v>0</v>
      </c>
      <c r="P139" s="9">
        <f t="shared" si="21"/>
        <v>1.2927815565592899E-2</v>
      </c>
      <c r="Q139"/>
    </row>
    <row r="140" spans="1:17" s="4" customFormat="1" x14ac:dyDescent="0.25">
      <c r="A140" s="1">
        <v>44180</v>
      </c>
      <c r="B140" s="5">
        <v>3165.1201169999999</v>
      </c>
      <c r="C140" s="5">
        <v>3146.947492354841</v>
      </c>
      <c r="D140" s="5">
        <v>3152.5671291860158</v>
      </c>
      <c r="E140" s="5">
        <v>3151.6750053027481</v>
      </c>
      <c r="F140" s="5" t="s">
        <v>7</v>
      </c>
      <c r="G140" s="5" t="s">
        <v>7</v>
      </c>
      <c r="H140" s="5" t="str">
        <f t="shared" si="16"/>
        <v>hold</v>
      </c>
      <c r="I140" s="5" t="str">
        <f t="shared" si="17"/>
        <v>True</v>
      </c>
      <c r="J140" s="5">
        <f t="shared" si="22"/>
        <v>3116.419922</v>
      </c>
      <c r="K140" s="5">
        <f t="shared" si="23"/>
        <v>3104.1999510000001</v>
      </c>
      <c r="L140" s="4">
        <f t="shared" si="19"/>
        <v>1094736.964384937</v>
      </c>
      <c r="M140" s="9">
        <f t="shared" si="18"/>
        <v>0</v>
      </c>
      <c r="N140" s="4">
        <f t="shared" si="20"/>
        <v>0</v>
      </c>
      <c r="P140" s="9">
        <f t="shared" si="21"/>
        <v>2.5783088825104966E-3</v>
      </c>
      <c r="Q140"/>
    </row>
    <row r="141" spans="1:17" s="4" customFormat="1" x14ac:dyDescent="0.25">
      <c r="A141" s="1">
        <v>44181</v>
      </c>
      <c r="B141" s="5">
        <v>3240.959961</v>
      </c>
      <c r="C141" s="5">
        <v>3178.2849819032272</v>
      </c>
      <c r="D141" s="5">
        <v>3160.602841169105</v>
      </c>
      <c r="E141" s="5">
        <v>3154.4651601682872</v>
      </c>
      <c r="F141" s="5" t="s">
        <v>7</v>
      </c>
      <c r="G141" s="5">
        <v>3240.959961</v>
      </c>
      <c r="H141" s="5" t="str">
        <f t="shared" si="16"/>
        <v>sell</v>
      </c>
      <c r="I141" s="5" t="str">
        <f t="shared" si="17"/>
        <v>False</v>
      </c>
      <c r="J141" s="5">
        <f t="shared" si="22"/>
        <v>3116.419922</v>
      </c>
      <c r="K141" s="5">
        <f t="shared" si="23"/>
        <v>3240.959961</v>
      </c>
      <c r="L141" s="4">
        <f t="shared" si="19"/>
        <v>1137390.691251365</v>
      </c>
      <c r="M141" s="9">
        <f t="shared" si="18"/>
        <v>1E-3</v>
      </c>
      <c r="N141" s="4">
        <f t="shared" si="20"/>
        <v>42653.726866427925</v>
      </c>
      <c r="P141" s="9">
        <f t="shared" si="21"/>
        <v>2.3678563645222573E-2</v>
      </c>
      <c r="Q141"/>
    </row>
    <row r="142" spans="1:17" s="4" customFormat="1" x14ac:dyDescent="0.25">
      <c r="A142" s="1">
        <v>44182</v>
      </c>
      <c r="B142" s="5">
        <v>3236.080078</v>
      </c>
      <c r="C142" s="5">
        <v>3197.5500139354849</v>
      </c>
      <c r="D142" s="5">
        <v>3167.4644081537322</v>
      </c>
      <c r="E142" s="5">
        <v>3157.0156263505278</v>
      </c>
      <c r="F142" s="5">
        <v>3236.080078</v>
      </c>
      <c r="G142" s="5" t="s">
        <v>7</v>
      </c>
      <c r="H142" s="5" t="str">
        <f t="shared" si="16"/>
        <v>buy</v>
      </c>
      <c r="I142" s="5" t="str">
        <f t="shared" si="17"/>
        <v>False</v>
      </c>
      <c r="J142" s="5">
        <f t="shared" si="22"/>
        <v>3236.080078</v>
      </c>
      <c r="K142" s="5">
        <f t="shared" si="23"/>
        <v>3240.959961</v>
      </c>
      <c r="L142" s="4">
        <f t="shared" si="19"/>
        <v>1136253.3005601137</v>
      </c>
      <c r="M142" s="9">
        <f t="shared" si="18"/>
        <v>1E-3</v>
      </c>
      <c r="N142" s="4">
        <f t="shared" si="20"/>
        <v>-1137.3906912513651</v>
      </c>
      <c r="P142" s="9">
        <f t="shared" si="21"/>
        <v>-1.5068253072207985E-3</v>
      </c>
      <c r="Q142"/>
    </row>
    <row r="143" spans="1:17" s="4" customFormat="1" x14ac:dyDescent="0.25">
      <c r="A143" s="1">
        <v>44183</v>
      </c>
      <c r="B143" s="5">
        <v>3201.6499020000001</v>
      </c>
      <c r="C143" s="5">
        <v>3198.916643290323</v>
      </c>
      <c r="D143" s="5">
        <v>3170.5721803215752</v>
      </c>
      <c r="E143" s="5">
        <v>3158.4104474645742</v>
      </c>
      <c r="F143" s="5" t="s">
        <v>7</v>
      </c>
      <c r="G143" s="5" t="s">
        <v>7</v>
      </c>
      <c r="H143" s="5" t="str">
        <f t="shared" si="16"/>
        <v>hold</v>
      </c>
      <c r="I143" s="5" t="str">
        <f t="shared" si="17"/>
        <v>True</v>
      </c>
      <c r="J143" s="5">
        <f t="shared" si="22"/>
        <v>3236.080078</v>
      </c>
      <c r="K143" s="5">
        <f t="shared" si="23"/>
        <v>3240.959961</v>
      </c>
      <c r="L143" s="4">
        <f t="shared" si="19"/>
        <v>1136253.3005601137</v>
      </c>
      <c r="M143" s="9">
        <f t="shared" si="18"/>
        <v>0</v>
      </c>
      <c r="N143" s="4">
        <f t="shared" si="20"/>
        <v>0</v>
      </c>
      <c r="P143" s="9">
        <f t="shared" si="21"/>
        <v>-1.0696473565191522E-2</v>
      </c>
      <c r="Q143"/>
    </row>
    <row r="144" spans="1:17" s="4" customFormat="1" x14ac:dyDescent="0.25">
      <c r="A144" s="1">
        <v>44186</v>
      </c>
      <c r="B144" s="5">
        <v>3206.179932</v>
      </c>
      <c r="C144" s="5">
        <v>3201.3377395268831</v>
      </c>
      <c r="D144" s="5">
        <v>3173.8092486559772</v>
      </c>
      <c r="E144" s="5">
        <v>3159.9032438563058</v>
      </c>
      <c r="F144" s="5" t="s">
        <v>7</v>
      </c>
      <c r="G144" s="5" t="s">
        <v>7</v>
      </c>
      <c r="H144" s="5" t="str">
        <f t="shared" si="16"/>
        <v>hold</v>
      </c>
      <c r="I144" s="5" t="str">
        <f t="shared" si="17"/>
        <v>True</v>
      </c>
      <c r="J144" s="5">
        <f t="shared" si="22"/>
        <v>3236.080078</v>
      </c>
      <c r="K144" s="5">
        <f t="shared" si="23"/>
        <v>3240.959961</v>
      </c>
      <c r="L144" s="4">
        <f t="shared" si="19"/>
        <v>1136253.3005601137</v>
      </c>
      <c r="M144" s="9">
        <f t="shared" si="18"/>
        <v>0</v>
      </c>
      <c r="N144" s="4">
        <f t="shared" si="20"/>
        <v>0</v>
      </c>
      <c r="P144" s="9">
        <f t="shared" si="21"/>
        <v>1.4139048233269677E-3</v>
      </c>
      <c r="Q144"/>
    </row>
    <row r="145" spans="1:17" s="4" customFormat="1" x14ac:dyDescent="0.25">
      <c r="A145" s="1">
        <v>44187</v>
      </c>
      <c r="B145" s="5">
        <v>3206.5200199999999</v>
      </c>
      <c r="C145" s="5">
        <v>3203.0651663512549</v>
      </c>
      <c r="D145" s="5">
        <v>3176.7829551417972</v>
      </c>
      <c r="E145" s="5">
        <v>3161.3600181107959</v>
      </c>
      <c r="F145" s="5" t="s">
        <v>7</v>
      </c>
      <c r="G145" s="5" t="s">
        <v>7</v>
      </c>
      <c r="H145" s="5" t="str">
        <f t="shared" si="16"/>
        <v>hold</v>
      </c>
      <c r="I145" s="5" t="str">
        <f t="shared" si="17"/>
        <v>True</v>
      </c>
      <c r="J145" s="5">
        <f t="shared" si="22"/>
        <v>3236.080078</v>
      </c>
      <c r="K145" s="5">
        <f t="shared" si="23"/>
        <v>3240.959961</v>
      </c>
      <c r="L145" s="4">
        <f t="shared" si="19"/>
        <v>1136253.3005601137</v>
      </c>
      <c r="M145" s="9">
        <f t="shared" si="18"/>
        <v>0</v>
      </c>
      <c r="N145" s="4">
        <f t="shared" si="20"/>
        <v>0</v>
      </c>
      <c r="P145" s="9">
        <f t="shared" si="21"/>
        <v>1.0606702414403872E-4</v>
      </c>
      <c r="Q145"/>
    </row>
    <row r="146" spans="1:17" s="4" customFormat="1" x14ac:dyDescent="0.25">
      <c r="A146" s="1">
        <v>44188</v>
      </c>
      <c r="B146" s="5">
        <v>3185.2700199999999</v>
      </c>
      <c r="C146" s="5">
        <v>3197.133450900837</v>
      </c>
      <c r="D146" s="5">
        <v>3177.5545064925432</v>
      </c>
      <c r="E146" s="5">
        <v>3162.107205669834</v>
      </c>
      <c r="F146" s="5" t="s">
        <v>7</v>
      </c>
      <c r="G146" s="5" t="s">
        <v>7</v>
      </c>
      <c r="H146" s="5" t="str">
        <f t="shared" si="16"/>
        <v>hold</v>
      </c>
      <c r="I146" s="5" t="str">
        <f t="shared" si="17"/>
        <v>True</v>
      </c>
      <c r="J146" s="5">
        <f t="shared" si="22"/>
        <v>3236.080078</v>
      </c>
      <c r="K146" s="5">
        <f t="shared" si="23"/>
        <v>3240.959961</v>
      </c>
      <c r="L146" s="4">
        <f t="shared" si="19"/>
        <v>1136253.3005601137</v>
      </c>
      <c r="M146" s="9">
        <f t="shared" si="18"/>
        <v>0</v>
      </c>
      <c r="N146" s="4">
        <f t="shared" si="20"/>
        <v>0</v>
      </c>
      <c r="P146" s="9">
        <f t="shared" si="21"/>
        <v>-6.6491790745010822E-3</v>
      </c>
      <c r="Q146"/>
    </row>
    <row r="147" spans="1:17" s="4" customFormat="1" x14ac:dyDescent="0.25">
      <c r="A147" s="1">
        <v>44189</v>
      </c>
      <c r="B147" s="5">
        <v>3172.6899410000001</v>
      </c>
      <c r="C147" s="5">
        <v>3188.9856142672252</v>
      </c>
      <c r="D147" s="5">
        <v>3177.1122732659478</v>
      </c>
      <c r="E147" s="5">
        <v>3162.4379161489019</v>
      </c>
      <c r="F147" s="5" t="s">
        <v>7</v>
      </c>
      <c r="G147" s="5" t="s">
        <v>7</v>
      </c>
      <c r="H147" s="5" t="str">
        <f t="shared" si="16"/>
        <v>hold</v>
      </c>
      <c r="I147" s="5" t="str">
        <f t="shared" si="17"/>
        <v>True</v>
      </c>
      <c r="J147" s="5">
        <f t="shared" si="22"/>
        <v>3236.080078</v>
      </c>
      <c r="K147" s="5">
        <f t="shared" si="23"/>
        <v>3240.959961</v>
      </c>
      <c r="L147" s="4">
        <f t="shared" si="19"/>
        <v>1136253.3005601137</v>
      </c>
      <c r="M147" s="9">
        <f t="shared" si="18"/>
        <v>0</v>
      </c>
      <c r="N147" s="4">
        <f t="shared" si="20"/>
        <v>0</v>
      </c>
      <c r="P147" s="9">
        <f t="shared" si="21"/>
        <v>-3.9572741867471162E-3</v>
      </c>
      <c r="Q147"/>
    </row>
    <row r="148" spans="1:17" s="4" customFormat="1" x14ac:dyDescent="0.25">
      <c r="A148" s="1">
        <v>44193</v>
      </c>
      <c r="B148" s="5">
        <v>3283.959961</v>
      </c>
      <c r="C148" s="5">
        <v>3220.6437298448168</v>
      </c>
      <c r="D148" s="5">
        <v>3186.825699423589</v>
      </c>
      <c r="E148" s="5">
        <v>3166.2354800504991</v>
      </c>
      <c r="F148" s="5" t="s">
        <v>7</v>
      </c>
      <c r="G148" s="5" t="s">
        <v>7</v>
      </c>
      <c r="H148" s="5" t="str">
        <f t="shared" si="16"/>
        <v>hold</v>
      </c>
      <c r="I148" s="5" t="str">
        <f t="shared" si="17"/>
        <v>True</v>
      </c>
      <c r="J148" s="5">
        <f t="shared" si="22"/>
        <v>3236.080078</v>
      </c>
      <c r="K148" s="5">
        <f t="shared" si="23"/>
        <v>3240.959961</v>
      </c>
      <c r="L148" s="4">
        <f t="shared" si="19"/>
        <v>1136253.3005601137</v>
      </c>
      <c r="M148" s="9">
        <f t="shared" si="18"/>
        <v>0</v>
      </c>
      <c r="N148" s="4">
        <f t="shared" si="20"/>
        <v>0</v>
      </c>
      <c r="P148" s="9">
        <f t="shared" si="21"/>
        <v>3.4470209478335449E-2</v>
      </c>
      <c r="Q148"/>
    </row>
    <row r="149" spans="1:17" s="4" customFormat="1" x14ac:dyDescent="0.25">
      <c r="A149" s="1">
        <v>44194</v>
      </c>
      <c r="B149" s="5">
        <v>3322</v>
      </c>
      <c r="C149" s="5">
        <v>3254.429153229878</v>
      </c>
      <c r="D149" s="5">
        <v>3199.1142722032632</v>
      </c>
      <c r="E149" s="5">
        <v>3171.103121298921</v>
      </c>
      <c r="F149" s="5" t="s">
        <v>7</v>
      </c>
      <c r="G149" s="5" t="s">
        <v>7</v>
      </c>
      <c r="H149" s="5" t="str">
        <f t="shared" si="16"/>
        <v>hold</v>
      </c>
      <c r="I149" s="5" t="str">
        <f t="shared" si="17"/>
        <v>True</v>
      </c>
      <c r="J149" s="5">
        <f t="shared" si="22"/>
        <v>3236.080078</v>
      </c>
      <c r="K149" s="5">
        <f t="shared" si="23"/>
        <v>3240.959961</v>
      </c>
      <c r="L149" s="4">
        <f t="shared" si="19"/>
        <v>1136253.3005601137</v>
      </c>
      <c r="M149" s="9">
        <f t="shared" si="18"/>
        <v>0</v>
      </c>
      <c r="N149" s="4">
        <f t="shared" si="20"/>
        <v>0</v>
      </c>
      <c r="P149" s="9">
        <f t="shared" si="21"/>
        <v>1.1517011818973329E-2</v>
      </c>
      <c r="Q149"/>
    </row>
    <row r="150" spans="1:17" s="4" customFormat="1" x14ac:dyDescent="0.25">
      <c r="A150" s="1">
        <v>44195</v>
      </c>
      <c r="B150" s="5">
        <v>3285.8500979999999</v>
      </c>
      <c r="C150" s="5">
        <v>3264.9028014865862</v>
      </c>
      <c r="D150" s="5">
        <v>3206.9993472756928</v>
      </c>
      <c r="E150" s="5">
        <v>3174.6889643208292</v>
      </c>
      <c r="F150" s="5" t="s">
        <v>7</v>
      </c>
      <c r="G150" s="5" t="s">
        <v>7</v>
      </c>
      <c r="H150" s="5" t="str">
        <f t="shared" si="16"/>
        <v>hold</v>
      </c>
      <c r="I150" s="5" t="str">
        <f t="shared" si="17"/>
        <v>True</v>
      </c>
      <c r="J150" s="5">
        <f t="shared" si="22"/>
        <v>3236.080078</v>
      </c>
      <c r="K150" s="5">
        <f t="shared" si="23"/>
        <v>3240.959961</v>
      </c>
      <c r="L150" s="4">
        <f t="shared" si="19"/>
        <v>1136253.3005601137</v>
      </c>
      <c r="M150" s="9">
        <f t="shared" si="18"/>
        <v>0</v>
      </c>
      <c r="N150" s="4">
        <f t="shared" si="20"/>
        <v>0</v>
      </c>
      <c r="P150" s="9">
        <f t="shared" si="21"/>
        <v>-1.0941610997587215E-2</v>
      </c>
      <c r="Q150"/>
    </row>
    <row r="151" spans="1:17" s="4" customFormat="1" x14ac:dyDescent="0.25">
      <c r="A151" s="1">
        <v>44196</v>
      </c>
      <c r="B151" s="5">
        <v>3256.929932</v>
      </c>
      <c r="C151" s="5">
        <v>3262.245178324391</v>
      </c>
      <c r="D151" s="5">
        <v>3211.5384913415392</v>
      </c>
      <c r="E151" s="5">
        <v>3177.2589945608029</v>
      </c>
      <c r="F151" s="5" t="s">
        <v>7</v>
      </c>
      <c r="G151" s="5" t="s">
        <v>7</v>
      </c>
      <c r="H151" s="5" t="str">
        <f t="shared" si="16"/>
        <v>hold</v>
      </c>
      <c r="I151" s="5" t="str">
        <f t="shared" si="17"/>
        <v>True</v>
      </c>
      <c r="J151" s="5">
        <f t="shared" si="22"/>
        <v>3236.080078</v>
      </c>
      <c r="K151" s="5">
        <f t="shared" si="23"/>
        <v>3240.959961</v>
      </c>
      <c r="L151" s="4">
        <f t="shared" si="19"/>
        <v>1136253.3005601137</v>
      </c>
      <c r="M151" s="9">
        <f t="shared" si="18"/>
        <v>0</v>
      </c>
      <c r="N151" s="4">
        <f t="shared" si="20"/>
        <v>0</v>
      </c>
      <c r="P151" s="9">
        <f t="shared" si="21"/>
        <v>-8.8403871796463879E-3</v>
      </c>
      <c r="Q151"/>
    </row>
    <row r="152" spans="1:17" s="4" customFormat="1" x14ac:dyDescent="0.25">
      <c r="A152" s="1">
        <v>44200</v>
      </c>
      <c r="B152" s="5">
        <v>3186.6298830000001</v>
      </c>
      <c r="C152" s="5">
        <v>3237.0400798829278</v>
      </c>
      <c r="D152" s="5">
        <v>3209.2740724013988</v>
      </c>
      <c r="E152" s="5">
        <v>3177.5518348245282</v>
      </c>
      <c r="F152" s="5" t="s">
        <v>7</v>
      </c>
      <c r="G152" s="5" t="s">
        <v>7</v>
      </c>
      <c r="H152" s="5" t="str">
        <f t="shared" si="16"/>
        <v>hold</v>
      </c>
      <c r="I152" s="5" t="str">
        <f t="shared" si="17"/>
        <v>True</v>
      </c>
      <c r="J152" s="5">
        <f t="shared" si="22"/>
        <v>3236.080078</v>
      </c>
      <c r="K152" s="5">
        <f t="shared" si="23"/>
        <v>3240.959961</v>
      </c>
      <c r="L152" s="4">
        <f t="shared" si="19"/>
        <v>1136253.3005601137</v>
      </c>
      <c r="M152" s="9">
        <f t="shared" si="18"/>
        <v>0</v>
      </c>
      <c r="N152" s="4">
        <f t="shared" si="20"/>
        <v>0</v>
      </c>
      <c r="P152" s="9">
        <f t="shared" si="21"/>
        <v>-2.182111767692194E-2</v>
      </c>
      <c r="Q152"/>
    </row>
    <row r="153" spans="1:17" s="4" customFormat="1" x14ac:dyDescent="0.25">
      <c r="A153" s="1">
        <v>44201</v>
      </c>
      <c r="B153" s="5">
        <v>3218.51001</v>
      </c>
      <c r="C153" s="5">
        <v>3230.8633899219521</v>
      </c>
      <c r="D153" s="5">
        <v>3210.1137030921809</v>
      </c>
      <c r="E153" s="5">
        <v>3178.8317777987618</v>
      </c>
      <c r="F153" s="5" t="s">
        <v>7</v>
      </c>
      <c r="G153" s="5" t="s">
        <v>7</v>
      </c>
      <c r="H153" s="5" t="str">
        <f t="shared" si="16"/>
        <v>hold</v>
      </c>
      <c r="I153" s="5" t="str">
        <f t="shared" si="17"/>
        <v>True</v>
      </c>
      <c r="J153" s="5">
        <f t="shared" si="22"/>
        <v>3236.080078</v>
      </c>
      <c r="K153" s="5">
        <f t="shared" si="23"/>
        <v>3240.959961</v>
      </c>
      <c r="L153" s="4">
        <f t="shared" si="19"/>
        <v>1136253.3005601137</v>
      </c>
      <c r="M153" s="9">
        <f t="shared" si="18"/>
        <v>0</v>
      </c>
      <c r="N153" s="4">
        <f t="shared" si="20"/>
        <v>0</v>
      </c>
      <c r="P153" s="9">
        <f t="shared" si="21"/>
        <v>9.9546273132266692E-3</v>
      </c>
      <c r="Q153"/>
    </row>
    <row r="154" spans="1:17" s="4" customFormat="1" x14ac:dyDescent="0.25">
      <c r="A154" s="1">
        <v>44202</v>
      </c>
      <c r="B154" s="5">
        <v>3138.3798830000001</v>
      </c>
      <c r="C154" s="5">
        <v>3200.0355542813022</v>
      </c>
      <c r="D154" s="5">
        <v>3203.5924467201648</v>
      </c>
      <c r="E154" s="5">
        <v>3177.5676560862998</v>
      </c>
      <c r="F154" s="5" t="s">
        <v>7</v>
      </c>
      <c r="G154" s="5">
        <v>3138.3798830000001</v>
      </c>
      <c r="H154" s="5" t="str">
        <f t="shared" si="16"/>
        <v>sell</v>
      </c>
      <c r="I154" s="5" t="str">
        <f t="shared" si="17"/>
        <v>False</v>
      </c>
      <c r="J154" s="5">
        <f t="shared" si="22"/>
        <v>3236.080078</v>
      </c>
      <c r="K154" s="5">
        <f t="shared" si="23"/>
        <v>3138.3798830000001</v>
      </c>
      <c r="L154" s="4">
        <f t="shared" si="19"/>
        <v>1100812.5287191083</v>
      </c>
      <c r="M154" s="9">
        <f t="shared" si="18"/>
        <v>1E-3</v>
      </c>
      <c r="N154" s="4">
        <f t="shared" si="20"/>
        <v>-35440.771841005393</v>
      </c>
      <c r="P154" s="9">
        <f t="shared" si="21"/>
        <v>-2.5211816711629063E-2</v>
      </c>
      <c r="Q154"/>
    </row>
    <row r="155" spans="1:17" s="4" customFormat="1" x14ac:dyDescent="0.25">
      <c r="A155" s="1">
        <v>44203</v>
      </c>
      <c r="B155" s="5">
        <v>3162.1599120000001</v>
      </c>
      <c r="C155" s="5">
        <v>3187.410340187535</v>
      </c>
      <c r="D155" s="5">
        <v>3199.8258526546952</v>
      </c>
      <c r="E155" s="5">
        <v>3177.0861640836029</v>
      </c>
      <c r="F155" s="5" t="s">
        <v>7</v>
      </c>
      <c r="G155" s="5" t="s">
        <v>7</v>
      </c>
      <c r="H155" s="5" t="str">
        <f t="shared" si="16"/>
        <v>hold</v>
      </c>
      <c r="I155" s="5" t="str">
        <f t="shared" si="17"/>
        <v>True</v>
      </c>
      <c r="J155" s="5">
        <f t="shared" si="22"/>
        <v>3236.080078</v>
      </c>
      <c r="K155" s="5">
        <f t="shared" si="23"/>
        <v>3138.3798830000001</v>
      </c>
      <c r="L155" s="4">
        <f t="shared" si="19"/>
        <v>1100812.5287191083</v>
      </c>
      <c r="M155" s="9">
        <f t="shared" si="18"/>
        <v>0</v>
      </c>
      <c r="N155" s="4">
        <f t="shared" si="20"/>
        <v>0</v>
      </c>
      <c r="P155" s="9">
        <f t="shared" si="21"/>
        <v>7.5486046249896499E-3</v>
      </c>
      <c r="Q155"/>
    </row>
    <row r="156" spans="1:17" s="4" customFormat="1" x14ac:dyDescent="0.25">
      <c r="A156" s="1">
        <v>44204</v>
      </c>
      <c r="B156" s="5">
        <v>3182.6999510000001</v>
      </c>
      <c r="C156" s="5">
        <v>3185.840210458357</v>
      </c>
      <c r="D156" s="5">
        <v>3198.2689525042679</v>
      </c>
      <c r="E156" s="5">
        <v>3177.2615949247411</v>
      </c>
      <c r="F156" s="5" t="s">
        <v>7</v>
      </c>
      <c r="G156" s="5" t="s">
        <v>7</v>
      </c>
      <c r="H156" s="5" t="str">
        <f t="shared" si="16"/>
        <v>hold</v>
      </c>
      <c r="I156" s="5" t="str">
        <f t="shared" si="17"/>
        <v>True</v>
      </c>
      <c r="J156" s="5">
        <f t="shared" si="22"/>
        <v>3236.080078</v>
      </c>
      <c r="K156" s="5">
        <f t="shared" si="23"/>
        <v>3138.3798830000001</v>
      </c>
      <c r="L156" s="4">
        <f t="shared" si="19"/>
        <v>1100812.5287191083</v>
      </c>
      <c r="M156" s="9">
        <f t="shared" si="18"/>
        <v>0</v>
      </c>
      <c r="N156" s="4">
        <f t="shared" si="20"/>
        <v>0</v>
      </c>
      <c r="P156" s="9">
        <f t="shared" si="21"/>
        <v>6.474567191930204E-3</v>
      </c>
      <c r="Q156"/>
    </row>
    <row r="157" spans="1:17" s="4" customFormat="1" x14ac:dyDescent="0.25">
      <c r="A157" s="1">
        <v>44207</v>
      </c>
      <c r="B157" s="5">
        <v>3114.209961</v>
      </c>
      <c r="C157" s="5">
        <v>3161.963460638905</v>
      </c>
      <c r="D157" s="5">
        <v>3190.62722600388</v>
      </c>
      <c r="E157" s="5">
        <v>3175.291231364592</v>
      </c>
      <c r="F157" s="5" t="s">
        <v>7</v>
      </c>
      <c r="G157" s="5" t="s">
        <v>7</v>
      </c>
      <c r="H157" s="5" t="str">
        <f t="shared" si="16"/>
        <v>hold</v>
      </c>
      <c r="I157" s="5" t="str">
        <f t="shared" si="17"/>
        <v>True</v>
      </c>
      <c r="J157" s="5">
        <f t="shared" si="22"/>
        <v>3236.080078</v>
      </c>
      <c r="K157" s="5">
        <f t="shared" si="23"/>
        <v>3138.3798830000001</v>
      </c>
      <c r="L157" s="4">
        <f t="shared" si="19"/>
        <v>1100812.5287191083</v>
      </c>
      <c r="M157" s="9">
        <f t="shared" si="18"/>
        <v>0</v>
      </c>
      <c r="N157" s="4">
        <f t="shared" si="20"/>
        <v>0</v>
      </c>
      <c r="P157" s="9">
        <f t="shared" si="21"/>
        <v>-2.1754381761120635E-2</v>
      </c>
      <c r="Q157"/>
    </row>
    <row r="158" spans="1:17" s="4" customFormat="1" x14ac:dyDescent="0.25">
      <c r="A158" s="1">
        <v>44208</v>
      </c>
      <c r="B158" s="5">
        <v>3120.830078</v>
      </c>
      <c r="C158" s="5">
        <v>3148.2523330926028</v>
      </c>
      <c r="D158" s="5">
        <v>3184.2820307308002</v>
      </c>
      <c r="E158" s="5">
        <v>3173.5893203219489</v>
      </c>
      <c r="F158" s="5" t="s">
        <v>7</v>
      </c>
      <c r="G158" s="5" t="s">
        <v>7</v>
      </c>
      <c r="H158" s="5" t="str">
        <f t="shared" si="16"/>
        <v>hold</v>
      </c>
      <c r="I158" s="5" t="str">
        <f t="shared" si="17"/>
        <v>True</v>
      </c>
      <c r="J158" s="5">
        <f t="shared" si="22"/>
        <v>3236.080078</v>
      </c>
      <c r="K158" s="5">
        <f t="shared" si="23"/>
        <v>3138.3798830000001</v>
      </c>
      <c r="L158" s="4">
        <f t="shared" si="19"/>
        <v>1100812.5287191083</v>
      </c>
      <c r="M158" s="9">
        <f t="shared" si="18"/>
        <v>0</v>
      </c>
      <c r="N158" s="4">
        <f t="shared" si="20"/>
        <v>0</v>
      </c>
      <c r="P158" s="9">
        <f t="shared" si="21"/>
        <v>2.1235210828762408E-3</v>
      </c>
      <c r="Q158"/>
    </row>
    <row r="159" spans="1:17" s="4" customFormat="1" x14ac:dyDescent="0.25">
      <c r="A159" s="1">
        <v>44209</v>
      </c>
      <c r="B159" s="5">
        <v>3165.889893</v>
      </c>
      <c r="C159" s="5">
        <v>3154.1315197284021</v>
      </c>
      <c r="D159" s="5">
        <v>3182.610018209818</v>
      </c>
      <c r="E159" s="5">
        <v>3173.3487132181381</v>
      </c>
      <c r="F159" s="5" t="s">
        <v>7</v>
      </c>
      <c r="G159" s="5" t="s">
        <v>7</v>
      </c>
      <c r="H159" s="5" t="str">
        <f t="shared" si="16"/>
        <v>hold</v>
      </c>
      <c r="I159" s="5" t="str">
        <f t="shared" si="17"/>
        <v>True</v>
      </c>
      <c r="J159" s="5">
        <f t="shared" si="22"/>
        <v>3236.080078</v>
      </c>
      <c r="K159" s="5">
        <f t="shared" si="23"/>
        <v>3138.3798830000001</v>
      </c>
      <c r="L159" s="4">
        <f t="shared" si="19"/>
        <v>1100812.5287191083</v>
      </c>
      <c r="M159" s="9">
        <f t="shared" si="18"/>
        <v>0</v>
      </c>
      <c r="N159" s="4">
        <f t="shared" si="20"/>
        <v>0</v>
      </c>
      <c r="P159" s="9">
        <f t="shared" si="21"/>
        <v>1.433516582357911E-2</v>
      </c>
      <c r="Q159"/>
    </row>
    <row r="160" spans="1:17" s="4" customFormat="1" x14ac:dyDescent="0.25">
      <c r="A160" s="1">
        <v>44210</v>
      </c>
      <c r="B160" s="5">
        <v>3127.469971</v>
      </c>
      <c r="C160" s="5">
        <v>3145.2443368189352</v>
      </c>
      <c r="D160" s="5">
        <v>3177.5972866452889</v>
      </c>
      <c r="E160" s="5">
        <v>3171.9150025238209</v>
      </c>
      <c r="F160" s="5" t="s">
        <v>7</v>
      </c>
      <c r="G160" s="5" t="s">
        <v>7</v>
      </c>
      <c r="H160" s="5" t="str">
        <f t="shared" si="16"/>
        <v>hold</v>
      </c>
      <c r="I160" s="5" t="str">
        <f t="shared" si="17"/>
        <v>True</v>
      </c>
      <c r="J160" s="5">
        <f t="shared" si="22"/>
        <v>3236.080078</v>
      </c>
      <c r="K160" s="5">
        <f t="shared" si="23"/>
        <v>3138.3798830000001</v>
      </c>
      <c r="L160" s="4">
        <f t="shared" si="19"/>
        <v>1100812.5287191083</v>
      </c>
      <c r="M160" s="9">
        <f t="shared" si="18"/>
        <v>0</v>
      </c>
      <c r="N160" s="4">
        <f t="shared" si="20"/>
        <v>0</v>
      </c>
      <c r="P160" s="9">
        <f t="shared" si="21"/>
        <v>-1.2209821186687533E-2</v>
      </c>
      <c r="Q160"/>
    </row>
    <row r="161" spans="1:17" s="4" customFormat="1" x14ac:dyDescent="0.25">
      <c r="A161" s="1">
        <v>44211</v>
      </c>
      <c r="B161" s="5">
        <v>3104.25</v>
      </c>
      <c r="C161" s="5">
        <v>3131.57955787929</v>
      </c>
      <c r="D161" s="5">
        <v>3170.9293514957171</v>
      </c>
      <c r="E161" s="5">
        <v>3169.800471194952</v>
      </c>
      <c r="F161" s="5" t="s">
        <v>7</v>
      </c>
      <c r="G161" s="5" t="s">
        <v>7</v>
      </c>
      <c r="H161" s="5" t="str">
        <f t="shared" si="16"/>
        <v>hold</v>
      </c>
      <c r="I161" s="5" t="str">
        <f t="shared" si="17"/>
        <v>True</v>
      </c>
      <c r="J161" s="5">
        <f t="shared" si="22"/>
        <v>3236.080078</v>
      </c>
      <c r="K161" s="5">
        <f t="shared" si="23"/>
        <v>3138.3798830000001</v>
      </c>
      <c r="L161" s="4">
        <f t="shared" si="19"/>
        <v>1100812.5287191083</v>
      </c>
      <c r="M161" s="9">
        <f t="shared" si="18"/>
        <v>0</v>
      </c>
      <c r="N161" s="4">
        <f t="shared" si="20"/>
        <v>0</v>
      </c>
      <c r="P161" s="9">
        <f t="shared" si="21"/>
        <v>-7.4522213992980332E-3</v>
      </c>
      <c r="Q161"/>
    </row>
    <row r="162" spans="1:17" s="4" customFormat="1" x14ac:dyDescent="0.25">
      <c r="A162" s="1">
        <v>44215</v>
      </c>
      <c r="B162" s="5">
        <v>3120.76001</v>
      </c>
      <c r="C162" s="5">
        <v>3127.9730419195271</v>
      </c>
      <c r="D162" s="5">
        <v>3166.3685022688328</v>
      </c>
      <c r="E162" s="5">
        <v>3168.2679567826099</v>
      </c>
      <c r="F162" s="5">
        <v>3120.76001</v>
      </c>
      <c r="G162" s="5" t="s">
        <v>7</v>
      </c>
      <c r="H162" s="5" t="str">
        <f t="shared" si="16"/>
        <v>buy</v>
      </c>
      <c r="I162" s="5" t="str">
        <f t="shared" si="17"/>
        <v>False</v>
      </c>
      <c r="J162" s="5">
        <f t="shared" si="22"/>
        <v>3120.76001</v>
      </c>
      <c r="K162" s="5">
        <f t="shared" si="23"/>
        <v>3138.3798830000001</v>
      </c>
      <c r="L162" s="4">
        <f t="shared" si="19"/>
        <v>1099711.7161903891</v>
      </c>
      <c r="M162" s="9">
        <f t="shared" si="18"/>
        <v>1E-3</v>
      </c>
      <c r="N162" s="4">
        <f t="shared" si="20"/>
        <v>-1100.8125287191083</v>
      </c>
      <c r="P162" s="9">
        <f t="shared" si="21"/>
        <v>5.3044247913494446E-3</v>
      </c>
      <c r="Q162"/>
    </row>
    <row r="163" spans="1:17" s="4" customFormat="1" x14ac:dyDescent="0.25">
      <c r="A163" s="1">
        <v>44216</v>
      </c>
      <c r="B163" s="5">
        <v>3263.3798830000001</v>
      </c>
      <c r="C163" s="5">
        <v>3173.1086556130181</v>
      </c>
      <c r="D163" s="5">
        <v>3175.1877186989391</v>
      </c>
      <c r="E163" s="5">
        <v>3171.2402044769028</v>
      </c>
      <c r="F163" s="5" t="s">
        <v>7</v>
      </c>
      <c r="G163" s="5" t="s">
        <v>7</v>
      </c>
      <c r="H163" s="5" t="str">
        <f t="shared" si="16"/>
        <v>hold</v>
      </c>
      <c r="I163" s="5" t="str">
        <f t="shared" si="17"/>
        <v>True</v>
      </c>
      <c r="J163" s="5">
        <f t="shared" si="22"/>
        <v>3120.76001</v>
      </c>
      <c r="K163" s="5">
        <f t="shared" si="23"/>
        <v>3138.3798830000001</v>
      </c>
      <c r="L163" s="4">
        <f t="shared" si="19"/>
        <v>1099711.7161903891</v>
      </c>
      <c r="M163" s="9">
        <f t="shared" si="18"/>
        <v>0</v>
      </c>
      <c r="N163" s="4">
        <f t="shared" si="20"/>
        <v>0</v>
      </c>
      <c r="P163" s="9">
        <f t="shared" si="21"/>
        <v>4.4686867119933138E-2</v>
      </c>
      <c r="Q163"/>
    </row>
    <row r="164" spans="1:17" s="4" customFormat="1" x14ac:dyDescent="0.25">
      <c r="A164" s="1">
        <v>44217</v>
      </c>
      <c r="B164" s="5">
        <v>3306.98999</v>
      </c>
      <c r="C164" s="5">
        <v>3217.7357670753449</v>
      </c>
      <c r="D164" s="5">
        <v>3187.1697433626719</v>
      </c>
      <c r="E164" s="5">
        <v>3175.4823852744998</v>
      </c>
      <c r="F164" s="5" t="s">
        <v>7</v>
      </c>
      <c r="G164" s="5">
        <v>3306.98999</v>
      </c>
      <c r="H164" s="5" t="str">
        <f t="shared" si="16"/>
        <v>sell</v>
      </c>
      <c r="I164" s="5" t="str">
        <f t="shared" si="17"/>
        <v>False</v>
      </c>
      <c r="J164" s="5">
        <f t="shared" si="22"/>
        <v>3120.76001</v>
      </c>
      <c r="K164" s="5">
        <f t="shared" si="23"/>
        <v>3306.98999</v>
      </c>
      <c r="L164" s="4">
        <f t="shared" si="19"/>
        <v>1164236.817101781</v>
      </c>
      <c r="M164" s="9">
        <f t="shared" si="18"/>
        <v>1E-3</v>
      </c>
      <c r="N164" s="4">
        <f t="shared" si="20"/>
        <v>64525.100911391928</v>
      </c>
      <c r="P164" s="9">
        <f t="shared" si="21"/>
        <v>1.3274974856367926E-2</v>
      </c>
      <c r="Q164"/>
    </row>
    <row r="165" spans="1:17" s="4" customFormat="1" x14ac:dyDescent="0.25">
      <c r="A165" s="1">
        <v>44218</v>
      </c>
      <c r="B165" s="5">
        <v>3292.2299800000001</v>
      </c>
      <c r="C165" s="5">
        <v>3242.5671713835641</v>
      </c>
      <c r="D165" s="5">
        <v>3196.7206739660651</v>
      </c>
      <c r="E165" s="5">
        <v>3179.1307476096722</v>
      </c>
      <c r="F165" s="5">
        <v>3292.2299800000001</v>
      </c>
      <c r="G165" s="5" t="s">
        <v>7</v>
      </c>
      <c r="H165" s="5" t="str">
        <f t="shared" si="16"/>
        <v>buy</v>
      </c>
      <c r="I165" s="5" t="str">
        <f t="shared" si="17"/>
        <v>False</v>
      </c>
      <c r="J165" s="5">
        <f t="shared" si="22"/>
        <v>3292.2299800000001</v>
      </c>
      <c r="K165" s="5">
        <f t="shared" si="23"/>
        <v>3306.98999</v>
      </c>
      <c r="L165" s="4">
        <f t="shared" si="19"/>
        <v>1163072.5802846793</v>
      </c>
      <c r="M165" s="9">
        <f t="shared" si="18"/>
        <v>1E-3</v>
      </c>
      <c r="N165" s="4">
        <f t="shared" si="20"/>
        <v>-1164.2368171017811</v>
      </c>
      <c r="P165" s="9">
        <f t="shared" si="21"/>
        <v>-4.4732664404416997E-3</v>
      </c>
      <c r="Q165"/>
    </row>
    <row r="166" spans="1:17" s="4" customFormat="1" x14ac:dyDescent="0.25">
      <c r="A166" s="1">
        <v>44221</v>
      </c>
      <c r="B166" s="5">
        <v>3294</v>
      </c>
      <c r="C166" s="5">
        <v>3259.711447589043</v>
      </c>
      <c r="D166" s="5">
        <v>3205.564249060059</v>
      </c>
      <c r="E166" s="5">
        <v>3182.72041174687</v>
      </c>
      <c r="F166" s="5" t="s">
        <v>7</v>
      </c>
      <c r="G166" s="5" t="s">
        <v>7</v>
      </c>
      <c r="H166" s="5" t="str">
        <f t="shared" si="16"/>
        <v>hold</v>
      </c>
      <c r="I166" s="5" t="str">
        <f t="shared" si="17"/>
        <v>True</v>
      </c>
      <c r="J166" s="5">
        <f t="shared" si="22"/>
        <v>3292.2299800000001</v>
      </c>
      <c r="K166" s="5">
        <f t="shared" si="23"/>
        <v>3306.98999</v>
      </c>
      <c r="L166" s="4">
        <f t="shared" si="19"/>
        <v>1163072.5802846793</v>
      </c>
      <c r="M166" s="9">
        <f t="shared" si="18"/>
        <v>0</v>
      </c>
      <c r="N166" s="4">
        <f t="shared" si="20"/>
        <v>0</v>
      </c>
      <c r="P166" s="9">
        <f t="shared" si="21"/>
        <v>5.3749111342529668E-4</v>
      </c>
      <c r="Q166"/>
    </row>
    <row r="167" spans="1:17" s="4" customFormat="1" x14ac:dyDescent="0.25">
      <c r="A167" s="1">
        <v>44222</v>
      </c>
      <c r="B167" s="5">
        <v>3326.1298830000001</v>
      </c>
      <c r="C167" s="5">
        <v>3281.8509260593619</v>
      </c>
      <c r="D167" s="5">
        <v>3216.5247612364169</v>
      </c>
      <c r="E167" s="5">
        <v>3187.201957723531</v>
      </c>
      <c r="F167" s="5" t="s">
        <v>7</v>
      </c>
      <c r="G167" s="5" t="s">
        <v>7</v>
      </c>
      <c r="H167" s="5" t="str">
        <f t="shared" si="16"/>
        <v>hold</v>
      </c>
      <c r="I167" s="5" t="str">
        <f t="shared" si="17"/>
        <v>True</v>
      </c>
      <c r="J167" s="5">
        <f t="shared" si="22"/>
        <v>3292.2299800000001</v>
      </c>
      <c r="K167" s="5">
        <f t="shared" si="23"/>
        <v>3306.98999</v>
      </c>
      <c r="L167" s="4">
        <f t="shared" si="19"/>
        <v>1163072.5802846793</v>
      </c>
      <c r="M167" s="9">
        <f t="shared" si="18"/>
        <v>0</v>
      </c>
      <c r="N167" s="4">
        <f t="shared" si="20"/>
        <v>0</v>
      </c>
      <c r="P167" s="9">
        <f t="shared" si="21"/>
        <v>9.7067990646101474E-3</v>
      </c>
      <c r="Q167"/>
    </row>
    <row r="168" spans="1:17" s="4" customFormat="1" x14ac:dyDescent="0.25">
      <c r="A168" s="1">
        <v>44223</v>
      </c>
      <c r="B168" s="5">
        <v>3232.580078</v>
      </c>
      <c r="C168" s="5">
        <v>3265.4273100395749</v>
      </c>
      <c r="D168" s="5">
        <v>3217.9843354876521</v>
      </c>
      <c r="E168" s="5">
        <v>3188.6200239821701</v>
      </c>
      <c r="F168" s="5" t="s">
        <v>7</v>
      </c>
      <c r="G168" s="5" t="s">
        <v>7</v>
      </c>
      <c r="H168" s="5" t="str">
        <f t="shared" si="16"/>
        <v>hold</v>
      </c>
      <c r="I168" s="5" t="str">
        <f t="shared" si="17"/>
        <v>True</v>
      </c>
      <c r="J168" s="5">
        <f t="shared" si="22"/>
        <v>3292.2299800000001</v>
      </c>
      <c r="K168" s="5">
        <f t="shared" si="23"/>
        <v>3306.98999</v>
      </c>
      <c r="L168" s="4">
        <f t="shared" si="19"/>
        <v>1163072.5802846793</v>
      </c>
      <c r="M168" s="9">
        <f t="shared" si="18"/>
        <v>0</v>
      </c>
      <c r="N168" s="4">
        <f t="shared" si="20"/>
        <v>0</v>
      </c>
      <c r="P168" s="9">
        <f t="shared" si="21"/>
        <v>-2.8528826686534697E-2</v>
      </c>
      <c r="Q168"/>
    </row>
    <row r="169" spans="1:17" s="4" customFormat="1" x14ac:dyDescent="0.25">
      <c r="A169" s="1">
        <v>44224</v>
      </c>
      <c r="B169" s="5">
        <v>3237.6201169999999</v>
      </c>
      <c r="C169" s="5">
        <v>3256.15824569305</v>
      </c>
      <c r="D169" s="5">
        <v>3219.7694065342289</v>
      </c>
      <c r="E169" s="5">
        <v>3190.151276888977</v>
      </c>
      <c r="F169" s="5" t="s">
        <v>7</v>
      </c>
      <c r="G169" s="5" t="s">
        <v>7</v>
      </c>
      <c r="H169" s="5" t="str">
        <f t="shared" si="16"/>
        <v>hold</v>
      </c>
      <c r="I169" s="5" t="str">
        <f t="shared" si="17"/>
        <v>True</v>
      </c>
      <c r="J169" s="5">
        <f t="shared" si="22"/>
        <v>3292.2299800000001</v>
      </c>
      <c r="K169" s="5">
        <f t="shared" si="23"/>
        <v>3306.98999</v>
      </c>
      <c r="L169" s="4">
        <f t="shared" si="19"/>
        <v>1163072.5802846793</v>
      </c>
      <c r="M169" s="9">
        <f t="shared" si="18"/>
        <v>0</v>
      </c>
      <c r="N169" s="4">
        <f t="shared" si="20"/>
        <v>0</v>
      </c>
      <c r="P169" s="9">
        <f t="shared" si="21"/>
        <v>1.5579239799399325E-3</v>
      </c>
      <c r="Q169"/>
    </row>
    <row r="170" spans="1:17" s="4" customFormat="1" x14ac:dyDescent="0.25">
      <c r="A170" s="1">
        <v>44225</v>
      </c>
      <c r="B170" s="5">
        <v>3206.1999510000001</v>
      </c>
      <c r="C170" s="5">
        <v>3239.505480795367</v>
      </c>
      <c r="D170" s="5">
        <v>3218.5358196674811</v>
      </c>
      <c r="E170" s="5">
        <v>3190.6527979549469</v>
      </c>
      <c r="F170" s="5" t="s">
        <v>7</v>
      </c>
      <c r="G170" s="5" t="s">
        <v>7</v>
      </c>
      <c r="H170" s="5" t="str">
        <f t="shared" si="16"/>
        <v>hold</v>
      </c>
      <c r="I170" s="5" t="str">
        <f t="shared" si="17"/>
        <v>True</v>
      </c>
      <c r="J170" s="5">
        <f t="shared" si="22"/>
        <v>3292.2299800000001</v>
      </c>
      <c r="K170" s="5">
        <f t="shared" si="23"/>
        <v>3306.98999</v>
      </c>
      <c r="L170" s="4">
        <f t="shared" si="19"/>
        <v>1163072.5802846793</v>
      </c>
      <c r="M170" s="9">
        <f t="shared" si="18"/>
        <v>0</v>
      </c>
      <c r="N170" s="4">
        <f t="shared" si="20"/>
        <v>0</v>
      </c>
      <c r="P170" s="9">
        <f t="shared" si="21"/>
        <v>-9.7521081229173436E-3</v>
      </c>
      <c r="Q170"/>
    </row>
    <row r="171" spans="1:17" s="4" customFormat="1" x14ac:dyDescent="0.25">
      <c r="A171" s="1">
        <v>44228</v>
      </c>
      <c r="B171" s="5">
        <v>3342.8798830000001</v>
      </c>
      <c r="C171" s="5">
        <v>3273.9636148635782</v>
      </c>
      <c r="D171" s="5">
        <v>3229.8398254249819</v>
      </c>
      <c r="E171" s="5">
        <v>3195.409894362605</v>
      </c>
      <c r="F171" s="5" t="s">
        <v>7</v>
      </c>
      <c r="G171" s="5" t="s">
        <v>7</v>
      </c>
      <c r="H171" s="5" t="str">
        <f t="shared" si="16"/>
        <v>hold</v>
      </c>
      <c r="I171" s="5" t="str">
        <f t="shared" si="17"/>
        <v>True</v>
      </c>
      <c r="J171" s="5">
        <f t="shared" si="22"/>
        <v>3292.2299800000001</v>
      </c>
      <c r="K171" s="5">
        <f t="shared" si="23"/>
        <v>3306.98999</v>
      </c>
      <c r="L171" s="4">
        <f t="shared" si="19"/>
        <v>1163072.5802846793</v>
      </c>
      <c r="M171" s="9">
        <f t="shared" si="18"/>
        <v>0</v>
      </c>
      <c r="N171" s="4">
        <f t="shared" si="20"/>
        <v>0</v>
      </c>
      <c r="P171" s="9">
        <f t="shared" si="21"/>
        <v>4.1746255901495784E-2</v>
      </c>
      <c r="Q171"/>
    </row>
    <row r="172" spans="1:17" s="4" customFormat="1" x14ac:dyDescent="0.25">
      <c r="A172" s="1">
        <v>44229</v>
      </c>
      <c r="B172" s="5">
        <v>3380</v>
      </c>
      <c r="C172" s="5">
        <v>3309.3090765757188</v>
      </c>
      <c r="D172" s="5">
        <v>3243.4907503863478</v>
      </c>
      <c r="E172" s="5">
        <v>3201.1783351637741</v>
      </c>
      <c r="F172" s="5" t="s">
        <v>7</v>
      </c>
      <c r="G172" s="5" t="s">
        <v>7</v>
      </c>
      <c r="H172" s="5" t="str">
        <f t="shared" si="16"/>
        <v>hold</v>
      </c>
      <c r="I172" s="5" t="str">
        <f t="shared" si="17"/>
        <v>True</v>
      </c>
      <c r="J172" s="5">
        <f t="shared" si="22"/>
        <v>3292.2299800000001</v>
      </c>
      <c r="K172" s="5">
        <f t="shared" si="23"/>
        <v>3306.98999</v>
      </c>
      <c r="L172" s="4">
        <f t="shared" si="19"/>
        <v>1163072.5802846793</v>
      </c>
      <c r="M172" s="9">
        <f t="shared" si="18"/>
        <v>0</v>
      </c>
      <c r="N172" s="4">
        <f t="shared" si="20"/>
        <v>0</v>
      </c>
      <c r="P172" s="9">
        <f t="shared" si="21"/>
        <v>1.1043033602884876E-2</v>
      </c>
      <c r="Q172"/>
    </row>
    <row r="173" spans="1:17" s="4" customFormat="1" x14ac:dyDescent="0.25">
      <c r="A173" s="1">
        <v>44230</v>
      </c>
      <c r="B173" s="5">
        <v>3312.530029</v>
      </c>
      <c r="C173" s="5">
        <v>3310.3827273838119</v>
      </c>
      <c r="D173" s="5">
        <v>3249.7670484421351</v>
      </c>
      <c r="E173" s="5">
        <v>3204.6580755961559</v>
      </c>
      <c r="F173" s="5" t="s">
        <v>7</v>
      </c>
      <c r="G173" s="5" t="s">
        <v>7</v>
      </c>
      <c r="H173" s="5" t="str">
        <f t="shared" si="16"/>
        <v>hold</v>
      </c>
      <c r="I173" s="5" t="str">
        <f t="shared" si="17"/>
        <v>True</v>
      </c>
      <c r="J173" s="5">
        <f t="shared" si="22"/>
        <v>3292.2299800000001</v>
      </c>
      <c r="K173" s="5">
        <f t="shared" si="23"/>
        <v>3306.98999</v>
      </c>
      <c r="L173" s="4">
        <f t="shared" si="19"/>
        <v>1163072.5802846793</v>
      </c>
      <c r="M173" s="9">
        <f t="shared" si="18"/>
        <v>0</v>
      </c>
      <c r="N173" s="4">
        <f t="shared" si="20"/>
        <v>0</v>
      </c>
      <c r="P173" s="9">
        <f t="shared" si="21"/>
        <v>-2.0163452865186341E-2</v>
      </c>
      <c r="Q173"/>
    </row>
    <row r="174" spans="1:17" s="4" customFormat="1" x14ac:dyDescent="0.25">
      <c r="A174" s="1">
        <v>44231</v>
      </c>
      <c r="B174" s="5">
        <v>3331</v>
      </c>
      <c r="C174" s="5">
        <v>3317.2551515892078</v>
      </c>
      <c r="D174" s="5">
        <v>3257.151862220122</v>
      </c>
      <c r="E174" s="5">
        <v>3208.6062607337758</v>
      </c>
      <c r="F174" s="5" t="s">
        <v>7</v>
      </c>
      <c r="G174" s="5" t="s">
        <v>7</v>
      </c>
      <c r="H174" s="5" t="str">
        <f t="shared" si="16"/>
        <v>hold</v>
      </c>
      <c r="I174" s="5" t="str">
        <f t="shared" si="17"/>
        <v>True</v>
      </c>
      <c r="J174" s="5">
        <f t="shared" si="22"/>
        <v>3292.2299800000001</v>
      </c>
      <c r="K174" s="5">
        <f t="shared" si="23"/>
        <v>3306.98999</v>
      </c>
      <c r="L174" s="4">
        <f t="shared" si="19"/>
        <v>1163072.5802846793</v>
      </c>
      <c r="M174" s="9">
        <f t="shared" si="18"/>
        <v>0</v>
      </c>
      <c r="N174" s="4">
        <f t="shared" si="20"/>
        <v>0</v>
      </c>
      <c r="P174" s="9">
        <f t="shared" si="21"/>
        <v>5.5603025818016473E-3</v>
      </c>
      <c r="Q174"/>
    </row>
    <row r="175" spans="1:17" s="4" customFormat="1" x14ac:dyDescent="0.25">
      <c r="A175" s="1">
        <v>44232</v>
      </c>
      <c r="B175" s="5">
        <v>3352.1499020000001</v>
      </c>
      <c r="C175" s="5">
        <v>3328.8867350594728</v>
      </c>
      <c r="D175" s="5">
        <v>3265.788047654657</v>
      </c>
      <c r="E175" s="5">
        <v>3213.0919995233448</v>
      </c>
      <c r="F175" s="5" t="s">
        <v>7</v>
      </c>
      <c r="G175" s="5" t="s">
        <v>7</v>
      </c>
      <c r="H175" s="5" t="str">
        <f t="shared" si="16"/>
        <v>hold</v>
      </c>
      <c r="I175" s="5" t="str">
        <f t="shared" si="17"/>
        <v>True</v>
      </c>
      <c r="J175" s="5">
        <f t="shared" si="22"/>
        <v>3292.2299800000001</v>
      </c>
      <c r="K175" s="5">
        <f t="shared" si="23"/>
        <v>3306.98999</v>
      </c>
      <c r="L175" s="4">
        <f t="shared" si="19"/>
        <v>1163072.5802846793</v>
      </c>
      <c r="M175" s="9">
        <f t="shared" si="18"/>
        <v>0</v>
      </c>
      <c r="N175" s="4">
        <f t="shared" si="20"/>
        <v>0</v>
      </c>
      <c r="P175" s="9">
        <f t="shared" si="21"/>
        <v>6.3293425754415095E-3</v>
      </c>
      <c r="Q175"/>
    </row>
    <row r="176" spans="1:17" s="4" customFormat="1" x14ac:dyDescent="0.25">
      <c r="A176" s="1">
        <v>44235</v>
      </c>
      <c r="B176" s="5">
        <v>3322.9399410000001</v>
      </c>
      <c r="C176" s="5">
        <v>3326.9044703729819</v>
      </c>
      <c r="D176" s="5">
        <v>3270.983674322415</v>
      </c>
      <c r="E176" s="5">
        <v>3216.524747694491</v>
      </c>
      <c r="F176" s="5" t="s">
        <v>7</v>
      </c>
      <c r="G176" s="5" t="s">
        <v>7</v>
      </c>
      <c r="H176" s="5" t="str">
        <f t="shared" si="16"/>
        <v>hold</v>
      </c>
      <c r="I176" s="5" t="str">
        <f t="shared" si="17"/>
        <v>True</v>
      </c>
      <c r="J176" s="5">
        <f t="shared" si="22"/>
        <v>3292.2299800000001</v>
      </c>
      <c r="K176" s="5">
        <f t="shared" si="23"/>
        <v>3306.98999</v>
      </c>
      <c r="L176" s="4">
        <f t="shared" si="19"/>
        <v>1163072.5802846793</v>
      </c>
      <c r="M176" s="9">
        <f t="shared" si="18"/>
        <v>0</v>
      </c>
      <c r="N176" s="4">
        <f t="shared" si="20"/>
        <v>0</v>
      </c>
      <c r="P176" s="9">
        <f t="shared" si="21"/>
        <v>-8.7519863064172577E-3</v>
      </c>
      <c r="Q176"/>
    </row>
    <row r="177" spans="1:17" s="4" customFormat="1" x14ac:dyDescent="0.25">
      <c r="A177" s="1">
        <v>44236</v>
      </c>
      <c r="B177" s="5">
        <v>3305</v>
      </c>
      <c r="C177" s="5">
        <v>3319.6029802486551</v>
      </c>
      <c r="D177" s="5">
        <v>3274.0760675658321</v>
      </c>
      <c r="E177" s="5">
        <v>3219.2895993290381</v>
      </c>
      <c r="F177" s="5" t="s">
        <v>7</v>
      </c>
      <c r="G177" s="5" t="s">
        <v>7</v>
      </c>
      <c r="H177" s="5" t="str">
        <f t="shared" si="16"/>
        <v>hold</v>
      </c>
      <c r="I177" s="5" t="str">
        <f t="shared" si="17"/>
        <v>True</v>
      </c>
      <c r="J177" s="5">
        <f t="shared" si="22"/>
        <v>3292.2299800000001</v>
      </c>
      <c r="K177" s="5">
        <f t="shared" si="23"/>
        <v>3306.98999</v>
      </c>
      <c r="L177" s="4">
        <f t="shared" si="19"/>
        <v>1163072.5802846793</v>
      </c>
      <c r="M177" s="9">
        <f t="shared" si="18"/>
        <v>0</v>
      </c>
      <c r="N177" s="4">
        <f t="shared" si="20"/>
        <v>0</v>
      </c>
      <c r="P177" s="9">
        <f t="shared" si="21"/>
        <v>-5.4134421769172839E-3</v>
      </c>
      <c r="Q177"/>
    </row>
    <row r="178" spans="1:17" s="4" customFormat="1" x14ac:dyDescent="0.25">
      <c r="A178" s="1">
        <v>44237</v>
      </c>
      <c r="B178" s="5">
        <v>3286.580078</v>
      </c>
      <c r="C178" s="5">
        <v>3308.59534616577</v>
      </c>
      <c r="D178" s="5">
        <v>3275.2127957871198</v>
      </c>
      <c r="E178" s="5">
        <v>3221.392426787505</v>
      </c>
      <c r="F178" s="5" t="s">
        <v>7</v>
      </c>
      <c r="G178" s="5" t="s">
        <v>7</v>
      </c>
      <c r="H178" s="5" t="str">
        <f t="shared" si="16"/>
        <v>hold</v>
      </c>
      <c r="I178" s="5" t="str">
        <f t="shared" si="17"/>
        <v>True</v>
      </c>
      <c r="J178" s="5">
        <f t="shared" si="22"/>
        <v>3292.2299800000001</v>
      </c>
      <c r="K178" s="5">
        <f t="shared" si="23"/>
        <v>3306.98999</v>
      </c>
      <c r="L178" s="4">
        <f t="shared" si="19"/>
        <v>1163072.5802846793</v>
      </c>
      <c r="M178" s="9">
        <f t="shared" si="18"/>
        <v>0</v>
      </c>
      <c r="N178" s="4">
        <f t="shared" si="20"/>
        <v>0</v>
      </c>
      <c r="P178" s="9">
        <f t="shared" si="21"/>
        <v>-5.5889391403678287E-3</v>
      </c>
      <c r="Q178"/>
    </row>
    <row r="179" spans="1:17" s="4" customFormat="1" x14ac:dyDescent="0.25">
      <c r="A179" s="1">
        <v>44238</v>
      </c>
      <c r="B179" s="5">
        <v>3262.1298830000001</v>
      </c>
      <c r="C179" s="5">
        <v>3293.1068584438472</v>
      </c>
      <c r="D179" s="5">
        <v>3274.0234400792001</v>
      </c>
      <c r="E179" s="5">
        <v>3222.6654722941462</v>
      </c>
      <c r="F179" s="5" t="s">
        <v>7</v>
      </c>
      <c r="G179" s="5" t="s">
        <v>7</v>
      </c>
      <c r="H179" s="5" t="str">
        <f t="shared" si="16"/>
        <v>hold</v>
      </c>
      <c r="I179" s="5" t="str">
        <f t="shared" si="17"/>
        <v>True</v>
      </c>
      <c r="J179" s="5">
        <f t="shared" si="22"/>
        <v>3292.2299800000001</v>
      </c>
      <c r="K179" s="5">
        <f t="shared" si="23"/>
        <v>3306.98999</v>
      </c>
      <c r="L179" s="4">
        <f t="shared" si="19"/>
        <v>1163072.5802846793</v>
      </c>
      <c r="M179" s="9">
        <f t="shared" si="18"/>
        <v>0</v>
      </c>
      <c r="N179" s="4">
        <f t="shared" si="20"/>
        <v>0</v>
      </c>
      <c r="P179" s="9">
        <f t="shared" si="21"/>
        <v>-7.4672137736889561E-3</v>
      </c>
      <c r="Q179"/>
    </row>
    <row r="180" spans="1:17" s="4" customFormat="1" x14ac:dyDescent="0.25">
      <c r="A180" s="1">
        <v>44239</v>
      </c>
      <c r="B180" s="5">
        <v>3277.709961</v>
      </c>
      <c r="C180" s="5">
        <v>3287.974559295898</v>
      </c>
      <c r="D180" s="5">
        <v>3274.358578344727</v>
      </c>
      <c r="E180" s="5">
        <v>3224.3856125662041</v>
      </c>
      <c r="F180" s="5" t="s">
        <v>7</v>
      </c>
      <c r="G180" s="5" t="s">
        <v>7</v>
      </c>
      <c r="H180" s="5" t="str">
        <f t="shared" si="16"/>
        <v>hold</v>
      </c>
      <c r="I180" s="5" t="str">
        <f t="shared" si="17"/>
        <v>True</v>
      </c>
      <c r="J180" s="5">
        <f t="shared" si="22"/>
        <v>3292.2299800000001</v>
      </c>
      <c r="K180" s="5">
        <f t="shared" si="23"/>
        <v>3306.98999</v>
      </c>
      <c r="L180" s="4">
        <f t="shared" si="19"/>
        <v>1163072.5802846793</v>
      </c>
      <c r="M180" s="9">
        <f t="shared" si="18"/>
        <v>0</v>
      </c>
      <c r="N180" s="4">
        <f t="shared" si="20"/>
        <v>0</v>
      </c>
      <c r="P180" s="9">
        <f t="shared" si="21"/>
        <v>4.7646755415169835E-3</v>
      </c>
      <c r="Q180"/>
    </row>
    <row r="181" spans="1:17" s="4" customFormat="1" x14ac:dyDescent="0.25">
      <c r="A181" s="1">
        <v>44243</v>
      </c>
      <c r="B181" s="5">
        <v>3268.9499510000001</v>
      </c>
      <c r="C181" s="5">
        <v>3281.6330231972661</v>
      </c>
      <c r="D181" s="5">
        <v>3273.8668849497521</v>
      </c>
      <c r="E181" s="5">
        <v>3225.7782481422601</v>
      </c>
      <c r="F181" s="5" t="s">
        <v>7</v>
      </c>
      <c r="G181" s="5" t="s">
        <v>7</v>
      </c>
      <c r="H181" s="5" t="str">
        <f t="shared" si="16"/>
        <v>hold</v>
      </c>
      <c r="I181" s="5" t="str">
        <f t="shared" si="17"/>
        <v>True</v>
      </c>
      <c r="J181" s="5">
        <f t="shared" si="22"/>
        <v>3292.2299800000001</v>
      </c>
      <c r="K181" s="5">
        <f t="shared" si="23"/>
        <v>3306.98999</v>
      </c>
      <c r="L181" s="4">
        <f t="shared" si="19"/>
        <v>1163072.5802846793</v>
      </c>
      <c r="M181" s="9">
        <f t="shared" si="18"/>
        <v>0</v>
      </c>
      <c r="N181" s="4">
        <f t="shared" si="20"/>
        <v>0</v>
      </c>
      <c r="P181" s="9">
        <f t="shared" si="21"/>
        <v>-2.6761784928396965E-3</v>
      </c>
      <c r="Q181"/>
    </row>
    <row r="182" spans="1:17" s="4" customFormat="1" x14ac:dyDescent="0.25">
      <c r="A182" s="1">
        <v>44244</v>
      </c>
      <c r="B182" s="5">
        <v>3308.639893</v>
      </c>
      <c r="C182" s="5">
        <v>3290.63531313151</v>
      </c>
      <c r="D182" s="5">
        <v>3277.0280674997739</v>
      </c>
      <c r="E182" s="5">
        <v>3228.3676745440639</v>
      </c>
      <c r="F182" s="5" t="s">
        <v>7</v>
      </c>
      <c r="G182" s="5" t="s">
        <v>7</v>
      </c>
      <c r="H182" s="5" t="str">
        <f t="shared" si="16"/>
        <v>hold</v>
      </c>
      <c r="I182" s="5" t="str">
        <f t="shared" si="17"/>
        <v>True</v>
      </c>
      <c r="J182" s="5">
        <f t="shared" si="22"/>
        <v>3292.2299800000001</v>
      </c>
      <c r="K182" s="5">
        <f t="shared" si="23"/>
        <v>3306.98999</v>
      </c>
      <c r="L182" s="4">
        <f t="shared" si="19"/>
        <v>1163072.5802846793</v>
      </c>
      <c r="M182" s="9">
        <f t="shared" si="18"/>
        <v>0</v>
      </c>
      <c r="N182" s="4">
        <f t="shared" si="20"/>
        <v>0</v>
      </c>
      <c r="P182" s="9">
        <f t="shared" si="21"/>
        <v>1.2068379045472271E-2</v>
      </c>
      <c r="Q182"/>
    </row>
    <row r="183" spans="1:17" s="4" customFormat="1" x14ac:dyDescent="0.25">
      <c r="A183" s="1">
        <v>44245</v>
      </c>
      <c r="B183" s="5">
        <v>3328.2299800000001</v>
      </c>
      <c r="C183" s="5">
        <v>3303.1668687543411</v>
      </c>
      <c r="D183" s="5">
        <v>3281.6827868179771</v>
      </c>
      <c r="E183" s="5">
        <v>3231.488371589563</v>
      </c>
      <c r="F183" s="5" t="s">
        <v>7</v>
      </c>
      <c r="G183" s="5" t="s">
        <v>7</v>
      </c>
      <c r="H183" s="5" t="str">
        <f t="shared" si="16"/>
        <v>hold</v>
      </c>
      <c r="I183" s="5" t="str">
        <f t="shared" si="17"/>
        <v>True</v>
      </c>
      <c r="J183" s="5">
        <f t="shared" si="22"/>
        <v>3292.2299800000001</v>
      </c>
      <c r="K183" s="5">
        <f t="shared" si="23"/>
        <v>3306.98999</v>
      </c>
      <c r="L183" s="4">
        <f t="shared" si="19"/>
        <v>1163072.5802846793</v>
      </c>
      <c r="M183" s="9">
        <f t="shared" si="18"/>
        <v>0</v>
      </c>
      <c r="N183" s="4">
        <f t="shared" si="20"/>
        <v>0</v>
      </c>
      <c r="P183" s="9">
        <f t="shared" si="21"/>
        <v>5.9034286549170924E-3</v>
      </c>
      <c r="Q183"/>
    </row>
    <row r="184" spans="1:17" s="4" customFormat="1" x14ac:dyDescent="0.25">
      <c r="A184" s="1">
        <v>44246</v>
      </c>
      <c r="B184" s="5">
        <v>3249.8999020000001</v>
      </c>
      <c r="C184" s="5">
        <v>3285.4112131695611</v>
      </c>
      <c r="D184" s="5">
        <v>3278.793433652706</v>
      </c>
      <c r="E184" s="5">
        <v>3232.0637319148891</v>
      </c>
      <c r="F184" s="5" t="s">
        <v>7</v>
      </c>
      <c r="G184" s="5" t="s">
        <v>7</v>
      </c>
      <c r="H184" s="5" t="str">
        <f t="shared" si="16"/>
        <v>hold</v>
      </c>
      <c r="I184" s="5" t="str">
        <f t="shared" si="17"/>
        <v>True</v>
      </c>
      <c r="J184" s="5">
        <f t="shared" si="22"/>
        <v>3292.2299800000001</v>
      </c>
      <c r="K184" s="5">
        <f t="shared" si="23"/>
        <v>3306.98999</v>
      </c>
      <c r="L184" s="4">
        <f t="shared" si="19"/>
        <v>1163072.5802846793</v>
      </c>
      <c r="M184" s="9">
        <f t="shared" si="18"/>
        <v>0</v>
      </c>
      <c r="N184" s="4">
        <f t="shared" si="20"/>
        <v>0</v>
      </c>
      <c r="P184" s="9">
        <f t="shared" si="21"/>
        <v>-2.3816428655939244E-2</v>
      </c>
      <c r="Q184"/>
    </row>
    <row r="185" spans="1:17" s="4" customFormat="1" x14ac:dyDescent="0.25">
      <c r="A185" s="1">
        <v>44249</v>
      </c>
      <c r="B185" s="5">
        <v>3180.73999</v>
      </c>
      <c r="C185" s="5">
        <v>3250.5208054463742</v>
      </c>
      <c r="D185" s="5">
        <v>3269.879484229732</v>
      </c>
      <c r="E185" s="5">
        <v>3230.4598649800491</v>
      </c>
      <c r="F185" s="5" t="s">
        <v>7</v>
      </c>
      <c r="G185" s="5">
        <v>3180.73999</v>
      </c>
      <c r="H185" s="5" t="str">
        <f t="shared" si="16"/>
        <v>sell</v>
      </c>
      <c r="I185" s="5" t="str">
        <f t="shared" si="17"/>
        <v>False</v>
      </c>
      <c r="J185" s="5">
        <f t="shared" si="22"/>
        <v>3292.2299800000001</v>
      </c>
      <c r="K185" s="5">
        <f t="shared" si="23"/>
        <v>3180.73999</v>
      </c>
      <c r="L185" s="4">
        <f t="shared" si="19"/>
        <v>1122522.5416865428</v>
      </c>
      <c r="M185" s="9">
        <f t="shared" si="18"/>
        <v>1E-3</v>
      </c>
      <c r="N185" s="4">
        <f t="shared" si="20"/>
        <v>-40550.038598136547</v>
      </c>
      <c r="P185" s="9">
        <f t="shared" si="21"/>
        <v>-2.1510325503511042E-2</v>
      </c>
      <c r="Q185"/>
    </row>
    <row r="186" spans="1:17" s="4" customFormat="1" x14ac:dyDescent="0.25">
      <c r="A186" s="1">
        <v>44250</v>
      </c>
      <c r="B186" s="5">
        <v>3194.5</v>
      </c>
      <c r="C186" s="5">
        <v>3231.8472036309172</v>
      </c>
      <c r="D186" s="5">
        <v>3263.0268038452109</v>
      </c>
      <c r="E186" s="5">
        <v>3229.3361191994218</v>
      </c>
      <c r="F186" s="5" t="s">
        <v>7</v>
      </c>
      <c r="G186" s="5" t="s">
        <v>7</v>
      </c>
      <c r="H186" s="5" t="str">
        <f t="shared" si="16"/>
        <v>hold</v>
      </c>
      <c r="I186" s="5" t="str">
        <f t="shared" si="17"/>
        <v>True</v>
      </c>
      <c r="J186" s="5">
        <f t="shared" si="22"/>
        <v>3292.2299800000001</v>
      </c>
      <c r="K186" s="5">
        <f t="shared" si="23"/>
        <v>3180.73999</v>
      </c>
      <c r="L186" s="4">
        <f t="shared" si="19"/>
        <v>1122522.5416865428</v>
      </c>
      <c r="M186" s="9">
        <f t="shared" si="18"/>
        <v>0</v>
      </c>
      <c r="N186" s="4">
        <f t="shared" si="20"/>
        <v>0</v>
      </c>
      <c r="P186" s="9">
        <f t="shared" si="21"/>
        <v>4.3167100810520831E-3</v>
      </c>
      <c r="Q186"/>
    </row>
    <row r="187" spans="1:17" s="4" customFormat="1" x14ac:dyDescent="0.25">
      <c r="A187" s="1">
        <v>44251</v>
      </c>
      <c r="B187" s="5">
        <v>3159.530029</v>
      </c>
      <c r="C187" s="5">
        <v>3207.7414787539451</v>
      </c>
      <c r="D187" s="5">
        <v>3253.6180061320101</v>
      </c>
      <c r="E187" s="5">
        <v>3227.15467888069</v>
      </c>
      <c r="F187" s="5" t="s">
        <v>7</v>
      </c>
      <c r="G187" s="5" t="s">
        <v>7</v>
      </c>
      <c r="H187" s="5" t="str">
        <f t="shared" si="16"/>
        <v>hold</v>
      </c>
      <c r="I187" s="5" t="str">
        <f t="shared" si="17"/>
        <v>True</v>
      </c>
      <c r="J187" s="5">
        <f t="shared" si="22"/>
        <v>3292.2299800000001</v>
      </c>
      <c r="K187" s="5">
        <f t="shared" si="23"/>
        <v>3180.73999</v>
      </c>
      <c r="L187" s="4">
        <f t="shared" si="19"/>
        <v>1122522.5416865428</v>
      </c>
      <c r="M187" s="9">
        <f t="shared" si="18"/>
        <v>0</v>
      </c>
      <c r="N187" s="4">
        <f t="shared" si="20"/>
        <v>0</v>
      </c>
      <c r="P187" s="9">
        <f t="shared" si="21"/>
        <v>-1.1007289522099634E-2</v>
      </c>
      <c r="Q187"/>
    </row>
    <row r="188" spans="1:17" s="4" customFormat="1" x14ac:dyDescent="0.25">
      <c r="A188" s="1">
        <v>44252</v>
      </c>
      <c r="B188" s="5">
        <v>3057.1599120000001</v>
      </c>
      <c r="C188" s="5">
        <v>3157.5476231692969</v>
      </c>
      <c r="D188" s="5">
        <v>3235.758179392737</v>
      </c>
      <c r="E188" s="5">
        <v>3221.842342415669</v>
      </c>
      <c r="F188" s="5" t="s">
        <v>7</v>
      </c>
      <c r="G188" s="5" t="s">
        <v>7</v>
      </c>
      <c r="H188" s="5" t="str">
        <f t="shared" si="16"/>
        <v>hold</v>
      </c>
      <c r="I188" s="5" t="str">
        <f t="shared" si="17"/>
        <v>True</v>
      </c>
      <c r="J188" s="5">
        <f t="shared" si="22"/>
        <v>3292.2299800000001</v>
      </c>
      <c r="K188" s="5">
        <f t="shared" si="23"/>
        <v>3180.73999</v>
      </c>
      <c r="L188" s="4">
        <f t="shared" si="19"/>
        <v>1122522.5416865428</v>
      </c>
      <c r="M188" s="9">
        <f t="shared" si="18"/>
        <v>0</v>
      </c>
      <c r="N188" s="4">
        <f t="shared" si="20"/>
        <v>0</v>
      </c>
      <c r="P188" s="9">
        <f t="shared" si="21"/>
        <v>-3.2936939889640783E-2</v>
      </c>
      <c r="Q188"/>
    </row>
    <row r="189" spans="1:17" s="4" customFormat="1" x14ac:dyDescent="0.25">
      <c r="A189" s="1">
        <v>44253</v>
      </c>
      <c r="B189" s="5">
        <v>3092.929932</v>
      </c>
      <c r="C189" s="5">
        <v>3136.0083927795308</v>
      </c>
      <c r="D189" s="5">
        <v>3222.7737932661239</v>
      </c>
      <c r="E189" s="5">
        <v>3217.813829590179</v>
      </c>
      <c r="F189" s="5" t="s">
        <v>7</v>
      </c>
      <c r="G189" s="5" t="s">
        <v>7</v>
      </c>
      <c r="H189" s="5" t="str">
        <f t="shared" si="16"/>
        <v>hold</v>
      </c>
      <c r="I189" s="5" t="str">
        <f t="shared" si="17"/>
        <v>True</v>
      </c>
      <c r="J189" s="5">
        <f t="shared" si="22"/>
        <v>3292.2299800000001</v>
      </c>
      <c r="K189" s="5">
        <f t="shared" si="23"/>
        <v>3180.73999</v>
      </c>
      <c r="L189" s="4">
        <f t="shared" si="19"/>
        <v>1122522.5416865428</v>
      </c>
      <c r="M189" s="9">
        <f t="shared" si="18"/>
        <v>0</v>
      </c>
      <c r="N189" s="4">
        <f t="shared" si="20"/>
        <v>0</v>
      </c>
      <c r="P189" s="9">
        <f t="shared" si="21"/>
        <v>1.1632488063573755E-2</v>
      </c>
      <c r="Q189"/>
    </row>
    <row r="190" spans="1:17" s="4" customFormat="1" x14ac:dyDescent="0.25">
      <c r="A190" s="1">
        <v>44256</v>
      </c>
      <c r="B190" s="5">
        <v>3146.139893</v>
      </c>
      <c r="C190" s="5">
        <v>3139.3855595196878</v>
      </c>
      <c r="D190" s="5">
        <v>3215.8070750601119</v>
      </c>
      <c r="E190" s="5">
        <v>3215.574019071737</v>
      </c>
      <c r="F190" s="5" t="s">
        <v>7</v>
      </c>
      <c r="G190" s="5" t="s">
        <v>7</v>
      </c>
      <c r="H190" s="5" t="str">
        <f t="shared" si="16"/>
        <v>hold</v>
      </c>
      <c r="I190" s="5" t="str">
        <f t="shared" si="17"/>
        <v>True</v>
      </c>
      <c r="J190" s="5">
        <f t="shared" si="22"/>
        <v>3292.2299800000001</v>
      </c>
      <c r="K190" s="5">
        <f t="shared" si="23"/>
        <v>3180.73999</v>
      </c>
      <c r="L190" s="4">
        <f t="shared" si="19"/>
        <v>1122522.5416865428</v>
      </c>
      <c r="M190" s="9">
        <f t="shared" si="18"/>
        <v>0</v>
      </c>
      <c r="N190" s="4">
        <f t="shared" si="20"/>
        <v>0</v>
      </c>
      <c r="P190" s="9">
        <f t="shared" si="21"/>
        <v>1.7057430877515479E-2</v>
      </c>
      <c r="Q190"/>
    </row>
    <row r="191" spans="1:17" s="4" customFormat="1" x14ac:dyDescent="0.25">
      <c r="A191" s="1">
        <v>44257</v>
      </c>
      <c r="B191" s="5">
        <v>3094.530029</v>
      </c>
      <c r="C191" s="5">
        <v>3124.4337160131249</v>
      </c>
      <c r="D191" s="5">
        <v>3204.7818890546469</v>
      </c>
      <c r="E191" s="5">
        <v>3211.7913943819949</v>
      </c>
      <c r="F191" s="5">
        <v>3094.530029</v>
      </c>
      <c r="G191" s="5" t="s">
        <v>7</v>
      </c>
      <c r="H191" s="5" t="str">
        <f t="shared" si="16"/>
        <v>buy</v>
      </c>
      <c r="I191" s="5" t="str">
        <f t="shared" si="17"/>
        <v>False</v>
      </c>
      <c r="J191" s="5">
        <f t="shared" si="22"/>
        <v>3094.530029</v>
      </c>
      <c r="K191" s="5">
        <f t="shared" si="23"/>
        <v>3180.73999</v>
      </c>
      <c r="L191" s="4">
        <f t="shared" si="19"/>
        <v>1121400.0191448564</v>
      </c>
      <c r="M191" s="9">
        <f t="shared" si="18"/>
        <v>1E-3</v>
      </c>
      <c r="N191" s="4">
        <f t="shared" si="20"/>
        <v>-1122.5225416865428</v>
      </c>
      <c r="P191" s="9">
        <f t="shared" si="21"/>
        <v>-1.6540224448462253E-2</v>
      </c>
      <c r="Q191"/>
    </row>
    <row r="192" spans="1:17" s="4" customFormat="1" x14ac:dyDescent="0.25">
      <c r="A192" s="1">
        <v>44258</v>
      </c>
      <c r="B192" s="5">
        <v>3005</v>
      </c>
      <c r="C192" s="5">
        <v>3084.622477342084</v>
      </c>
      <c r="D192" s="5">
        <v>3186.6198991405881</v>
      </c>
      <c r="E192" s="5">
        <v>3205.3291633075578</v>
      </c>
      <c r="F192" s="5" t="s">
        <v>7</v>
      </c>
      <c r="G192" s="5" t="s">
        <v>7</v>
      </c>
      <c r="H192" s="5" t="str">
        <f t="shared" si="16"/>
        <v>hold</v>
      </c>
      <c r="I192" s="5" t="str">
        <f t="shared" si="17"/>
        <v>True</v>
      </c>
      <c r="J192" s="5">
        <f t="shared" si="22"/>
        <v>3094.530029</v>
      </c>
      <c r="K192" s="5">
        <f t="shared" si="23"/>
        <v>3180.73999</v>
      </c>
      <c r="L192" s="4">
        <f t="shared" si="19"/>
        <v>1121400.0191448564</v>
      </c>
      <c r="M192" s="9">
        <f t="shared" si="18"/>
        <v>0</v>
      </c>
      <c r="N192" s="4">
        <f t="shared" si="20"/>
        <v>0</v>
      </c>
      <c r="P192" s="9">
        <f t="shared" si="21"/>
        <v>-2.9358478153976544E-2</v>
      </c>
      <c r="Q192"/>
    </row>
    <row r="193" spans="1:17" s="4" customFormat="1" x14ac:dyDescent="0.25">
      <c r="A193" s="1">
        <v>44259</v>
      </c>
      <c r="B193" s="5">
        <v>2977.570068</v>
      </c>
      <c r="C193" s="5">
        <v>3048.9383408947219</v>
      </c>
      <c r="D193" s="5">
        <v>3167.6153690368978</v>
      </c>
      <c r="E193" s="5">
        <v>3198.2116915791971</v>
      </c>
      <c r="F193" s="5" t="s">
        <v>7</v>
      </c>
      <c r="G193" s="5" t="s">
        <v>7</v>
      </c>
      <c r="H193" s="5" t="str">
        <f t="shared" si="16"/>
        <v>hold</v>
      </c>
      <c r="I193" s="5" t="str">
        <f t="shared" si="17"/>
        <v>True</v>
      </c>
      <c r="J193" s="5">
        <f t="shared" si="22"/>
        <v>3094.530029</v>
      </c>
      <c r="K193" s="5">
        <f t="shared" si="23"/>
        <v>3180.73999</v>
      </c>
      <c r="L193" s="4">
        <f t="shared" si="19"/>
        <v>1121400.0191448564</v>
      </c>
      <c r="M193" s="9">
        <f t="shared" si="18"/>
        <v>0</v>
      </c>
      <c r="N193" s="4">
        <f t="shared" si="20"/>
        <v>0</v>
      </c>
      <c r="P193" s="9">
        <f t="shared" si="21"/>
        <v>-9.1700135230348458E-3</v>
      </c>
      <c r="Q193"/>
    </row>
    <row r="194" spans="1:17" s="4" customFormat="1" x14ac:dyDescent="0.25">
      <c r="A194" s="1">
        <v>44260</v>
      </c>
      <c r="B194" s="5">
        <v>3000.459961</v>
      </c>
      <c r="C194" s="5">
        <v>3032.7788809298149</v>
      </c>
      <c r="D194" s="5">
        <v>3152.4194228517249</v>
      </c>
      <c r="E194" s="5">
        <v>3192.0319499985972</v>
      </c>
      <c r="F194" s="5" t="s">
        <v>7</v>
      </c>
      <c r="G194" s="5" t="s">
        <v>7</v>
      </c>
      <c r="H194" s="5" t="str">
        <f t="shared" si="16"/>
        <v>hold</v>
      </c>
      <c r="I194" s="5" t="str">
        <f t="shared" si="17"/>
        <v>True</v>
      </c>
      <c r="J194" s="5">
        <f t="shared" si="22"/>
        <v>3094.530029</v>
      </c>
      <c r="K194" s="5">
        <f t="shared" si="23"/>
        <v>3180.73999</v>
      </c>
      <c r="L194" s="4">
        <f t="shared" si="19"/>
        <v>1121400.0191448564</v>
      </c>
      <c r="M194" s="9">
        <f t="shared" si="18"/>
        <v>0</v>
      </c>
      <c r="N194" s="4">
        <f t="shared" si="20"/>
        <v>0</v>
      </c>
      <c r="P194" s="9">
        <f t="shared" si="21"/>
        <v>7.6580427849459549E-3</v>
      </c>
      <c r="Q194"/>
    </row>
    <row r="195" spans="1:17" s="4" customFormat="1" x14ac:dyDescent="0.25">
      <c r="A195" s="1">
        <v>44263</v>
      </c>
      <c r="B195" s="5">
        <v>2951.9499510000001</v>
      </c>
      <c r="C195" s="5">
        <v>3005.8359042865441</v>
      </c>
      <c r="D195" s="5">
        <v>3134.1949254106589</v>
      </c>
      <c r="E195" s="5">
        <v>3184.5293875298912</v>
      </c>
      <c r="F195" s="5" t="s">
        <v>7</v>
      </c>
      <c r="G195" s="5" t="s">
        <v>7</v>
      </c>
      <c r="H195" s="5" t="str">
        <f t="shared" ref="H195:H253" si="24">IF((AND(F195="nan",G195="nan")),"hold",IF(F195&lt;&gt;"nan","buy","sell"))</f>
        <v>hold</v>
      </c>
      <c r="I195" s="5" t="str">
        <f t="shared" ref="I195:I253" si="25">IF(H195="hold","True","False")</f>
        <v>True</v>
      </c>
      <c r="J195" s="5">
        <f t="shared" si="22"/>
        <v>3094.530029</v>
      </c>
      <c r="K195" s="5">
        <f t="shared" si="23"/>
        <v>3180.73999</v>
      </c>
      <c r="L195" s="4">
        <f t="shared" si="19"/>
        <v>1121400.0191448564</v>
      </c>
      <c r="M195" s="9">
        <f t="shared" ref="M195:M253" si="26">IF((AND(F195="nan",G195="nan")), 0, 0.001)</f>
        <v>0</v>
      </c>
      <c r="N195" s="4">
        <f t="shared" si="20"/>
        <v>0</v>
      </c>
      <c r="P195" s="9">
        <f t="shared" si="21"/>
        <v>-1.6299644922873755E-2</v>
      </c>
      <c r="Q195"/>
    </row>
    <row r="196" spans="1:17" s="4" customFormat="1" x14ac:dyDescent="0.25">
      <c r="A196" s="1">
        <v>44264</v>
      </c>
      <c r="B196" s="5">
        <v>3062.8500979999999</v>
      </c>
      <c r="C196" s="5">
        <v>3024.8406355243628</v>
      </c>
      <c r="D196" s="5">
        <v>3127.70903200969</v>
      </c>
      <c r="E196" s="5">
        <v>3180.7269097320809</v>
      </c>
      <c r="F196" s="5" t="s">
        <v>7</v>
      </c>
      <c r="G196" s="5" t="s">
        <v>7</v>
      </c>
      <c r="H196" s="5" t="str">
        <f t="shared" si="24"/>
        <v>hold</v>
      </c>
      <c r="I196" s="5" t="str">
        <f t="shared" si="25"/>
        <v>True</v>
      </c>
      <c r="J196" s="5">
        <f t="shared" si="22"/>
        <v>3094.530029</v>
      </c>
      <c r="K196" s="5">
        <f t="shared" si="23"/>
        <v>3180.73999</v>
      </c>
      <c r="L196" s="4">
        <f t="shared" ref="L196:L253" si="27">L195+N196</f>
        <v>1121400.0191448564</v>
      </c>
      <c r="M196" s="9">
        <f t="shared" si="26"/>
        <v>0</v>
      </c>
      <c r="N196" s="4">
        <f t="shared" ref="N196:N253" si="28">IF(I196="True",0,IF(H196="buy",-L195*M196,L195*((K196-J196)/J196)-(L195*M196)))</f>
        <v>0</v>
      </c>
      <c r="P196" s="9">
        <f t="shared" ref="P196:P253" si="29">LN(B196/B195)</f>
        <v>3.6879934725151019E-2</v>
      </c>
      <c r="Q196"/>
    </row>
    <row r="197" spans="1:17" s="4" customFormat="1" x14ac:dyDescent="0.25">
      <c r="A197" s="1">
        <v>44265</v>
      </c>
      <c r="B197" s="5">
        <v>3057.639893</v>
      </c>
      <c r="C197" s="5">
        <v>3035.7737213495761</v>
      </c>
      <c r="D197" s="5">
        <v>3121.3391102815372</v>
      </c>
      <c r="E197" s="5">
        <v>3176.8804404592038</v>
      </c>
      <c r="F197" s="5" t="s">
        <v>7</v>
      </c>
      <c r="G197" s="5" t="s">
        <v>7</v>
      </c>
      <c r="H197" s="5" t="str">
        <f t="shared" si="24"/>
        <v>hold</v>
      </c>
      <c r="I197" s="5" t="str">
        <f t="shared" si="25"/>
        <v>True</v>
      </c>
      <c r="J197" s="5">
        <f t="shared" si="22"/>
        <v>3094.530029</v>
      </c>
      <c r="K197" s="5">
        <f t="shared" si="23"/>
        <v>3180.73999</v>
      </c>
      <c r="L197" s="4">
        <f t="shared" si="27"/>
        <v>1121400.0191448564</v>
      </c>
      <c r="M197" s="9">
        <f t="shared" si="26"/>
        <v>0</v>
      </c>
      <c r="N197" s="4">
        <f t="shared" si="28"/>
        <v>0</v>
      </c>
      <c r="P197" s="9">
        <f t="shared" si="29"/>
        <v>-1.7025454714288256E-3</v>
      </c>
      <c r="Q197"/>
    </row>
    <row r="198" spans="1:17" s="4" customFormat="1" x14ac:dyDescent="0.25">
      <c r="A198" s="1">
        <v>44266</v>
      </c>
      <c r="B198" s="5">
        <v>3113.5900879999999</v>
      </c>
      <c r="C198" s="5">
        <v>3061.712510233051</v>
      </c>
      <c r="D198" s="5">
        <v>3120.6346537104878</v>
      </c>
      <c r="E198" s="5">
        <v>3174.902616944853</v>
      </c>
      <c r="F198" s="5" t="s">
        <v>7</v>
      </c>
      <c r="G198" s="5" t="s">
        <v>7</v>
      </c>
      <c r="H198" s="5" t="str">
        <f t="shared" si="24"/>
        <v>hold</v>
      </c>
      <c r="I198" s="5" t="str">
        <f t="shared" si="25"/>
        <v>True</v>
      </c>
      <c r="J198" s="5">
        <f t="shared" si="22"/>
        <v>3094.530029</v>
      </c>
      <c r="K198" s="5">
        <f t="shared" si="23"/>
        <v>3180.73999</v>
      </c>
      <c r="L198" s="4">
        <f t="shared" si="27"/>
        <v>1121400.0191448564</v>
      </c>
      <c r="M198" s="9">
        <f t="shared" si="26"/>
        <v>0</v>
      </c>
      <c r="N198" s="4">
        <f t="shared" si="28"/>
        <v>0</v>
      </c>
      <c r="P198" s="9">
        <f t="shared" si="29"/>
        <v>1.8133087971314028E-2</v>
      </c>
      <c r="Q198"/>
    </row>
    <row r="199" spans="1:17" s="4" customFormat="1" x14ac:dyDescent="0.25">
      <c r="A199" s="1">
        <v>44267</v>
      </c>
      <c r="B199" s="5">
        <v>3089.48999</v>
      </c>
      <c r="C199" s="5">
        <v>3070.9716701553671</v>
      </c>
      <c r="D199" s="5">
        <v>3117.8033206458981</v>
      </c>
      <c r="E199" s="5">
        <v>3172.233472352827</v>
      </c>
      <c r="F199" s="5" t="s">
        <v>7</v>
      </c>
      <c r="G199" s="5" t="s">
        <v>7</v>
      </c>
      <c r="H199" s="5" t="str">
        <f t="shared" si="24"/>
        <v>hold</v>
      </c>
      <c r="I199" s="5" t="str">
        <f t="shared" si="25"/>
        <v>True</v>
      </c>
      <c r="J199" s="5">
        <f t="shared" ref="J199:J253" si="30">IF(F199="nan",J198,F199)</f>
        <v>3094.530029</v>
      </c>
      <c r="K199" s="5">
        <f t="shared" ref="K199:K253" si="31">IF(G199="nan",K198,G199)</f>
        <v>3180.73999</v>
      </c>
      <c r="L199" s="4">
        <f t="shared" si="27"/>
        <v>1121400.0191448564</v>
      </c>
      <c r="M199" s="9">
        <f t="shared" si="26"/>
        <v>0</v>
      </c>
      <c r="N199" s="4">
        <f t="shared" si="28"/>
        <v>0</v>
      </c>
      <c r="P199" s="9">
        <f t="shared" si="29"/>
        <v>-7.7704040440693886E-3</v>
      </c>
      <c r="Q199"/>
    </row>
    <row r="200" spans="1:17" s="4" customFormat="1" x14ac:dyDescent="0.25">
      <c r="A200" s="1">
        <v>44270</v>
      </c>
      <c r="B200" s="5">
        <v>3081.679932</v>
      </c>
      <c r="C200" s="5">
        <v>3074.5410907702449</v>
      </c>
      <c r="D200" s="5">
        <v>3114.5193762235431</v>
      </c>
      <c r="E200" s="5">
        <v>3169.4036742168009</v>
      </c>
      <c r="F200" s="5" t="s">
        <v>7</v>
      </c>
      <c r="G200" s="5" t="s">
        <v>7</v>
      </c>
      <c r="H200" s="5" t="str">
        <f t="shared" si="24"/>
        <v>hold</v>
      </c>
      <c r="I200" s="5" t="str">
        <f t="shared" si="25"/>
        <v>True</v>
      </c>
      <c r="J200" s="5">
        <f t="shared" si="30"/>
        <v>3094.530029</v>
      </c>
      <c r="K200" s="5">
        <f t="shared" si="31"/>
        <v>3180.73999</v>
      </c>
      <c r="L200" s="4">
        <f t="shared" si="27"/>
        <v>1121400.0191448564</v>
      </c>
      <c r="M200" s="9">
        <f t="shared" si="26"/>
        <v>0</v>
      </c>
      <c r="N200" s="4">
        <f t="shared" si="28"/>
        <v>0</v>
      </c>
      <c r="P200" s="9">
        <f t="shared" si="29"/>
        <v>-2.5311447483815802E-3</v>
      </c>
      <c r="Q200"/>
    </row>
    <row r="201" spans="1:17" s="4" customFormat="1" x14ac:dyDescent="0.25">
      <c r="A201" s="1">
        <v>44271</v>
      </c>
      <c r="B201" s="5">
        <v>3091.860107</v>
      </c>
      <c r="C201" s="5">
        <v>3080.3140961801641</v>
      </c>
      <c r="D201" s="5">
        <v>3112.459442657766</v>
      </c>
      <c r="E201" s="5">
        <v>3166.9804377412761</v>
      </c>
      <c r="F201" s="5" t="s">
        <v>7</v>
      </c>
      <c r="G201" s="5" t="s">
        <v>7</v>
      </c>
      <c r="H201" s="5" t="str">
        <f t="shared" si="24"/>
        <v>hold</v>
      </c>
      <c r="I201" s="5" t="str">
        <f t="shared" si="25"/>
        <v>True</v>
      </c>
      <c r="J201" s="5">
        <f t="shared" si="30"/>
        <v>3094.530029</v>
      </c>
      <c r="K201" s="5">
        <f t="shared" si="31"/>
        <v>3180.73999</v>
      </c>
      <c r="L201" s="4">
        <f t="shared" si="27"/>
        <v>1121400.0191448564</v>
      </c>
      <c r="M201" s="9">
        <f t="shared" si="26"/>
        <v>0</v>
      </c>
      <c r="N201" s="4">
        <f t="shared" si="28"/>
        <v>0</v>
      </c>
      <c r="P201" s="9">
        <f t="shared" si="29"/>
        <v>3.2980054111682333E-3</v>
      </c>
      <c r="Q201"/>
    </row>
    <row r="202" spans="1:17" s="4" customFormat="1" x14ac:dyDescent="0.25">
      <c r="A202" s="1">
        <v>44272</v>
      </c>
      <c r="B202" s="5">
        <v>3135.7299800000001</v>
      </c>
      <c r="C202" s="5">
        <v>3098.7860574534429</v>
      </c>
      <c r="D202" s="5">
        <v>3114.5749460525149</v>
      </c>
      <c r="E202" s="5">
        <v>3166.0038609368612</v>
      </c>
      <c r="F202" s="5" t="s">
        <v>7</v>
      </c>
      <c r="G202" s="5" t="s">
        <v>7</v>
      </c>
      <c r="H202" s="5" t="str">
        <f t="shared" si="24"/>
        <v>hold</v>
      </c>
      <c r="I202" s="5" t="str">
        <f t="shared" si="25"/>
        <v>True</v>
      </c>
      <c r="J202" s="5">
        <f t="shared" si="30"/>
        <v>3094.530029</v>
      </c>
      <c r="K202" s="5">
        <f t="shared" si="31"/>
        <v>3180.73999</v>
      </c>
      <c r="L202" s="4">
        <f t="shared" si="27"/>
        <v>1121400.0191448564</v>
      </c>
      <c r="M202" s="9">
        <f t="shared" si="26"/>
        <v>0</v>
      </c>
      <c r="N202" s="4">
        <f t="shared" si="28"/>
        <v>0</v>
      </c>
      <c r="P202" s="9">
        <f t="shared" si="29"/>
        <v>1.4089109294770258E-2</v>
      </c>
      <c r="Q202"/>
    </row>
    <row r="203" spans="1:17" s="4" customFormat="1" x14ac:dyDescent="0.25">
      <c r="A203" s="1">
        <v>44273</v>
      </c>
      <c r="B203" s="5">
        <v>3027.98999</v>
      </c>
      <c r="C203" s="5">
        <v>3075.1873683022959</v>
      </c>
      <c r="D203" s="5">
        <v>3106.7035864113768</v>
      </c>
      <c r="E203" s="5">
        <v>3161.6909274700838</v>
      </c>
      <c r="F203" s="5" t="s">
        <v>7</v>
      </c>
      <c r="G203" s="5" t="s">
        <v>7</v>
      </c>
      <c r="H203" s="5" t="str">
        <f t="shared" si="24"/>
        <v>hold</v>
      </c>
      <c r="I203" s="5" t="str">
        <f t="shared" si="25"/>
        <v>True</v>
      </c>
      <c r="J203" s="5">
        <f t="shared" si="30"/>
        <v>3094.530029</v>
      </c>
      <c r="K203" s="5">
        <f t="shared" si="31"/>
        <v>3180.73999</v>
      </c>
      <c r="L203" s="4">
        <f t="shared" si="27"/>
        <v>1121400.0191448564</v>
      </c>
      <c r="M203" s="9">
        <f t="shared" si="26"/>
        <v>0</v>
      </c>
      <c r="N203" s="4">
        <f t="shared" si="28"/>
        <v>0</v>
      </c>
      <c r="P203" s="9">
        <f t="shared" si="29"/>
        <v>-3.4962965707410913E-2</v>
      </c>
      <c r="Q203"/>
    </row>
    <row r="204" spans="1:17" s="4" customFormat="1" x14ac:dyDescent="0.25">
      <c r="A204" s="1">
        <v>44274</v>
      </c>
      <c r="B204" s="5">
        <v>3074.959961</v>
      </c>
      <c r="C204" s="5">
        <v>3075.111565868197</v>
      </c>
      <c r="D204" s="5">
        <v>3103.8178022830698</v>
      </c>
      <c r="E204" s="5">
        <v>3158.980584767894</v>
      </c>
      <c r="F204" s="5" t="s">
        <v>7</v>
      </c>
      <c r="G204" s="5" t="s">
        <v>7</v>
      </c>
      <c r="H204" s="5" t="str">
        <f t="shared" si="24"/>
        <v>hold</v>
      </c>
      <c r="I204" s="5" t="str">
        <f t="shared" si="25"/>
        <v>True</v>
      </c>
      <c r="J204" s="5">
        <f t="shared" si="30"/>
        <v>3094.530029</v>
      </c>
      <c r="K204" s="5">
        <f t="shared" si="31"/>
        <v>3180.73999</v>
      </c>
      <c r="L204" s="4">
        <f t="shared" si="27"/>
        <v>1121400.0191448564</v>
      </c>
      <c r="M204" s="9">
        <f t="shared" si="26"/>
        <v>0</v>
      </c>
      <c r="N204" s="4">
        <f t="shared" si="28"/>
        <v>0</v>
      </c>
      <c r="P204" s="9">
        <f t="shared" si="29"/>
        <v>1.5392850603380892E-2</v>
      </c>
      <c r="Q204"/>
    </row>
    <row r="205" spans="1:17" s="4" customFormat="1" x14ac:dyDescent="0.25">
      <c r="A205" s="1">
        <v>44277</v>
      </c>
      <c r="B205" s="5">
        <v>3110.8701169999999</v>
      </c>
      <c r="C205" s="5">
        <v>3087.0310829121322</v>
      </c>
      <c r="D205" s="5">
        <v>3104.4589218027909</v>
      </c>
      <c r="E205" s="5">
        <v>3157.4771326501468</v>
      </c>
      <c r="F205" s="5" t="s">
        <v>7</v>
      </c>
      <c r="G205" s="5" t="s">
        <v>7</v>
      </c>
      <c r="H205" s="5" t="str">
        <f t="shared" si="24"/>
        <v>hold</v>
      </c>
      <c r="I205" s="5" t="str">
        <f t="shared" si="25"/>
        <v>True</v>
      </c>
      <c r="J205" s="5">
        <f t="shared" si="30"/>
        <v>3094.530029</v>
      </c>
      <c r="K205" s="5">
        <f t="shared" si="31"/>
        <v>3180.73999</v>
      </c>
      <c r="L205" s="4">
        <f t="shared" si="27"/>
        <v>1121400.0191448564</v>
      </c>
      <c r="M205" s="9">
        <f t="shared" si="26"/>
        <v>0</v>
      </c>
      <c r="N205" s="4">
        <f t="shared" si="28"/>
        <v>0</v>
      </c>
      <c r="P205" s="9">
        <f t="shared" si="29"/>
        <v>1.1610587085059762E-2</v>
      </c>
      <c r="Q205"/>
    </row>
    <row r="206" spans="1:17" s="4" customFormat="1" x14ac:dyDescent="0.25">
      <c r="A206" s="1">
        <v>44278</v>
      </c>
      <c r="B206" s="5">
        <v>3137.5</v>
      </c>
      <c r="C206" s="5">
        <v>3103.854055274755</v>
      </c>
      <c r="D206" s="5">
        <v>3107.4626561843552</v>
      </c>
      <c r="E206" s="5">
        <v>3156.8528472548301</v>
      </c>
      <c r="F206" s="5" t="s">
        <v>7</v>
      </c>
      <c r="G206" s="5" t="s">
        <v>7</v>
      </c>
      <c r="H206" s="5" t="str">
        <f t="shared" si="24"/>
        <v>hold</v>
      </c>
      <c r="I206" s="5" t="str">
        <f t="shared" si="25"/>
        <v>True</v>
      </c>
      <c r="J206" s="5">
        <f t="shared" si="30"/>
        <v>3094.530029</v>
      </c>
      <c r="K206" s="5">
        <f t="shared" si="31"/>
        <v>3180.73999</v>
      </c>
      <c r="L206" s="4">
        <f t="shared" si="27"/>
        <v>1121400.0191448564</v>
      </c>
      <c r="M206" s="9">
        <f t="shared" si="26"/>
        <v>0</v>
      </c>
      <c r="N206" s="4">
        <f t="shared" si="28"/>
        <v>0</v>
      </c>
      <c r="P206" s="9">
        <f t="shared" si="29"/>
        <v>8.5238370121410844E-3</v>
      </c>
      <c r="Q206"/>
    </row>
    <row r="207" spans="1:17" s="4" customFormat="1" x14ac:dyDescent="0.25">
      <c r="A207" s="1">
        <v>44279</v>
      </c>
      <c r="B207" s="5">
        <v>3087.070068</v>
      </c>
      <c r="C207" s="5">
        <v>3098.2593928498359</v>
      </c>
      <c r="D207" s="5">
        <v>3105.6087845312318</v>
      </c>
      <c r="E207" s="5">
        <v>3154.672135403116</v>
      </c>
      <c r="F207" s="5" t="s">
        <v>7</v>
      </c>
      <c r="G207" s="5" t="s">
        <v>7</v>
      </c>
      <c r="H207" s="5" t="str">
        <f t="shared" si="24"/>
        <v>hold</v>
      </c>
      <c r="I207" s="5" t="str">
        <f t="shared" si="25"/>
        <v>True</v>
      </c>
      <c r="J207" s="5">
        <f t="shared" si="30"/>
        <v>3094.530029</v>
      </c>
      <c r="K207" s="5">
        <f t="shared" si="31"/>
        <v>3180.73999</v>
      </c>
      <c r="L207" s="4">
        <f t="shared" si="27"/>
        <v>1121400.0191448564</v>
      </c>
      <c r="M207" s="9">
        <f t="shared" si="26"/>
        <v>0</v>
      </c>
      <c r="N207" s="4">
        <f t="shared" si="28"/>
        <v>0</v>
      </c>
      <c r="P207" s="9">
        <f t="shared" si="29"/>
        <v>-1.6203861430650186E-2</v>
      </c>
      <c r="Q207"/>
    </row>
    <row r="208" spans="1:17" s="4" customFormat="1" x14ac:dyDescent="0.25">
      <c r="A208" s="1">
        <v>44280</v>
      </c>
      <c r="B208" s="5">
        <v>3046.26001</v>
      </c>
      <c r="C208" s="5">
        <v>3080.926265233225</v>
      </c>
      <c r="D208" s="5">
        <v>3100.2134413920289</v>
      </c>
      <c r="E208" s="5">
        <v>3151.284256484269</v>
      </c>
      <c r="F208" s="5" t="s">
        <v>7</v>
      </c>
      <c r="G208" s="5" t="s">
        <v>7</v>
      </c>
      <c r="H208" s="5" t="str">
        <f t="shared" si="24"/>
        <v>hold</v>
      </c>
      <c r="I208" s="5" t="str">
        <f t="shared" si="25"/>
        <v>True</v>
      </c>
      <c r="J208" s="5">
        <f t="shared" si="30"/>
        <v>3094.530029</v>
      </c>
      <c r="K208" s="5">
        <f t="shared" si="31"/>
        <v>3180.73999</v>
      </c>
      <c r="L208" s="4">
        <f t="shared" si="27"/>
        <v>1121400.0191448564</v>
      </c>
      <c r="M208" s="9">
        <f t="shared" si="26"/>
        <v>0</v>
      </c>
      <c r="N208" s="4">
        <f t="shared" si="28"/>
        <v>0</v>
      </c>
      <c r="P208" s="9">
        <f t="shared" si="29"/>
        <v>-1.330783106798592E-2</v>
      </c>
      <c r="Q208"/>
    </row>
    <row r="209" spans="1:17" s="4" customFormat="1" x14ac:dyDescent="0.25">
      <c r="A209" s="1">
        <v>44281</v>
      </c>
      <c r="B209" s="5">
        <v>3052.030029</v>
      </c>
      <c r="C209" s="5">
        <v>3071.2941864888171</v>
      </c>
      <c r="D209" s="5">
        <v>3095.8331311745719</v>
      </c>
      <c r="E209" s="5">
        <v>3148.182561875386</v>
      </c>
      <c r="F209" s="5" t="s">
        <v>7</v>
      </c>
      <c r="G209" s="5" t="s">
        <v>7</v>
      </c>
      <c r="H209" s="5" t="str">
        <f t="shared" si="24"/>
        <v>hold</v>
      </c>
      <c r="I209" s="5" t="str">
        <f t="shared" si="25"/>
        <v>True</v>
      </c>
      <c r="J209" s="5">
        <f t="shared" si="30"/>
        <v>3094.530029</v>
      </c>
      <c r="K209" s="5">
        <f t="shared" si="31"/>
        <v>3180.73999</v>
      </c>
      <c r="L209" s="4">
        <f t="shared" si="27"/>
        <v>1121400.0191448564</v>
      </c>
      <c r="M209" s="9">
        <f t="shared" si="26"/>
        <v>0</v>
      </c>
      <c r="N209" s="4">
        <f t="shared" si="28"/>
        <v>0</v>
      </c>
      <c r="P209" s="9">
        <f t="shared" si="29"/>
        <v>1.8923405364279888E-3</v>
      </c>
      <c r="Q209"/>
    </row>
    <row r="210" spans="1:17" s="4" customFormat="1" x14ac:dyDescent="0.25">
      <c r="A210" s="1">
        <v>44284</v>
      </c>
      <c r="B210" s="5">
        <v>3075.7299800000001</v>
      </c>
      <c r="C210" s="5">
        <v>3072.7727843258781</v>
      </c>
      <c r="D210" s="5">
        <v>3094.0055719768839</v>
      </c>
      <c r="E210" s="5">
        <v>3145.9184186917801</v>
      </c>
      <c r="F210" s="5" t="s">
        <v>7</v>
      </c>
      <c r="G210" s="5" t="s">
        <v>7</v>
      </c>
      <c r="H210" s="5" t="str">
        <f t="shared" si="24"/>
        <v>hold</v>
      </c>
      <c r="I210" s="5" t="str">
        <f t="shared" si="25"/>
        <v>True</v>
      </c>
      <c r="J210" s="5">
        <f t="shared" si="30"/>
        <v>3094.530029</v>
      </c>
      <c r="K210" s="5">
        <f t="shared" si="31"/>
        <v>3180.73999</v>
      </c>
      <c r="L210" s="4">
        <f t="shared" si="27"/>
        <v>1121400.0191448564</v>
      </c>
      <c r="M210" s="9">
        <f t="shared" si="26"/>
        <v>0</v>
      </c>
      <c r="N210" s="4">
        <f t="shared" si="28"/>
        <v>0</v>
      </c>
      <c r="P210" s="9">
        <f t="shared" si="29"/>
        <v>7.735312459714652E-3</v>
      </c>
      <c r="Q210"/>
    </row>
    <row r="211" spans="1:17" s="4" customFormat="1" x14ac:dyDescent="0.25">
      <c r="A211" s="1">
        <v>44285</v>
      </c>
      <c r="B211" s="5">
        <v>3055.290039</v>
      </c>
      <c r="C211" s="5">
        <v>3066.9452025505848</v>
      </c>
      <c r="D211" s="5">
        <v>3090.4859780698939</v>
      </c>
      <c r="E211" s="5">
        <v>3143.0862818264118</v>
      </c>
      <c r="F211" s="5" t="s">
        <v>7</v>
      </c>
      <c r="G211" s="5" t="s">
        <v>7</v>
      </c>
      <c r="H211" s="5" t="str">
        <f t="shared" si="24"/>
        <v>hold</v>
      </c>
      <c r="I211" s="5" t="str">
        <f t="shared" si="25"/>
        <v>True</v>
      </c>
      <c r="J211" s="5">
        <f t="shared" si="30"/>
        <v>3094.530029</v>
      </c>
      <c r="K211" s="5">
        <f t="shared" si="31"/>
        <v>3180.73999</v>
      </c>
      <c r="L211" s="4">
        <f t="shared" si="27"/>
        <v>1121400.0191448564</v>
      </c>
      <c r="M211" s="9">
        <f t="shared" si="26"/>
        <v>0</v>
      </c>
      <c r="N211" s="4">
        <f t="shared" si="28"/>
        <v>0</v>
      </c>
      <c r="P211" s="9">
        <f t="shared" si="29"/>
        <v>-6.6677377220797068E-3</v>
      </c>
      <c r="Q211"/>
    </row>
    <row r="212" spans="1:17" s="4" customFormat="1" x14ac:dyDescent="0.25">
      <c r="A212" s="1">
        <v>44286</v>
      </c>
      <c r="B212" s="5">
        <v>3094.080078</v>
      </c>
      <c r="C212" s="5">
        <v>3075.9901610337238</v>
      </c>
      <c r="D212" s="5">
        <v>3090.8127144271771</v>
      </c>
      <c r="E212" s="5">
        <v>3141.5548379568359</v>
      </c>
      <c r="F212" s="5" t="s">
        <v>7</v>
      </c>
      <c r="G212" s="5" t="s">
        <v>7</v>
      </c>
      <c r="H212" s="5" t="str">
        <f t="shared" si="24"/>
        <v>hold</v>
      </c>
      <c r="I212" s="5" t="str">
        <f t="shared" si="25"/>
        <v>True</v>
      </c>
      <c r="J212" s="5">
        <f t="shared" si="30"/>
        <v>3094.530029</v>
      </c>
      <c r="K212" s="5">
        <f t="shared" si="31"/>
        <v>3180.73999</v>
      </c>
      <c r="L212" s="4">
        <f t="shared" si="27"/>
        <v>1121400.0191448564</v>
      </c>
      <c r="M212" s="9">
        <f t="shared" si="26"/>
        <v>0</v>
      </c>
      <c r="N212" s="4">
        <f t="shared" si="28"/>
        <v>0</v>
      </c>
      <c r="P212" s="9">
        <f t="shared" si="29"/>
        <v>1.261610628914869E-2</v>
      </c>
      <c r="Q212"/>
    </row>
    <row r="213" spans="1:17" s="4" customFormat="1" x14ac:dyDescent="0.25">
      <c r="A213" s="1">
        <v>44287</v>
      </c>
      <c r="B213" s="5">
        <v>3161</v>
      </c>
      <c r="C213" s="5">
        <v>3104.3267740224828</v>
      </c>
      <c r="D213" s="5">
        <v>3097.193376751979</v>
      </c>
      <c r="E213" s="5">
        <v>3142.1624992706852</v>
      </c>
      <c r="F213" s="5" t="s">
        <v>7</v>
      </c>
      <c r="G213" s="5">
        <v>3161</v>
      </c>
      <c r="H213" s="5" t="str">
        <f t="shared" si="24"/>
        <v>sell</v>
      </c>
      <c r="I213" s="5" t="str">
        <f t="shared" si="25"/>
        <v>False</v>
      </c>
      <c r="J213" s="5">
        <f t="shared" si="30"/>
        <v>3094.530029</v>
      </c>
      <c r="K213" s="5">
        <f t="shared" si="31"/>
        <v>3161</v>
      </c>
      <c r="L213" s="4">
        <f t="shared" si="27"/>
        <v>1144366.0980169878</v>
      </c>
      <c r="M213" s="9">
        <f t="shared" si="26"/>
        <v>1E-3</v>
      </c>
      <c r="N213" s="4">
        <f t="shared" si="28"/>
        <v>22966.078872131409</v>
      </c>
      <c r="P213" s="9">
        <f t="shared" si="29"/>
        <v>2.1397799711003095E-2</v>
      </c>
      <c r="Q213"/>
    </row>
    <row r="214" spans="1:17" s="4" customFormat="1" x14ac:dyDescent="0.25">
      <c r="A214" s="1">
        <v>44291</v>
      </c>
      <c r="B214" s="5">
        <v>3226.7299800000001</v>
      </c>
      <c r="C214" s="5">
        <v>3145.1278426816548</v>
      </c>
      <c r="D214" s="5">
        <v>3108.9694315927081</v>
      </c>
      <c r="E214" s="5">
        <v>3144.8052330434771</v>
      </c>
      <c r="F214" s="5" t="s">
        <v>7</v>
      </c>
      <c r="G214" s="5" t="s">
        <v>7</v>
      </c>
      <c r="H214" s="5" t="str">
        <f t="shared" si="24"/>
        <v>hold</v>
      </c>
      <c r="I214" s="5" t="str">
        <f t="shared" si="25"/>
        <v>True</v>
      </c>
      <c r="J214" s="5">
        <f t="shared" si="30"/>
        <v>3094.530029</v>
      </c>
      <c r="K214" s="5">
        <f t="shared" si="31"/>
        <v>3161</v>
      </c>
      <c r="L214" s="4">
        <f t="shared" si="27"/>
        <v>1144366.0980169878</v>
      </c>
      <c r="M214" s="9">
        <f t="shared" si="26"/>
        <v>0</v>
      </c>
      <c r="N214" s="4">
        <f t="shared" si="28"/>
        <v>0</v>
      </c>
      <c r="P214" s="9">
        <f t="shared" si="29"/>
        <v>2.0580801095214783E-2</v>
      </c>
      <c r="Q214"/>
    </row>
    <row r="215" spans="1:17" s="4" customFormat="1" x14ac:dyDescent="0.25">
      <c r="A215" s="1">
        <v>44292</v>
      </c>
      <c r="B215" s="5">
        <v>3223.820068</v>
      </c>
      <c r="C215" s="5">
        <v>3171.3585844544368</v>
      </c>
      <c r="D215" s="5">
        <v>3119.4103985388251</v>
      </c>
      <c r="E215" s="5">
        <v>3147.2744466358681</v>
      </c>
      <c r="F215" s="5" t="s">
        <v>7</v>
      </c>
      <c r="G215" s="5" t="s">
        <v>7</v>
      </c>
      <c r="H215" s="5" t="str">
        <f t="shared" si="24"/>
        <v>hold</v>
      </c>
      <c r="I215" s="5" t="str">
        <f t="shared" si="25"/>
        <v>True</v>
      </c>
      <c r="J215" s="5">
        <f t="shared" si="30"/>
        <v>3094.530029</v>
      </c>
      <c r="K215" s="5">
        <f t="shared" si="31"/>
        <v>3161</v>
      </c>
      <c r="L215" s="4">
        <f t="shared" si="27"/>
        <v>1144366.0980169878</v>
      </c>
      <c r="M215" s="9">
        <f t="shared" si="26"/>
        <v>0</v>
      </c>
      <c r="N215" s="4">
        <f t="shared" si="28"/>
        <v>0</v>
      </c>
      <c r="P215" s="9">
        <f t="shared" si="29"/>
        <v>-9.0222141545657987E-4</v>
      </c>
      <c r="Q215"/>
    </row>
    <row r="216" spans="1:17" s="4" customFormat="1" x14ac:dyDescent="0.25">
      <c r="A216" s="1">
        <v>44293</v>
      </c>
      <c r="B216" s="5">
        <v>3279.389893</v>
      </c>
      <c r="C216" s="5">
        <v>3207.3690206362912</v>
      </c>
      <c r="D216" s="5">
        <v>3133.9539889443859</v>
      </c>
      <c r="E216" s="5">
        <v>3151.4030543347471</v>
      </c>
      <c r="F216" s="5" t="s">
        <v>7</v>
      </c>
      <c r="G216" s="5" t="s">
        <v>7</v>
      </c>
      <c r="H216" s="5" t="str">
        <f t="shared" si="24"/>
        <v>hold</v>
      </c>
      <c r="I216" s="5" t="str">
        <f t="shared" si="25"/>
        <v>True</v>
      </c>
      <c r="J216" s="5">
        <f t="shared" si="30"/>
        <v>3094.530029</v>
      </c>
      <c r="K216" s="5">
        <f t="shared" si="31"/>
        <v>3161</v>
      </c>
      <c r="L216" s="4">
        <f t="shared" si="27"/>
        <v>1144366.0980169878</v>
      </c>
      <c r="M216" s="9">
        <f t="shared" si="26"/>
        <v>0</v>
      </c>
      <c r="N216" s="4">
        <f t="shared" si="28"/>
        <v>0</v>
      </c>
      <c r="P216" s="9">
        <f t="shared" si="29"/>
        <v>1.7090383949429449E-2</v>
      </c>
      <c r="Q216"/>
    </row>
    <row r="217" spans="1:17" s="4" customFormat="1" x14ac:dyDescent="0.25">
      <c r="A217" s="1">
        <v>44294</v>
      </c>
      <c r="B217" s="5">
        <v>3299.3000489999999</v>
      </c>
      <c r="C217" s="5">
        <v>3238.012696757527</v>
      </c>
      <c r="D217" s="5">
        <v>3148.9854489494419</v>
      </c>
      <c r="E217" s="5">
        <v>3156.0248354180362</v>
      </c>
      <c r="F217" s="5" t="s">
        <v>7</v>
      </c>
      <c r="G217" s="5" t="s">
        <v>7</v>
      </c>
      <c r="H217" s="5" t="str">
        <f t="shared" si="24"/>
        <v>hold</v>
      </c>
      <c r="I217" s="5" t="str">
        <f t="shared" si="25"/>
        <v>True</v>
      </c>
      <c r="J217" s="5">
        <f t="shared" si="30"/>
        <v>3094.530029</v>
      </c>
      <c r="K217" s="5">
        <f t="shared" si="31"/>
        <v>3161</v>
      </c>
      <c r="L217" s="4">
        <f t="shared" si="27"/>
        <v>1144366.0980169878</v>
      </c>
      <c r="M217" s="9">
        <f t="shared" si="26"/>
        <v>0</v>
      </c>
      <c r="N217" s="4">
        <f t="shared" si="28"/>
        <v>0</v>
      </c>
      <c r="P217" s="9">
        <f t="shared" si="29"/>
        <v>6.0529427483936912E-3</v>
      </c>
      <c r="Q217"/>
    </row>
    <row r="218" spans="1:17" s="4" customFormat="1" x14ac:dyDescent="0.25">
      <c r="A218" s="1">
        <v>44295</v>
      </c>
      <c r="B218" s="5">
        <v>3372.1999510000001</v>
      </c>
      <c r="C218" s="5">
        <v>3282.741781505018</v>
      </c>
      <c r="D218" s="5">
        <v>3169.2776764085829</v>
      </c>
      <c r="E218" s="5">
        <v>3162.7803077799731</v>
      </c>
      <c r="F218" s="5">
        <v>3372.1999510000001</v>
      </c>
      <c r="G218" s="5" t="s">
        <v>7</v>
      </c>
      <c r="H218" s="5" t="str">
        <f t="shared" si="24"/>
        <v>buy</v>
      </c>
      <c r="I218" s="5" t="str">
        <f t="shared" si="25"/>
        <v>False</v>
      </c>
      <c r="J218" s="5">
        <f t="shared" si="30"/>
        <v>3372.1999510000001</v>
      </c>
      <c r="K218" s="5">
        <f t="shared" si="31"/>
        <v>3161</v>
      </c>
      <c r="L218" s="4">
        <f t="shared" si="27"/>
        <v>1143221.7319189708</v>
      </c>
      <c r="M218" s="9">
        <f t="shared" si="26"/>
        <v>1E-3</v>
      </c>
      <c r="N218" s="4">
        <f t="shared" si="28"/>
        <v>-1144.3660980169877</v>
      </c>
      <c r="P218" s="9">
        <f t="shared" si="29"/>
        <v>2.1854996220107573E-2</v>
      </c>
      <c r="Q218"/>
    </row>
    <row r="219" spans="1:17" s="4" customFormat="1" x14ac:dyDescent="0.25">
      <c r="A219" s="1">
        <v>44298</v>
      </c>
      <c r="B219" s="5">
        <v>3379.389893</v>
      </c>
      <c r="C219" s="5">
        <v>3314.9578186700128</v>
      </c>
      <c r="D219" s="5">
        <v>3188.3787870078031</v>
      </c>
      <c r="E219" s="5">
        <v>3169.5493573180979</v>
      </c>
      <c r="F219" s="5" t="s">
        <v>7</v>
      </c>
      <c r="G219" s="5" t="s">
        <v>7</v>
      </c>
      <c r="H219" s="5" t="str">
        <f t="shared" si="24"/>
        <v>hold</v>
      </c>
      <c r="I219" s="5" t="str">
        <f t="shared" si="25"/>
        <v>True</v>
      </c>
      <c r="J219" s="5">
        <f t="shared" si="30"/>
        <v>3372.1999510000001</v>
      </c>
      <c r="K219" s="5">
        <f t="shared" si="31"/>
        <v>3161</v>
      </c>
      <c r="L219" s="4">
        <f t="shared" si="27"/>
        <v>1143221.7319189708</v>
      </c>
      <c r="M219" s="9">
        <f t="shared" si="26"/>
        <v>0</v>
      </c>
      <c r="N219" s="4">
        <f t="shared" si="28"/>
        <v>0</v>
      </c>
      <c r="P219" s="9">
        <f t="shared" si="29"/>
        <v>2.1298523411786099E-3</v>
      </c>
      <c r="Q219"/>
    </row>
    <row r="220" spans="1:17" s="4" customFormat="1" x14ac:dyDescent="0.25">
      <c r="A220" s="1">
        <v>44299</v>
      </c>
      <c r="B220" s="5">
        <v>3400</v>
      </c>
      <c r="C220" s="5">
        <v>3343.3052124466758</v>
      </c>
      <c r="D220" s="5">
        <v>3207.6170790980032</v>
      </c>
      <c r="E220" s="5">
        <v>3176.7509399019082</v>
      </c>
      <c r="F220" s="5" t="s">
        <v>7</v>
      </c>
      <c r="G220" s="5" t="s">
        <v>7</v>
      </c>
      <c r="H220" s="5" t="str">
        <f t="shared" si="24"/>
        <v>hold</v>
      </c>
      <c r="I220" s="5" t="str">
        <f t="shared" si="25"/>
        <v>True</v>
      </c>
      <c r="J220" s="5">
        <f t="shared" si="30"/>
        <v>3372.1999510000001</v>
      </c>
      <c r="K220" s="5">
        <f t="shared" si="31"/>
        <v>3161</v>
      </c>
      <c r="L220" s="4">
        <f t="shared" si="27"/>
        <v>1143221.7319189708</v>
      </c>
      <c r="M220" s="9">
        <f t="shared" si="26"/>
        <v>0</v>
      </c>
      <c r="N220" s="4">
        <f t="shared" si="28"/>
        <v>0</v>
      </c>
      <c r="P220" s="9">
        <f t="shared" si="29"/>
        <v>6.0802434497675877E-3</v>
      </c>
      <c r="Q220"/>
    </row>
    <row r="221" spans="1:17" s="4" customFormat="1" x14ac:dyDescent="0.25">
      <c r="A221" s="1">
        <v>44300</v>
      </c>
      <c r="B221" s="5">
        <v>3333</v>
      </c>
      <c r="C221" s="5">
        <v>3339.8701416311169</v>
      </c>
      <c r="D221" s="5">
        <v>3219.0155264527298</v>
      </c>
      <c r="E221" s="5">
        <v>3181.6337230299732</v>
      </c>
      <c r="F221" s="5" t="s">
        <v>7</v>
      </c>
      <c r="G221" s="5" t="s">
        <v>7</v>
      </c>
      <c r="H221" s="5" t="str">
        <f t="shared" si="24"/>
        <v>hold</v>
      </c>
      <c r="I221" s="5" t="str">
        <f t="shared" si="25"/>
        <v>True</v>
      </c>
      <c r="J221" s="5">
        <f t="shared" si="30"/>
        <v>3372.1999510000001</v>
      </c>
      <c r="K221" s="5">
        <f t="shared" si="31"/>
        <v>3161</v>
      </c>
      <c r="L221" s="4">
        <f t="shared" si="27"/>
        <v>1143221.7319189708</v>
      </c>
      <c r="M221" s="9">
        <f t="shared" si="26"/>
        <v>0</v>
      </c>
      <c r="N221" s="4">
        <f t="shared" si="28"/>
        <v>0</v>
      </c>
      <c r="P221" s="9">
        <f t="shared" si="29"/>
        <v>-1.9902632296513022E-2</v>
      </c>
      <c r="Q221"/>
    </row>
    <row r="222" spans="1:17" s="4" customFormat="1" x14ac:dyDescent="0.25">
      <c r="A222" s="1">
        <v>44301</v>
      </c>
      <c r="B222" s="5">
        <v>3379.0900879999999</v>
      </c>
      <c r="C222" s="5">
        <v>3352.9434570874118</v>
      </c>
      <c r="D222" s="5">
        <v>3233.5677593206628</v>
      </c>
      <c r="E222" s="5">
        <v>3187.8042344352871</v>
      </c>
      <c r="F222" s="5" t="s">
        <v>7</v>
      </c>
      <c r="G222" s="5" t="s">
        <v>7</v>
      </c>
      <c r="H222" s="5" t="str">
        <f t="shared" si="24"/>
        <v>hold</v>
      </c>
      <c r="I222" s="5" t="str">
        <f t="shared" si="25"/>
        <v>True</v>
      </c>
      <c r="J222" s="5">
        <f t="shared" si="30"/>
        <v>3372.1999510000001</v>
      </c>
      <c r="K222" s="5">
        <f t="shared" si="31"/>
        <v>3161</v>
      </c>
      <c r="L222" s="4">
        <f t="shared" si="27"/>
        <v>1143221.7319189708</v>
      </c>
      <c r="M222" s="9">
        <f t="shared" si="26"/>
        <v>0</v>
      </c>
      <c r="N222" s="4">
        <f t="shared" si="28"/>
        <v>0</v>
      </c>
      <c r="P222" s="9">
        <f t="shared" si="29"/>
        <v>1.3733669193498027E-2</v>
      </c>
      <c r="Q222"/>
    </row>
    <row r="223" spans="1:17" s="4" customFormat="1" x14ac:dyDescent="0.25">
      <c r="A223" s="1">
        <v>44302</v>
      </c>
      <c r="B223" s="5">
        <v>3399.4399410000001</v>
      </c>
      <c r="C223" s="5">
        <v>3368.442285058275</v>
      </c>
      <c r="D223" s="5">
        <v>3248.647048564239</v>
      </c>
      <c r="E223" s="5">
        <v>3194.417850265434</v>
      </c>
      <c r="F223" s="5" t="s">
        <v>7</v>
      </c>
      <c r="G223" s="5" t="s">
        <v>7</v>
      </c>
      <c r="H223" s="5" t="str">
        <f t="shared" si="24"/>
        <v>hold</v>
      </c>
      <c r="I223" s="5" t="str">
        <f t="shared" si="25"/>
        <v>True</v>
      </c>
      <c r="J223" s="5">
        <f t="shared" si="30"/>
        <v>3372.1999510000001</v>
      </c>
      <c r="K223" s="5">
        <f t="shared" si="31"/>
        <v>3161</v>
      </c>
      <c r="L223" s="4">
        <f t="shared" si="27"/>
        <v>1143221.7319189708</v>
      </c>
      <c r="M223" s="9">
        <f t="shared" si="26"/>
        <v>0</v>
      </c>
      <c r="N223" s="4">
        <f t="shared" si="28"/>
        <v>0</v>
      </c>
      <c r="P223" s="9">
        <f t="shared" si="29"/>
        <v>6.0042262993586504E-3</v>
      </c>
      <c r="Q223"/>
    </row>
    <row r="224" spans="1:17" s="4" customFormat="1" x14ac:dyDescent="0.25">
      <c r="A224" s="1">
        <v>44305</v>
      </c>
      <c r="B224" s="5">
        <v>3372.01001</v>
      </c>
      <c r="C224" s="5">
        <v>3369.631526705517</v>
      </c>
      <c r="D224" s="5">
        <v>3259.8618632402181</v>
      </c>
      <c r="E224" s="5">
        <v>3199.967605257139</v>
      </c>
      <c r="F224" s="5" t="s">
        <v>7</v>
      </c>
      <c r="G224" s="5" t="s">
        <v>7</v>
      </c>
      <c r="H224" s="5" t="str">
        <f t="shared" si="24"/>
        <v>hold</v>
      </c>
      <c r="I224" s="5" t="str">
        <f t="shared" si="25"/>
        <v>True</v>
      </c>
      <c r="J224" s="5">
        <f t="shared" si="30"/>
        <v>3372.1999510000001</v>
      </c>
      <c r="K224" s="5">
        <f t="shared" si="31"/>
        <v>3161</v>
      </c>
      <c r="L224" s="4">
        <f t="shared" si="27"/>
        <v>1143221.7319189708</v>
      </c>
      <c r="M224" s="9">
        <f t="shared" si="26"/>
        <v>0</v>
      </c>
      <c r="N224" s="4">
        <f t="shared" si="28"/>
        <v>0</v>
      </c>
      <c r="P224" s="9">
        <f t="shared" si="29"/>
        <v>-8.1016861186065658E-3</v>
      </c>
      <c r="Q224"/>
    </row>
    <row r="225" spans="1:17" s="4" customFormat="1" x14ac:dyDescent="0.25">
      <c r="A225" s="1">
        <v>44306</v>
      </c>
      <c r="B225" s="5">
        <v>3334.6899410000001</v>
      </c>
      <c r="C225" s="5">
        <v>3357.9843314703448</v>
      </c>
      <c r="D225" s="5">
        <v>3266.6644157638339</v>
      </c>
      <c r="E225" s="5">
        <v>3204.1776782491029</v>
      </c>
      <c r="F225" s="5" t="s">
        <v>7</v>
      </c>
      <c r="G225" s="5" t="s">
        <v>7</v>
      </c>
      <c r="H225" s="5" t="str">
        <f t="shared" si="24"/>
        <v>hold</v>
      </c>
      <c r="I225" s="5" t="str">
        <f t="shared" si="25"/>
        <v>True</v>
      </c>
      <c r="J225" s="5">
        <f t="shared" si="30"/>
        <v>3372.1999510000001</v>
      </c>
      <c r="K225" s="5">
        <f t="shared" si="31"/>
        <v>3161</v>
      </c>
      <c r="L225" s="4">
        <f t="shared" si="27"/>
        <v>1143221.7319189708</v>
      </c>
      <c r="M225" s="9">
        <f t="shared" si="26"/>
        <v>0</v>
      </c>
      <c r="N225" s="4">
        <f t="shared" si="28"/>
        <v>0</v>
      </c>
      <c r="P225" s="9">
        <f t="shared" si="29"/>
        <v>-1.1129304868749849E-2</v>
      </c>
      <c r="Q225"/>
    </row>
    <row r="226" spans="1:17" s="4" customFormat="1" x14ac:dyDescent="0.25">
      <c r="A226" s="1">
        <v>44307</v>
      </c>
      <c r="B226" s="5">
        <v>3362.0200199999999</v>
      </c>
      <c r="C226" s="5">
        <v>3359.3295609802299</v>
      </c>
      <c r="D226" s="5">
        <v>3275.3331070580321</v>
      </c>
      <c r="E226" s="5">
        <v>3209.1102514288191</v>
      </c>
      <c r="F226" s="5" t="s">
        <v>7</v>
      </c>
      <c r="G226" s="5" t="s">
        <v>7</v>
      </c>
      <c r="H226" s="5" t="str">
        <f t="shared" si="24"/>
        <v>hold</v>
      </c>
      <c r="I226" s="5" t="str">
        <f t="shared" si="25"/>
        <v>True</v>
      </c>
      <c r="J226" s="5">
        <f t="shared" si="30"/>
        <v>3372.1999510000001</v>
      </c>
      <c r="K226" s="5">
        <f t="shared" si="31"/>
        <v>3161</v>
      </c>
      <c r="L226" s="4">
        <f t="shared" si="27"/>
        <v>1143221.7319189708</v>
      </c>
      <c r="M226" s="9">
        <f t="shared" si="26"/>
        <v>0</v>
      </c>
      <c r="N226" s="4">
        <f t="shared" si="28"/>
        <v>0</v>
      </c>
      <c r="P226" s="9">
        <f t="shared" si="29"/>
        <v>8.162285926407371E-3</v>
      </c>
      <c r="Q226"/>
    </row>
    <row r="227" spans="1:17" s="4" customFormat="1" x14ac:dyDescent="0.25">
      <c r="A227" s="1">
        <v>44308</v>
      </c>
      <c r="B227" s="5">
        <v>3309.040039</v>
      </c>
      <c r="C227" s="5">
        <v>3342.5663869868199</v>
      </c>
      <c r="D227" s="5">
        <v>3278.3973735982108</v>
      </c>
      <c r="E227" s="5">
        <v>3212.2330572904179</v>
      </c>
      <c r="F227" s="5" t="s">
        <v>7</v>
      </c>
      <c r="G227" s="5" t="s">
        <v>7</v>
      </c>
      <c r="H227" s="5" t="str">
        <f t="shared" si="24"/>
        <v>hold</v>
      </c>
      <c r="I227" s="5" t="str">
        <f t="shared" si="25"/>
        <v>True</v>
      </c>
      <c r="J227" s="5">
        <f t="shared" si="30"/>
        <v>3372.1999510000001</v>
      </c>
      <c r="K227" s="5">
        <f t="shared" si="31"/>
        <v>3161</v>
      </c>
      <c r="L227" s="4">
        <f t="shared" si="27"/>
        <v>1143221.7319189708</v>
      </c>
      <c r="M227" s="9">
        <f t="shared" si="26"/>
        <v>0</v>
      </c>
      <c r="N227" s="4">
        <f t="shared" si="28"/>
        <v>0</v>
      </c>
      <c r="P227" s="9">
        <f t="shared" si="29"/>
        <v>-1.5883860861019377E-2</v>
      </c>
      <c r="Q227"/>
    </row>
    <row r="228" spans="1:17" s="4" customFormat="1" x14ac:dyDescent="0.25">
      <c r="A228" s="1">
        <v>44309</v>
      </c>
      <c r="B228" s="5">
        <v>3340.8798830000001</v>
      </c>
      <c r="C228" s="5">
        <v>3342.0042189912128</v>
      </c>
      <c r="D228" s="5">
        <v>3284.0776017256462</v>
      </c>
      <c r="E228" s="5">
        <v>3216.253270593842</v>
      </c>
      <c r="F228" s="5" t="s">
        <v>7</v>
      </c>
      <c r="G228" s="5" t="s">
        <v>7</v>
      </c>
      <c r="H228" s="5" t="str">
        <f t="shared" si="24"/>
        <v>hold</v>
      </c>
      <c r="I228" s="5" t="str">
        <f t="shared" si="25"/>
        <v>True</v>
      </c>
      <c r="J228" s="5">
        <f t="shared" si="30"/>
        <v>3372.1999510000001</v>
      </c>
      <c r="K228" s="5">
        <f t="shared" si="31"/>
        <v>3161</v>
      </c>
      <c r="L228" s="4">
        <f t="shared" si="27"/>
        <v>1143221.7319189708</v>
      </c>
      <c r="M228" s="9">
        <f t="shared" si="26"/>
        <v>0</v>
      </c>
      <c r="N228" s="4">
        <f t="shared" si="28"/>
        <v>0</v>
      </c>
      <c r="P228" s="9">
        <f t="shared" si="29"/>
        <v>9.5760814223668916E-3</v>
      </c>
      <c r="Q228"/>
    </row>
    <row r="229" spans="1:17" s="4" customFormat="1" x14ac:dyDescent="0.25">
      <c r="A229" s="1">
        <v>44312</v>
      </c>
      <c r="B229" s="5">
        <v>3409</v>
      </c>
      <c r="C229" s="5">
        <v>3364.336145994142</v>
      </c>
      <c r="D229" s="5">
        <v>3295.4341833869512</v>
      </c>
      <c r="E229" s="5">
        <v>3222.2766058877851</v>
      </c>
      <c r="F229" s="5" t="s">
        <v>7</v>
      </c>
      <c r="G229" s="5" t="s">
        <v>7</v>
      </c>
      <c r="H229" s="5" t="str">
        <f t="shared" si="24"/>
        <v>hold</v>
      </c>
      <c r="I229" s="5" t="str">
        <f t="shared" si="25"/>
        <v>True</v>
      </c>
      <c r="J229" s="5">
        <f t="shared" si="30"/>
        <v>3372.1999510000001</v>
      </c>
      <c r="K229" s="5">
        <f t="shared" si="31"/>
        <v>3161</v>
      </c>
      <c r="L229" s="4">
        <f t="shared" si="27"/>
        <v>1143221.7319189708</v>
      </c>
      <c r="M229" s="9">
        <f t="shared" si="26"/>
        <v>0</v>
      </c>
      <c r="N229" s="4">
        <f t="shared" si="28"/>
        <v>0</v>
      </c>
      <c r="P229" s="9">
        <f t="shared" si="29"/>
        <v>2.0184782836908215E-2</v>
      </c>
      <c r="Q229"/>
    </row>
    <row r="230" spans="1:17" s="4" customFormat="1" x14ac:dyDescent="0.25">
      <c r="A230" s="1">
        <v>44313</v>
      </c>
      <c r="B230" s="5">
        <v>3417.429932</v>
      </c>
      <c r="C230" s="5">
        <v>3382.0340746627621</v>
      </c>
      <c r="D230" s="5">
        <v>3306.5247059881372</v>
      </c>
      <c r="E230" s="5">
        <v>3228.3751473287921</v>
      </c>
      <c r="F230" s="5" t="s">
        <v>7</v>
      </c>
      <c r="G230" s="5" t="s">
        <v>7</v>
      </c>
      <c r="H230" s="5" t="str">
        <f t="shared" si="24"/>
        <v>hold</v>
      </c>
      <c r="I230" s="5" t="str">
        <f t="shared" si="25"/>
        <v>True</v>
      </c>
      <c r="J230" s="5">
        <f t="shared" si="30"/>
        <v>3372.1999510000001</v>
      </c>
      <c r="K230" s="5">
        <f t="shared" si="31"/>
        <v>3161</v>
      </c>
      <c r="L230" s="4">
        <f t="shared" si="27"/>
        <v>1143221.7319189708</v>
      </c>
      <c r="M230" s="9">
        <f t="shared" si="26"/>
        <v>0</v>
      </c>
      <c r="N230" s="4">
        <f t="shared" si="28"/>
        <v>0</v>
      </c>
      <c r="P230" s="9">
        <f t="shared" si="29"/>
        <v>2.4697935433611773E-3</v>
      </c>
      <c r="Q230"/>
    </row>
    <row r="231" spans="1:17" s="4" customFormat="1" x14ac:dyDescent="0.25">
      <c r="A231" s="1">
        <v>44314</v>
      </c>
      <c r="B231" s="5">
        <v>3458.5</v>
      </c>
      <c r="C231" s="5">
        <v>3407.5227164418411</v>
      </c>
      <c r="D231" s="5">
        <v>3320.3406418073969</v>
      </c>
      <c r="E231" s="5">
        <v>3235.5665489747671</v>
      </c>
      <c r="F231" s="5" t="s">
        <v>7</v>
      </c>
      <c r="G231" s="5" t="s">
        <v>7</v>
      </c>
      <c r="H231" s="5" t="str">
        <f t="shared" si="24"/>
        <v>hold</v>
      </c>
      <c r="I231" s="5" t="str">
        <f t="shared" si="25"/>
        <v>True</v>
      </c>
      <c r="J231" s="5">
        <f t="shared" si="30"/>
        <v>3372.1999510000001</v>
      </c>
      <c r="K231" s="5">
        <f t="shared" si="31"/>
        <v>3161</v>
      </c>
      <c r="L231" s="4">
        <f t="shared" si="27"/>
        <v>1143221.7319189708</v>
      </c>
      <c r="M231" s="9">
        <f t="shared" si="26"/>
        <v>0</v>
      </c>
      <c r="N231" s="4">
        <f t="shared" si="28"/>
        <v>0</v>
      </c>
      <c r="P231" s="9">
        <f t="shared" si="29"/>
        <v>1.1946182359375007E-2</v>
      </c>
      <c r="Q231"/>
    </row>
    <row r="232" spans="1:17" s="4" customFormat="1" x14ac:dyDescent="0.25">
      <c r="A232" s="1">
        <v>44315</v>
      </c>
      <c r="B232" s="5">
        <v>3471.3100589999999</v>
      </c>
      <c r="C232" s="5">
        <v>3428.7851639612281</v>
      </c>
      <c r="D232" s="5">
        <v>3334.0651342794522</v>
      </c>
      <c r="E232" s="5">
        <v>3242.9335336630561</v>
      </c>
      <c r="F232" s="5" t="s">
        <v>7</v>
      </c>
      <c r="G232" s="5" t="s">
        <v>7</v>
      </c>
      <c r="H232" s="5" t="str">
        <f t="shared" si="24"/>
        <v>hold</v>
      </c>
      <c r="I232" s="5" t="str">
        <f t="shared" si="25"/>
        <v>True</v>
      </c>
      <c r="J232" s="5">
        <f t="shared" si="30"/>
        <v>3372.1999510000001</v>
      </c>
      <c r="K232" s="5">
        <f t="shared" si="31"/>
        <v>3161</v>
      </c>
      <c r="L232" s="4">
        <f t="shared" si="27"/>
        <v>1143221.7319189708</v>
      </c>
      <c r="M232" s="9">
        <f t="shared" si="26"/>
        <v>0</v>
      </c>
      <c r="N232" s="4">
        <f t="shared" si="28"/>
        <v>0</v>
      </c>
      <c r="P232" s="9">
        <f t="shared" si="29"/>
        <v>3.6970922672089805E-3</v>
      </c>
      <c r="Q232"/>
    </row>
    <row r="233" spans="1:17" s="4" customFormat="1" x14ac:dyDescent="0.25">
      <c r="A233" s="1">
        <v>44316</v>
      </c>
      <c r="B233" s="5">
        <v>3467.419922</v>
      </c>
      <c r="C233" s="5">
        <v>3441.6634166408189</v>
      </c>
      <c r="D233" s="5">
        <v>3346.188296799502</v>
      </c>
      <c r="E233" s="5">
        <v>3249.948733298585</v>
      </c>
      <c r="F233" s="5" t="s">
        <v>7</v>
      </c>
      <c r="G233" s="5" t="s">
        <v>7</v>
      </c>
      <c r="H233" s="5" t="str">
        <f t="shared" si="24"/>
        <v>hold</v>
      </c>
      <c r="I233" s="5" t="str">
        <f t="shared" si="25"/>
        <v>True</v>
      </c>
      <c r="J233" s="5">
        <f t="shared" si="30"/>
        <v>3372.1999510000001</v>
      </c>
      <c r="K233" s="5">
        <f t="shared" si="31"/>
        <v>3161</v>
      </c>
      <c r="L233" s="4">
        <f t="shared" si="27"/>
        <v>1143221.7319189708</v>
      </c>
      <c r="M233" s="9">
        <f t="shared" si="26"/>
        <v>0</v>
      </c>
      <c r="N233" s="4">
        <f t="shared" si="28"/>
        <v>0</v>
      </c>
      <c r="P233" s="9">
        <f t="shared" si="29"/>
        <v>-1.1212822571947778E-3</v>
      </c>
      <c r="Q233"/>
    </row>
    <row r="234" spans="1:17" s="4" customFormat="1" x14ac:dyDescent="0.25">
      <c r="A234" s="1">
        <v>44319</v>
      </c>
      <c r="B234" s="5">
        <v>3386.48999</v>
      </c>
      <c r="C234" s="5">
        <v>3423.2722744272128</v>
      </c>
      <c r="D234" s="5">
        <v>3349.8520870904558</v>
      </c>
      <c r="E234" s="5">
        <v>3254.2156475705042</v>
      </c>
      <c r="F234" s="5" t="s">
        <v>7</v>
      </c>
      <c r="G234" s="5" t="s">
        <v>7</v>
      </c>
      <c r="H234" s="5" t="str">
        <f t="shared" si="24"/>
        <v>hold</v>
      </c>
      <c r="I234" s="5" t="str">
        <f t="shared" si="25"/>
        <v>True</v>
      </c>
      <c r="J234" s="5">
        <f t="shared" si="30"/>
        <v>3372.1999510000001</v>
      </c>
      <c r="K234" s="5">
        <f t="shared" si="31"/>
        <v>3161</v>
      </c>
      <c r="L234" s="4">
        <f t="shared" si="27"/>
        <v>1143221.7319189708</v>
      </c>
      <c r="M234" s="9">
        <f t="shared" si="26"/>
        <v>0</v>
      </c>
      <c r="N234" s="4">
        <f t="shared" si="28"/>
        <v>0</v>
      </c>
      <c r="P234" s="9">
        <f t="shared" si="29"/>
        <v>-2.3616795254190515E-2</v>
      </c>
      <c r="Q234"/>
    </row>
    <row r="235" spans="1:17" s="4" customFormat="1" x14ac:dyDescent="0.25">
      <c r="A235" s="1">
        <v>44320</v>
      </c>
      <c r="B235" s="5">
        <v>3311.8701169999999</v>
      </c>
      <c r="C235" s="5">
        <v>3386.1382219514762</v>
      </c>
      <c r="D235" s="5">
        <v>3346.3991807185962</v>
      </c>
      <c r="E235" s="5">
        <v>3256.0173497401761</v>
      </c>
      <c r="F235" s="5" t="s">
        <v>7</v>
      </c>
      <c r="G235" s="5" t="s">
        <v>7</v>
      </c>
      <c r="H235" s="5" t="str">
        <f t="shared" si="24"/>
        <v>hold</v>
      </c>
      <c r="I235" s="5" t="str">
        <f t="shared" si="25"/>
        <v>True</v>
      </c>
      <c r="J235" s="5">
        <f t="shared" si="30"/>
        <v>3372.1999510000001</v>
      </c>
      <c r="K235" s="5">
        <f t="shared" si="31"/>
        <v>3161</v>
      </c>
      <c r="L235" s="4">
        <f t="shared" si="27"/>
        <v>1143221.7319189708</v>
      </c>
      <c r="M235" s="9">
        <f t="shared" si="26"/>
        <v>0</v>
      </c>
      <c r="N235" s="4">
        <f t="shared" si="28"/>
        <v>0</v>
      </c>
      <c r="P235" s="9">
        <f t="shared" si="29"/>
        <v>-2.2280963941918166E-2</v>
      </c>
      <c r="Q235"/>
    </row>
    <row r="236" spans="1:17" s="4" customFormat="1" x14ac:dyDescent="0.25">
      <c r="A236" s="1">
        <v>44321</v>
      </c>
      <c r="B236" s="5">
        <v>3270.540039</v>
      </c>
      <c r="C236" s="5">
        <v>3347.605494300984</v>
      </c>
      <c r="D236" s="5">
        <v>3339.5028951078152</v>
      </c>
      <c r="E236" s="5">
        <v>3256.4711837795462</v>
      </c>
      <c r="F236" s="5" t="s">
        <v>7</v>
      </c>
      <c r="G236" s="5" t="s">
        <v>7</v>
      </c>
      <c r="H236" s="5" t="str">
        <f t="shared" si="24"/>
        <v>hold</v>
      </c>
      <c r="I236" s="5" t="str">
        <f t="shared" si="25"/>
        <v>True</v>
      </c>
      <c r="J236" s="5">
        <f t="shared" si="30"/>
        <v>3372.1999510000001</v>
      </c>
      <c r="K236" s="5">
        <f t="shared" si="31"/>
        <v>3161</v>
      </c>
      <c r="L236" s="4">
        <f t="shared" si="27"/>
        <v>1143221.7319189708</v>
      </c>
      <c r="M236" s="9">
        <f t="shared" si="26"/>
        <v>0</v>
      </c>
      <c r="N236" s="4">
        <f t="shared" si="28"/>
        <v>0</v>
      </c>
      <c r="P236" s="9">
        <f t="shared" si="29"/>
        <v>-1.2557899057645726E-2</v>
      </c>
      <c r="Q236"/>
    </row>
    <row r="237" spans="1:17" s="4" customFormat="1" x14ac:dyDescent="0.25">
      <c r="A237" s="1">
        <v>44322</v>
      </c>
      <c r="B237" s="5">
        <v>3306.3701169999999</v>
      </c>
      <c r="C237" s="5">
        <v>3333.8603685339899</v>
      </c>
      <c r="D237" s="5">
        <v>3336.4908243707409</v>
      </c>
      <c r="E237" s="5">
        <v>3258.0305254426848</v>
      </c>
      <c r="F237" s="5" t="s">
        <v>7</v>
      </c>
      <c r="G237" s="5">
        <v>3306.3701169999999</v>
      </c>
      <c r="H237" s="5" t="str">
        <f t="shared" si="24"/>
        <v>sell</v>
      </c>
      <c r="I237" s="5" t="str">
        <f t="shared" si="25"/>
        <v>False</v>
      </c>
      <c r="J237" s="5">
        <f t="shared" si="30"/>
        <v>3372.1999510000001</v>
      </c>
      <c r="K237" s="5">
        <f t="shared" si="31"/>
        <v>3306.3701169999999</v>
      </c>
      <c r="L237" s="4">
        <f t="shared" si="27"/>
        <v>1119761.2994845544</v>
      </c>
      <c r="M237" s="9">
        <f t="shared" si="26"/>
        <v>1E-3</v>
      </c>
      <c r="N237" s="4">
        <f t="shared" si="28"/>
        <v>-23460.432434416394</v>
      </c>
      <c r="P237" s="9">
        <f t="shared" si="29"/>
        <v>1.0895825433335442E-2</v>
      </c>
      <c r="Q237"/>
    </row>
    <row r="238" spans="1:17" s="4" customFormat="1" x14ac:dyDescent="0.25">
      <c r="A238" s="1">
        <v>44323</v>
      </c>
      <c r="B238" s="5">
        <v>3291.610107</v>
      </c>
      <c r="C238" s="5">
        <v>3319.7769480226598</v>
      </c>
      <c r="D238" s="5">
        <v>3332.4107591552188</v>
      </c>
      <c r="E238" s="5">
        <v>3259.0798873663512</v>
      </c>
      <c r="F238" s="5" t="s">
        <v>7</v>
      </c>
      <c r="G238" s="5" t="s">
        <v>7</v>
      </c>
      <c r="H238" s="5" t="str">
        <f t="shared" si="24"/>
        <v>hold</v>
      </c>
      <c r="I238" s="5" t="str">
        <f t="shared" si="25"/>
        <v>True</v>
      </c>
      <c r="J238" s="5">
        <f t="shared" si="30"/>
        <v>3372.1999510000001</v>
      </c>
      <c r="K238" s="5">
        <f t="shared" si="31"/>
        <v>3306.3701169999999</v>
      </c>
      <c r="L238" s="4">
        <f t="shared" si="27"/>
        <v>1119761.2994845544</v>
      </c>
      <c r="M238" s="9">
        <f t="shared" si="26"/>
        <v>0</v>
      </c>
      <c r="N238" s="4">
        <f t="shared" si="28"/>
        <v>0</v>
      </c>
      <c r="P238" s="9">
        <f t="shared" si="29"/>
        <v>-4.4741069601899478E-3</v>
      </c>
      <c r="Q238"/>
    </row>
    <row r="239" spans="1:17" s="4" customFormat="1" x14ac:dyDescent="0.25">
      <c r="A239" s="1">
        <v>44326</v>
      </c>
      <c r="B239" s="5">
        <v>3190.48999</v>
      </c>
      <c r="C239" s="5">
        <v>3276.68129534844</v>
      </c>
      <c r="D239" s="5">
        <v>3319.5088710501991</v>
      </c>
      <c r="E239" s="5">
        <v>3256.936453073653</v>
      </c>
      <c r="F239" s="5" t="s">
        <v>7</v>
      </c>
      <c r="G239" s="5" t="s">
        <v>7</v>
      </c>
      <c r="H239" s="5" t="str">
        <f t="shared" si="24"/>
        <v>hold</v>
      </c>
      <c r="I239" s="5" t="str">
        <f t="shared" si="25"/>
        <v>True</v>
      </c>
      <c r="J239" s="5">
        <f t="shared" si="30"/>
        <v>3372.1999510000001</v>
      </c>
      <c r="K239" s="5">
        <f t="shared" si="31"/>
        <v>3306.3701169999999</v>
      </c>
      <c r="L239" s="4">
        <f t="shared" si="27"/>
        <v>1119761.2994845544</v>
      </c>
      <c r="M239" s="9">
        <f t="shared" si="26"/>
        <v>0</v>
      </c>
      <c r="N239" s="4">
        <f t="shared" si="28"/>
        <v>0</v>
      </c>
      <c r="P239" s="9">
        <f t="shared" si="29"/>
        <v>-3.12023324058377E-2</v>
      </c>
      <c r="Q239"/>
    </row>
    <row r="240" spans="1:17" s="4" customFormat="1" x14ac:dyDescent="0.25">
      <c r="A240" s="1">
        <v>44327</v>
      </c>
      <c r="B240" s="5">
        <v>3223.9099120000001</v>
      </c>
      <c r="C240" s="5">
        <v>3259.0908342322941</v>
      </c>
      <c r="D240" s="5">
        <v>3310.8180565910902</v>
      </c>
      <c r="E240" s="5">
        <v>3255.904373665102</v>
      </c>
      <c r="F240" s="5" t="s">
        <v>7</v>
      </c>
      <c r="G240" s="5" t="s">
        <v>7</v>
      </c>
      <c r="H240" s="5" t="str">
        <f t="shared" si="24"/>
        <v>hold</v>
      </c>
      <c r="I240" s="5" t="str">
        <f t="shared" si="25"/>
        <v>True</v>
      </c>
      <c r="J240" s="5">
        <f t="shared" si="30"/>
        <v>3372.1999510000001</v>
      </c>
      <c r="K240" s="5">
        <f t="shared" si="31"/>
        <v>3306.3701169999999</v>
      </c>
      <c r="L240" s="4">
        <f t="shared" si="27"/>
        <v>1119761.2994845544</v>
      </c>
      <c r="M240" s="9">
        <f t="shared" si="26"/>
        <v>0</v>
      </c>
      <c r="N240" s="4">
        <f t="shared" si="28"/>
        <v>0</v>
      </c>
      <c r="P240" s="9">
        <f t="shared" si="29"/>
        <v>1.0420374443861421E-2</v>
      </c>
      <c r="Q240"/>
    </row>
    <row r="241" spans="1:17" s="4" customFormat="1" x14ac:dyDescent="0.25">
      <c r="A241" s="1">
        <v>44328</v>
      </c>
      <c r="B241" s="5">
        <v>3151.9399410000001</v>
      </c>
      <c r="C241" s="5">
        <v>3223.3738698215288</v>
      </c>
      <c r="D241" s="5">
        <v>3296.3745915373552</v>
      </c>
      <c r="E241" s="5">
        <v>3252.655485144317</v>
      </c>
      <c r="F241" s="5" t="s">
        <v>7</v>
      </c>
      <c r="G241" s="5" t="s">
        <v>7</v>
      </c>
      <c r="H241" s="5" t="str">
        <f t="shared" si="24"/>
        <v>hold</v>
      </c>
      <c r="I241" s="5" t="str">
        <f t="shared" si="25"/>
        <v>True</v>
      </c>
      <c r="J241" s="5">
        <f t="shared" si="30"/>
        <v>3372.1999510000001</v>
      </c>
      <c r="K241" s="5">
        <f t="shared" si="31"/>
        <v>3306.3701169999999</v>
      </c>
      <c r="L241" s="4">
        <f t="shared" si="27"/>
        <v>1119761.2994845544</v>
      </c>
      <c r="M241" s="9">
        <f t="shared" si="26"/>
        <v>0</v>
      </c>
      <c r="N241" s="4">
        <f t="shared" si="28"/>
        <v>0</v>
      </c>
      <c r="P241" s="9">
        <f t="shared" si="29"/>
        <v>-2.2576763763102206E-2</v>
      </c>
      <c r="Q241"/>
    </row>
    <row r="242" spans="1:17" s="4" customFormat="1" x14ac:dyDescent="0.25">
      <c r="A242" s="1">
        <v>44329</v>
      </c>
      <c r="B242" s="5">
        <v>3161.469971</v>
      </c>
      <c r="C242" s="5">
        <v>3202.7392368810201</v>
      </c>
      <c r="D242" s="5">
        <v>3284.110535124868</v>
      </c>
      <c r="E242" s="5">
        <v>3249.8059378273069</v>
      </c>
      <c r="F242" s="5" t="s">
        <v>7</v>
      </c>
      <c r="G242" s="5" t="s">
        <v>7</v>
      </c>
      <c r="H242" s="5" t="str">
        <f t="shared" si="24"/>
        <v>hold</v>
      </c>
      <c r="I242" s="5" t="str">
        <f t="shared" si="25"/>
        <v>True</v>
      </c>
      <c r="J242" s="5">
        <f t="shared" si="30"/>
        <v>3372.1999510000001</v>
      </c>
      <c r="K242" s="5">
        <f t="shared" si="31"/>
        <v>3306.3701169999999</v>
      </c>
      <c r="L242" s="4">
        <f t="shared" si="27"/>
        <v>1119761.2994845544</v>
      </c>
      <c r="M242" s="9">
        <f t="shared" si="26"/>
        <v>0</v>
      </c>
      <c r="N242" s="4">
        <f t="shared" si="28"/>
        <v>0</v>
      </c>
      <c r="P242" s="9">
        <f t="shared" si="29"/>
        <v>3.0189825691963336E-3</v>
      </c>
      <c r="Q242"/>
    </row>
    <row r="243" spans="1:17" s="4" customFormat="1" x14ac:dyDescent="0.25">
      <c r="A243" s="1">
        <v>44330</v>
      </c>
      <c r="B243" s="5">
        <v>3222.8999020000001</v>
      </c>
      <c r="C243" s="5">
        <v>3209.4594585873469</v>
      </c>
      <c r="D243" s="5">
        <v>3278.5459321135158</v>
      </c>
      <c r="E243" s="5">
        <v>3248.9651242077039</v>
      </c>
      <c r="F243" s="5" t="s">
        <v>7</v>
      </c>
      <c r="G243" s="5" t="s">
        <v>7</v>
      </c>
      <c r="H243" s="5" t="str">
        <f t="shared" si="24"/>
        <v>hold</v>
      </c>
      <c r="I243" s="5" t="str">
        <f t="shared" si="25"/>
        <v>True</v>
      </c>
      <c r="J243" s="5">
        <f t="shared" si="30"/>
        <v>3372.1999510000001</v>
      </c>
      <c r="K243" s="5">
        <f t="shared" si="31"/>
        <v>3306.3701169999999</v>
      </c>
      <c r="L243" s="4">
        <f t="shared" si="27"/>
        <v>1119761.2994845544</v>
      </c>
      <c r="M243" s="9">
        <f t="shared" si="26"/>
        <v>0</v>
      </c>
      <c r="N243" s="4">
        <f t="shared" si="28"/>
        <v>0</v>
      </c>
      <c r="P243" s="9">
        <f t="shared" si="29"/>
        <v>1.9244444819046299E-2</v>
      </c>
      <c r="Q243"/>
    </row>
    <row r="244" spans="1:17" s="4" customFormat="1" x14ac:dyDescent="0.25">
      <c r="A244" s="1">
        <v>44333</v>
      </c>
      <c r="B244" s="5">
        <v>3270.389893</v>
      </c>
      <c r="C244" s="5">
        <v>3229.7696033915649</v>
      </c>
      <c r="D244" s="5">
        <v>3277.8044740122868</v>
      </c>
      <c r="E244" s="5">
        <v>3249.634648232463</v>
      </c>
      <c r="F244" s="5" t="s">
        <v>7</v>
      </c>
      <c r="G244" s="5" t="s">
        <v>7</v>
      </c>
      <c r="H244" s="5" t="str">
        <f t="shared" si="24"/>
        <v>hold</v>
      </c>
      <c r="I244" s="5" t="str">
        <f t="shared" si="25"/>
        <v>True</v>
      </c>
      <c r="J244" s="5">
        <f t="shared" si="30"/>
        <v>3372.1999510000001</v>
      </c>
      <c r="K244" s="5">
        <f t="shared" si="31"/>
        <v>3306.3701169999999</v>
      </c>
      <c r="L244" s="4">
        <f t="shared" si="27"/>
        <v>1119761.2994845544</v>
      </c>
      <c r="M244" s="9">
        <f t="shared" si="26"/>
        <v>0</v>
      </c>
      <c r="N244" s="4">
        <f t="shared" si="28"/>
        <v>0</v>
      </c>
      <c r="P244" s="9">
        <f t="shared" si="29"/>
        <v>1.4627666183694684E-2</v>
      </c>
      <c r="Q244"/>
    </row>
    <row r="245" spans="1:17" s="4" customFormat="1" x14ac:dyDescent="0.25">
      <c r="A245" s="1">
        <v>44334</v>
      </c>
      <c r="B245" s="5">
        <v>3232.280029</v>
      </c>
      <c r="C245" s="5">
        <v>3230.6064119277098</v>
      </c>
      <c r="D245" s="5">
        <v>3273.665888102079</v>
      </c>
      <c r="E245" s="5">
        <v>3249.0923163814491</v>
      </c>
      <c r="F245" s="5" t="s">
        <v>7</v>
      </c>
      <c r="G245" s="5" t="s">
        <v>7</v>
      </c>
      <c r="H245" s="5" t="str">
        <f t="shared" si="24"/>
        <v>hold</v>
      </c>
      <c r="I245" s="5" t="str">
        <f t="shared" si="25"/>
        <v>True</v>
      </c>
      <c r="J245" s="5">
        <f t="shared" si="30"/>
        <v>3372.1999510000001</v>
      </c>
      <c r="K245" s="5">
        <f t="shared" si="31"/>
        <v>3306.3701169999999</v>
      </c>
      <c r="L245" s="4">
        <f t="shared" si="27"/>
        <v>1119761.2994845544</v>
      </c>
      <c r="M245" s="9">
        <f t="shared" si="26"/>
        <v>0</v>
      </c>
      <c r="N245" s="4">
        <f t="shared" si="28"/>
        <v>0</v>
      </c>
      <c r="P245" s="9">
        <f t="shared" si="29"/>
        <v>-1.1721431593035328E-2</v>
      </c>
      <c r="Q245"/>
    </row>
    <row r="246" spans="1:17" s="4" customFormat="1" x14ac:dyDescent="0.25">
      <c r="A246" s="1">
        <v>44335</v>
      </c>
      <c r="B246" s="5">
        <v>3231.8000489999999</v>
      </c>
      <c r="C246" s="5">
        <v>3231.004290951807</v>
      </c>
      <c r="D246" s="5">
        <v>3269.859902729163</v>
      </c>
      <c r="E246" s="5">
        <v>3248.551933025778</v>
      </c>
      <c r="F246" s="5" t="s">
        <v>7</v>
      </c>
      <c r="G246" s="5" t="s">
        <v>7</v>
      </c>
      <c r="H246" s="5" t="str">
        <f t="shared" si="24"/>
        <v>hold</v>
      </c>
      <c r="I246" s="5" t="str">
        <f t="shared" si="25"/>
        <v>True</v>
      </c>
      <c r="J246" s="5">
        <f t="shared" si="30"/>
        <v>3372.1999510000001</v>
      </c>
      <c r="K246" s="5">
        <f t="shared" si="31"/>
        <v>3306.3701169999999</v>
      </c>
      <c r="L246" s="4">
        <f t="shared" si="27"/>
        <v>1119761.2994845544</v>
      </c>
      <c r="M246" s="9">
        <f t="shared" si="26"/>
        <v>0</v>
      </c>
      <c r="N246" s="4">
        <f t="shared" si="28"/>
        <v>0</v>
      </c>
      <c r="P246" s="9">
        <f t="shared" si="29"/>
        <v>-1.4850682389155385E-4</v>
      </c>
      <c r="Q246"/>
    </row>
    <row r="247" spans="1:17" s="4" customFormat="1" x14ac:dyDescent="0.25">
      <c r="A247" s="1">
        <v>44336</v>
      </c>
      <c r="B247" s="5">
        <v>3247.679932</v>
      </c>
      <c r="C247" s="5">
        <v>3236.562837967871</v>
      </c>
      <c r="D247" s="5">
        <v>3267.8435417537848</v>
      </c>
      <c r="E247" s="5">
        <v>3248.5246829937232</v>
      </c>
      <c r="F247" s="5" t="s">
        <v>7</v>
      </c>
      <c r="G247" s="5" t="s">
        <v>7</v>
      </c>
      <c r="H247" s="5" t="str">
        <f t="shared" si="24"/>
        <v>hold</v>
      </c>
      <c r="I247" s="5" t="str">
        <f t="shared" si="25"/>
        <v>True</v>
      </c>
      <c r="J247" s="5">
        <f t="shared" si="30"/>
        <v>3372.1999510000001</v>
      </c>
      <c r="K247" s="5">
        <f t="shared" si="31"/>
        <v>3306.3701169999999</v>
      </c>
      <c r="L247" s="4">
        <f t="shared" si="27"/>
        <v>1119761.2994845544</v>
      </c>
      <c r="M247" s="9">
        <f t="shared" si="26"/>
        <v>0</v>
      </c>
      <c r="N247" s="4">
        <f t="shared" si="28"/>
        <v>0</v>
      </c>
      <c r="P247" s="9">
        <f t="shared" si="29"/>
        <v>4.9016016224529687E-3</v>
      </c>
      <c r="Q247"/>
    </row>
    <row r="248" spans="1:17" s="4" customFormat="1" x14ac:dyDescent="0.25">
      <c r="A248" s="1">
        <v>44337</v>
      </c>
      <c r="B248" s="5">
        <v>3203.080078</v>
      </c>
      <c r="C248" s="5">
        <v>3225.401917978581</v>
      </c>
      <c r="D248" s="5">
        <v>3261.9559541398039</v>
      </c>
      <c r="E248" s="5">
        <v>3247.1045390876689</v>
      </c>
      <c r="F248" s="5" t="s">
        <v>7</v>
      </c>
      <c r="G248" s="5" t="s">
        <v>7</v>
      </c>
      <c r="H248" s="5" t="str">
        <f t="shared" si="24"/>
        <v>hold</v>
      </c>
      <c r="I248" s="5" t="str">
        <f t="shared" si="25"/>
        <v>True</v>
      </c>
      <c r="J248" s="5">
        <f t="shared" si="30"/>
        <v>3372.1999510000001</v>
      </c>
      <c r="K248" s="5">
        <f t="shared" si="31"/>
        <v>3306.3701169999999</v>
      </c>
      <c r="L248" s="4">
        <f t="shared" si="27"/>
        <v>1119761.2994845544</v>
      </c>
      <c r="M248" s="9">
        <f t="shared" si="26"/>
        <v>0</v>
      </c>
      <c r="N248" s="4">
        <f t="shared" si="28"/>
        <v>0</v>
      </c>
      <c r="P248" s="9">
        <f t="shared" si="29"/>
        <v>-1.3828003089167889E-2</v>
      </c>
      <c r="Q248"/>
    </row>
    <row r="249" spans="1:17" s="4" customFormat="1" x14ac:dyDescent="0.25">
      <c r="A249" s="1">
        <v>44340</v>
      </c>
      <c r="B249" s="5">
        <v>3244.98999</v>
      </c>
      <c r="C249" s="5">
        <v>3231.9312753190538</v>
      </c>
      <c r="D249" s="5">
        <v>3260.4135937634578</v>
      </c>
      <c r="E249" s="5">
        <v>3247.0384594286788</v>
      </c>
      <c r="F249" s="5" t="s">
        <v>7</v>
      </c>
      <c r="G249" s="5" t="s">
        <v>7</v>
      </c>
      <c r="H249" s="5" t="str">
        <f t="shared" si="24"/>
        <v>hold</v>
      </c>
      <c r="I249" s="5" t="str">
        <f t="shared" si="25"/>
        <v>True</v>
      </c>
      <c r="J249" s="5">
        <f t="shared" si="30"/>
        <v>3372.1999510000001</v>
      </c>
      <c r="K249" s="5">
        <f t="shared" si="31"/>
        <v>3306.3701169999999</v>
      </c>
      <c r="L249" s="4">
        <f t="shared" si="27"/>
        <v>1119761.2994845544</v>
      </c>
      <c r="M249" s="9">
        <f t="shared" si="26"/>
        <v>0</v>
      </c>
      <c r="N249" s="4">
        <f t="shared" si="28"/>
        <v>0</v>
      </c>
      <c r="P249" s="9">
        <f t="shared" si="29"/>
        <v>1.2999394154408071E-2</v>
      </c>
      <c r="Q249"/>
    </row>
    <row r="250" spans="1:17" s="4" customFormat="1" x14ac:dyDescent="0.25">
      <c r="A250" s="1">
        <v>44341</v>
      </c>
      <c r="B250" s="5">
        <v>3259.0500489999999</v>
      </c>
      <c r="C250" s="5">
        <v>3240.9708665460371</v>
      </c>
      <c r="D250" s="5">
        <v>3260.2896351485979</v>
      </c>
      <c r="E250" s="5">
        <v>3247.4138216027832</v>
      </c>
      <c r="F250" s="5" t="s">
        <v>7</v>
      </c>
      <c r="G250" s="5" t="s">
        <v>7</v>
      </c>
      <c r="H250" s="5" t="str">
        <f t="shared" si="24"/>
        <v>hold</v>
      </c>
      <c r="I250" s="5" t="str">
        <f t="shared" si="25"/>
        <v>True</v>
      </c>
      <c r="J250" s="5">
        <f t="shared" si="30"/>
        <v>3372.1999510000001</v>
      </c>
      <c r="K250" s="5">
        <f t="shared" si="31"/>
        <v>3306.3701169999999</v>
      </c>
      <c r="L250" s="4">
        <f t="shared" si="27"/>
        <v>1119761.2994845544</v>
      </c>
      <c r="M250" s="9">
        <f t="shared" si="26"/>
        <v>0</v>
      </c>
      <c r="N250" s="4">
        <f t="shared" si="28"/>
        <v>0</v>
      </c>
      <c r="P250" s="9">
        <f t="shared" si="29"/>
        <v>4.3234914967461265E-3</v>
      </c>
      <c r="Q250"/>
    </row>
    <row r="251" spans="1:17" s="4" customFormat="1" x14ac:dyDescent="0.25">
      <c r="A251" s="1">
        <v>44342</v>
      </c>
      <c r="B251" s="5">
        <v>3265.1599120000001</v>
      </c>
      <c r="C251" s="5">
        <v>3249.0338816973581</v>
      </c>
      <c r="D251" s="5">
        <v>3260.732387589635</v>
      </c>
      <c r="E251" s="5">
        <v>3247.968386927696</v>
      </c>
      <c r="F251" s="5" t="s">
        <v>7</v>
      </c>
      <c r="G251" s="5" t="s">
        <v>7</v>
      </c>
      <c r="H251" s="5" t="str">
        <f t="shared" si="24"/>
        <v>hold</v>
      </c>
      <c r="I251" s="5" t="str">
        <f t="shared" si="25"/>
        <v>True</v>
      </c>
      <c r="J251" s="5">
        <f t="shared" si="30"/>
        <v>3372.1999510000001</v>
      </c>
      <c r="K251" s="5">
        <f t="shared" si="31"/>
        <v>3306.3701169999999</v>
      </c>
      <c r="L251" s="4">
        <f t="shared" si="27"/>
        <v>1119761.2994845544</v>
      </c>
      <c r="M251" s="9">
        <f t="shared" si="26"/>
        <v>0</v>
      </c>
      <c r="N251" s="4">
        <f t="shared" si="28"/>
        <v>0</v>
      </c>
      <c r="P251" s="9">
        <f t="shared" si="29"/>
        <v>1.8729822684039697E-3</v>
      </c>
      <c r="Q251"/>
    </row>
    <row r="252" spans="1:17" s="4" customFormat="1" x14ac:dyDescent="0.25">
      <c r="A252" s="1">
        <v>44343</v>
      </c>
      <c r="B252" s="5">
        <v>3230.110107</v>
      </c>
      <c r="C252" s="5">
        <v>3242.7259567982392</v>
      </c>
      <c r="D252" s="5">
        <v>3257.948543899668</v>
      </c>
      <c r="E252" s="5">
        <v>3247.4103156799561</v>
      </c>
      <c r="F252" s="5" t="s">
        <v>7</v>
      </c>
      <c r="G252" s="5" t="s">
        <v>7</v>
      </c>
      <c r="H252" s="5" t="str">
        <f t="shared" si="24"/>
        <v>hold</v>
      </c>
      <c r="I252" s="5" t="str">
        <f t="shared" si="25"/>
        <v>True</v>
      </c>
      <c r="J252" s="5">
        <f t="shared" si="30"/>
        <v>3372.1999510000001</v>
      </c>
      <c r="K252" s="5">
        <f t="shared" si="31"/>
        <v>3306.3701169999999</v>
      </c>
      <c r="L252" s="4">
        <f t="shared" si="27"/>
        <v>1119761.2994845544</v>
      </c>
      <c r="M252" s="9">
        <f t="shared" si="26"/>
        <v>0</v>
      </c>
      <c r="N252" s="4">
        <f t="shared" si="28"/>
        <v>0</v>
      </c>
      <c r="P252" s="9">
        <f t="shared" si="29"/>
        <v>-1.0792513662640231E-2</v>
      </c>
      <c r="Q252"/>
    </row>
    <row r="253" spans="1:17" s="4" customFormat="1" x14ac:dyDescent="0.25">
      <c r="A253" s="1">
        <v>44344</v>
      </c>
      <c r="B253" s="5">
        <v>3223.070068</v>
      </c>
      <c r="C253" s="5">
        <v>3236.1739938654928</v>
      </c>
      <c r="D253" s="5">
        <v>3254.7777733633352</v>
      </c>
      <c r="E253" s="5">
        <v>3246.649682939958</v>
      </c>
      <c r="F253" s="5" t="s">
        <v>7</v>
      </c>
      <c r="G253" s="5" t="s">
        <v>7</v>
      </c>
      <c r="H253" s="5" t="str">
        <f t="shared" si="24"/>
        <v>hold</v>
      </c>
      <c r="I253" s="5" t="str">
        <f t="shared" si="25"/>
        <v>True</v>
      </c>
      <c r="J253" s="5">
        <f t="shared" si="30"/>
        <v>3372.1999510000001</v>
      </c>
      <c r="K253" s="5">
        <f t="shared" si="31"/>
        <v>3306.3701169999999</v>
      </c>
      <c r="L253" s="4">
        <f t="shared" si="27"/>
        <v>1119761.2994845544</v>
      </c>
      <c r="M253" s="9">
        <f t="shared" si="26"/>
        <v>0</v>
      </c>
      <c r="N253" s="4">
        <f t="shared" si="28"/>
        <v>0</v>
      </c>
      <c r="P253" s="9">
        <f t="shared" si="29"/>
        <v>-2.1818829172574094E-3</v>
      </c>
      <c r="Q253"/>
    </row>
  </sheetData>
  <pageMargins left="0.7" right="0.7" top="0.75" bottom="0.75" header="0.3" footer="0.3"/>
  <ignoredErrors>
    <ignoredError sqref="L72" evalError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2" max="2" width="9.28515625" style="5" bestFit="1" customWidth="1"/>
    <col min="3" max="3" width="11.42578125" style="5" bestFit="1" customWidth="1"/>
    <col min="4" max="5" width="12.42578125" style="5" bestFit="1" customWidth="1"/>
    <col min="6" max="7" width="9.28515625" style="5" bestFit="1" customWidth="1"/>
    <col min="8" max="11" width="9.140625" style="5"/>
    <col min="12" max="12" width="11.42578125" style="5" bestFit="1" customWidth="1"/>
    <col min="13" max="13" width="9.140625" style="5"/>
    <col min="14" max="14" width="10" style="5" bestFit="1" customWidth="1"/>
    <col min="15" max="15" width="2.7109375" style="5" customWidth="1"/>
    <col min="16" max="16" width="10.85546875" style="5" bestFit="1" customWidth="1"/>
    <col min="17" max="17" width="19.5703125" style="5" bestFit="1" customWidth="1"/>
    <col min="18" max="16384" width="9.140625" style="5"/>
  </cols>
  <sheetData>
    <row r="1" spans="1:17" customForma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17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44</v>
      </c>
      <c r="Q1" s="25" t="s">
        <v>43</v>
      </c>
    </row>
    <row r="2" spans="1:17" x14ac:dyDescent="0.25">
      <c r="A2" s="6">
        <v>43983</v>
      </c>
      <c r="B2" s="7">
        <v>2471.040039</v>
      </c>
      <c r="C2" s="7">
        <v>2928900</v>
      </c>
      <c r="D2" s="7">
        <v>0</v>
      </c>
      <c r="E2" s="7">
        <v>0</v>
      </c>
      <c r="F2" s="7" t="s">
        <v>7</v>
      </c>
      <c r="G2" s="7" t="s">
        <v>7</v>
      </c>
      <c r="H2" s="5" t="str">
        <f>IF((AND(F2="nan",G2="nan")),"hold",IF(F2&lt;&gt;"nan","buy","sell"))</f>
        <v>hold</v>
      </c>
      <c r="I2" s="5" t="str">
        <f>IF(H2="hold","True","False")</f>
        <v>True</v>
      </c>
      <c r="J2" s="5" t="s">
        <v>7</v>
      </c>
      <c r="K2" s="5" t="s">
        <v>7</v>
      </c>
      <c r="L2" s="5">
        <f>1000000</f>
        <v>1000000</v>
      </c>
      <c r="M2" s="11">
        <f>IF((AND(F3="nan",G3="nan")), 0, 0.001)</f>
        <v>1E-3</v>
      </c>
      <c r="N2" s="5">
        <v>0</v>
      </c>
      <c r="P2" s="5" t="s">
        <v>7</v>
      </c>
      <c r="Q2" s="23">
        <f>_xlfn.STDEV.S(P2:P253)*SQRT(252)</f>
        <v>4.7112191222940112</v>
      </c>
    </row>
    <row r="3" spans="1:17" x14ac:dyDescent="0.25">
      <c r="A3" s="1">
        <v>43984</v>
      </c>
      <c r="B3" s="5">
        <v>2472.4099120000001</v>
      </c>
      <c r="C3" s="5">
        <v>2529900</v>
      </c>
      <c r="D3" s="5">
        <v>2529900</v>
      </c>
      <c r="E3" s="5">
        <v>1328197.5</v>
      </c>
      <c r="F3" s="5">
        <v>2472.4099120000001</v>
      </c>
      <c r="G3" s="5" t="s">
        <v>7</v>
      </c>
      <c r="H3" s="5" t="str">
        <f t="shared" ref="H3:H66" si="0">IF((AND(F3="nan",G3="nan")),"hold",IF(F3&lt;&gt;"nan","buy","sell"))</f>
        <v>buy</v>
      </c>
      <c r="I3" s="5" t="str">
        <f t="shared" ref="I3:I66" si="1">IF(H3="hold","True","False")</f>
        <v>False</v>
      </c>
      <c r="J3" s="5">
        <f>IF(F3="nan",J2,F3)</f>
        <v>2472.4099120000001</v>
      </c>
      <c r="K3" s="5" t="str">
        <f>IF(G3="nan",K2,G3)</f>
        <v>nan</v>
      </c>
      <c r="L3" s="5">
        <f>L2+N3</f>
        <v>1000000</v>
      </c>
      <c r="M3" s="11">
        <f t="shared" ref="M3:M66" si="2">IF((AND(F4="nan",G4="nan")), 0, 0.001)</f>
        <v>0</v>
      </c>
      <c r="N3" s="5">
        <f>IF(I3="True",0,IF(H3="buy",-L2*M3,L2*((K3-J3)/J3)-(L2*M3)))</f>
        <v>0</v>
      </c>
      <c r="P3" s="23">
        <f>LN(C3/C2)</f>
        <v>-0.14644714965102987</v>
      </c>
    </row>
    <row r="4" spans="1:17" x14ac:dyDescent="0.25">
      <c r="A4" s="1">
        <v>43985</v>
      </c>
      <c r="B4" s="5">
        <v>2478.3999020000001</v>
      </c>
      <c r="C4" s="5">
        <v>2671000</v>
      </c>
      <c r="D4" s="5">
        <v>5200900</v>
      </c>
      <c r="E4" s="5">
        <v>2750230.6411323901</v>
      </c>
      <c r="F4" s="5" t="s">
        <v>7</v>
      </c>
      <c r="G4" s="5" t="s">
        <v>7</v>
      </c>
      <c r="H4" s="5" t="str">
        <f t="shared" si="0"/>
        <v>hold</v>
      </c>
      <c r="I4" s="5" t="str">
        <f t="shared" si="1"/>
        <v>True</v>
      </c>
      <c r="J4" s="5">
        <f t="shared" ref="J4:K19" si="3">IF(F4="nan",J3,F4)</f>
        <v>2472.4099120000001</v>
      </c>
      <c r="K4" s="5" t="str">
        <f t="shared" si="3"/>
        <v>nan</v>
      </c>
      <c r="L4" s="5">
        <f t="shared" ref="L4:L67" si="4">L3+N4</f>
        <v>1000000</v>
      </c>
      <c r="M4" s="11">
        <f t="shared" si="2"/>
        <v>1E-3</v>
      </c>
      <c r="N4" s="5">
        <f t="shared" ref="N4:N67" si="5">IF(I4="True",0,IF(H4="buy",-L3*M4,L3*((K4-J4)/J4)-(L3*M4)))</f>
        <v>0</v>
      </c>
      <c r="P4" s="23">
        <f t="shared" ref="P4:P67" si="6">LN(C4/C3)</f>
        <v>5.4273157861255202E-2</v>
      </c>
    </row>
    <row r="5" spans="1:17" x14ac:dyDescent="0.25">
      <c r="A5" s="1">
        <v>43986</v>
      </c>
      <c r="B5" s="5">
        <v>2460.6000979999999</v>
      </c>
      <c r="C5" s="5">
        <v>2948700</v>
      </c>
      <c r="D5" s="5">
        <v>2252200</v>
      </c>
      <c r="E5" s="5">
        <v>2606456.8952618451</v>
      </c>
      <c r="F5" s="5" t="s">
        <v>7</v>
      </c>
      <c r="G5" s="5">
        <v>2460.6000979999999</v>
      </c>
      <c r="H5" s="5" t="str">
        <f t="shared" si="0"/>
        <v>sell</v>
      </c>
      <c r="I5" s="5" t="str">
        <f t="shared" si="1"/>
        <v>False</v>
      </c>
      <c r="J5" s="5">
        <f t="shared" si="3"/>
        <v>2472.4099120000001</v>
      </c>
      <c r="K5" s="5">
        <f t="shared" si="3"/>
        <v>2460.6000979999999</v>
      </c>
      <c r="L5" s="5">
        <f t="shared" si="4"/>
        <v>994223.35922426113</v>
      </c>
      <c r="M5" s="11">
        <f t="shared" si="2"/>
        <v>1E-3</v>
      </c>
      <c r="N5" s="5">
        <f t="shared" si="5"/>
        <v>-5776.6407757388852</v>
      </c>
      <c r="P5" s="23">
        <f t="shared" si="6"/>
        <v>9.8911461130732473E-2</v>
      </c>
    </row>
    <row r="6" spans="1:17" x14ac:dyDescent="0.25">
      <c r="A6" s="1">
        <v>43987</v>
      </c>
      <c r="B6" s="5">
        <v>2483</v>
      </c>
      <c r="C6" s="5">
        <v>3306400</v>
      </c>
      <c r="D6" s="5">
        <v>5558600</v>
      </c>
      <c r="E6" s="5">
        <v>3320555.1901054848</v>
      </c>
      <c r="F6" s="5">
        <v>2483</v>
      </c>
      <c r="G6" s="5" t="s">
        <v>7</v>
      </c>
      <c r="H6" s="5" t="str">
        <f t="shared" si="0"/>
        <v>buy</v>
      </c>
      <c r="I6" s="5" t="str">
        <f t="shared" si="1"/>
        <v>False</v>
      </c>
      <c r="J6" s="5">
        <f t="shared" si="3"/>
        <v>2483</v>
      </c>
      <c r="K6" s="5">
        <f t="shared" si="3"/>
        <v>2460.6000979999999</v>
      </c>
      <c r="L6" s="5">
        <f t="shared" si="4"/>
        <v>994223.35922426113</v>
      </c>
      <c r="M6" s="11">
        <f t="shared" si="2"/>
        <v>0</v>
      </c>
      <c r="N6" s="5">
        <f t="shared" si="5"/>
        <v>0</v>
      </c>
      <c r="P6" s="23">
        <f t="shared" si="6"/>
        <v>0.11449558895682922</v>
      </c>
    </row>
    <row r="7" spans="1:17" x14ac:dyDescent="0.25">
      <c r="A7" s="1">
        <v>43990</v>
      </c>
      <c r="B7" s="5">
        <v>2524.0600589999999</v>
      </c>
      <c r="C7" s="5">
        <v>3970700</v>
      </c>
      <c r="D7" s="5">
        <v>9529300</v>
      </c>
      <c r="E7" s="5">
        <v>4630316.7456555022</v>
      </c>
      <c r="F7" s="5" t="s">
        <v>7</v>
      </c>
      <c r="G7" s="5" t="s">
        <v>7</v>
      </c>
      <c r="H7" s="5" t="str">
        <f t="shared" si="0"/>
        <v>hold</v>
      </c>
      <c r="I7" s="5" t="str">
        <f t="shared" si="1"/>
        <v>True</v>
      </c>
      <c r="J7" s="5">
        <f t="shared" si="3"/>
        <v>2483</v>
      </c>
      <c r="K7" s="5">
        <f t="shared" si="3"/>
        <v>2460.6000979999999</v>
      </c>
      <c r="L7" s="5">
        <f t="shared" si="4"/>
        <v>994223.35922426113</v>
      </c>
      <c r="M7" s="11">
        <f t="shared" si="2"/>
        <v>0</v>
      </c>
      <c r="N7" s="5">
        <f t="shared" si="5"/>
        <v>0</v>
      </c>
      <c r="P7" s="23">
        <f t="shared" si="6"/>
        <v>0.1830824173588789</v>
      </c>
    </row>
    <row r="8" spans="1:17" x14ac:dyDescent="0.25">
      <c r="A8" s="1">
        <v>43991</v>
      </c>
      <c r="B8" s="5">
        <v>2600.860107</v>
      </c>
      <c r="C8" s="5">
        <v>5176000</v>
      </c>
      <c r="D8" s="5">
        <v>14705300</v>
      </c>
      <c r="E8" s="5">
        <v>6535246.7049775841</v>
      </c>
      <c r="F8" s="5" t="s">
        <v>7</v>
      </c>
      <c r="G8" s="5" t="s">
        <v>7</v>
      </c>
      <c r="H8" s="5" t="str">
        <f t="shared" si="0"/>
        <v>hold</v>
      </c>
      <c r="I8" s="5" t="str">
        <f t="shared" si="1"/>
        <v>True</v>
      </c>
      <c r="J8" s="5">
        <f t="shared" si="3"/>
        <v>2483</v>
      </c>
      <c r="K8" s="5">
        <f t="shared" si="3"/>
        <v>2460.6000979999999</v>
      </c>
      <c r="L8" s="5">
        <f t="shared" si="4"/>
        <v>994223.35922426113</v>
      </c>
      <c r="M8" s="11">
        <f t="shared" si="2"/>
        <v>0</v>
      </c>
      <c r="N8" s="5">
        <f t="shared" si="5"/>
        <v>0</v>
      </c>
      <c r="P8" s="23">
        <f t="shared" si="6"/>
        <v>0.26509015562433491</v>
      </c>
    </row>
    <row r="9" spans="1:17" x14ac:dyDescent="0.25">
      <c r="A9" s="1">
        <v>43992</v>
      </c>
      <c r="B9" s="5">
        <v>2647.4499510000001</v>
      </c>
      <c r="C9" s="5">
        <v>4946000</v>
      </c>
      <c r="D9" s="5">
        <v>19651300</v>
      </c>
      <c r="E9" s="5">
        <v>8802422.4224357996</v>
      </c>
      <c r="F9" s="5" t="s">
        <v>7</v>
      </c>
      <c r="G9" s="5" t="s">
        <v>7</v>
      </c>
      <c r="H9" s="5" t="str">
        <f t="shared" si="0"/>
        <v>hold</v>
      </c>
      <c r="I9" s="5" t="str">
        <f t="shared" si="1"/>
        <v>True</v>
      </c>
      <c r="J9" s="5">
        <f t="shared" si="3"/>
        <v>2483</v>
      </c>
      <c r="K9" s="5">
        <f t="shared" si="3"/>
        <v>2460.6000979999999</v>
      </c>
      <c r="L9" s="5">
        <f t="shared" si="4"/>
        <v>994223.35922426113</v>
      </c>
      <c r="M9" s="11">
        <f t="shared" si="2"/>
        <v>0</v>
      </c>
      <c r="N9" s="5">
        <f t="shared" si="5"/>
        <v>0</v>
      </c>
      <c r="P9" s="23">
        <f t="shared" si="6"/>
        <v>-4.5453388099375013E-2</v>
      </c>
    </row>
    <row r="10" spans="1:17" x14ac:dyDescent="0.25">
      <c r="A10" s="1">
        <v>43993</v>
      </c>
      <c r="B10" s="5">
        <v>2557.959961</v>
      </c>
      <c r="C10" s="5">
        <v>5800100</v>
      </c>
      <c r="D10" s="5">
        <v>13851200</v>
      </c>
      <c r="E10" s="5">
        <v>9612271.0331958346</v>
      </c>
      <c r="F10" s="5" t="s">
        <v>7</v>
      </c>
      <c r="G10" s="5" t="s">
        <v>7</v>
      </c>
      <c r="H10" s="5" t="str">
        <f t="shared" si="0"/>
        <v>hold</v>
      </c>
      <c r="I10" s="5" t="str">
        <f t="shared" si="1"/>
        <v>True</v>
      </c>
      <c r="J10" s="5">
        <f t="shared" si="3"/>
        <v>2483</v>
      </c>
      <c r="K10" s="5">
        <f t="shared" si="3"/>
        <v>2460.6000979999999</v>
      </c>
      <c r="L10" s="5">
        <f t="shared" si="4"/>
        <v>994223.35922426113</v>
      </c>
      <c r="M10" s="11">
        <f t="shared" si="2"/>
        <v>1E-3</v>
      </c>
      <c r="N10" s="5">
        <f t="shared" si="5"/>
        <v>0</v>
      </c>
      <c r="P10" s="23">
        <f t="shared" si="6"/>
        <v>0.15929598968382866</v>
      </c>
    </row>
    <row r="11" spans="1:17" x14ac:dyDescent="0.25">
      <c r="A11" s="1">
        <v>43994</v>
      </c>
      <c r="B11" s="5">
        <v>2545.0200199999999</v>
      </c>
      <c r="C11" s="5">
        <v>5436100</v>
      </c>
      <c r="D11" s="5">
        <v>8415100</v>
      </c>
      <c r="E11" s="5">
        <v>9431987.448885018</v>
      </c>
      <c r="F11" s="5" t="s">
        <v>7</v>
      </c>
      <c r="G11" s="5">
        <v>2545.0200199999999</v>
      </c>
      <c r="H11" s="5" t="str">
        <f t="shared" si="0"/>
        <v>sell</v>
      </c>
      <c r="I11" s="5" t="str">
        <f t="shared" si="1"/>
        <v>False</v>
      </c>
      <c r="J11" s="5">
        <f t="shared" si="3"/>
        <v>2483</v>
      </c>
      <c r="K11" s="5">
        <f t="shared" si="3"/>
        <v>2545.0200199999999</v>
      </c>
      <c r="L11" s="5">
        <f t="shared" si="4"/>
        <v>1018062.7051858406</v>
      </c>
      <c r="M11" s="11">
        <f t="shared" si="2"/>
        <v>1E-3</v>
      </c>
      <c r="N11" s="5">
        <f t="shared" si="5"/>
        <v>23839.345961579522</v>
      </c>
      <c r="P11" s="23">
        <f t="shared" si="6"/>
        <v>-6.4813266784034929E-2</v>
      </c>
    </row>
    <row r="12" spans="1:17" x14ac:dyDescent="0.25">
      <c r="A12" s="1">
        <v>43997</v>
      </c>
      <c r="B12" s="5">
        <v>2572.679932</v>
      </c>
      <c r="C12" s="5">
        <v>3865100</v>
      </c>
      <c r="D12" s="5">
        <v>12280200</v>
      </c>
      <c r="E12" s="5">
        <v>9838406.94397071</v>
      </c>
      <c r="F12" s="5">
        <v>2572.679932</v>
      </c>
      <c r="G12" s="5" t="s">
        <v>7</v>
      </c>
      <c r="H12" s="5" t="str">
        <f t="shared" si="0"/>
        <v>buy</v>
      </c>
      <c r="I12" s="5" t="str">
        <f t="shared" si="1"/>
        <v>False</v>
      </c>
      <c r="J12" s="5">
        <f t="shared" si="3"/>
        <v>2572.679932</v>
      </c>
      <c r="K12" s="5">
        <f t="shared" si="3"/>
        <v>2545.0200199999999</v>
      </c>
      <c r="L12" s="5">
        <f t="shared" si="4"/>
        <v>1018062.7051858406</v>
      </c>
      <c r="M12" s="11">
        <f t="shared" si="2"/>
        <v>0</v>
      </c>
      <c r="N12" s="5">
        <f t="shared" si="5"/>
        <v>0</v>
      </c>
      <c r="P12" s="23">
        <f t="shared" si="6"/>
        <v>-0.3410743370731229</v>
      </c>
    </row>
    <row r="13" spans="1:17" x14ac:dyDescent="0.25">
      <c r="A13" s="1">
        <v>43998</v>
      </c>
      <c r="B13" s="5">
        <v>2615.2700199999999</v>
      </c>
      <c r="C13" s="5">
        <v>3585600</v>
      </c>
      <c r="D13" s="5">
        <v>15865800</v>
      </c>
      <c r="E13" s="5">
        <v>10659507.5777754</v>
      </c>
      <c r="F13" s="5" t="s">
        <v>7</v>
      </c>
      <c r="G13" s="5" t="s">
        <v>7</v>
      </c>
      <c r="H13" s="5" t="str">
        <f t="shared" si="0"/>
        <v>hold</v>
      </c>
      <c r="I13" s="5" t="str">
        <f t="shared" si="1"/>
        <v>True</v>
      </c>
      <c r="J13" s="5">
        <f t="shared" si="3"/>
        <v>2572.679932</v>
      </c>
      <c r="K13" s="5">
        <f t="shared" si="3"/>
        <v>2545.0200199999999</v>
      </c>
      <c r="L13" s="5">
        <f t="shared" si="4"/>
        <v>1018062.7051858406</v>
      </c>
      <c r="M13" s="11">
        <f t="shared" si="2"/>
        <v>0</v>
      </c>
      <c r="N13" s="5">
        <f t="shared" si="5"/>
        <v>0</v>
      </c>
      <c r="P13" s="23">
        <f t="shared" si="6"/>
        <v>-7.5061730861369802E-2</v>
      </c>
    </row>
    <row r="14" spans="1:17" x14ac:dyDescent="0.25">
      <c r="A14" s="1">
        <v>43999</v>
      </c>
      <c r="B14" s="5">
        <v>2640.9799800000001</v>
      </c>
      <c r="C14" s="5">
        <v>2959300</v>
      </c>
      <c r="D14" s="5">
        <v>18825100</v>
      </c>
      <c r="E14" s="5">
        <v>11728089.912212189</v>
      </c>
      <c r="F14" s="5" t="s">
        <v>7</v>
      </c>
      <c r="G14" s="5" t="s">
        <v>7</v>
      </c>
      <c r="H14" s="5" t="str">
        <f t="shared" si="0"/>
        <v>hold</v>
      </c>
      <c r="I14" s="5" t="str">
        <f t="shared" si="1"/>
        <v>True</v>
      </c>
      <c r="J14" s="5">
        <f t="shared" si="3"/>
        <v>2572.679932</v>
      </c>
      <c r="K14" s="5">
        <f t="shared" si="3"/>
        <v>2545.0200199999999</v>
      </c>
      <c r="L14" s="5">
        <f t="shared" si="4"/>
        <v>1018062.7051858406</v>
      </c>
      <c r="M14" s="11">
        <f t="shared" si="2"/>
        <v>0</v>
      </c>
      <c r="N14" s="5">
        <f t="shared" si="5"/>
        <v>0</v>
      </c>
      <c r="P14" s="23">
        <f t="shared" si="6"/>
        <v>-0.19197307018238147</v>
      </c>
    </row>
    <row r="15" spans="1:17" x14ac:dyDescent="0.25">
      <c r="A15" s="1">
        <v>44000</v>
      </c>
      <c r="B15" s="5">
        <v>2653.9799800000001</v>
      </c>
      <c r="C15" s="5">
        <v>2487800</v>
      </c>
      <c r="D15" s="5">
        <v>21312900</v>
      </c>
      <c r="E15" s="5">
        <v>12939248.14566976</v>
      </c>
      <c r="F15" s="5" t="s">
        <v>7</v>
      </c>
      <c r="G15" s="5" t="s">
        <v>7</v>
      </c>
      <c r="H15" s="5" t="str">
        <f t="shared" si="0"/>
        <v>hold</v>
      </c>
      <c r="I15" s="5" t="str">
        <f t="shared" si="1"/>
        <v>True</v>
      </c>
      <c r="J15" s="5">
        <f t="shared" si="3"/>
        <v>2572.679932</v>
      </c>
      <c r="K15" s="5">
        <f t="shared" si="3"/>
        <v>2545.0200199999999</v>
      </c>
      <c r="L15" s="5">
        <f t="shared" si="4"/>
        <v>1018062.7051858406</v>
      </c>
      <c r="M15" s="11">
        <f t="shared" si="2"/>
        <v>0</v>
      </c>
      <c r="N15" s="5">
        <f t="shared" si="5"/>
        <v>0</v>
      </c>
      <c r="P15" s="23">
        <f t="shared" si="6"/>
        <v>-0.17355396808841675</v>
      </c>
    </row>
    <row r="16" spans="1:17" x14ac:dyDescent="0.25">
      <c r="A16" s="1">
        <v>44001</v>
      </c>
      <c r="B16" s="5">
        <v>2675.01001</v>
      </c>
      <c r="C16" s="5">
        <v>5777000</v>
      </c>
      <c r="D16" s="5">
        <v>27089900</v>
      </c>
      <c r="E16" s="5">
        <v>14673382.956837101</v>
      </c>
      <c r="F16" s="5" t="s">
        <v>7</v>
      </c>
      <c r="G16" s="5" t="s">
        <v>7</v>
      </c>
      <c r="H16" s="5" t="str">
        <f t="shared" si="0"/>
        <v>hold</v>
      </c>
      <c r="I16" s="5" t="str">
        <f t="shared" si="1"/>
        <v>True</v>
      </c>
      <c r="J16" s="5">
        <f t="shared" si="3"/>
        <v>2572.679932</v>
      </c>
      <c r="K16" s="5">
        <f t="shared" si="3"/>
        <v>2545.0200199999999</v>
      </c>
      <c r="L16" s="5">
        <f t="shared" si="4"/>
        <v>1018062.7051858406</v>
      </c>
      <c r="M16" s="11">
        <f t="shared" si="2"/>
        <v>0</v>
      </c>
      <c r="N16" s="5">
        <f t="shared" si="5"/>
        <v>0</v>
      </c>
      <c r="P16" s="23">
        <f t="shared" si="6"/>
        <v>0.84248573100540125</v>
      </c>
    </row>
    <row r="17" spans="1:16" x14ac:dyDescent="0.25">
      <c r="A17" s="1">
        <v>44004</v>
      </c>
      <c r="B17" s="5">
        <v>2713.820068</v>
      </c>
      <c r="C17" s="5">
        <v>3208800</v>
      </c>
      <c r="D17" s="5">
        <v>30298700</v>
      </c>
      <c r="E17" s="5">
        <v>16537330.780013811</v>
      </c>
      <c r="F17" s="5" t="s">
        <v>7</v>
      </c>
      <c r="G17" s="5" t="s">
        <v>7</v>
      </c>
      <c r="H17" s="5" t="str">
        <f t="shared" si="0"/>
        <v>hold</v>
      </c>
      <c r="I17" s="5" t="str">
        <f t="shared" si="1"/>
        <v>True</v>
      </c>
      <c r="J17" s="5">
        <f t="shared" si="3"/>
        <v>2572.679932</v>
      </c>
      <c r="K17" s="5">
        <f t="shared" si="3"/>
        <v>2545.0200199999999</v>
      </c>
      <c r="L17" s="5">
        <f t="shared" si="4"/>
        <v>1018062.7051858406</v>
      </c>
      <c r="M17" s="11">
        <f t="shared" si="2"/>
        <v>0</v>
      </c>
      <c r="N17" s="5">
        <f t="shared" si="5"/>
        <v>0</v>
      </c>
      <c r="P17" s="23">
        <f t="shared" si="6"/>
        <v>-0.58798748132542245</v>
      </c>
    </row>
    <row r="18" spans="1:16" x14ac:dyDescent="0.25">
      <c r="A18" s="1">
        <v>44005</v>
      </c>
      <c r="B18" s="5">
        <v>2764.4099120000001</v>
      </c>
      <c r="C18" s="5">
        <v>4231700</v>
      </c>
      <c r="D18" s="5">
        <v>34530400</v>
      </c>
      <c r="E18" s="5">
        <v>18633315.403103579</v>
      </c>
      <c r="F18" s="5" t="s">
        <v>7</v>
      </c>
      <c r="G18" s="5" t="s">
        <v>7</v>
      </c>
      <c r="H18" s="5" t="str">
        <f t="shared" si="0"/>
        <v>hold</v>
      </c>
      <c r="I18" s="5" t="str">
        <f t="shared" si="1"/>
        <v>True</v>
      </c>
      <c r="J18" s="5">
        <f t="shared" si="3"/>
        <v>2572.679932</v>
      </c>
      <c r="K18" s="5">
        <f t="shared" si="3"/>
        <v>2545.0200199999999</v>
      </c>
      <c r="L18" s="5">
        <f t="shared" si="4"/>
        <v>1018062.7051858406</v>
      </c>
      <c r="M18" s="11">
        <f t="shared" si="2"/>
        <v>0</v>
      </c>
      <c r="N18" s="5">
        <f t="shared" si="5"/>
        <v>0</v>
      </c>
      <c r="P18" s="23">
        <f t="shared" si="6"/>
        <v>0.27670676810077688</v>
      </c>
    </row>
    <row r="19" spans="1:16" x14ac:dyDescent="0.25">
      <c r="A19" s="1">
        <v>44006</v>
      </c>
      <c r="B19" s="5">
        <v>2734.3999020000001</v>
      </c>
      <c r="C19" s="5">
        <v>4526600</v>
      </c>
      <c r="D19" s="5">
        <v>30003800</v>
      </c>
      <c r="E19" s="5">
        <v>19930284.41023577</v>
      </c>
      <c r="F19" s="5" t="s">
        <v>7</v>
      </c>
      <c r="G19" s="5" t="s">
        <v>7</v>
      </c>
      <c r="H19" s="5" t="str">
        <f t="shared" si="0"/>
        <v>hold</v>
      </c>
      <c r="I19" s="5" t="str">
        <f t="shared" si="1"/>
        <v>True</v>
      </c>
      <c r="J19" s="5">
        <f t="shared" si="3"/>
        <v>2572.679932</v>
      </c>
      <c r="K19" s="5">
        <f t="shared" si="3"/>
        <v>2545.0200199999999</v>
      </c>
      <c r="L19" s="5">
        <f t="shared" si="4"/>
        <v>1018062.7051858406</v>
      </c>
      <c r="M19" s="11">
        <f t="shared" si="2"/>
        <v>0</v>
      </c>
      <c r="N19" s="5">
        <f t="shared" si="5"/>
        <v>0</v>
      </c>
      <c r="P19" s="23">
        <f t="shared" si="6"/>
        <v>6.7367302239005514E-2</v>
      </c>
    </row>
    <row r="20" spans="1:16" x14ac:dyDescent="0.25">
      <c r="A20" s="1">
        <v>44007</v>
      </c>
      <c r="B20" s="5">
        <v>2754.580078</v>
      </c>
      <c r="C20" s="5">
        <v>2968700</v>
      </c>
      <c r="D20" s="5">
        <v>32972500</v>
      </c>
      <c r="E20" s="5">
        <v>21390448.935654871</v>
      </c>
      <c r="F20" s="5" t="s">
        <v>7</v>
      </c>
      <c r="G20" s="5" t="s">
        <v>7</v>
      </c>
      <c r="H20" s="5" t="str">
        <f t="shared" si="0"/>
        <v>hold</v>
      </c>
      <c r="I20" s="5" t="str">
        <f t="shared" si="1"/>
        <v>True</v>
      </c>
      <c r="J20" s="5">
        <f t="shared" ref="J20:K35" si="7">IF(F20="nan",J19,F20)</f>
        <v>2572.679932</v>
      </c>
      <c r="K20" s="5">
        <f t="shared" si="7"/>
        <v>2545.0200199999999</v>
      </c>
      <c r="L20" s="5">
        <f t="shared" si="4"/>
        <v>1018062.7051858406</v>
      </c>
      <c r="M20" s="11">
        <f t="shared" si="2"/>
        <v>0</v>
      </c>
      <c r="N20" s="5">
        <f t="shared" si="5"/>
        <v>0</v>
      </c>
      <c r="P20" s="23">
        <f t="shared" si="6"/>
        <v>-0.42184695925976701</v>
      </c>
    </row>
    <row r="21" spans="1:16" x14ac:dyDescent="0.25">
      <c r="A21" s="1">
        <v>44008</v>
      </c>
      <c r="B21" s="5">
        <v>2692.8701169999999</v>
      </c>
      <c r="C21" s="5">
        <v>6500800</v>
      </c>
      <c r="D21" s="5">
        <v>26471700</v>
      </c>
      <c r="E21" s="5">
        <v>21949974.92669243</v>
      </c>
      <c r="F21" s="5" t="s">
        <v>7</v>
      </c>
      <c r="G21" s="5" t="s">
        <v>7</v>
      </c>
      <c r="H21" s="5" t="str">
        <f t="shared" si="0"/>
        <v>hold</v>
      </c>
      <c r="I21" s="5" t="str">
        <f t="shared" si="1"/>
        <v>True</v>
      </c>
      <c r="J21" s="5">
        <f t="shared" si="7"/>
        <v>2572.679932</v>
      </c>
      <c r="K21" s="5">
        <f t="shared" si="7"/>
        <v>2545.0200199999999</v>
      </c>
      <c r="L21" s="5">
        <f t="shared" si="4"/>
        <v>1018062.7051858406</v>
      </c>
      <c r="M21" s="11">
        <f t="shared" si="2"/>
        <v>0</v>
      </c>
      <c r="N21" s="5">
        <f t="shared" si="5"/>
        <v>0</v>
      </c>
      <c r="P21" s="23">
        <f t="shared" si="6"/>
        <v>0.78380109969760403</v>
      </c>
    </row>
    <row r="22" spans="1:16" x14ac:dyDescent="0.25">
      <c r="A22" s="1">
        <v>44011</v>
      </c>
      <c r="B22" s="5">
        <v>2680.3798830000001</v>
      </c>
      <c r="C22" s="5">
        <v>4223400</v>
      </c>
      <c r="D22" s="5">
        <v>22248300</v>
      </c>
      <c r="E22" s="5">
        <v>21982343.656565771</v>
      </c>
      <c r="F22" s="5" t="s">
        <v>7</v>
      </c>
      <c r="G22" s="5" t="s">
        <v>7</v>
      </c>
      <c r="H22" s="5" t="str">
        <f t="shared" si="0"/>
        <v>hold</v>
      </c>
      <c r="I22" s="5" t="str">
        <f t="shared" si="1"/>
        <v>True</v>
      </c>
      <c r="J22" s="5">
        <f t="shared" si="7"/>
        <v>2572.679932</v>
      </c>
      <c r="K22" s="5">
        <f t="shared" si="7"/>
        <v>2545.0200199999999</v>
      </c>
      <c r="L22" s="5">
        <f t="shared" si="4"/>
        <v>1018062.7051858406</v>
      </c>
      <c r="M22" s="11">
        <f t="shared" si="2"/>
        <v>0</v>
      </c>
      <c r="N22" s="5">
        <f t="shared" si="5"/>
        <v>0</v>
      </c>
      <c r="P22" s="23">
        <f t="shared" si="6"/>
        <v>-0.43128475539132138</v>
      </c>
    </row>
    <row r="23" spans="1:16" x14ac:dyDescent="0.25">
      <c r="A23" s="1">
        <v>44012</v>
      </c>
      <c r="B23" s="5">
        <v>2758.820068</v>
      </c>
      <c r="C23" s="5">
        <v>3769700</v>
      </c>
      <c r="D23" s="5">
        <v>26018000</v>
      </c>
      <c r="E23" s="5">
        <v>22414486.87699201</v>
      </c>
      <c r="F23" s="5" t="s">
        <v>7</v>
      </c>
      <c r="G23" s="5" t="s">
        <v>7</v>
      </c>
      <c r="H23" s="5" t="str">
        <f t="shared" si="0"/>
        <v>hold</v>
      </c>
      <c r="I23" s="5" t="str">
        <f t="shared" si="1"/>
        <v>True</v>
      </c>
      <c r="J23" s="5">
        <f t="shared" si="7"/>
        <v>2572.679932</v>
      </c>
      <c r="K23" s="5">
        <f t="shared" si="7"/>
        <v>2545.0200199999999</v>
      </c>
      <c r="L23" s="5">
        <f t="shared" si="4"/>
        <v>1018062.7051858406</v>
      </c>
      <c r="M23" s="11">
        <f t="shared" si="2"/>
        <v>0</v>
      </c>
      <c r="N23" s="5">
        <f t="shared" si="5"/>
        <v>0</v>
      </c>
      <c r="P23" s="23">
        <f t="shared" si="6"/>
        <v>-0.1136450681632072</v>
      </c>
    </row>
    <row r="24" spans="1:16" x14ac:dyDescent="0.25">
      <c r="A24" s="1">
        <v>44013</v>
      </c>
      <c r="B24" s="5">
        <v>2878.6999510000001</v>
      </c>
      <c r="C24" s="5">
        <v>6363400</v>
      </c>
      <c r="D24" s="5">
        <v>32381400</v>
      </c>
      <c r="E24" s="5">
        <v>23469264.704703771</v>
      </c>
      <c r="F24" s="5" t="s">
        <v>7</v>
      </c>
      <c r="G24" s="5" t="s">
        <v>7</v>
      </c>
      <c r="H24" s="5" t="str">
        <f t="shared" si="0"/>
        <v>hold</v>
      </c>
      <c r="I24" s="5" t="str">
        <f t="shared" si="1"/>
        <v>True</v>
      </c>
      <c r="J24" s="5">
        <f t="shared" si="7"/>
        <v>2572.679932</v>
      </c>
      <c r="K24" s="5">
        <f t="shared" si="7"/>
        <v>2545.0200199999999</v>
      </c>
      <c r="L24" s="5">
        <f t="shared" si="4"/>
        <v>1018062.7051858406</v>
      </c>
      <c r="M24" s="11">
        <f t="shared" si="2"/>
        <v>0</v>
      </c>
      <c r="N24" s="5">
        <f t="shared" si="5"/>
        <v>0</v>
      </c>
      <c r="P24" s="23">
        <f t="shared" si="6"/>
        <v>0.52356740300723603</v>
      </c>
    </row>
    <row r="25" spans="1:16" x14ac:dyDescent="0.25">
      <c r="A25" s="1">
        <v>44014</v>
      </c>
      <c r="B25" s="5">
        <v>2890.3000489999999</v>
      </c>
      <c r="C25" s="5">
        <v>6593400</v>
      </c>
      <c r="D25" s="5">
        <v>38974800</v>
      </c>
      <c r="E25" s="5">
        <v>25092988.50229796</v>
      </c>
      <c r="F25" s="5" t="s">
        <v>7</v>
      </c>
      <c r="G25" s="5" t="s">
        <v>7</v>
      </c>
      <c r="H25" s="5" t="str">
        <f t="shared" si="0"/>
        <v>hold</v>
      </c>
      <c r="I25" s="5" t="str">
        <f t="shared" si="1"/>
        <v>True</v>
      </c>
      <c r="J25" s="5">
        <f t="shared" si="7"/>
        <v>2572.679932</v>
      </c>
      <c r="K25" s="5">
        <f t="shared" si="7"/>
        <v>2545.0200199999999</v>
      </c>
      <c r="L25" s="5">
        <f t="shared" si="4"/>
        <v>1018062.7051858406</v>
      </c>
      <c r="M25" s="11">
        <f t="shared" si="2"/>
        <v>0</v>
      </c>
      <c r="N25" s="5">
        <f t="shared" si="5"/>
        <v>0</v>
      </c>
      <c r="P25" s="23">
        <f t="shared" si="6"/>
        <v>3.5506322994763667E-2</v>
      </c>
    </row>
    <row r="26" spans="1:16" x14ac:dyDescent="0.25">
      <c r="A26" s="1">
        <v>44018</v>
      </c>
      <c r="B26" s="5">
        <v>3057.040039</v>
      </c>
      <c r="C26" s="5">
        <v>6880600</v>
      </c>
      <c r="D26" s="5">
        <v>45855400</v>
      </c>
      <c r="E26" s="5">
        <v>27246787.089011282</v>
      </c>
      <c r="F26" s="5" t="s">
        <v>7</v>
      </c>
      <c r="G26" s="5" t="s">
        <v>7</v>
      </c>
      <c r="H26" s="5" t="str">
        <f t="shared" si="0"/>
        <v>hold</v>
      </c>
      <c r="I26" s="5" t="str">
        <f t="shared" si="1"/>
        <v>True</v>
      </c>
      <c r="J26" s="5">
        <f t="shared" si="7"/>
        <v>2572.679932</v>
      </c>
      <c r="K26" s="5">
        <f t="shared" si="7"/>
        <v>2545.0200199999999</v>
      </c>
      <c r="L26" s="5">
        <f t="shared" si="4"/>
        <v>1018062.7051858406</v>
      </c>
      <c r="M26" s="11">
        <f t="shared" si="2"/>
        <v>0</v>
      </c>
      <c r="N26" s="5">
        <f t="shared" si="5"/>
        <v>0</v>
      </c>
      <c r="P26" s="23">
        <f t="shared" si="6"/>
        <v>4.2636708746271464E-2</v>
      </c>
    </row>
    <row r="27" spans="1:16" x14ac:dyDescent="0.25">
      <c r="A27" s="1">
        <v>44019</v>
      </c>
      <c r="B27" s="5">
        <v>3000.1201169999999</v>
      </c>
      <c r="C27" s="5">
        <v>5257500</v>
      </c>
      <c r="D27" s="5">
        <v>40597900</v>
      </c>
      <c r="E27" s="5">
        <v>28620101.53568035</v>
      </c>
      <c r="F27" s="5" t="s">
        <v>7</v>
      </c>
      <c r="G27" s="5" t="s">
        <v>7</v>
      </c>
      <c r="H27" s="5" t="str">
        <f t="shared" si="0"/>
        <v>hold</v>
      </c>
      <c r="I27" s="5" t="str">
        <f t="shared" si="1"/>
        <v>True</v>
      </c>
      <c r="J27" s="5">
        <f t="shared" si="7"/>
        <v>2572.679932</v>
      </c>
      <c r="K27" s="5">
        <f t="shared" si="7"/>
        <v>2545.0200199999999</v>
      </c>
      <c r="L27" s="5">
        <f t="shared" si="4"/>
        <v>1018062.7051858406</v>
      </c>
      <c r="M27" s="11">
        <f t="shared" si="2"/>
        <v>0</v>
      </c>
      <c r="N27" s="5">
        <f t="shared" si="5"/>
        <v>0</v>
      </c>
      <c r="P27" s="23">
        <f t="shared" si="6"/>
        <v>-0.26905022885034996</v>
      </c>
    </row>
    <row r="28" spans="1:16" x14ac:dyDescent="0.25">
      <c r="A28" s="1">
        <v>44020</v>
      </c>
      <c r="B28" s="5">
        <v>3081.110107</v>
      </c>
      <c r="C28" s="5">
        <v>5037600</v>
      </c>
      <c r="D28" s="5">
        <v>45635500</v>
      </c>
      <c r="E28" s="5">
        <v>30357087.987848889</v>
      </c>
      <c r="F28" s="5" t="s">
        <v>7</v>
      </c>
      <c r="G28" s="5" t="s">
        <v>7</v>
      </c>
      <c r="H28" s="5" t="str">
        <f t="shared" si="0"/>
        <v>hold</v>
      </c>
      <c r="I28" s="5" t="str">
        <f t="shared" si="1"/>
        <v>True</v>
      </c>
      <c r="J28" s="5">
        <f t="shared" si="7"/>
        <v>2572.679932</v>
      </c>
      <c r="K28" s="5">
        <f t="shared" si="7"/>
        <v>2545.0200199999999</v>
      </c>
      <c r="L28" s="5">
        <f t="shared" si="4"/>
        <v>1018062.7051858406</v>
      </c>
      <c r="M28" s="11">
        <f t="shared" si="2"/>
        <v>0</v>
      </c>
      <c r="N28" s="5">
        <f t="shared" si="5"/>
        <v>0</v>
      </c>
      <c r="P28" s="23">
        <f t="shared" si="6"/>
        <v>-4.2725850402321949E-2</v>
      </c>
    </row>
    <row r="29" spans="1:16" x14ac:dyDescent="0.25">
      <c r="A29" s="1">
        <v>44021</v>
      </c>
      <c r="B29" s="5">
        <v>3182.6298830000001</v>
      </c>
      <c r="C29" s="5">
        <v>6388700</v>
      </c>
      <c r="D29" s="5">
        <v>52024200</v>
      </c>
      <c r="E29" s="5">
        <v>32553898.862303261</v>
      </c>
      <c r="F29" s="5" t="s">
        <v>7</v>
      </c>
      <c r="G29" s="5" t="s">
        <v>7</v>
      </c>
      <c r="H29" s="5" t="str">
        <f t="shared" si="0"/>
        <v>hold</v>
      </c>
      <c r="I29" s="5" t="str">
        <f t="shared" si="1"/>
        <v>True</v>
      </c>
      <c r="J29" s="5">
        <f t="shared" si="7"/>
        <v>2572.679932</v>
      </c>
      <c r="K29" s="5">
        <f t="shared" si="7"/>
        <v>2545.0200199999999</v>
      </c>
      <c r="L29" s="5">
        <f t="shared" si="4"/>
        <v>1018062.7051858406</v>
      </c>
      <c r="M29" s="11">
        <f t="shared" si="2"/>
        <v>0</v>
      </c>
      <c r="N29" s="5">
        <f t="shared" si="5"/>
        <v>0</v>
      </c>
      <c r="P29" s="23">
        <f t="shared" si="6"/>
        <v>0.23760102662023858</v>
      </c>
    </row>
    <row r="30" spans="1:16" x14ac:dyDescent="0.25">
      <c r="A30" s="1">
        <v>44022</v>
      </c>
      <c r="B30" s="5">
        <v>3200</v>
      </c>
      <c r="C30" s="5">
        <v>5486000</v>
      </c>
      <c r="D30" s="5">
        <v>57510200</v>
      </c>
      <c r="E30" s="5">
        <v>35068728.99726399</v>
      </c>
      <c r="F30" s="5" t="s">
        <v>7</v>
      </c>
      <c r="G30" s="5" t="s">
        <v>7</v>
      </c>
      <c r="H30" s="5" t="str">
        <f t="shared" si="0"/>
        <v>hold</v>
      </c>
      <c r="I30" s="5" t="str">
        <f t="shared" si="1"/>
        <v>True</v>
      </c>
      <c r="J30" s="5">
        <f t="shared" si="7"/>
        <v>2572.679932</v>
      </c>
      <c r="K30" s="5">
        <f t="shared" si="7"/>
        <v>2545.0200199999999</v>
      </c>
      <c r="L30" s="5">
        <f t="shared" si="4"/>
        <v>1018062.7051858406</v>
      </c>
      <c r="M30" s="11">
        <f t="shared" si="2"/>
        <v>0</v>
      </c>
      <c r="N30" s="5">
        <f t="shared" si="5"/>
        <v>0</v>
      </c>
      <c r="P30" s="23">
        <f t="shared" si="6"/>
        <v>-0.15233141229722288</v>
      </c>
    </row>
    <row r="31" spans="1:16" x14ac:dyDescent="0.25">
      <c r="A31" s="1">
        <v>44025</v>
      </c>
      <c r="B31" s="5">
        <v>3104</v>
      </c>
      <c r="C31" s="5">
        <v>7720400</v>
      </c>
      <c r="D31" s="5">
        <v>49789800</v>
      </c>
      <c r="E31" s="5">
        <v>36544001.587075867</v>
      </c>
      <c r="F31" s="5" t="s">
        <v>7</v>
      </c>
      <c r="G31" s="5" t="s">
        <v>7</v>
      </c>
      <c r="H31" s="5" t="str">
        <f t="shared" si="0"/>
        <v>hold</v>
      </c>
      <c r="I31" s="5" t="str">
        <f t="shared" si="1"/>
        <v>True</v>
      </c>
      <c r="J31" s="5">
        <f t="shared" si="7"/>
        <v>2572.679932</v>
      </c>
      <c r="K31" s="5">
        <f t="shared" si="7"/>
        <v>2545.0200199999999</v>
      </c>
      <c r="L31" s="5">
        <f t="shared" si="4"/>
        <v>1018062.7051858406</v>
      </c>
      <c r="M31" s="11">
        <f t="shared" si="2"/>
        <v>0</v>
      </c>
      <c r="N31" s="5">
        <f t="shared" si="5"/>
        <v>0</v>
      </c>
      <c r="P31" s="23">
        <f t="shared" si="6"/>
        <v>0.34166678365050429</v>
      </c>
    </row>
    <row r="32" spans="1:16" x14ac:dyDescent="0.25">
      <c r="A32" s="1">
        <v>44026</v>
      </c>
      <c r="B32" s="5">
        <v>3084</v>
      </c>
      <c r="C32" s="5">
        <v>7231900</v>
      </c>
      <c r="D32" s="5">
        <v>42557900</v>
      </c>
      <c r="E32" s="5">
        <v>37143699.94383356</v>
      </c>
      <c r="F32" s="5" t="s">
        <v>7</v>
      </c>
      <c r="G32" s="5" t="s">
        <v>7</v>
      </c>
      <c r="H32" s="5" t="str">
        <f t="shared" si="0"/>
        <v>hold</v>
      </c>
      <c r="I32" s="5" t="str">
        <f t="shared" si="1"/>
        <v>True</v>
      </c>
      <c r="J32" s="5">
        <f t="shared" si="7"/>
        <v>2572.679932</v>
      </c>
      <c r="K32" s="5">
        <f t="shared" si="7"/>
        <v>2545.0200199999999</v>
      </c>
      <c r="L32" s="5">
        <f t="shared" si="4"/>
        <v>1018062.7051858406</v>
      </c>
      <c r="M32" s="11">
        <f t="shared" si="2"/>
        <v>1E-3</v>
      </c>
      <c r="N32" s="5">
        <f t="shared" si="5"/>
        <v>0</v>
      </c>
      <c r="P32" s="23">
        <f t="shared" si="6"/>
        <v>-6.5364380605268696E-2</v>
      </c>
    </row>
    <row r="33" spans="1:16" x14ac:dyDescent="0.25">
      <c r="A33" s="1">
        <v>44027</v>
      </c>
      <c r="B33" s="5">
        <v>3008.8701169999999</v>
      </c>
      <c r="C33" s="5">
        <v>5788900</v>
      </c>
      <c r="D33" s="5">
        <v>36769000</v>
      </c>
      <c r="E33" s="5">
        <v>37106502.009155586</v>
      </c>
      <c r="F33" s="5" t="s">
        <v>7</v>
      </c>
      <c r="G33" s="5">
        <v>3008.8701169999999</v>
      </c>
      <c r="H33" s="5" t="str">
        <f t="shared" si="0"/>
        <v>sell</v>
      </c>
      <c r="I33" s="5" t="str">
        <f t="shared" si="1"/>
        <v>False</v>
      </c>
      <c r="J33" s="5">
        <f t="shared" si="7"/>
        <v>2572.679932</v>
      </c>
      <c r="K33" s="5">
        <f t="shared" si="7"/>
        <v>3008.8701169999999</v>
      </c>
      <c r="L33" s="5">
        <f t="shared" si="4"/>
        <v>1190672.190801641</v>
      </c>
      <c r="M33" s="11">
        <f t="shared" si="2"/>
        <v>0</v>
      </c>
      <c r="N33" s="5">
        <f t="shared" si="5"/>
        <v>172609.48561580034</v>
      </c>
      <c r="P33" s="23">
        <f t="shared" si="6"/>
        <v>-0.22255950475359079</v>
      </c>
    </row>
    <row r="34" spans="1:16" x14ac:dyDescent="0.25">
      <c r="A34" s="1">
        <v>44028</v>
      </c>
      <c r="B34" s="5">
        <v>2999.8999020000001</v>
      </c>
      <c r="C34" s="5">
        <v>6394200</v>
      </c>
      <c r="D34" s="5">
        <v>30374800</v>
      </c>
      <c r="E34" s="5">
        <v>36440905.752949998</v>
      </c>
      <c r="F34" s="5" t="s">
        <v>7</v>
      </c>
      <c r="G34" s="5" t="s">
        <v>7</v>
      </c>
      <c r="H34" s="5" t="str">
        <f t="shared" si="0"/>
        <v>hold</v>
      </c>
      <c r="I34" s="5" t="str">
        <f t="shared" si="1"/>
        <v>True</v>
      </c>
      <c r="J34" s="5">
        <f t="shared" si="7"/>
        <v>2572.679932</v>
      </c>
      <c r="K34" s="5">
        <f t="shared" si="7"/>
        <v>3008.8701169999999</v>
      </c>
      <c r="L34" s="5">
        <f t="shared" si="4"/>
        <v>1190672.190801641</v>
      </c>
      <c r="M34" s="11">
        <f t="shared" si="2"/>
        <v>0</v>
      </c>
      <c r="N34" s="5">
        <f t="shared" si="5"/>
        <v>0</v>
      </c>
      <c r="P34" s="23">
        <f t="shared" si="6"/>
        <v>9.9449038665772094E-2</v>
      </c>
    </row>
    <row r="35" spans="1:16" x14ac:dyDescent="0.25">
      <c r="A35" s="1">
        <v>44029</v>
      </c>
      <c r="B35" s="5">
        <v>2961.969971</v>
      </c>
      <c r="C35" s="5">
        <v>4761300</v>
      </c>
      <c r="D35" s="5">
        <v>25613500</v>
      </c>
      <c r="E35" s="5">
        <v>35374226.550696217</v>
      </c>
      <c r="F35" s="5" t="s">
        <v>7</v>
      </c>
      <c r="G35" s="5" t="s">
        <v>7</v>
      </c>
      <c r="H35" s="5" t="str">
        <f t="shared" si="0"/>
        <v>hold</v>
      </c>
      <c r="I35" s="5" t="str">
        <f t="shared" si="1"/>
        <v>True</v>
      </c>
      <c r="J35" s="5">
        <f t="shared" si="7"/>
        <v>2572.679932</v>
      </c>
      <c r="K35" s="5">
        <f t="shared" si="7"/>
        <v>3008.8701169999999</v>
      </c>
      <c r="L35" s="5">
        <f t="shared" si="4"/>
        <v>1190672.190801641</v>
      </c>
      <c r="M35" s="11">
        <f t="shared" si="2"/>
        <v>0</v>
      </c>
      <c r="N35" s="5">
        <f t="shared" si="5"/>
        <v>0</v>
      </c>
      <c r="P35" s="23">
        <f t="shared" si="6"/>
        <v>-0.29487058927334298</v>
      </c>
    </row>
    <row r="36" spans="1:16" x14ac:dyDescent="0.25">
      <c r="A36" s="1">
        <v>44032</v>
      </c>
      <c r="B36" s="5">
        <v>3196.8400879999999</v>
      </c>
      <c r="C36" s="5">
        <v>7598200</v>
      </c>
      <c r="D36" s="5">
        <v>33211700</v>
      </c>
      <c r="E36" s="5">
        <v>35161877.973216787</v>
      </c>
      <c r="F36" s="5" t="s">
        <v>7</v>
      </c>
      <c r="G36" s="5" t="s">
        <v>7</v>
      </c>
      <c r="H36" s="5" t="str">
        <f t="shared" si="0"/>
        <v>hold</v>
      </c>
      <c r="I36" s="5" t="str">
        <f t="shared" si="1"/>
        <v>True</v>
      </c>
      <c r="J36" s="5">
        <f t="shared" ref="J36:K51" si="8">IF(F36="nan",J35,F36)</f>
        <v>2572.679932</v>
      </c>
      <c r="K36" s="5">
        <f t="shared" si="8"/>
        <v>3008.8701169999999</v>
      </c>
      <c r="L36" s="5">
        <f t="shared" si="4"/>
        <v>1190672.190801641</v>
      </c>
      <c r="M36" s="11">
        <f t="shared" si="2"/>
        <v>0</v>
      </c>
      <c r="N36" s="5">
        <f t="shared" si="5"/>
        <v>0</v>
      </c>
      <c r="P36" s="23">
        <f t="shared" si="6"/>
        <v>0.46739063693601601</v>
      </c>
    </row>
    <row r="37" spans="1:16" x14ac:dyDescent="0.25">
      <c r="A37" s="1">
        <v>44033</v>
      </c>
      <c r="B37" s="5">
        <v>3138.290039</v>
      </c>
      <c r="C37" s="5">
        <v>6121300</v>
      </c>
      <c r="D37" s="5">
        <v>27090400</v>
      </c>
      <c r="E37" s="5">
        <v>34371638.271875031</v>
      </c>
      <c r="F37" s="5" t="s">
        <v>7</v>
      </c>
      <c r="G37" s="5" t="s">
        <v>7</v>
      </c>
      <c r="H37" s="5" t="str">
        <f t="shared" si="0"/>
        <v>hold</v>
      </c>
      <c r="I37" s="5" t="str">
        <f t="shared" si="1"/>
        <v>True</v>
      </c>
      <c r="J37" s="5">
        <f t="shared" si="8"/>
        <v>2572.679932</v>
      </c>
      <c r="K37" s="5">
        <f t="shared" si="8"/>
        <v>3008.8701169999999</v>
      </c>
      <c r="L37" s="5">
        <f t="shared" si="4"/>
        <v>1190672.190801641</v>
      </c>
      <c r="M37" s="11">
        <f t="shared" si="2"/>
        <v>0</v>
      </c>
      <c r="N37" s="5">
        <f t="shared" si="5"/>
        <v>0</v>
      </c>
      <c r="P37" s="23">
        <f t="shared" si="6"/>
        <v>-0.21613688486818616</v>
      </c>
    </row>
    <row r="38" spans="1:16" x14ac:dyDescent="0.25">
      <c r="A38" s="1">
        <v>44034</v>
      </c>
      <c r="B38" s="5">
        <v>3099.9099120000001</v>
      </c>
      <c r="C38" s="5">
        <v>4104200</v>
      </c>
      <c r="D38" s="5">
        <v>22986200</v>
      </c>
      <c r="E38" s="5">
        <v>33259909.71139501</v>
      </c>
      <c r="F38" s="5" t="s">
        <v>7</v>
      </c>
      <c r="G38" s="5" t="s">
        <v>7</v>
      </c>
      <c r="H38" s="5" t="str">
        <f t="shared" si="0"/>
        <v>hold</v>
      </c>
      <c r="I38" s="5" t="str">
        <f t="shared" si="1"/>
        <v>True</v>
      </c>
      <c r="J38" s="5">
        <f t="shared" si="8"/>
        <v>2572.679932</v>
      </c>
      <c r="K38" s="5">
        <f t="shared" si="8"/>
        <v>3008.8701169999999</v>
      </c>
      <c r="L38" s="5">
        <f t="shared" si="4"/>
        <v>1190672.190801641</v>
      </c>
      <c r="M38" s="11">
        <f t="shared" si="2"/>
        <v>0</v>
      </c>
      <c r="N38" s="5">
        <f t="shared" si="5"/>
        <v>0</v>
      </c>
      <c r="P38" s="23">
        <f t="shared" si="6"/>
        <v>-0.39976365264278851</v>
      </c>
    </row>
    <row r="39" spans="1:16" x14ac:dyDescent="0.25">
      <c r="A39" s="1">
        <v>44035</v>
      </c>
      <c r="B39" s="5">
        <v>2986.5500489999999</v>
      </c>
      <c r="C39" s="5">
        <v>5656900</v>
      </c>
      <c r="D39" s="5">
        <v>17329300</v>
      </c>
      <c r="E39" s="5">
        <v>31708103.608145408</v>
      </c>
      <c r="F39" s="5" t="s">
        <v>7</v>
      </c>
      <c r="G39" s="5" t="s">
        <v>7</v>
      </c>
      <c r="H39" s="5" t="str">
        <f t="shared" si="0"/>
        <v>hold</v>
      </c>
      <c r="I39" s="5" t="str">
        <f t="shared" si="1"/>
        <v>True</v>
      </c>
      <c r="J39" s="5">
        <f t="shared" si="8"/>
        <v>2572.679932</v>
      </c>
      <c r="K39" s="5">
        <f t="shared" si="8"/>
        <v>3008.8701169999999</v>
      </c>
      <c r="L39" s="5">
        <f t="shared" si="4"/>
        <v>1190672.190801641</v>
      </c>
      <c r="M39" s="11">
        <f t="shared" si="2"/>
        <v>0</v>
      </c>
      <c r="N39" s="5">
        <f t="shared" si="5"/>
        <v>0</v>
      </c>
      <c r="P39" s="23">
        <f t="shared" si="6"/>
        <v>0.32086519936617691</v>
      </c>
    </row>
    <row r="40" spans="1:16" x14ac:dyDescent="0.25">
      <c r="A40" s="1">
        <v>44036</v>
      </c>
      <c r="B40" s="5">
        <v>3008.9099120000001</v>
      </c>
      <c r="C40" s="5">
        <v>5632400</v>
      </c>
      <c r="D40" s="5">
        <v>22961700</v>
      </c>
      <c r="E40" s="5">
        <v>30857960.181055151</v>
      </c>
      <c r="F40" s="5" t="s">
        <v>7</v>
      </c>
      <c r="G40" s="5" t="s">
        <v>7</v>
      </c>
      <c r="H40" s="5" t="str">
        <f t="shared" si="0"/>
        <v>hold</v>
      </c>
      <c r="I40" s="5" t="str">
        <f t="shared" si="1"/>
        <v>True</v>
      </c>
      <c r="J40" s="5">
        <f t="shared" si="8"/>
        <v>2572.679932</v>
      </c>
      <c r="K40" s="5">
        <f t="shared" si="8"/>
        <v>3008.8701169999999</v>
      </c>
      <c r="L40" s="5">
        <f t="shared" si="4"/>
        <v>1190672.190801641</v>
      </c>
      <c r="M40" s="11">
        <f t="shared" si="2"/>
        <v>0</v>
      </c>
      <c r="N40" s="5">
        <f t="shared" si="5"/>
        <v>0</v>
      </c>
      <c r="P40" s="23">
        <f t="shared" si="6"/>
        <v>-4.3403999296842896E-3</v>
      </c>
    </row>
    <row r="41" spans="1:16" x14ac:dyDescent="0.25">
      <c r="A41" s="1">
        <v>44039</v>
      </c>
      <c r="B41" s="5">
        <v>3055.209961</v>
      </c>
      <c r="C41" s="5">
        <v>4170500</v>
      </c>
      <c r="D41" s="5">
        <v>27132200</v>
      </c>
      <c r="E41" s="5">
        <v>30496528.080777399</v>
      </c>
      <c r="F41" s="5" t="s">
        <v>7</v>
      </c>
      <c r="G41" s="5" t="s">
        <v>7</v>
      </c>
      <c r="H41" s="5" t="str">
        <f t="shared" si="0"/>
        <v>hold</v>
      </c>
      <c r="I41" s="5" t="str">
        <f t="shared" si="1"/>
        <v>True</v>
      </c>
      <c r="J41" s="5">
        <f t="shared" si="8"/>
        <v>2572.679932</v>
      </c>
      <c r="K41" s="5">
        <f t="shared" si="8"/>
        <v>3008.8701169999999</v>
      </c>
      <c r="L41" s="5">
        <f t="shared" si="4"/>
        <v>1190672.190801641</v>
      </c>
      <c r="M41" s="11">
        <f t="shared" si="2"/>
        <v>0</v>
      </c>
      <c r="N41" s="5">
        <f t="shared" si="5"/>
        <v>0</v>
      </c>
      <c r="P41" s="23">
        <f t="shared" si="6"/>
        <v>-0.30049970636149004</v>
      </c>
    </row>
    <row r="42" spans="1:16" x14ac:dyDescent="0.25">
      <c r="A42" s="1">
        <v>44040</v>
      </c>
      <c r="B42" s="5">
        <v>3000.330078</v>
      </c>
      <c r="C42" s="5">
        <v>3126700</v>
      </c>
      <c r="D42" s="5">
        <v>24005500</v>
      </c>
      <c r="E42" s="5">
        <v>29867953.349792309</v>
      </c>
      <c r="F42" s="5" t="s">
        <v>7</v>
      </c>
      <c r="G42" s="5" t="s">
        <v>7</v>
      </c>
      <c r="H42" s="5" t="str">
        <f t="shared" si="0"/>
        <v>hold</v>
      </c>
      <c r="I42" s="5" t="str">
        <f t="shared" si="1"/>
        <v>True</v>
      </c>
      <c r="J42" s="5">
        <f t="shared" si="8"/>
        <v>2572.679932</v>
      </c>
      <c r="K42" s="5">
        <f t="shared" si="8"/>
        <v>3008.8701169999999</v>
      </c>
      <c r="L42" s="5">
        <f t="shared" si="4"/>
        <v>1190672.190801641</v>
      </c>
      <c r="M42" s="11">
        <f t="shared" si="2"/>
        <v>0</v>
      </c>
      <c r="N42" s="5">
        <f t="shared" si="5"/>
        <v>0</v>
      </c>
      <c r="P42" s="23">
        <f t="shared" si="6"/>
        <v>-0.28805779742552351</v>
      </c>
    </row>
    <row r="43" spans="1:16" x14ac:dyDescent="0.25">
      <c r="A43" s="1">
        <v>44041</v>
      </c>
      <c r="B43" s="5">
        <v>3033.530029</v>
      </c>
      <c r="C43" s="5">
        <v>2974100</v>
      </c>
      <c r="D43" s="5">
        <v>26979600</v>
      </c>
      <c r="E43" s="5">
        <v>29588699.153480511</v>
      </c>
      <c r="F43" s="5" t="s">
        <v>7</v>
      </c>
      <c r="G43" s="5" t="s">
        <v>7</v>
      </c>
      <c r="H43" s="5" t="str">
        <f t="shared" si="0"/>
        <v>hold</v>
      </c>
      <c r="I43" s="5" t="str">
        <f t="shared" si="1"/>
        <v>True</v>
      </c>
      <c r="J43" s="5">
        <f t="shared" si="8"/>
        <v>2572.679932</v>
      </c>
      <c r="K43" s="5">
        <f t="shared" si="8"/>
        <v>3008.8701169999999</v>
      </c>
      <c r="L43" s="5">
        <f t="shared" si="4"/>
        <v>1190672.190801641</v>
      </c>
      <c r="M43" s="11">
        <f t="shared" si="2"/>
        <v>1E-3</v>
      </c>
      <c r="N43" s="5">
        <f t="shared" si="5"/>
        <v>0</v>
      </c>
      <c r="P43" s="23">
        <f t="shared" si="6"/>
        <v>-5.0036663053527393E-2</v>
      </c>
    </row>
    <row r="44" spans="1:16" x14ac:dyDescent="0.25">
      <c r="A44" s="1">
        <v>44042</v>
      </c>
      <c r="B44" s="5">
        <v>3051.8798830000001</v>
      </c>
      <c r="C44" s="5">
        <v>6128300</v>
      </c>
      <c r="D44" s="5">
        <v>33107900</v>
      </c>
      <c r="E44" s="5">
        <v>29928454.616603531</v>
      </c>
      <c r="F44" s="5">
        <v>3051.8798830000001</v>
      </c>
      <c r="G44" s="5" t="s">
        <v>7</v>
      </c>
      <c r="H44" s="5" t="str">
        <f t="shared" si="0"/>
        <v>buy</v>
      </c>
      <c r="I44" s="5" t="str">
        <f t="shared" si="1"/>
        <v>False</v>
      </c>
      <c r="J44" s="5">
        <f t="shared" si="8"/>
        <v>3051.8798830000001</v>
      </c>
      <c r="K44" s="5">
        <f t="shared" si="8"/>
        <v>3008.8701169999999</v>
      </c>
      <c r="L44" s="5">
        <f t="shared" si="4"/>
        <v>1190672.190801641</v>
      </c>
      <c r="M44" s="11">
        <f t="shared" si="2"/>
        <v>0</v>
      </c>
      <c r="N44" s="5">
        <f t="shared" si="5"/>
        <v>0</v>
      </c>
      <c r="P44" s="23">
        <f t="shared" si="6"/>
        <v>0.72297591463310185</v>
      </c>
    </row>
    <row r="45" spans="1:16" x14ac:dyDescent="0.25">
      <c r="A45" s="1">
        <v>44043</v>
      </c>
      <c r="B45" s="5">
        <v>3164.679932</v>
      </c>
      <c r="C45" s="5">
        <v>8085500</v>
      </c>
      <c r="D45" s="5">
        <v>41193400</v>
      </c>
      <c r="E45" s="5">
        <v>31014592.564395189</v>
      </c>
      <c r="F45" s="5" t="s">
        <v>7</v>
      </c>
      <c r="G45" s="5" t="s">
        <v>7</v>
      </c>
      <c r="H45" s="5" t="str">
        <f t="shared" si="0"/>
        <v>hold</v>
      </c>
      <c r="I45" s="5" t="str">
        <f t="shared" si="1"/>
        <v>True</v>
      </c>
      <c r="J45" s="5">
        <f t="shared" si="8"/>
        <v>3051.8798830000001</v>
      </c>
      <c r="K45" s="5">
        <f t="shared" si="8"/>
        <v>3008.8701169999999</v>
      </c>
      <c r="L45" s="5">
        <f t="shared" si="4"/>
        <v>1190672.190801641</v>
      </c>
      <c r="M45" s="11">
        <f t="shared" si="2"/>
        <v>0</v>
      </c>
      <c r="N45" s="5">
        <f t="shared" si="5"/>
        <v>0</v>
      </c>
      <c r="P45" s="23">
        <f t="shared" si="6"/>
        <v>0.27715494718228117</v>
      </c>
    </row>
    <row r="46" spans="1:16" x14ac:dyDescent="0.25">
      <c r="A46" s="1">
        <v>44046</v>
      </c>
      <c r="B46" s="5">
        <v>3111.889893</v>
      </c>
      <c r="C46" s="5">
        <v>5074700</v>
      </c>
      <c r="D46" s="5">
        <v>36118700</v>
      </c>
      <c r="E46" s="5">
        <v>31506138.143108401</v>
      </c>
      <c r="F46" s="5" t="s">
        <v>7</v>
      </c>
      <c r="G46" s="5" t="s">
        <v>7</v>
      </c>
      <c r="H46" s="5" t="str">
        <f t="shared" si="0"/>
        <v>hold</v>
      </c>
      <c r="I46" s="5" t="str">
        <f t="shared" si="1"/>
        <v>True</v>
      </c>
      <c r="J46" s="5">
        <f t="shared" si="8"/>
        <v>3051.8798830000001</v>
      </c>
      <c r="K46" s="5">
        <f t="shared" si="8"/>
        <v>3008.8701169999999</v>
      </c>
      <c r="L46" s="5">
        <f t="shared" si="4"/>
        <v>1190672.190801641</v>
      </c>
      <c r="M46" s="11">
        <f t="shared" si="2"/>
        <v>0</v>
      </c>
      <c r="N46" s="5">
        <f t="shared" si="5"/>
        <v>0</v>
      </c>
      <c r="P46" s="23">
        <f t="shared" si="6"/>
        <v>-0.46580492415576308</v>
      </c>
    </row>
    <row r="47" spans="1:16" x14ac:dyDescent="0.25">
      <c r="A47" s="1">
        <v>44047</v>
      </c>
      <c r="B47" s="5">
        <v>3138.830078</v>
      </c>
      <c r="C47" s="5">
        <v>4694300</v>
      </c>
      <c r="D47" s="5">
        <v>40813000</v>
      </c>
      <c r="E47" s="5">
        <v>32401471.195168659</v>
      </c>
      <c r="F47" s="5" t="s">
        <v>7</v>
      </c>
      <c r="G47" s="5" t="s">
        <v>7</v>
      </c>
      <c r="H47" s="5" t="str">
        <f t="shared" si="0"/>
        <v>hold</v>
      </c>
      <c r="I47" s="5" t="str">
        <f t="shared" si="1"/>
        <v>True</v>
      </c>
      <c r="J47" s="5">
        <f t="shared" si="8"/>
        <v>3051.8798830000001</v>
      </c>
      <c r="K47" s="5">
        <f t="shared" si="8"/>
        <v>3008.8701169999999</v>
      </c>
      <c r="L47" s="5">
        <f t="shared" si="4"/>
        <v>1190672.190801641</v>
      </c>
      <c r="M47" s="11">
        <f t="shared" si="2"/>
        <v>0</v>
      </c>
      <c r="N47" s="5">
        <f t="shared" si="5"/>
        <v>0</v>
      </c>
      <c r="P47" s="23">
        <f t="shared" si="6"/>
        <v>-7.7918403117286664E-2</v>
      </c>
    </row>
    <row r="48" spans="1:16" x14ac:dyDescent="0.25">
      <c r="A48" s="1">
        <v>44048</v>
      </c>
      <c r="B48" s="5">
        <v>3205.030029</v>
      </c>
      <c r="C48" s="5">
        <v>3916500</v>
      </c>
      <c r="D48" s="5">
        <v>44729500</v>
      </c>
      <c r="E48" s="5">
        <v>33586303.365384191</v>
      </c>
      <c r="F48" s="5" t="s">
        <v>7</v>
      </c>
      <c r="G48" s="5" t="s">
        <v>7</v>
      </c>
      <c r="H48" s="5" t="str">
        <f t="shared" si="0"/>
        <v>hold</v>
      </c>
      <c r="I48" s="5" t="str">
        <f t="shared" si="1"/>
        <v>True</v>
      </c>
      <c r="J48" s="5">
        <f t="shared" si="8"/>
        <v>3051.8798830000001</v>
      </c>
      <c r="K48" s="5">
        <f t="shared" si="8"/>
        <v>3008.8701169999999</v>
      </c>
      <c r="L48" s="5">
        <f t="shared" si="4"/>
        <v>1190672.190801641</v>
      </c>
      <c r="M48" s="11">
        <f t="shared" si="2"/>
        <v>0</v>
      </c>
      <c r="N48" s="5">
        <f t="shared" si="5"/>
        <v>0</v>
      </c>
      <c r="P48" s="23">
        <f t="shared" si="6"/>
        <v>-0.1811506089376555</v>
      </c>
    </row>
    <row r="49" spans="1:16" x14ac:dyDescent="0.25">
      <c r="A49" s="1">
        <v>44049</v>
      </c>
      <c r="B49" s="5">
        <v>3225</v>
      </c>
      <c r="C49" s="5">
        <v>3940600</v>
      </c>
      <c r="D49" s="5">
        <v>48670100</v>
      </c>
      <c r="E49" s="5">
        <v>35034727.936866887</v>
      </c>
      <c r="F49" s="5" t="s">
        <v>7</v>
      </c>
      <c r="G49" s="5" t="s">
        <v>7</v>
      </c>
      <c r="H49" s="5" t="str">
        <f t="shared" si="0"/>
        <v>hold</v>
      </c>
      <c r="I49" s="5" t="str">
        <f t="shared" si="1"/>
        <v>True</v>
      </c>
      <c r="J49" s="5">
        <f t="shared" si="8"/>
        <v>3051.8798830000001</v>
      </c>
      <c r="K49" s="5">
        <f t="shared" si="8"/>
        <v>3008.8701169999999</v>
      </c>
      <c r="L49" s="5">
        <f t="shared" si="4"/>
        <v>1190672.190801641</v>
      </c>
      <c r="M49" s="11">
        <f t="shared" si="2"/>
        <v>0</v>
      </c>
      <c r="N49" s="5">
        <f t="shared" si="5"/>
        <v>0</v>
      </c>
      <c r="P49" s="23">
        <f t="shared" si="6"/>
        <v>6.1345981545742256E-3</v>
      </c>
    </row>
    <row r="50" spans="1:16" x14ac:dyDescent="0.25">
      <c r="A50" s="1">
        <v>44050</v>
      </c>
      <c r="B50" s="5">
        <v>3167.459961</v>
      </c>
      <c r="C50" s="5">
        <v>3936100</v>
      </c>
      <c r="D50" s="5">
        <v>44734000</v>
      </c>
      <c r="E50" s="5">
        <v>35965369.953870676</v>
      </c>
      <c r="F50" s="5" t="s">
        <v>7</v>
      </c>
      <c r="G50" s="5" t="s">
        <v>7</v>
      </c>
      <c r="H50" s="5" t="str">
        <f t="shared" si="0"/>
        <v>hold</v>
      </c>
      <c r="I50" s="5" t="str">
        <f t="shared" si="1"/>
        <v>True</v>
      </c>
      <c r="J50" s="5">
        <f t="shared" si="8"/>
        <v>3051.8798830000001</v>
      </c>
      <c r="K50" s="5">
        <f t="shared" si="8"/>
        <v>3008.8701169999999</v>
      </c>
      <c r="L50" s="5">
        <f t="shared" si="4"/>
        <v>1190672.190801641</v>
      </c>
      <c r="M50" s="11">
        <f t="shared" si="2"/>
        <v>0</v>
      </c>
      <c r="N50" s="5">
        <f t="shared" si="5"/>
        <v>0</v>
      </c>
      <c r="P50" s="23">
        <f t="shared" si="6"/>
        <v>-1.1426106083980551E-3</v>
      </c>
    </row>
    <row r="51" spans="1:16" x14ac:dyDescent="0.25">
      <c r="A51" s="1">
        <v>44053</v>
      </c>
      <c r="B51" s="5">
        <v>3148.1599120000001</v>
      </c>
      <c r="C51" s="5">
        <v>3167300</v>
      </c>
      <c r="D51" s="5">
        <v>41566700</v>
      </c>
      <c r="E51" s="5">
        <v>36502433.595478803</v>
      </c>
      <c r="F51" s="5" t="s">
        <v>7</v>
      </c>
      <c r="G51" s="5" t="s">
        <v>7</v>
      </c>
      <c r="H51" s="5" t="str">
        <f t="shared" si="0"/>
        <v>hold</v>
      </c>
      <c r="I51" s="5" t="str">
        <f t="shared" si="1"/>
        <v>True</v>
      </c>
      <c r="J51" s="5">
        <f t="shared" si="8"/>
        <v>3051.8798830000001</v>
      </c>
      <c r="K51" s="5">
        <f t="shared" si="8"/>
        <v>3008.8701169999999</v>
      </c>
      <c r="L51" s="5">
        <f t="shared" si="4"/>
        <v>1190672.190801641</v>
      </c>
      <c r="M51" s="11">
        <f t="shared" si="2"/>
        <v>0</v>
      </c>
      <c r="N51" s="5">
        <f t="shared" si="5"/>
        <v>0</v>
      </c>
      <c r="P51" s="23">
        <f t="shared" si="6"/>
        <v>-0.21731089543028051</v>
      </c>
    </row>
    <row r="52" spans="1:16" x14ac:dyDescent="0.25">
      <c r="A52" s="1">
        <v>44054</v>
      </c>
      <c r="B52" s="5">
        <v>3080.669922</v>
      </c>
      <c r="C52" s="5">
        <v>3718100</v>
      </c>
      <c r="D52" s="5">
        <v>37848600</v>
      </c>
      <c r="E52" s="5">
        <v>36631422.995223373</v>
      </c>
      <c r="F52" s="5" t="s">
        <v>7</v>
      </c>
      <c r="G52" s="5" t="s">
        <v>7</v>
      </c>
      <c r="H52" s="5" t="str">
        <f t="shared" si="0"/>
        <v>hold</v>
      </c>
      <c r="I52" s="5" t="str">
        <f t="shared" si="1"/>
        <v>True</v>
      </c>
      <c r="J52" s="5">
        <f t="shared" ref="J52:K67" si="9">IF(F52="nan",J51,F52)</f>
        <v>3051.8798830000001</v>
      </c>
      <c r="K52" s="5">
        <f t="shared" si="9"/>
        <v>3008.8701169999999</v>
      </c>
      <c r="L52" s="5">
        <f t="shared" si="4"/>
        <v>1190672.190801641</v>
      </c>
      <c r="M52" s="11">
        <f t="shared" si="2"/>
        <v>0</v>
      </c>
      <c r="N52" s="5">
        <f t="shared" si="5"/>
        <v>0</v>
      </c>
      <c r="P52" s="23">
        <f t="shared" si="6"/>
        <v>0.16033329517724706</v>
      </c>
    </row>
    <row r="53" spans="1:16" x14ac:dyDescent="0.25">
      <c r="A53" s="1">
        <v>44055</v>
      </c>
      <c r="B53" s="5">
        <v>3162.23999</v>
      </c>
      <c r="C53" s="5">
        <v>3522100</v>
      </c>
      <c r="D53" s="5">
        <v>41370700</v>
      </c>
      <c r="E53" s="5">
        <v>37085275.574800238</v>
      </c>
      <c r="F53" s="5" t="s">
        <v>7</v>
      </c>
      <c r="G53" s="5" t="s">
        <v>7</v>
      </c>
      <c r="H53" s="5" t="str">
        <f t="shared" si="0"/>
        <v>hold</v>
      </c>
      <c r="I53" s="5" t="str">
        <f t="shared" si="1"/>
        <v>True</v>
      </c>
      <c r="J53" s="5">
        <f t="shared" si="9"/>
        <v>3051.8798830000001</v>
      </c>
      <c r="K53" s="5">
        <f t="shared" si="9"/>
        <v>3008.8701169999999</v>
      </c>
      <c r="L53" s="5">
        <f t="shared" si="4"/>
        <v>1190672.190801641</v>
      </c>
      <c r="M53" s="11">
        <f t="shared" si="2"/>
        <v>0</v>
      </c>
      <c r="N53" s="5">
        <f t="shared" si="5"/>
        <v>0</v>
      </c>
      <c r="P53" s="23">
        <f t="shared" si="6"/>
        <v>-5.4155382488810598E-2</v>
      </c>
    </row>
    <row r="54" spans="1:16" x14ac:dyDescent="0.25">
      <c r="A54" s="1">
        <v>44056</v>
      </c>
      <c r="B54" s="5">
        <v>3161.0200199999999</v>
      </c>
      <c r="C54" s="5">
        <v>3149000</v>
      </c>
      <c r="D54" s="5">
        <v>38221700</v>
      </c>
      <c r="E54" s="5">
        <v>37194047.01901906</v>
      </c>
      <c r="F54" s="5" t="s">
        <v>7</v>
      </c>
      <c r="G54" s="5" t="s">
        <v>7</v>
      </c>
      <c r="H54" s="5" t="str">
        <f t="shared" si="0"/>
        <v>hold</v>
      </c>
      <c r="I54" s="5" t="str">
        <f t="shared" si="1"/>
        <v>True</v>
      </c>
      <c r="J54" s="5">
        <f t="shared" si="9"/>
        <v>3051.8798830000001</v>
      </c>
      <c r="K54" s="5">
        <f t="shared" si="9"/>
        <v>3008.8701169999999</v>
      </c>
      <c r="L54" s="5">
        <f t="shared" si="4"/>
        <v>1190672.190801641</v>
      </c>
      <c r="M54" s="11">
        <f t="shared" si="2"/>
        <v>1E-3</v>
      </c>
      <c r="N54" s="5">
        <f t="shared" si="5"/>
        <v>0</v>
      </c>
      <c r="P54" s="23">
        <f t="shared" si="6"/>
        <v>-0.11197246051060068</v>
      </c>
    </row>
    <row r="55" spans="1:16" x14ac:dyDescent="0.25">
      <c r="A55" s="1">
        <v>44057</v>
      </c>
      <c r="B55" s="5">
        <v>3148.0200199999999</v>
      </c>
      <c r="C55" s="5">
        <v>2751700</v>
      </c>
      <c r="D55" s="5">
        <v>35470000</v>
      </c>
      <c r="E55" s="5">
        <v>37029110.465286732</v>
      </c>
      <c r="F55" s="5" t="s">
        <v>7</v>
      </c>
      <c r="G55" s="5">
        <v>3148.0200199999999</v>
      </c>
      <c r="H55" s="5" t="str">
        <f t="shared" si="0"/>
        <v>sell</v>
      </c>
      <c r="I55" s="5" t="str">
        <f t="shared" si="1"/>
        <v>False</v>
      </c>
      <c r="J55" s="5">
        <f t="shared" si="9"/>
        <v>3051.8798830000001</v>
      </c>
      <c r="K55" s="5">
        <f t="shared" si="9"/>
        <v>3148.0200199999999</v>
      </c>
      <c r="L55" s="5">
        <f t="shared" si="4"/>
        <v>1226990.0025401721</v>
      </c>
      <c r="M55" s="11">
        <f t="shared" si="2"/>
        <v>1E-3</v>
      </c>
      <c r="N55" s="5">
        <f t="shared" si="5"/>
        <v>36317.811738531214</v>
      </c>
      <c r="P55" s="23">
        <f t="shared" si="6"/>
        <v>-0.1348660396178967</v>
      </c>
    </row>
    <row r="56" spans="1:16" x14ac:dyDescent="0.25">
      <c r="A56" s="1">
        <v>44060</v>
      </c>
      <c r="B56" s="5">
        <v>3182.4099120000001</v>
      </c>
      <c r="C56" s="5">
        <v>2691200</v>
      </c>
      <c r="D56" s="5">
        <v>38161200</v>
      </c>
      <c r="E56" s="5">
        <v>37137368.917576402</v>
      </c>
      <c r="F56" s="5">
        <v>3182.4099120000001</v>
      </c>
      <c r="G56" s="5" t="s">
        <v>7</v>
      </c>
      <c r="H56" s="5" t="str">
        <f t="shared" si="0"/>
        <v>buy</v>
      </c>
      <c r="I56" s="5" t="str">
        <f t="shared" si="1"/>
        <v>False</v>
      </c>
      <c r="J56" s="5">
        <f t="shared" si="9"/>
        <v>3182.4099120000001</v>
      </c>
      <c r="K56" s="5">
        <f t="shared" si="9"/>
        <v>3148.0200199999999</v>
      </c>
      <c r="L56" s="5">
        <f t="shared" si="4"/>
        <v>1226990.0025401721</v>
      </c>
      <c r="M56" s="11">
        <f t="shared" si="2"/>
        <v>0</v>
      </c>
      <c r="N56" s="5">
        <f t="shared" si="5"/>
        <v>0</v>
      </c>
      <c r="P56" s="23">
        <f t="shared" si="6"/>
        <v>-2.2231711704498971E-2</v>
      </c>
    </row>
    <row r="57" spans="1:16" x14ac:dyDescent="0.25">
      <c r="A57" s="1">
        <v>44061</v>
      </c>
      <c r="B57" s="5">
        <v>3312.48999</v>
      </c>
      <c r="C57" s="5">
        <v>5346000</v>
      </c>
      <c r="D57" s="5">
        <v>43507200</v>
      </c>
      <c r="E57" s="5">
        <v>37746260.596606061</v>
      </c>
      <c r="F57" s="5" t="s">
        <v>7</v>
      </c>
      <c r="G57" s="5" t="s">
        <v>7</v>
      </c>
      <c r="H57" s="5" t="str">
        <f t="shared" si="0"/>
        <v>hold</v>
      </c>
      <c r="I57" s="5" t="str">
        <f t="shared" si="1"/>
        <v>True</v>
      </c>
      <c r="J57" s="5">
        <f t="shared" si="9"/>
        <v>3182.4099120000001</v>
      </c>
      <c r="K57" s="5">
        <f t="shared" si="9"/>
        <v>3148.0200199999999</v>
      </c>
      <c r="L57" s="5">
        <f t="shared" si="4"/>
        <v>1226990.0025401721</v>
      </c>
      <c r="M57" s="11">
        <f t="shared" si="2"/>
        <v>0</v>
      </c>
      <c r="N57" s="5">
        <f t="shared" si="5"/>
        <v>0</v>
      </c>
      <c r="P57" s="23">
        <f t="shared" si="6"/>
        <v>0.68636142692023538</v>
      </c>
    </row>
    <row r="58" spans="1:16" x14ac:dyDescent="0.25">
      <c r="A58" s="1">
        <v>44062</v>
      </c>
      <c r="B58" s="5">
        <v>3260.4799800000001</v>
      </c>
      <c r="C58" s="5">
        <v>4185100</v>
      </c>
      <c r="D58" s="5">
        <v>39322100</v>
      </c>
      <c r="E58" s="5">
        <v>37896841.988778263</v>
      </c>
      <c r="F58" s="5" t="s">
        <v>7</v>
      </c>
      <c r="G58" s="5" t="s">
        <v>7</v>
      </c>
      <c r="H58" s="5" t="str">
        <f t="shared" si="0"/>
        <v>hold</v>
      </c>
      <c r="I58" s="5" t="str">
        <f t="shared" si="1"/>
        <v>True</v>
      </c>
      <c r="J58" s="5">
        <f t="shared" si="9"/>
        <v>3182.4099120000001</v>
      </c>
      <c r="K58" s="5">
        <f t="shared" si="9"/>
        <v>3148.0200199999999</v>
      </c>
      <c r="L58" s="5">
        <f t="shared" si="4"/>
        <v>1226990.0025401721</v>
      </c>
      <c r="M58" s="11">
        <f t="shared" si="2"/>
        <v>0</v>
      </c>
      <c r="N58" s="5">
        <f t="shared" si="5"/>
        <v>0</v>
      </c>
      <c r="P58" s="23">
        <f t="shared" si="6"/>
        <v>-0.24481801919816176</v>
      </c>
    </row>
    <row r="59" spans="1:16" x14ac:dyDescent="0.25">
      <c r="A59" s="1">
        <v>44063</v>
      </c>
      <c r="B59" s="5">
        <v>3297.3701169999999</v>
      </c>
      <c r="C59" s="5">
        <v>3332500</v>
      </c>
      <c r="D59" s="5">
        <v>42654600</v>
      </c>
      <c r="E59" s="5">
        <v>38351331.145653121</v>
      </c>
      <c r="F59" s="5" t="s">
        <v>7</v>
      </c>
      <c r="G59" s="5" t="s">
        <v>7</v>
      </c>
      <c r="H59" s="5" t="str">
        <f t="shared" si="0"/>
        <v>hold</v>
      </c>
      <c r="I59" s="5" t="str">
        <f t="shared" si="1"/>
        <v>True</v>
      </c>
      <c r="J59" s="5">
        <f t="shared" si="9"/>
        <v>3182.4099120000001</v>
      </c>
      <c r="K59" s="5">
        <f t="shared" si="9"/>
        <v>3148.0200199999999</v>
      </c>
      <c r="L59" s="5">
        <f t="shared" si="4"/>
        <v>1226990.0025401721</v>
      </c>
      <c r="M59" s="11">
        <f t="shared" si="2"/>
        <v>0</v>
      </c>
      <c r="N59" s="5">
        <f t="shared" si="5"/>
        <v>0</v>
      </c>
      <c r="P59" s="23">
        <f t="shared" si="6"/>
        <v>-0.22780782544783881</v>
      </c>
    </row>
    <row r="60" spans="1:16" x14ac:dyDescent="0.25">
      <c r="A60" s="1">
        <v>44064</v>
      </c>
      <c r="B60" s="5">
        <v>3284.719971</v>
      </c>
      <c r="C60" s="5">
        <v>3575900</v>
      </c>
      <c r="D60" s="5">
        <v>39078700</v>
      </c>
      <c r="E60" s="5">
        <v>38420793.724087358</v>
      </c>
      <c r="F60" s="5" t="s">
        <v>7</v>
      </c>
      <c r="G60" s="5" t="s">
        <v>7</v>
      </c>
      <c r="H60" s="5" t="str">
        <f t="shared" si="0"/>
        <v>hold</v>
      </c>
      <c r="I60" s="5" t="str">
        <f t="shared" si="1"/>
        <v>True</v>
      </c>
      <c r="J60" s="5">
        <f t="shared" si="9"/>
        <v>3182.4099120000001</v>
      </c>
      <c r="K60" s="5">
        <f t="shared" si="9"/>
        <v>3148.0200199999999</v>
      </c>
      <c r="L60" s="5">
        <f t="shared" si="4"/>
        <v>1226990.0025401721</v>
      </c>
      <c r="M60" s="11">
        <f t="shared" si="2"/>
        <v>0</v>
      </c>
      <c r="N60" s="5">
        <f t="shared" si="5"/>
        <v>0</v>
      </c>
      <c r="P60" s="23">
        <f t="shared" si="6"/>
        <v>7.049411964371885E-2</v>
      </c>
    </row>
    <row r="61" spans="1:16" x14ac:dyDescent="0.25">
      <c r="A61" s="1">
        <v>44067</v>
      </c>
      <c r="B61" s="5">
        <v>3307.459961</v>
      </c>
      <c r="C61" s="5">
        <v>4666300</v>
      </c>
      <c r="D61" s="5">
        <v>43745000</v>
      </c>
      <c r="E61" s="5">
        <v>38929114.696472287</v>
      </c>
      <c r="F61" s="5" t="s">
        <v>7</v>
      </c>
      <c r="G61" s="5" t="s">
        <v>7</v>
      </c>
      <c r="H61" s="5" t="str">
        <f t="shared" si="0"/>
        <v>hold</v>
      </c>
      <c r="I61" s="5" t="str">
        <f t="shared" si="1"/>
        <v>True</v>
      </c>
      <c r="J61" s="5">
        <f t="shared" si="9"/>
        <v>3182.4099120000001</v>
      </c>
      <c r="K61" s="5">
        <f t="shared" si="9"/>
        <v>3148.0200199999999</v>
      </c>
      <c r="L61" s="5">
        <f t="shared" si="4"/>
        <v>1226990.0025401721</v>
      </c>
      <c r="M61" s="11">
        <f t="shared" si="2"/>
        <v>0</v>
      </c>
      <c r="N61" s="5">
        <f t="shared" si="5"/>
        <v>0</v>
      </c>
      <c r="P61" s="23">
        <f t="shared" si="6"/>
        <v>0.26614957371723569</v>
      </c>
    </row>
    <row r="62" spans="1:16" x14ac:dyDescent="0.25">
      <c r="A62" s="1">
        <v>44068</v>
      </c>
      <c r="B62" s="5">
        <v>3346.48999</v>
      </c>
      <c r="C62" s="5">
        <v>3992800</v>
      </c>
      <c r="D62" s="5">
        <v>47737800</v>
      </c>
      <c r="E62" s="5">
        <v>39769913.330287568</v>
      </c>
      <c r="F62" s="5" t="s">
        <v>7</v>
      </c>
      <c r="G62" s="5" t="s">
        <v>7</v>
      </c>
      <c r="H62" s="5" t="str">
        <f t="shared" si="0"/>
        <v>hold</v>
      </c>
      <c r="I62" s="5" t="str">
        <f t="shared" si="1"/>
        <v>True</v>
      </c>
      <c r="J62" s="5">
        <f t="shared" si="9"/>
        <v>3182.4099120000001</v>
      </c>
      <c r="K62" s="5">
        <f t="shared" si="9"/>
        <v>3148.0200199999999</v>
      </c>
      <c r="L62" s="5">
        <f t="shared" si="4"/>
        <v>1226990.0025401721</v>
      </c>
      <c r="M62" s="11">
        <f t="shared" si="2"/>
        <v>0</v>
      </c>
      <c r="N62" s="5">
        <f t="shared" si="5"/>
        <v>0</v>
      </c>
      <c r="P62" s="23">
        <f t="shared" si="6"/>
        <v>-0.15587372725841869</v>
      </c>
    </row>
    <row r="63" spans="1:16" x14ac:dyDescent="0.25">
      <c r="A63" s="1">
        <v>44069</v>
      </c>
      <c r="B63" s="5">
        <v>3441.8500979999999</v>
      </c>
      <c r="C63" s="5">
        <v>6508700</v>
      </c>
      <c r="D63" s="5">
        <v>54246500</v>
      </c>
      <c r="E63" s="5">
        <v>41151425.082544707</v>
      </c>
      <c r="F63" s="5" t="s">
        <v>7</v>
      </c>
      <c r="G63" s="5" t="s">
        <v>7</v>
      </c>
      <c r="H63" s="5" t="str">
        <f t="shared" si="0"/>
        <v>hold</v>
      </c>
      <c r="I63" s="5" t="str">
        <f t="shared" si="1"/>
        <v>True</v>
      </c>
      <c r="J63" s="5">
        <f t="shared" si="9"/>
        <v>3182.4099120000001</v>
      </c>
      <c r="K63" s="5">
        <f t="shared" si="9"/>
        <v>3148.0200199999999</v>
      </c>
      <c r="L63" s="5">
        <f t="shared" si="4"/>
        <v>1226990.0025401721</v>
      </c>
      <c r="M63" s="11">
        <f t="shared" si="2"/>
        <v>0</v>
      </c>
      <c r="N63" s="5">
        <f t="shared" si="5"/>
        <v>0</v>
      </c>
      <c r="P63" s="23">
        <f t="shared" si="6"/>
        <v>0.48864700432561942</v>
      </c>
    </row>
    <row r="64" spans="1:16" x14ac:dyDescent="0.25">
      <c r="A64" s="1">
        <v>44070</v>
      </c>
      <c r="B64" s="5">
        <v>3400</v>
      </c>
      <c r="C64" s="5">
        <v>4264800</v>
      </c>
      <c r="D64" s="5">
        <v>49981700</v>
      </c>
      <c r="E64" s="5">
        <v>41993942.651916876</v>
      </c>
      <c r="F64" s="5" t="s">
        <v>7</v>
      </c>
      <c r="G64" s="5" t="s">
        <v>7</v>
      </c>
      <c r="H64" s="5" t="str">
        <f t="shared" si="0"/>
        <v>hold</v>
      </c>
      <c r="I64" s="5" t="str">
        <f t="shared" si="1"/>
        <v>True</v>
      </c>
      <c r="J64" s="5">
        <f t="shared" si="9"/>
        <v>3182.4099120000001</v>
      </c>
      <c r="K64" s="5">
        <f t="shared" si="9"/>
        <v>3148.0200199999999</v>
      </c>
      <c r="L64" s="5">
        <f t="shared" si="4"/>
        <v>1226990.0025401721</v>
      </c>
      <c r="M64" s="11">
        <f t="shared" si="2"/>
        <v>0</v>
      </c>
      <c r="N64" s="5">
        <f t="shared" si="5"/>
        <v>0</v>
      </c>
      <c r="P64" s="23">
        <f t="shared" si="6"/>
        <v>-0.4227444569724676</v>
      </c>
    </row>
    <row r="65" spans="1:16" x14ac:dyDescent="0.25">
      <c r="A65" s="1">
        <v>44071</v>
      </c>
      <c r="B65" s="5">
        <v>3401.8000489999999</v>
      </c>
      <c r="C65" s="5">
        <v>2897000</v>
      </c>
      <c r="D65" s="5">
        <v>52878700</v>
      </c>
      <c r="E65" s="5">
        <v>43032302.312094972</v>
      </c>
      <c r="F65" s="5" t="s">
        <v>7</v>
      </c>
      <c r="G65" s="5" t="s">
        <v>7</v>
      </c>
      <c r="H65" s="5" t="str">
        <f t="shared" si="0"/>
        <v>hold</v>
      </c>
      <c r="I65" s="5" t="str">
        <f t="shared" si="1"/>
        <v>True</v>
      </c>
      <c r="J65" s="5">
        <f t="shared" si="9"/>
        <v>3182.4099120000001</v>
      </c>
      <c r="K65" s="5">
        <f t="shared" si="9"/>
        <v>3148.0200199999999</v>
      </c>
      <c r="L65" s="5">
        <f t="shared" si="4"/>
        <v>1226990.0025401721</v>
      </c>
      <c r="M65" s="11">
        <f t="shared" si="2"/>
        <v>0</v>
      </c>
      <c r="N65" s="5">
        <f t="shared" si="5"/>
        <v>0</v>
      </c>
      <c r="P65" s="23">
        <f t="shared" si="6"/>
        <v>-0.3867195677392008</v>
      </c>
    </row>
    <row r="66" spans="1:16" x14ac:dyDescent="0.25">
      <c r="A66" s="1">
        <v>44074</v>
      </c>
      <c r="B66" s="5">
        <v>3450.959961</v>
      </c>
      <c r="C66" s="5">
        <v>4185900</v>
      </c>
      <c r="D66" s="5">
        <v>57064600</v>
      </c>
      <c r="E66" s="5">
        <v>44370712.948368542</v>
      </c>
      <c r="F66" s="5" t="s">
        <v>7</v>
      </c>
      <c r="G66" s="5" t="s">
        <v>7</v>
      </c>
      <c r="H66" s="5" t="str">
        <f t="shared" si="0"/>
        <v>hold</v>
      </c>
      <c r="I66" s="5" t="str">
        <f t="shared" si="1"/>
        <v>True</v>
      </c>
      <c r="J66" s="5">
        <f t="shared" si="9"/>
        <v>3182.4099120000001</v>
      </c>
      <c r="K66" s="5">
        <f t="shared" si="9"/>
        <v>3148.0200199999999</v>
      </c>
      <c r="L66" s="5">
        <f t="shared" si="4"/>
        <v>1226990.0025401721</v>
      </c>
      <c r="M66" s="11">
        <f t="shared" si="2"/>
        <v>0</v>
      </c>
      <c r="N66" s="5">
        <f t="shared" si="5"/>
        <v>0</v>
      </c>
      <c r="P66" s="23">
        <f t="shared" si="6"/>
        <v>0.36804601579692037</v>
      </c>
    </row>
    <row r="67" spans="1:16" x14ac:dyDescent="0.25">
      <c r="A67" s="1">
        <v>44075</v>
      </c>
      <c r="B67" s="5">
        <v>3499.1201169999999</v>
      </c>
      <c r="C67" s="5">
        <v>3432200</v>
      </c>
      <c r="D67" s="5">
        <v>60496800</v>
      </c>
      <c r="E67" s="5">
        <v>45908611.378475003</v>
      </c>
      <c r="F67" s="5" t="s">
        <v>7</v>
      </c>
      <c r="G67" s="5" t="s">
        <v>7</v>
      </c>
      <c r="H67" s="5" t="str">
        <f t="shared" ref="H67:H130" si="10">IF((AND(F67="nan",G67="nan")),"hold",IF(F67&lt;&gt;"nan","buy","sell"))</f>
        <v>hold</v>
      </c>
      <c r="I67" s="5" t="str">
        <f t="shared" ref="I67:I130" si="11">IF(H67="hold","True","False")</f>
        <v>True</v>
      </c>
      <c r="J67" s="5">
        <f t="shared" si="9"/>
        <v>3182.4099120000001</v>
      </c>
      <c r="K67" s="5">
        <f t="shared" si="9"/>
        <v>3148.0200199999999</v>
      </c>
      <c r="L67" s="5">
        <f t="shared" si="4"/>
        <v>1226990.0025401721</v>
      </c>
      <c r="M67" s="11">
        <f t="shared" ref="M67:M130" si="12">IF((AND(F68="nan",G68="nan")), 0, 0.001)</f>
        <v>0</v>
      </c>
      <c r="N67" s="5">
        <f t="shared" si="5"/>
        <v>0</v>
      </c>
      <c r="P67" s="23">
        <f t="shared" si="6"/>
        <v>-0.19852027959806801</v>
      </c>
    </row>
    <row r="68" spans="1:16" x14ac:dyDescent="0.25">
      <c r="A68" s="1">
        <v>44076</v>
      </c>
      <c r="B68" s="5">
        <v>3531.4499510000001</v>
      </c>
      <c r="C68" s="5">
        <v>3931500</v>
      </c>
      <c r="D68" s="5">
        <v>64428300</v>
      </c>
      <c r="E68" s="5">
        <v>47674552.844650082</v>
      </c>
      <c r="F68" s="5" t="s">
        <v>7</v>
      </c>
      <c r="G68" s="5" t="s">
        <v>7</v>
      </c>
      <c r="H68" s="5" t="str">
        <f t="shared" si="10"/>
        <v>hold</v>
      </c>
      <c r="I68" s="5" t="str">
        <f t="shared" si="11"/>
        <v>True</v>
      </c>
      <c r="J68" s="5">
        <f t="shared" ref="J68:K83" si="13">IF(F68="nan",J67,F68)</f>
        <v>3182.4099120000001</v>
      </c>
      <c r="K68" s="5">
        <f t="shared" si="13"/>
        <v>3148.0200199999999</v>
      </c>
      <c r="L68" s="5">
        <f t="shared" ref="L68:L131" si="14">L67+N68</f>
        <v>1226990.0025401721</v>
      </c>
      <c r="M68" s="11">
        <f t="shared" si="12"/>
        <v>0</v>
      </c>
      <c r="N68" s="5">
        <f t="shared" ref="N68:N131" si="15">IF(I68="True",0,IF(H68="buy",-L67*M68,L67*((K68-J68)/J68)-(L67*M68)))</f>
        <v>0</v>
      </c>
      <c r="P68" s="23">
        <f t="shared" ref="P68:P131" si="16">LN(C68/C67)</f>
        <v>0.13581957746336801</v>
      </c>
    </row>
    <row r="69" spans="1:16" x14ac:dyDescent="0.25">
      <c r="A69" s="1">
        <v>44077</v>
      </c>
      <c r="B69" s="5">
        <v>3368</v>
      </c>
      <c r="C69" s="5">
        <v>8161100</v>
      </c>
      <c r="D69" s="5">
        <v>56267200</v>
      </c>
      <c r="E69" s="5">
        <v>48493807.494506367</v>
      </c>
      <c r="F69" s="5" t="s">
        <v>7</v>
      </c>
      <c r="G69" s="5" t="s">
        <v>7</v>
      </c>
      <c r="H69" s="5" t="str">
        <f t="shared" si="10"/>
        <v>hold</v>
      </c>
      <c r="I69" s="5" t="str">
        <f t="shared" si="11"/>
        <v>True</v>
      </c>
      <c r="J69" s="5">
        <f t="shared" si="13"/>
        <v>3182.4099120000001</v>
      </c>
      <c r="K69" s="5">
        <f t="shared" si="13"/>
        <v>3148.0200199999999</v>
      </c>
      <c r="L69" s="5">
        <f t="shared" si="14"/>
        <v>1226990.0025401721</v>
      </c>
      <c r="M69" s="11">
        <f t="shared" si="12"/>
        <v>1E-3</v>
      </c>
      <c r="N69" s="5">
        <f t="shared" si="15"/>
        <v>0</v>
      </c>
      <c r="P69" s="23">
        <f t="shared" si="16"/>
        <v>0.73035793136291838</v>
      </c>
    </row>
    <row r="70" spans="1:16" x14ac:dyDescent="0.25">
      <c r="A70" s="1">
        <v>44078</v>
      </c>
      <c r="B70" s="5">
        <v>3294.6201169999999</v>
      </c>
      <c r="C70" s="5">
        <v>8781800</v>
      </c>
      <c r="D70" s="5">
        <v>47485400</v>
      </c>
      <c r="E70" s="5">
        <v>48397672.358230613</v>
      </c>
      <c r="F70" s="5" t="s">
        <v>7</v>
      </c>
      <c r="G70" s="5">
        <v>3294.6201169999999</v>
      </c>
      <c r="H70" s="5" t="str">
        <f t="shared" si="10"/>
        <v>sell</v>
      </c>
      <c r="I70" s="5" t="str">
        <f t="shared" si="11"/>
        <v>False</v>
      </c>
      <c r="J70" s="5">
        <f t="shared" si="13"/>
        <v>3182.4099120000001</v>
      </c>
      <c r="K70" s="5">
        <f t="shared" si="13"/>
        <v>3294.6201169999999</v>
      </c>
      <c r="L70" s="5">
        <f t="shared" si="14"/>
        <v>1270253.065289828</v>
      </c>
      <c r="M70" s="11">
        <f t="shared" si="12"/>
        <v>0</v>
      </c>
      <c r="N70" s="5">
        <f t="shared" si="15"/>
        <v>43263.062749655946</v>
      </c>
      <c r="P70" s="23">
        <f t="shared" si="16"/>
        <v>7.3302434212231732E-2</v>
      </c>
    </row>
    <row r="71" spans="1:16" x14ac:dyDescent="0.25">
      <c r="A71" s="1">
        <v>44082</v>
      </c>
      <c r="B71" s="5">
        <v>3149.8400879999999</v>
      </c>
      <c r="C71" s="5">
        <v>6094200</v>
      </c>
      <c r="D71" s="5">
        <v>41391200</v>
      </c>
      <c r="E71" s="5">
        <v>47729783.788625643</v>
      </c>
      <c r="F71" s="5" t="s">
        <v>7</v>
      </c>
      <c r="G71" s="5" t="s">
        <v>7</v>
      </c>
      <c r="H71" s="5" t="str">
        <f t="shared" si="10"/>
        <v>hold</v>
      </c>
      <c r="I71" s="5" t="str">
        <f t="shared" si="11"/>
        <v>True</v>
      </c>
      <c r="J71" s="5">
        <f t="shared" si="13"/>
        <v>3182.4099120000001</v>
      </c>
      <c r="K71" s="5">
        <f t="shared" si="13"/>
        <v>3294.6201169999999</v>
      </c>
      <c r="L71" s="5">
        <f t="shared" si="14"/>
        <v>1270253.065289828</v>
      </c>
      <c r="M71" s="11">
        <f t="shared" si="12"/>
        <v>0</v>
      </c>
      <c r="N71" s="5">
        <f t="shared" si="15"/>
        <v>0</v>
      </c>
      <c r="P71" s="23">
        <f t="shared" si="16"/>
        <v>-0.36534389883321028</v>
      </c>
    </row>
    <row r="72" spans="1:16" x14ac:dyDescent="0.25">
      <c r="A72" s="1">
        <v>44083</v>
      </c>
      <c r="B72" s="5">
        <v>3268.610107</v>
      </c>
      <c r="C72" s="5">
        <v>5188700</v>
      </c>
      <c r="D72" s="5">
        <v>46579900</v>
      </c>
      <c r="E72" s="5">
        <v>47620181.147458367</v>
      </c>
      <c r="F72" s="5" t="s">
        <v>7</v>
      </c>
      <c r="G72" s="5" t="s">
        <v>7</v>
      </c>
      <c r="H72" s="5" t="str">
        <f t="shared" si="10"/>
        <v>hold</v>
      </c>
      <c r="I72" s="5" t="str">
        <f t="shared" si="11"/>
        <v>True</v>
      </c>
      <c r="J72" s="5">
        <f t="shared" si="13"/>
        <v>3182.4099120000001</v>
      </c>
      <c r="K72" s="5">
        <f t="shared" si="13"/>
        <v>3294.6201169999999</v>
      </c>
      <c r="L72" s="5">
        <f t="shared" si="14"/>
        <v>1270253.065289828</v>
      </c>
      <c r="M72" s="11">
        <f t="shared" si="12"/>
        <v>0</v>
      </c>
      <c r="N72" s="5">
        <f t="shared" si="15"/>
        <v>0</v>
      </c>
      <c r="P72" s="23">
        <f t="shared" si="16"/>
        <v>-0.16085431508492395</v>
      </c>
    </row>
    <row r="73" spans="1:16" x14ac:dyDescent="0.25">
      <c r="A73" s="1">
        <v>44084</v>
      </c>
      <c r="B73" s="5">
        <v>3175.110107</v>
      </c>
      <c r="C73" s="5">
        <v>5330700</v>
      </c>
      <c r="D73" s="5">
        <v>41249200</v>
      </c>
      <c r="E73" s="5">
        <v>47012970.419192798</v>
      </c>
      <c r="F73" s="5" t="s">
        <v>7</v>
      </c>
      <c r="G73" s="5" t="s">
        <v>7</v>
      </c>
      <c r="H73" s="5" t="str">
        <f t="shared" si="10"/>
        <v>hold</v>
      </c>
      <c r="I73" s="5" t="str">
        <f t="shared" si="11"/>
        <v>True</v>
      </c>
      <c r="J73" s="5">
        <f t="shared" si="13"/>
        <v>3182.4099120000001</v>
      </c>
      <c r="K73" s="5">
        <f t="shared" si="13"/>
        <v>3294.6201169999999</v>
      </c>
      <c r="L73" s="5">
        <f t="shared" si="14"/>
        <v>1270253.065289828</v>
      </c>
      <c r="M73" s="11">
        <f t="shared" si="12"/>
        <v>0</v>
      </c>
      <c r="N73" s="5">
        <f t="shared" si="15"/>
        <v>0</v>
      </c>
      <c r="P73" s="23">
        <f t="shared" si="16"/>
        <v>2.6999377530552298E-2</v>
      </c>
    </row>
    <row r="74" spans="1:16" x14ac:dyDescent="0.25">
      <c r="A74" s="1">
        <v>44085</v>
      </c>
      <c r="B74" s="5">
        <v>3116.219971</v>
      </c>
      <c r="C74" s="5">
        <v>5094000</v>
      </c>
      <c r="D74" s="5">
        <v>36155200</v>
      </c>
      <c r="E74" s="5">
        <v>45978202.265776627</v>
      </c>
      <c r="F74" s="5" t="s">
        <v>7</v>
      </c>
      <c r="G74" s="5" t="s">
        <v>7</v>
      </c>
      <c r="H74" s="5" t="str">
        <f t="shared" si="10"/>
        <v>hold</v>
      </c>
      <c r="I74" s="5" t="str">
        <f t="shared" si="11"/>
        <v>True</v>
      </c>
      <c r="J74" s="5">
        <f t="shared" si="13"/>
        <v>3182.4099120000001</v>
      </c>
      <c r="K74" s="5">
        <f t="shared" si="13"/>
        <v>3294.6201169999999</v>
      </c>
      <c r="L74" s="5">
        <f t="shared" si="14"/>
        <v>1270253.065289828</v>
      </c>
      <c r="M74" s="11">
        <f t="shared" si="12"/>
        <v>0</v>
      </c>
      <c r="N74" s="5">
        <f t="shared" si="15"/>
        <v>0</v>
      </c>
      <c r="P74" s="23">
        <f t="shared" si="16"/>
        <v>-4.5419185079736496E-2</v>
      </c>
    </row>
    <row r="75" spans="1:16" x14ac:dyDescent="0.25">
      <c r="A75" s="1">
        <v>44088</v>
      </c>
      <c r="B75" s="5">
        <v>3102.969971</v>
      </c>
      <c r="C75" s="5">
        <v>4529600</v>
      </c>
      <c r="D75" s="5">
        <v>31625600</v>
      </c>
      <c r="E75" s="5">
        <v>44610456.873530947</v>
      </c>
      <c r="F75" s="5" t="s">
        <v>7</v>
      </c>
      <c r="G75" s="5" t="s">
        <v>7</v>
      </c>
      <c r="H75" s="5" t="str">
        <f t="shared" si="10"/>
        <v>hold</v>
      </c>
      <c r="I75" s="5" t="str">
        <f t="shared" si="11"/>
        <v>True</v>
      </c>
      <c r="J75" s="5">
        <f t="shared" si="13"/>
        <v>3182.4099120000001</v>
      </c>
      <c r="K75" s="5">
        <f t="shared" si="13"/>
        <v>3294.6201169999999</v>
      </c>
      <c r="L75" s="5">
        <f t="shared" si="14"/>
        <v>1270253.065289828</v>
      </c>
      <c r="M75" s="11">
        <f t="shared" si="12"/>
        <v>0</v>
      </c>
      <c r="N75" s="5">
        <f t="shared" si="15"/>
        <v>0</v>
      </c>
      <c r="P75" s="23">
        <f t="shared" si="16"/>
        <v>-0.11742974118176719</v>
      </c>
    </row>
    <row r="76" spans="1:16" x14ac:dyDescent="0.25">
      <c r="A76" s="1">
        <v>44089</v>
      </c>
      <c r="B76" s="5">
        <v>3156.1298830000001</v>
      </c>
      <c r="C76" s="5">
        <v>4021500</v>
      </c>
      <c r="D76" s="5">
        <v>35647100</v>
      </c>
      <c r="E76" s="5">
        <v>43756334.383870207</v>
      </c>
      <c r="F76" s="5" t="s">
        <v>7</v>
      </c>
      <c r="G76" s="5" t="s">
        <v>7</v>
      </c>
      <c r="H76" s="5" t="str">
        <f t="shared" si="10"/>
        <v>hold</v>
      </c>
      <c r="I76" s="5" t="str">
        <f t="shared" si="11"/>
        <v>True</v>
      </c>
      <c r="J76" s="5">
        <f t="shared" si="13"/>
        <v>3182.4099120000001</v>
      </c>
      <c r="K76" s="5">
        <f t="shared" si="13"/>
        <v>3294.6201169999999</v>
      </c>
      <c r="L76" s="5">
        <f t="shared" si="14"/>
        <v>1270253.065289828</v>
      </c>
      <c r="M76" s="11">
        <f t="shared" si="12"/>
        <v>0</v>
      </c>
      <c r="N76" s="5">
        <f t="shared" si="15"/>
        <v>0</v>
      </c>
      <c r="P76" s="23">
        <f t="shared" si="16"/>
        <v>-0.11897866801351144</v>
      </c>
    </row>
    <row r="77" spans="1:16" x14ac:dyDescent="0.25">
      <c r="A77" s="1">
        <v>44090</v>
      </c>
      <c r="B77" s="5">
        <v>3078.1000979999999</v>
      </c>
      <c r="C77" s="5">
        <v>4512200</v>
      </c>
      <c r="D77" s="5">
        <v>31134900</v>
      </c>
      <c r="E77" s="5">
        <v>42553694.956795737</v>
      </c>
      <c r="F77" s="5" t="s">
        <v>7</v>
      </c>
      <c r="G77" s="5" t="s">
        <v>7</v>
      </c>
      <c r="H77" s="5" t="str">
        <f t="shared" si="10"/>
        <v>hold</v>
      </c>
      <c r="I77" s="5" t="str">
        <f t="shared" si="11"/>
        <v>True</v>
      </c>
      <c r="J77" s="5">
        <f t="shared" si="13"/>
        <v>3182.4099120000001</v>
      </c>
      <c r="K77" s="5">
        <f t="shared" si="13"/>
        <v>3294.6201169999999</v>
      </c>
      <c r="L77" s="5">
        <f t="shared" si="14"/>
        <v>1270253.065289828</v>
      </c>
      <c r="M77" s="11">
        <f t="shared" si="12"/>
        <v>0</v>
      </c>
      <c r="N77" s="5">
        <f t="shared" si="15"/>
        <v>0</v>
      </c>
      <c r="P77" s="23">
        <f t="shared" si="16"/>
        <v>0.11512987209252706</v>
      </c>
    </row>
    <row r="78" spans="1:16" x14ac:dyDescent="0.25">
      <c r="A78" s="1">
        <v>44091</v>
      </c>
      <c r="B78" s="5">
        <v>3008.7299800000001</v>
      </c>
      <c r="C78" s="5">
        <v>6449100</v>
      </c>
      <c r="D78" s="5">
        <v>24685800</v>
      </c>
      <c r="E78" s="5">
        <v>40851224.688697107</v>
      </c>
      <c r="F78" s="5" t="s">
        <v>7</v>
      </c>
      <c r="G78" s="5" t="s">
        <v>7</v>
      </c>
      <c r="H78" s="5" t="str">
        <f t="shared" si="10"/>
        <v>hold</v>
      </c>
      <c r="I78" s="5" t="str">
        <f t="shared" si="11"/>
        <v>True</v>
      </c>
      <c r="J78" s="5">
        <f t="shared" si="13"/>
        <v>3182.4099120000001</v>
      </c>
      <c r="K78" s="5">
        <f t="shared" si="13"/>
        <v>3294.6201169999999</v>
      </c>
      <c r="L78" s="5">
        <f t="shared" si="14"/>
        <v>1270253.065289828</v>
      </c>
      <c r="M78" s="11">
        <f t="shared" si="12"/>
        <v>0</v>
      </c>
      <c r="N78" s="5">
        <f t="shared" si="15"/>
        <v>0</v>
      </c>
      <c r="P78" s="23">
        <f t="shared" si="16"/>
        <v>0.35715574673354894</v>
      </c>
    </row>
    <row r="79" spans="1:16" x14ac:dyDescent="0.25">
      <c r="A79" s="1">
        <v>44092</v>
      </c>
      <c r="B79" s="5">
        <v>2954.9099120000001</v>
      </c>
      <c r="C79" s="5">
        <v>8892600</v>
      </c>
      <c r="D79" s="5">
        <v>15793200</v>
      </c>
      <c r="E79" s="5">
        <v>38463774.272285447</v>
      </c>
      <c r="F79" s="5" t="s">
        <v>7</v>
      </c>
      <c r="G79" s="5" t="s">
        <v>7</v>
      </c>
      <c r="H79" s="5" t="str">
        <f t="shared" si="10"/>
        <v>hold</v>
      </c>
      <c r="I79" s="5" t="str">
        <f t="shared" si="11"/>
        <v>True</v>
      </c>
      <c r="J79" s="5">
        <f t="shared" si="13"/>
        <v>3182.4099120000001</v>
      </c>
      <c r="K79" s="5">
        <f t="shared" si="13"/>
        <v>3294.6201169999999</v>
      </c>
      <c r="L79" s="5">
        <f t="shared" si="14"/>
        <v>1270253.065289828</v>
      </c>
      <c r="M79" s="11">
        <f t="shared" si="12"/>
        <v>0</v>
      </c>
      <c r="N79" s="5">
        <f t="shared" si="15"/>
        <v>0</v>
      </c>
      <c r="P79" s="23">
        <f t="shared" si="16"/>
        <v>0.32127888402072463</v>
      </c>
    </row>
    <row r="80" spans="1:16" x14ac:dyDescent="0.25">
      <c r="A80" s="1">
        <v>44095</v>
      </c>
      <c r="B80" s="5">
        <v>2960.469971</v>
      </c>
      <c r="C80" s="5">
        <v>6117900</v>
      </c>
      <c r="D80" s="5">
        <v>21911100</v>
      </c>
      <c r="E80" s="5">
        <v>36886748.273489982</v>
      </c>
      <c r="F80" s="5" t="s">
        <v>7</v>
      </c>
      <c r="G80" s="5" t="s">
        <v>7</v>
      </c>
      <c r="H80" s="5" t="str">
        <f t="shared" si="10"/>
        <v>hold</v>
      </c>
      <c r="I80" s="5" t="str">
        <f t="shared" si="11"/>
        <v>True</v>
      </c>
      <c r="J80" s="5">
        <f t="shared" si="13"/>
        <v>3182.4099120000001</v>
      </c>
      <c r="K80" s="5">
        <f t="shared" si="13"/>
        <v>3294.6201169999999</v>
      </c>
      <c r="L80" s="5">
        <f t="shared" si="14"/>
        <v>1270253.065289828</v>
      </c>
      <c r="M80" s="11">
        <f t="shared" si="12"/>
        <v>0</v>
      </c>
      <c r="N80" s="5">
        <f t="shared" si="15"/>
        <v>0</v>
      </c>
      <c r="P80" s="23">
        <f t="shared" si="16"/>
        <v>-0.37400056982451318</v>
      </c>
    </row>
    <row r="81" spans="1:16" x14ac:dyDescent="0.25">
      <c r="A81" s="1">
        <v>44096</v>
      </c>
      <c r="B81" s="5">
        <v>3128.98999</v>
      </c>
      <c r="C81" s="5">
        <v>6948800</v>
      </c>
      <c r="D81" s="5">
        <v>28859900</v>
      </c>
      <c r="E81" s="5">
        <v>36122031.706418671</v>
      </c>
      <c r="F81" s="5" t="s">
        <v>7</v>
      </c>
      <c r="G81" s="5" t="s">
        <v>7</v>
      </c>
      <c r="H81" s="5" t="str">
        <f t="shared" si="10"/>
        <v>hold</v>
      </c>
      <c r="I81" s="5" t="str">
        <f t="shared" si="11"/>
        <v>True</v>
      </c>
      <c r="J81" s="5">
        <f t="shared" si="13"/>
        <v>3182.4099120000001</v>
      </c>
      <c r="K81" s="5">
        <f t="shared" si="13"/>
        <v>3294.6201169999999</v>
      </c>
      <c r="L81" s="5">
        <f t="shared" si="14"/>
        <v>1270253.065289828</v>
      </c>
      <c r="M81" s="11">
        <f t="shared" si="12"/>
        <v>0</v>
      </c>
      <c r="N81" s="5">
        <f t="shared" si="15"/>
        <v>0</v>
      </c>
      <c r="P81" s="23">
        <f t="shared" si="16"/>
        <v>0.1273500824141463</v>
      </c>
    </row>
    <row r="82" spans="1:16" x14ac:dyDescent="0.25">
      <c r="A82" s="1">
        <v>44097</v>
      </c>
      <c r="B82" s="5">
        <v>2999.860107</v>
      </c>
      <c r="C82" s="5">
        <v>5652700</v>
      </c>
      <c r="D82" s="5">
        <v>23207200</v>
      </c>
      <c r="E82" s="5">
        <v>34891676.789642468</v>
      </c>
      <c r="F82" s="5" t="s">
        <v>7</v>
      </c>
      <c r="G82" s="5" t="s">
        <v>7</v>
      </c>
      <c r="H82" s="5" t="str">
        <f t="shared" si="10"/>
        <v>hold</v>
      </c>
      <c r="I82" s="5" t="str">
        <f t="shared" si="11"/>
        <v>True</v>
      </c>
      <c r="J82" s="5">
        <f t="shared" si="13"/>
        <v>3182.4099120000001</v>
      </c>
      <c r="K82" s="5">
        <f t="shared" si="13"/>
        <v>3294.6201169999999</v>
      </c>
      <c r="L82" s="5">
        <f t="shared" si="14"/>
        <v>1270253.065289828</v>
      </c>
      <c r="M82" s="11">
        <f t="shared" si="12"/>
        <v>0</v>
      </c>
      <c r="N82" s="5">
        <f t="shared" si="15"/>
        <v>0</v>
      </c>
      <c r="P82" s="23">
        <f t="shared" si="16"/>
        <v>-0.20643567568029875</v>
      </c>
    </row>
    <row r="83" spans="1:16" x14ac:dyDescent="0.25">
      <c r="A83" s="1">
        <v>44098</v>
      </c>
      <c r="B83" s="5">
        <v>3019.790039</v>
      </c>
      <c r="C83" s="5">
        <v>5529400</v>
      </c>
      <c r="D83" s="5">
        <v>28736600</v>
      </c>
      <c r="E83" s="5">
        <v>34305319.053273968</v>
      </c>
      <c r="F83" s="5" t="s">
        <v>7</v>
      </c>
      <c r="G83" s="5" t="s">
        <v>7</v>
      </c>
      <c r="H83" s="5" t="str">
        <f t="shared" si="10"/>
        <v>hold</v>
      </c>
      <c r="I83" s="5" t="str">
        <f t="shared" si="11"/>
        <v>True</v>
      </c>
      <c r="J83" s="5">
        <f t="shared" si="13"/>
        <v>3182.4099120000001</v>
      </c>
      <c r="K83" s="5">
        <f t="shared" si="13"/>
        <v>3294.6201169999999</v>
      </c>
      <c r="L83" s="5">
        <f t="shared" si="14"/>
        <v>1270253.065289828</v>
      </c>
      <c r="M83" s="11">
        <f t="shared" si="12"/>
        <v>0</v>
      </c>
      <c r="N83" s="5">
        <f t="shared" si="15"/>
        <v>0</v>
      </c>
      <c r="P83" s="23">
        <f t="shared" si="16"/>
        <v>-2.2053996566171765E-2</v>
      </c>
    </row>
    <row r="84" spans="1:16" x14ac:dyDescent="0.25">
      <c r="A84" s="1">
        <v>44099</v>
      </c>
      <c r="B84" s="5">
        <v>3095.1298830000001</v>
      </c>
      <c r="C84" s="5">
        <v>4615200</v>
      </c>
      <c r="D84" s="5">
        <v>33351800</v>
      </c>
      <c r="E84" s="5">
        <v>34214485.296979167</v>
      </c>
      <c r="F84" s="5" t="s">
        <v>7</v>
      </c>
      <c r="G84" s="5" t="s">
        <v>7</v>
      </c>
      <c r="H84" s="5" t="str">
        <f t="shared" si="10"/>
        <v>hold</v>
      </c>
      <c r="I84" s="5" t="str">
        <f t="shared" si="11"/>
        <v>True</v>
      </c>
      <c r="J84" s="5">
        <f t="shared" ref="J84:K99" si="17">IF(F84="nan",J83,F84)</f>
        <v>3182.4099120000001</v>
      </c>
      <c r="K84" s="5">
        <f t="shared" si="17"/>
        <v>3294.6201169999999</v>
      </c>
      <c r="L84" s="5">
        <f t="shared" si="14"/>
        <v>1270253.065289828</v>
      </c>
      <c r="M84" s="11">
        <f t="shared" si="12"/>
        <v>1E-3</v>
      </c>
      <c r="N84" s="5">
        <f t="shared" si="15"/>
        <v>0</v>
      </c>
      <c r="P84" s="23">
        <f t="shared" si="16"/>
        <v>-0.18072410659140731</v>
      </c>
    </row>
    <row r="85" spans="1:16" x14ac:dyDescent="0.25">
      <c r="A85" s="1">
        <v>44102</v>
      </c>
      <c r="B85" s="5">
        <v>3174.0500489999999</v>
      </c>
      <c r="C85" s="5">
        <v>4224200</v>
      </c>
      <c r="D85" s="5">
        <v>37576000</v>
      </c>
      <c r="E85" s="5">
        <v>34534701.057436422</v>
      </c>
      <c r="F85" s="5">
        <v>3174.0500489999999</v>
      </c>
      <c r="G85" s="5" t="s">
        <v>7</v>
      </c>
      <c r="H85" s="5" t="str">
        <f t="shared" si="10"/>
        <v>buy</v>
      </c>
      <c r="I85" s="5" t="str">
        <f t="shared" si="11"/>
        <v>False</v>
      </c>
      <c r="J85" s="5">
        <f t="shared" si="17"/>
        <v>3174.0500489999999</v>
      </c>
      <c r="K85" s="5">
        <f t="shared" si="17"/>
        <v>3294.6201169999999</v>
      </c>
      <c r="L85" s="5">
        <f t="shared" si="14"/>
        <v>1268982.8122245381</v>
      </c>
      <c r="M85" s="11">
        <f t="shared" si="12"/>
        <v>1E-3</v>
      </c>
      <c r="N85" s="5">
        <f t="shared" si="15"/>
        <v>-1270.2530652898281</v>
      </c>
      <c r="P85" s="23">
        <f t="shared" si="16"/>
        <v>-8.8525310192637874E-2</v>
      </c>
    </row>
    <row r="86" spans="1:16" x14ac:dyDescent="0.25">
      <c r="A86" s="1">
        <v>44103</v>
      </c>
      <c r="B86" s="5">
        <v>3144.8798830000001</v>
      </c>
      <c r="C86" s="5">
        <v>3495800</v>
      </c>
      <c r="D86" s="5">
        <v>34080200</v>
      </c>
      <c r="E86" s="5">
        <v>34491406.49563884</v>
      </c>
      <c r="F86" s="5" t="s">
        <v>7</v>
      </c>
      <c r="G86" s="5">
        <v>3144.8798830000001</v>
      </c>
      <c r="H86" s="5" t="str">
        <f t="shared" si="10"/>
        <v>sell</v>
      </c>
      <c r="I86" s="5" t="str">
        <f t="shared" si="11"/>
        <v>False</v>
      </c>
      <c r="J86" s="5">
        <f t="shared" si="17"/>
        <v>3174.0500489999999</v>
      </c>
      <c r="K86" s="5">
        <f t="shared" si="17"/>
        <v>3144.8798830000001</v>
      </c>
      <c r="L86" s="5">
        <f t="shared" si="14"/>
        <v>1256051.6190777919</v>
      </c>
      <c r="M86" s="11">
        <f t="shared" si="12"/>
        <v>1E-3</v>
      </c>
      <c r="N86" s="5">
        <f t="shared" si="15"/>
        <v>-12931.193146746094</v>
      </c>
      <c r="P86" s="23">
        <f t="shared" si="16"/>
        <v>-0.18926764584905567</v>
      </c>
    </row>
    <row r="87" spans="1:16" x14ac:dyDescent="0.25">
      <c r="A87" s="1">
        <v>44104</v>
      </c>
      <c r="B87" s="5">
        <v>3148.7299800000001</v>
      </c>
      <c r="C87" s="5">
        <v>4896100</v>
      </c>
      <c r="D87" s="5">
        <v>38976300</v>
      </c>
      <c r="E87" s="5">
        <v>34918617.299825557</v>
      </c>
      <c r="F87" s="5">
        <v>3148.7299800000001</v>
      </c>
      <c r="G87" s="5" t="s">
        <v>7</v>
      </c>
      <c r="H87" s="5" t="str">
        <f t="shared" si="10"/>
        <v>buy</v>
      </c>
      <c r="I87" s="5" t="str">
        <f t="shared" si="11"/>
        <v>False</v>
      </c>
      <c r="J87" s="5">
        <f t="shared" si="17"/>
        <v>3148.7299800000001</v>
      </c>
      <c r="K87" s="5">
        <f t="shared" si="17"/>
        <v>3144.8798830000001</v>
      </c>
      <c r="L87" s="5">
        <f t="shared" si="14"/>
        <v>1256051.6190777919</v>
      </c>
      <c r="M87" s="11">
        <f t="shared" si="12"/>
        <v>0</v>
      </c>
      <c r="N87" s="5">
        <f t="shared" si="15"/>
        <v>0</v>
      </c>
      <c r="P87" s="23">
        <f t="shared" si="16"/>
        <v>0.33687672191919305</v>
      </c>
    </row>
    <row r="88" spans="1:16" x14ac:dyDescent="0.25">
      <c r="A88" s="1">
        <v>44105</v>
      </c>
      <c r="B88" s="5">
        <v>3221.26001</v>
      </c>
      <c r="C88" s="5">
        <v>4971900</v>
      </c>
      <c r="D88" s="5">
        <v>43948200</v>
      </c>
      <c r="E88" s="5">
        <v>35778719.801278271</v>
      </c>
      <c r="F88" s="5" t="s">
        <v>7</v>
      </c>
      <c r="G88" s="5" t="s">
        <v>7</v>
      </c>
      <c r="H88" s="5" t="str">
        <f t="shared" si="10"/>
        <v>hold</v>
      </c>
      <c r="I88" s="5" t="str">
        <f t="shared" si="11"/>
        <v>True</v>
      </c>
      <c r="J88" s="5">
        <f t="shared" si="17"/>
        <v>3148.7299800000001</v>
      </c>
      <c r="K88" s="5">
        <f t="shared" si="17"/>
        <v>3144.8798830000001</v>
      </c>
      <c r="L88" s="5">
        <f t="shared" si="14"/>
        <v>1256051.6190777919</v>
      </c>
      <c r="M88" s="11">
        <f t="shared" si="12"/>
        <v>0</v>
      </c>
      <c r="N88" s="5">
        <f t="shared" si="15"/>
        <v>0</v>
      </c>
      <c r="P88" s="23">
        <f t="shared" si="16"/>
        <v>1.536309097742878E-2</v>
      </c>
    </row>
    <row r="89" spans="1:16" x14ac:dyDescent="0.25">
      <c r="A89" s="1">
        <v>44106</v>
      </c>
      <c r="B89" s="5">
        <v>3125</v>
      </c>
      <c r="C89" s="5">
        <v>5613100</v>
      </c>
      <c r="D89" s="5">
        <v>38335100</v>
      </c>
      <c r="E89" s="5">
        <v>36022221.017218612</v>
      </c>
      <c r="F89" s="5" t="s">
        <v>7</v>
      </c>
      <c r="G89" s="5" t="s">
        <v>7</v>
      </c>
      <c r="H89" s="5" t="str">
        <f t="shared" si="10"/>
        <v>hold</v>
      </c>
      <c r="I89" s="5" t="str">
        <f t="shared" si="11"/>
        <v>True</v>
      </c>
      <c r="J89" s="5">
        <f t="shared" si="17"/>
        <v>3148.7299800000001</v>
      </c>
      <c r="K89" s="5">
        <f t="shared" si="17"/>
        <v>3144.8798830000001</v>
      </c>
      <c r="L89" s="5">
        <f t="shared" si="14"/>
        <v>1256051.6190777919</v>
      </c>
      <c r="M89" s="11">
        <f t="shared" si="12"/>
        <v>0</v>
      </c>
      <c r="N89" s="5">
        <f t="shared" si="15"/>
        <v>0</v>
      </c>
      <c r="P89" s="23">
        <f t="shared" si="16"/>
        <v>0.12130109077067754</v>
      </c>
    </row>
    <row r="90" spans="1:16" x14ac:dyDescent="0.25">
      <c r="A90" s="1">
        <v>44109</v>
      </c>
      <c r="B90" s="5">
        <v>3199.1999510000001</v>
      </c>
      <c r="C90" s="5">
        <v>3775300</v>
      </c>
      <c r="D90" s="5">
        <v>42110400</v>
      </c>
      <c r="E90" s="5">
        <v>36602126.094329558</v>
      </c>
      <c r="F90" s="5" t="s">
        <v>7</v>
      </c>
      <c r="G90" s="5" t="s">
        <v>7</v>
      </c>
      <c r="H90" s="5" t="str">
        <f t="shared" si="10"/>
        <v>hold</v>
      </c>
      <c r="I90" s="5" t="str">
        <f t="shared" si="11"/>
        <v>True</v>
      </c>
      <c r="J90" s="5">
        <f t="shared" si="17"/>
        <v>3148.7299800000001</v>
      </c>
      <c r="K90" s="5">
        <f t="shared" si="17"/>
        <v>3144.8798830000001</v>
      </c>
      <c r="L90" s="5">
        <f t="shared" si="14"/>
        <v>1256051.6190777919</v>
      </c>
      <c r="M90" s="11">
        <f t="shared" si="12"/>
        <v>0</v>
      </c>
      <c r="N90" s="5">
        <f t="shared" si="15"/>
        <v>0</v>
      </c>
      <c r="P90" s="23">
        <f t="shared" si="16"/>
        <v>-0.39662330184407374</v>
      </c>
    </row>
    <row r="91" spans="1:16" x14ac:dyDescent="0.25">
      <c r="A91" s="1">
        <v>44110</v>
      </c>
      <c r="B91" s="5">
        <v>3099.959961</v>
      </c>
      <c r="C91" s="5">
        <v>5086900</v>
      </c>
      <c r="D91" s="5">
        <v>37023500</v>
      </c>
      <c r="E91" s="5">
        <v>36642261.858570397</v>
      </c>
      <c r="F91" s="5" t="s">
        <v>7</v>
      </c>
      <c r="G91" s="5" t="s">
        <v>7</v>
      </c>
      <c r="H91" s="5" t="str">
        <f t="shared" si="10"/>
        <v>hold</v>
      </c>
      <c r="I91" s="5" t="str">
        <f t="shared" si="11"/>
        <v>True</v>
      </c>
      <c r="J91" s="5">
        <f t="shared" si="17"/>
        <v>3148.7299800000001</v>
      </c>
      <c r="K91" s="5">
        <f t="shared" si="17"/>
        <v>3144.8798830000001</v>
      </c>
      <c r="L91" s="5">
        <f t="shared" si="14"/>
        <v>1256051.6190777919</v>
      </c>
      <c r="M91" s="11">
        <f t="shared" si="12"/>
        <v>0</v>
      </c>
      <c r="N91" s="5">
        <f t="shared" si="15"/>
        <v>0</v>
      </c>
      <c r="P91" s="23">
        <f t="shared" si="16"/>
        <v>0.29818875795369193</v>
      </c>
    </row>
    <row r="92" spans="1:16" x14ac:dyDescent="0.25">
      <c r="A92" s="1">
        <v>44111</v>
      </c>
      <c r="B92" s="5">
        <v>3195.6899410000001</v>
      </c>
      <c r="C92" s="5">
        <v>4309400</v>
      </c>
      <c r="D92" s="5">
        <v>41332900</v>
      </c>
      <c r="E92" s="5">
        <v>37089038.812857501</v>
      </c>
      <c r="F92" s="5" t="s">
        <v>7</v>
      </c>
      <c r="G92" s="5" t="s">
        <v>7</v>
      </c>
      <c r="H92" s="5" t="str">
        <f t="shared" si="10"/>
        <v>hold</v>
      </c>
      <c r="I92" s="5" t="str">
        <f t="shared" si="11"/>
        <v>True</v>
      </c>
      <c r="J92" s="5">
        <f t="shared" si="17"/>
        <v>3148.7299800000001</v>
      </c>
      <c r="K92" s="5">
        <f t="shared" si="17"/>
        <v>3144.8798830000001</v>
      </c>
      <c r="L92" s="5">
        <f t="shared" si="14"/>
        <v>1256051.6190777919</v>
      </c>
      <c r="M92" s="11">
        <f t="shared" si="12"/>
        <v>0</v>
      </c>
      <c r="N92" s="5">
        <f t="shared" si="15"/>
        <v>0</v>
      </c>
      <c r="P92" s="23">
        <f t="shared" si="16"/>
        <v>-0.16586992440777076</v>
      </c>
    </row>
    <row r="93" spans="1:16" x14ac:dyDescent="0.25">
      <c r="A93" s="1">
        <v>44112</v>
      </c>
      <c r="B93" s="5">
        <v>3190.5500489999999</v>
      </c>
      <c r="C93" s="5">
        <v>3174100</v>
      </c>
      <c r="D93" s="5">
        <v>38158800</v>
      </c>
      <c r="E93" s="5">
        <v>37190931.047065757</v>
      </c>
      <c r="F93" s="5" t="s">
        <v>7</v>
      </c>
      <c r="G93" s="5" t="s">
        <v>7</v>
      </c>
      <c r="H93" s="5" t="str">
        <f t="shared" si="10"/>
        <v>hold</v>
      </c>
      <c r="I93" s="5" t="str">
        <f t="shared" si="11"/>
        <v>True</v>
      </c>
      <c r="J93" s="5">
        <f t="shared" si="17"/>
        <v>3148.7299800000001</v>
      </c>
      <c r="K93" s="5">
        <f t="shared" si="17"/>
        <v>3144.8798830000001</v>
      </c>
      <c r="L93" s="5">
        <f t="shared" si="14"/>
        <v>1256051.6190777919</v>
      </c>
      <c r="M93" s="11">
        <f t="shared" si="12"/>
        <v>0</v>
      </c>
      <c r="N93" s="5">
        <f t="shared" si="15"/>
        <v>0</v>
      </c>
      <c r="P93" s="23">
        <f t="shared" si="16"/>
        <v>-0.30577455569394424</v>
      </c>
    </row>
    <row r="94" spans="1:16" x14ac:dyDescent="0.25">
      <c r="A94" s="1">
        <v>44113</v>
      </c>
      <c r="B94" s="5">
        <v>3286.6499020000001</v>
      </c>
      <c r="C94" s="5">
        <v>4907900</v>
      </c>
      <c r="D94" s="5">
        <v>43066700</v>
      </c>
      <c r="E94" s="5">
        <v>37750578.859983258</v>
      </c>
      <c r="F94" s="5" t="s">
        <v>7</v>
      </c>
      <c r="G94" s="5" t="s">
        <v>7</v>
      </c>
      <c r="H94" s="5" t="str">
        <f t="shared" si="10"/>
        <v>hold</v>
      </c>
      <c r="I94" s="5" t="str">
        <f t="shared" si="11"/>
        <v>True</v>
      </c>
      <c r="J94" s="5">
        <f t="shared" si="17"/>
        <v>3148.7299800000001</v>
      </c>
      <c r="K94" s="5">
        <f t="shared" si="17"/>
        <v>3144.8798830000001</v>
      </c>
      <c r="L94" s="5">
        <f t="shared" si="14"/>
        <v>1256051.6190777919</v>
      </c>
      <c r="M94" s="11">
        <f t="shared" si="12"/>
        <v>0</v>
      </c>
      <c r="N94" s="5">
        <f t="shared" si="15"/>
        <v>0</v>
      </c>
      <c r="P94" s="23">
        <f t="shared" si="16"/>
        <v>0.43582202414891696</v>
      </c>
    </row>
    <row r="95" spans="1:16" x14ac:dyDescent="0.25">
      <c r="A95" s="1">
        <v>44116</v>
      </c>
      <c r="B95" s="5">
        <v>3442.929932</v>
      </c>
      <c r="C95" s="5">
        <v>8364200</v>
      </c>
      <c r="D95" s="5">
        <v>51430900</v>
      </c>
      <c r="E95" s="5">
        <v>39053573.534312993</v>
      </c>
      <c r="F95" s="5" t="s">
        <v>7</v>
      </c>
      <c r="G95" s="5" t="s">
        <v>7</v>
      </c>
      <c r="H95" s="5" t="str">
        <f t="shared" si="10"/>
        <v>hold</v>
      </c>
      <c r="I95" s="5" t="str">
        <f t="shared" si="11"/>
        <v>True</v>
      </c>
      <c r="J95" s="5">
        <f t="shared" si="17"/>
        <v>3148.7299800000001</v>
      </c>
      <c r="K95" s="5">
        <f t="shared" si="17"/>
        <v>3144.8798830000001</v>
      </c>
      <c r="L95" s="5">
        <f t="shared" si="14"/>
        <v>1256051.6190777919</v>
      </c>
      <c r="M95" s="11">
        <f t="shared" si="12"/>
        <v>0</v>
      </c>
      <c r="N95" s="5">
        <f t="shared" si="15"/>
        <v>0</v>
      </c>
      <c r="P95" s="23">
        <f t="shared" si="16"/>
        <v>0.53311454154135729</v>
      </c>
    </row>
    <row r="96" spans="1:16" x14ac:dyDescent="0.25">
      <c r="A96" s="1">
        <v>44117</v>
      </c>
      <c r="B96" s="5">
        <v>3443.6298830000001</v>
      </c>
      <c r="C96" s="5">
        <v>5744700</v>
      </c>
      <c r="D96" s="5">
        <v>57175600</v>
      </c>
      <c r="E96" s="5">
        <v>40779608.993376173</v>
      </c>
      <c r="F96" s="5" t="s">
        <v>7</v>
      </c>
      <c r="G96" s="5" t="s">
        <v>7</v>
      </c>
      <c r="H96" s="5" t="str">
        <f t="shared" si="10"/>
        <v>hold</v>
      </c>
      <c r="I96" s="5" t="str">
        <f t="shared" si="11"/>
        <v>True</v>
      </c>
      <c r="J96" s="5">
        <f t="shared" si="17"/>
        <v>3148.7299800000001</v>
      </c>
      <c r="K96" s="5">
        <f t="shared" si="17"/>
        <v>3144.8798830000001</v>
      </c>
      <c r="L96" s="5">
        <f t="shared" si="14"/>
        <v>1256051.6190777919</v>
      </c>
      <c r="M96" s="11">
        <f t="shared" si="12"/>
        <v>0</v>
      </c>
      <c r="N96" s="5">
        <f t="shared" si="15"/>
        <v>0</v>
      </c>
      <c r="P96" s="23">
        <f t="shared" si="16"/>
        <v>-0.37568300266823168</v>
      </c>
    </row>
    <row r="97" spans="1:16" x14ac:dyDescent="0.25">
      <c r="A97" s="1">
        <v>44118</v>
      </c>
      <c r="B97" s="5">
        <v>3363.709961</v>
      </c>
      <c r="C97" s="5">
        <v>5812700</v>
      </c>
      <c r="D97" s="5">
        <v>51362900</v>
      </c>
      <c r="E97" s="5">
        <v>41787609.195977621</v>
      </c>
      <c r="F97" s="5" t="s">
        <v>7</v>
      </c>
      <c r="G97" s="5" t="s">
        <v>7</v>
      </c>
      <c r="H97" s="5" t="str">
        <f t="shared" si="10"/>
        <v>hold</v>
      </c>
      <c r="I97" s="5" t="str">
        <f t="shared" si="11"/>
        <v>True</v>
      </c>
      <c r="J97" s="5">
        <f t="shared" si="17"/>
        <v>3148.7299800000001</v>
      </c>
      <c r="K97" s="5">
        <f t="shared" si="17"/>
        <v>3144.8798830000001</v>
      </c>
      <c r="L97" s="5">
        <f t="shared" si="14"/>
        <v>1256051.6190777919</v>
      </c>
      <c r="M97" s="11">
        <f t="shared" si="12"/>
        <v>0</v>
      </c>
      <c r="N97" s="5">
        <f t="shared" si="15"/>
        <v>0</v>
      </c>
      <c r="P97" s="23">
        <f t="shared" si="16"/>
        <v>1.1767488307568951E-2</v>
      </c>
    </row>
    <row r="98" spans="1:16" x14ac:dyDescent="0.25">
      <c r="A98" s="1">
        <v>44119</v>
      </c>
      <c r="B98" s="5">
        <v>3338.6499020000001</v>
      </c>
      <c r="C98" s="5">
        <v>5223400</v>
      </c>
      <c r="D98" s="5">
        <v>46139500</v>
      </c>
      <c r="E98" s="5">
        <v>42202100.183486417</v>
      </c>
      <c r="F98" s="5" t="s">
        <v>7</v>
      </c>
      <c r="G98" s="5" t="s">
        <v>7</v>
      </c>
      <c r="H98" s="5" t="str">
        <f t="shared" si="10"/>
        <v>hold</v>
      </c>
      <c r="I98" s="5" t="str">
        <f t="shared" si="11"/>
        <v>True</v>
      </c>
      <c r="J98" s="5">
        <f t="shared" si="17"/>
        <v>3148.7299800000001</v>
      </c>
      <c r="K98" s="5">
        <f t="shared" si="17"/>
        <v>3144.8798830000001</v>
      </c>
      <c r="L98" s="5">
        <f t="shared" si="14"/>
        <v>1256051.6190777919</v>
      </c>
      <c r="M98" s="11">
        <f t="shared" si="12"/>
        <v>1E-3</v>
      </c>
      <c r="N98" s="5">
        <f t="shared" si="15"/>
        <v>0</v>
      </c>
      <c r="P98" s="23">
        <f t="shared" si="16"/>
        <v>-0.10689664806342912</v>
      </c>
    </row>
    <row r="99" spans="1:16" x14ac:dyDescent="0.25">
      <c r="A99" s="1">
        <v>44120</v>
      </c>
      <c r="B99" s="5">
        <v>3272.709961</v>
      </c>
      <c r="C99" s="5">
        <v>6474400</v>
      </c>
      <c r="D99" s="5">
        <v>39665100</v>
      </c>
      <c r="E99" s="5">
        <v>41960467.828633763</v>
      </c>
      <c r="F99" s="5" t="s">
        <v>7</v>
      </c>
      <c r="G99" s="5">
        <v>3272.709961</v>
      </c>
      <c r="H99" s="5" t="str">
        <f t="shared" si="10"/>
        <v>sell</v>
      </c>
      <c r="I99" s="5" t="str">
        <f t="shared" si="11"/>
        <v>False</v>
      </c>
      <c r="J99" s="5">
        <f t="shared" si="17"/>
        <v>3148.7299800000001</v>
      </c>
      <c r="K99" s="5">
        <f t="shared" si="17"/>
        <v>3272.709961</v>
      </c>
      <c r="L99" s="5">
        <f t="shared" si="14"/>
        <v>1305508.1481728284</v>
      </c>
      <c r="M99" s="11">
        <f t="shared" si="12"/>
        <v>0</v>
      </c>
      <c r="N99" s="5">
        <f t="shared" si="15"/>
        <v>49456.529095036538</v>
      </c>
      <c r="P99" s="23">
        <f t="shared" si="16"/>
        <v>0.21470740833912136</v>
      </c>
    </row>
    <row r="100" spans="1:16" x14ac:dyDescent="0.25">
      <c r="A100" s="1">
        <v>44123</v>
      </c>
      <c r="B100" s="5">
        <v>3207.209961</v>
      </c>
      <c r="C100" s="5">
        <v>5223600</v>
      </c>
      <c r="D100" s="5">
        <v>34441500</v>
      </c>
      <c r="E100" s="5">
        <v>41244340.018650092</v>
      </c>
      <c r="F100" s="5" t="s">
        <v>7</v>
      </c>
      <c r="G100" s="5" t="s">
        <v>7</v>
      </c>
      <c r="H100" s="5" t="str">
        <f t="shared" si="10"/>
        <v>hold</v>
      </c>
      <c r="I100" s="5" t="str">
        <f t="shared" si="11"/>
        <v>True</v>
      </c>
      <c r="J100" s="5">
        <f t="shared" ref="J100:K115" si="18">IF(F100="nan",J99,F100)</f>
        <v>3148.7299800000001</v>
      </c>
      <c r="K100" s="5">
        <f t="shared" si="18"/>
        <v>3272.709961</v>
      </c>
      <c r="L100" s="5">
        <f t="shared" si="14"/>
        <v>1305508.1481728284</v>
      </c>
      <c r="M100" s="11">
        <f t="shared" si="12"/>
        <v>0</v>
      </c>
      <c r="N100" s="5">
        <f t="shared" si="15"/>
        <v>0</v>
      </c>
      <c r="P100" s="23">
        <f t="shared" si="16"/>
        <v>-0.21466911983523995</v>
      </c>
    </row>
    <row r="101" spans="1:16" x14ac:dyDescent="0.25">
      <c r="A101" s="1">
        <v>44124</v>
      </c>
      <c r="B101" s="5">
        <v>3217.01001</v>
      </c>
      <c r="C101" s="5">
        <v>4509700</v>
      </c>
      <c r="D101" s="5">
        <v>38951200</v>
      </c>
      <c r="E101" s="5">
        <v>41025935.898037113</v>
      </c>
      <c r="F101" s="5" t="s">
        <v>7</v>
      </c>
      <c r="G101" s="5" t="s">
        <v>7</v>
      </c>
      <c r="H101" s="5" t="str">
        <f t="shared" si="10"/>
        <v>hold</v>
      </c>
      <c r="I101" s="5" t="str">
        <f t="shared" si="11"/>
        <v>True</v>
      </c>
      <c r="J101" s="5">
        <f t="shared" si="18"/>
        <v>3148.7299800000001</v>
      </c>
      <c r="K101" s="5">
        <f t="shared" si="18"/>
        <v>3272.709961</v>
      </c>
      <c r="L101" s="5">
        <f t="shared" si="14"/>
        <v>1305508.1481728284</v>
      </c>
      <c r="M101" s="11">
        <f t="shared" si="12"/>
        <v>0</v>
      </c>
      <c r="N101" s="5">
        <f t="shared" si="15"/>
        <v>0</v>
      </c>
      <c r="P101" s="23">
        <f t="shared" si="16"/>
        <v>-0.14695618690901138</v>
      </c>
    </row>
    <row r="102" spans="1:16" x14ac:dyDescent="0.25">
      <c r="A102" s="1">
        <v>44125</v>
      </c>
      <c r="B102" s="5">
        <v>3184.9399410000001</v>
      </c>
      <c r="C102" s="5">
        <v>4592700</v>
      </c>
      <c r="D102" s="5">
        <v>34358500</v>
      </c>
      <c r="E102" s="5">
        <v>40390916.135622263</v>
      </c>
      <c r="F102" s="5" t="s">
        <v>7</v>
      </c>
      <c r="G102" s="5" t="s">
        <v>7</v>
      </c>
      <c r="H102" s="5" t="str">
        <f t="shared" si="10"/>
        <v>hold</v>
      </c>
      <c r="I102" s="5" t="str">
        <f t="shared" si="11"/>
        <v>True</v>
      </c>
      <c r="J102" s="5">
        <f t="shared" si="18"/>
        <v>3148.7299800000001</v>
      </c>
      <c r="K102" s="5">
        <f t="shared" si="18"/>
        <v>3272.709961</v>
      </c>
      <c r="L102" s="5">
        <f t="shared" si="14"/>
        <v>1305508.1481728284</v>
      </c>
      <c r="M102" s="11">
        <f t="shared" si="12"/>
        <v>0</v>
      </c>
      <c r="N102" s="5">
        <f t="shared" si="15"/>
        <v>0</v>
      </c>
      <c r="P102" s="23">
        <f t="shared" si="16"/>
        <v>1.8237453968904378E-2</v>
      </c>
    </row>
    <row r="103" spans="1:16" x14ac:dyDescent="0.25">
      <c r="A103" s="1">
        <v>44126</v>
      </c>
      <c r="B103" s="5">
        <v>3176.3999020000001</v>
      </c>
      <c r="C103" s="5">
        <v>4212000</v>
      </c>
      <c r="D103" s="5">
        <v>30146500</v>
      </c>
      <c r="E103" s="5">
        <v>39415221.496579878</v>
      </c>
      <c r="F103" s="5" t="s">
        <v>7</v>
      </c>
      <c r="G103" s="5" t="s">
        <v>7</v>
      </c>
      <c r="H103" s="5" t="str">
        <f t="shared" si="10"/>
        <v>hold</v>
      </c>
      <c r="I103" s="5" t="str">
        <f t="shared" si="11"/>
        <v>True</v>
      </c>
      <c r="J103" s="5">
        <f t="shared" si="18"/>
        <v>3148.7299800000001</v>
      </c>
      <c r="K103" s="5">
        <f t="shared" si="18"/>
        <v>3272.709961</v>
      </c>
      <c r="L103" s="5">
        <f t="shared" si="14"/>
        <v>1305508.1481728284</v>
      </c>
      <c r="M103" s="11">
        <f t="shared" si="12"/>
        <v>0</v>
      </c>
      <c r="N103" s="5">
        <f t="shared" si="15"/>
        <v>0</v>
      </c>
      <c r="P103" s="23">
        <f t="shared" si="16"/>
        <v>-8.6530492152279093E-2</v>
      </c>
    </row>
    <row r="104" spans="1:16" x14ac:dyDescent="0.25">
      <c r="A104" s="1">
        <v>44127</v>
      </c>
      <c r="B104" s="5">
        <v>3204.3999020000001</v>
      </c>
      <c r="C104" s="5">
        <v>3466700</v>
      </c>
      <c r="D104" s="5">
        <v>33613200</v>
      </c>
      <c r="E104" s="5">
        <v>38862629.594418563</v>
      </c>
      <c r="F104" s="5" t="s">
        <v>7</v>
      </c>
      <c r="G104" s="5" t="s">
        <v>7</v>
      </c>
      <c r="H104" s="5" t="str">
        <f t="shared" si="10"/>
        <v>hold</v>
      </c>
      <c r="I104" s="5" t="str">
        <f t="shared" si="11"/>
        <v>True</v>
      </c>
      <c r="J104" s="5">
        <f t="shared" si="18"/>
        <v>3148.7299800000001</v>
      </c>
      <c r="K104" s="5">
        <f t="shared" si="18"/>
        <v>3272.709961</v>
      </c>
      <c r="L104" s="5">
        <f t="shared" si="14"/>
        <v>1305508.1481728284</v>
      </c>
      <c r="M104" s="11">
        <f t="shared" si="12"/>
        <v>1E-3</v>
      </c>
      <c r="N104" s="5">
        <f t="shared" si="15"/>
        <v>0</v>
      </c>
      <c r="P104" s="23">
        <f t="shared" si="16"/>
        <v>-0.1947344614541239</v>
      </c>
    </row>
    <row r="105" spans="1:16" x14ac:dyDescent="0.25">
      <c r="A105" s="1">
        <v>44130</v>
      </c>
      <c r="B105" s="5">
        <v>3207.040039</v>
      </c>
      <c r="C105" s="5">
        <v>5901200</v>
      </c>
      <c r="D105" s="5">
        <v>39514400</v>
      </c>
      <c r="E105" s="5">
        <v>38924704.839156643</v>
      </c>
      <c r="F105" s="5">
        <v>3207.040039</v>
      </c>
      <c r="G105" s="5" t="s">
        <v>7</v>
      </c>
      <c r="H105" s="5" t="str">
        <f t="shared" si="10"/>
        <v>buy</v>
      </c>
      <c r="I105" s="5" t="str">
        <f t="shared" si="11"/>
        <v>False</v>
      </c>
      <c r="J105" s="5">
        <f t="shared" si="18"/>
        <v>3207.040039</v>
      </c>
      <c r="K105" s="5">
        <f t="shared" si="18"/>
        <v>3272.709961</v>
      </c>
      <c r="L105" s="5">
        <f t="shared" si="14"/>
        <v>1305508.1481728284</v>
      </c>
      <c r="M105" s="11">
        <f t="shared" si="12"/>
        <v>0</v>
      </c>
      <c r="N105" s="5">
        <f t="shared" si="15"/>
        <v>0</v>
      </c>
      <c r="P105" s="23">
        <f t="shared" si="16"/>
        <v>0.53195258724366956</v>
      </c>
    </row>
    <row r="106" spans="1:16" x14ac:dyDescent="0.25">
      <c r="A106" s="1">
        <v>44131</v>
      </c>
      <c r="B106" s="5">
        <v>3286.330078</v>
      </c>
      <c r="C106" s="5">
        <v>4291000</v>
      </c>
      <c r="D106" s="5">
        <v>43805400</v>
      </c>
      <c r="E106" s="5">
        <v>39389545.638099439</v>
      </c>
      <c r="F106" s="5" t="s">
        <v>7</v>
      </c>
      <c r="G106" s="5" t="s">
        <v>7</v>
      </c>
      <c r="H106" s="5" t="str">
        <f t="shared" si="10"/>
        <v>hold</v>
      </c>
      <c r="I106" s="5" t="str">
        <f t="shared" si="11"/>
        <v>True</v>
      </c>
      <c r="J106" s="5">
        <f t="shared" si="18"/>
        <v>3207.040039</v>
      </c>
      <c r="K106" s="5">
        <f t="shared" si="18"/>
        <v>3272.709961</v>
      </c>
      <c r="L106" s="5">
        <f t="shared" si="14"/>
        <v>1305508.1481728284</v>
      </c>
      <c r="M106" s="11">
        <f t="shared" si="12"/>
        <v>1E-3</v>
      </c>
      <c r="N106" s="5">
        <f t="shared" si="15"/>
        <v>0</v>
      </c>
      <c r="P106" s="23">
        <f t="shared" si="16"/>
        <v>-0.31863591405188718</v>
      </c>
    </row>
    <row r="107" spans="1:16" x14ac:dyDescent="0.25">
      <c r="A107" s="1">
        <v>44132</v>
      </c>
      <c r="B107" s="5">
        <v>3162.780029</v>
      </c>
      <c r="C107" s="5">
        <v>5588300</v>
      </c>
      <c r="D107" s="5">
        <v>38217100</v>
      </c>
      <c r="E107" s="5">
        <v>39277881.391033903</v>
      </c>
      <c r="F107" s="5" t="s">
        <v>7</v>
      </c>
      <c r="G107" s="5">
        <v>3162.780029</v>
      </c>
      <c r="H107" s="5" t="str">
        <f t="shared" si="10"/>
        <v>sell</v>
      </c>
      <c r="I107" s="5" t="str">
        <f t="shared" si="11"/>
        <v>False</v>
      </c>
      <c r="J107" s="5">
        <f t="shared" si="18"/>
        <v>3207.040039</v>
      </c>
      <c r="K107" s="5">
        <f t="shared" si="18"/>
        <v>3162.780029</v>
      </c>
      <c r="L107" s="5">
        <f t="shared" si="14"/>
        <v>1286185.4643765374</v>
      </c>
      <c r="M107" s="11">
        <f t="shared" si="12"/>
        <v>1E-3</v>
      </c>
      <c r="N107" s="5">
        <f t="shared" si="15"/>
        <v>-19322.683796291021</v>
      </c>
      <c r="P107" s="23">
        <f t="shared" si="16"/>
        <v>0.26415532041527001</v>
      </c>
    </row>
    <row r="108" spans="1:16" x14ac:dyDescent="0.25">
      <c r="A108" s="1">
        <v>44133</v>
      </c>
      <c r="B108" s="5">
        <v>3211.01001</v>
      </c>
      <c r="C108" s="5">
        <v>6596500</v>
      </c>
      <c r="D108" s="5">
        <v>44813600</v>
      </c>
      <c r="E108" s="5">
        <v>39805104.467665322</v>
      </c>
      <c r="F108" s="5">
        <v>3211.01001</v>
      </c>
      <c r="G108" s="5" t="s">
        <v>7</v>
      </c>
      <c r="H108" s="5" t="str">
        <f t="shared" si="10"/>
        <v>buy</v>
      </c>
      <c r="I108" s="5" t="str">
        <f t="shared" si="11"/>
        <v>False</v>
      </c>
      <c r="J108" s="5">
        <f t="shared" si="18"/>
        <v>3211.01001</v>
      </c>
      <c r="K108" s="5">
        <f t="shared" si="18"/>
        <v>3162.780029</v>
      </c>
      <c r="L108" s="5">
        <f t="shared" si="14"/>
        <v>1284899.2789121608</v>
      </c>
      <c r="M108" s="11">
        <f t="shared" si="12"/>
        <v>1E-3</v>
      </c>
      <c r="N108" s="5">
        <f t="shared" si="15"/>
        <v>-1286.1854643765373</v>
      </c>
      <c r="P108" s="23">
        <f t="shared" si="16"/>
        <v>0.16586407891703664</v>
      </c>
    </row>
    <row r="109" spans="1:16" x14ac:dyDescent="0.25">
      <c r="A109" s="1">
        <v>44134</v>
      </c>
      <c r="B109" s="5">
        <v>3036.1499020000001</v>
      </c>
      <c r="C109" s="5">
        <v>8386400</v>
      </c>
      <c r="D109" s="5">
        <v>36427200</v>
      </c>
      <c r="E109" s="5">
        <v>39483392.776397683</v>
      </c>
      <c r="F109" s="5" t="s">
        <v>7</v>
      </c>
      <c r="G109" s="5">
        <v>3036.1499020000001</v>
      </c>
      <c r="H109" s="5" t="str">
        <f t="shared" si="10"/>
        <v>sell</v>
      </c>
      <c r="I109" s="5" t="str">
        <f t="shared" si="11"/>
        <v>False</v>
      </c>
      <c r="J109" s="5">
        <f t="shared" si="18"/>
        <v>3211.01001</v>
      </c>
      <c r="K109" s="5">
        <f t="shared" si="18"/>
        <v>3036.1499020000001</v>
      </c>
      <c r="L109" s="5">
        <f t="shared" si="14"/>
        <v>1214928.2648137955</v>
      </c>
      <c r="M109" s="11">
        <f t="shared" si="12"/>
        <v>0</v>
      </c>
      <c r="N109" s="5">
        <f t="shared" si="15"/>
        <v>-69971.014098365384</v>
      </c>
      <c r="P109" s="23">
        <f t="shared" si="16"/>
        <v>0.24007214081453163</v>
      </c>
    </row>
    <row r="110" spans="1:16" x14ac:dyDescent="0.25">
      <c r="A110" s="1">
        <v>44137</v>
      </c>
      <c r="B110" s="5">
        <v>3004.4799800000001</v>
      </c>
      <c r="C110" s="5">
        <v>7257400</v>
      </c>
      <c r="D110" s="5">
        <v>29169800</v>
      </c>
      <c r="E110" s="5">
        <v>38501127.878625169</v>
      </c>
      <c r="F110" s="5" t="s">
        <v>7</v>
      </c>
      <c r="G110" s="5" t="s">
        <v>7</v>
      </c>
      <c r="H110" s="5" t="str">
        <f t="shared" si="10"/>
        <v>hold</v>
      </c>
      <c r="I110" s="5" t="str">
        <f t="shared" si="11"/>
        <v>True</v>
      </c>
      <c r="J110" s="5">
        <f t="shared" si="18"/>
        <v>3211.01001</v>
      </c>
      <c r="K110" s="5">
        <f t="shared" si="18"/>
        <v>3036.1499020000001</v>
      </c>
      <c r="L110" s="5">
        <f t="shared" si="14"/>
        <v>1214928.2648137955</v>
      </c>
      <c r="M110" s="11">
        <f t="shared" si="12"/>
        <v>0</v>
      </c>
      <c r="N110" s="5">
        <f t="shared" si="15"/>
        <v>0</v>
      </c>
      <c r="P110" s="23">
        <f t="shared" si="16"/>
        <v>-0.14458970818397324</v>
      </c>
    </row>
    <row r="111" spans="1:16" x14ac:dyDescent="0.25">
      <c r="A111" s="1">
        <v>44138</v>
      </c>
      <c r="B111" s="5">
        <v>3048.4099120000001</v>
      </c>
      <c r="C111" s="5">
        <v>4897900</v>
      </c>
      <c r="D111" s="5">
        <v>34067700</v>
      </c>
      <c r="E111" s="5">
        <v>38078889.66443821</v>
      </c>
      <c r="F111" s="5" t="s">
        <v>7</v>
      </c>
      <c r="G111" s="5" t="s">
        <v>7</v>
      </c>
      <c r="H111" s="5" t="str">
        <f t="shared" si="10"/>
        <v>hold</v>
      </c>
      <c r="I111" s="5" t="str">
        <f t="shared" si="11"/>
        <v>True</v>
      </c>
      <c r="J111" s="5">
        <f t="shared" si="18"/>
        <v>3211.01001</v>
      </c>
      <c r="K111" s="5">
        <f t="shared" si="18"/>
        <v>3036.1499020000001</v>
      </c>
      <c r="L111" s="5">
        <f t="shared" si="14"/>
        <v>1214928.2648137955</v>
      </c>
      <c r="M111" s="11">
        <f t="shared" si="12"/>
        <v>1E-3</v>
      </c>
      <c r="N111" s="5">
        <f t="shared" si="15"/>
        <v>0</v>
      </c>
      <c r="P111" s="23">
        <f t="shared" si="16"/>
        <v>-0.39321509614722527</v>
      </c>
    </row>
    <row r="112" spans="1:16" x14ac:dyDescent="0.25">
      <c r="A112" s="1">
        <v>44139</v>
      </c>
      <c r="B112" s="5">
        <v>3241.1599120000001</v>
      </c>
      <c r="C112" s="5">
        <v>6839000</v>
      </c>
      <c r="D112" s="5">
        <v>40906700</v>
      </c>
      <c r="E112" s="5">
        <v>38348208.967001893</v>
      </c>
      <c r="F112" s="5">
        <v>3241.1599120000001</v>
      </c>
      <c r="G112" s="5" t="s">
        <v>7</v>
      </c>
      <c r="H112" s="5" t="str">
        <f t="shared" si="10"/>
        <v>buy</v>
      </c>
      <c r="I112" s="5" t="str">
        <f t="shared" si="11"/>
        <v>False</v>
      </c>
      <c r="J112" s="5">
        <f t="shared" si="18"/>
        <v>3241.1599120000001</v>
      </c>
      <c r="K112" s="5">
        <f t="shared" si="18"/>
        <v>3036.1499020000001</v>
      </c>
      <c r="L112" s="5">
        <f t="shared" si="14"/>
        <v>1214928.2648137955</v>
      </c>
      <c r="M112" s="11">
        <f t="shared" si="12"/>
        <v>0</v>
      </c>
      <c r="N112" s="5">
        <f t="shared" si="15"/>
        <v>0</v>
      </c>
      <c r="P112" s="23">
        <f t="shared" si="16"/>
        <v>0.33383498029093162</v>
      </c>
    </row>
    <row r="113" spans="1:16" x14ac:dyDescent="0.25">
      <c r="A113" s="1">
        <v>44140</v>
      </c>
      <c r="B113" s="5">
        <v>3322</v>
      </c>
      <c r="C113" s="5">
        <v>5789300</v>
      </c>
      <c r="D113" s="5">
        <v>46696000</v>
      </c>
      <c r="E113" s="5">
        <v>39143247.454795986</v>
      </c>
      <c r="F113" s="5" t="s">
        <v>7</v>
      </c>
      <c r="G113" s="5" t="s">
        <v>7</v>
      </c>
      <c r="H113" s="5" t="str">
        <f t="shared" si="10"/>
        <v>hold</v>
      </c>
      <c r="I113" s="5" t="str">
        <f t="shared" si="11"/>
        <v>True</v>
      </c>
      <c r="J113" s="5">
        <f t="shared" si="18"/>
        <v>3241.1599120000001</v>
      </c>
      <c r="K113" s="5">
        <f t="shared" si="18"/>
        <v>3036.1499020000001</v>
      </c>
      <c r="L113" s="5">
        <f t="shared" si="14"/>
        <v>1214928.2648137955</v>
      </c>
      <c r="M113" s="11">
        <f t="shared" si="12"/>
        <v>0</v>
      </c>
      <c r="N113" s="5">
        <f t="shared" si="15"/>
        <v>0</v>
      </c>
      <c r="P113" s="23">
        <f t="shared" si="16"/>
        <v>-0.16663013593999224</v>
      </c>
    </row>
    <row r="114" spans="1:16" x14ac:dyDescent="0.25">
      <c r="A114" s="1">
        <v>44141</v>
      </c>
      <c r="B114" s="5">
        <v>3311.3701169999999</v>
      </c>
      <c r="C114" s="5">
        <v>4647300</v>
      </c>
      <c r="D114" s="5">
        <v>42048700</v>
      </c>
      <c r="E114" s="5">
        <v>39419960.612619847</v>
      </c>
      <c r="F114" s="5" t="s">
        <v>7</v>
      </c>
      <c r="G114" s="5" t="s">
        <v>7</v>
      </c>
      <c r="H114" s="5" t="str">
        <f t="shared" si="10"/>
        <v>hold</v>
      </c>
      <c r="I114" s="5" t="str">
        <f t="shared" si="11"/>
        <v>True</v>
      </c>
      <c r="J114" s="5">
        <f t="shared" si="18"/>
        <v>3241.1599120000001</v>
      </c>
      <c r="K114" s="5">
        <f t="shared" si="18"/>
        <v>3036.1499020000001</v>
      </c>
      <c r="L114" s="5">
        <f t="shared" si="14"/>
        <v>1214928.2648137955</v>
      </c>
      <c r="M114" s="11">
        <f t="shared" si="12"/>
        <v>1E-3</v>
      </c>
      <c r="N114" s="5">
        <f t="shared" si="15"/>
        <v>0</v>
      </c>
      <c r="P114" s="23">
        <f t="shared" si="16"/>
        <v>-0.21972498037767682</v>
      </c>
    </row>
    <row r="115" spans="1:16" x14ac:dyDescent="0.25">
      <c r="A115" s="1">
        <v>44144</v>
      </c>
      <c r="B115" s="5">
        <v>3143.73999</v>
      </c>
      <c r="C115" s="5">
        <v>7190400</v>
      </c>
      <c r="D115" s="5">
        <v>34858300</v>
      </c>
      <c r="E115" s="5">
        <v>38985511.926944308</v>
      </c>
      <c r="F115" s="5" t="s">
        <v>7</v>
      </c>
      <c r="G115" s="5">
        <v>3143.73999</v>
      </c>
      <c r="H115" s="5" t="str">
        <f t="shared" si="10"/>
        <v>sell</v>
      </c>
      <c r="I115" s="5" t="str">
        <f t="shared" si="11"/>
        <v>False</v>
      </c>
      <c r="J115" s="5">
        <f t="shared" si="18"/>
        <v>3241.1599120000001</v>
      </c>
      <c r="K115" s="5">
        <f t="shared" si="18"/>
        <v>3143.73999</v>
      </c>
      <c r="L115" s="5">
        <f t="shared" si="14"/>
        <v>1178411.0240705824</v>
      </c>
      <c r="M115" s="11">
        <f t="shared" si="12"/>
        <v>0</v>
      </c>
      <c r="N115" s="5">
        <f t="shared" si="15"/>
        <v>-36517.240743213086</v>
      </c>
      <c r="P115" s="23">
        <f t="shared" si="16"/>
        <v>0.436460397210583</v>
      </c>
    </row>
    <row r="116" spans="1:16" x14ac:dyDescent="0.25">
      <c r="A116" s="1">
        <v>44145</v>
      </c>
      <c r="B116" s="5">
        <v>3035.0200199999999</v>
      </c>
      <c r="C116" s="5">
        <v>6591000</v>
      </c>
      <c r="D116" s="5">
        <v>28267300</v>
      </c>
      <c r="E116" s="5">
        <v>37964719.596714787</v>
      </c>
      <c r="F116" s="5" t="s">
        <v>7</v>
      </c>
      <c r="G116" s="5" t="s">
        <v>7</v>
      </c>
      <c r="H116" s="5" t="str">
        <f t="shared" si="10"/>
        <v>hold</v>
      </c>
      <c r="I116" s="5" t="str">
        <f t="shared" si="11"/>
        <v>True</v>
      </c>
      <c r="J116" s="5">
        <f t="shared" ref="J116:K131" si="19">IF(F116="nan",J115,F116)</f>
        <v>3241.1599120000001</v>
      </c>
      <c r="K116" s="5">
        <f t="shared" si="19"/>
        <v>3143.73999</v>
      </c>
      <c r="L116" s="5">
        <f t="shared" si="14"/>
        <v>1178411.0240705824</v>
      </c>
      <c r="M116" s="11">
        <f t="shared" si="12"/>
        <v>0</v>
      </c>
      <c r="N116" s="5">
        <f t="shared" si="15"/>
        <v>0</v>
      </c>
      <c r="P116" s="23">
        <f t="shared" si="16"/>
        <v>-8.7041720938290101E-2</v>
      </c>
    </row>
    <row r="117" spans="1:16" x14ac:dyDescent="0.25">
      <c r="A117" s="1">
        <v>44146</v>
      </c>
      <c r="B117" s="5">
        <v>3137.389893</v>
      </c>
      <c r="C117" s="5">
        <v>4366900</v>
      </c>
      <c r="D117" s="5">
        <v>32634200</v>
      </c>
      <c r="E117" s="5">
        <v>37457046.455150642</v>
      </c>
      <c r="F117" s="5" t="s">
        <v>7</v>
      </c>
      <c r="G117" s="5" t="s">
        <v>7</v>
      </c>
      <c r="H117" s="5" t="str">
        <f t="shared" si="10"/>
        <v>hold</v>
      </c>
      <c r="I117" s="5" t="str">
        <f t="shared" si="11"/>
        <v>True</v>
      </c>
      <c r="J117" s="5">
        <f t="shared" si="19"/>
        <v>3241.1599120000001</v>
      </c>
      <c r="K117" s="5">
        <f t="shared" si="19"/>
        <v>3143.73999</v>
      </c>
      <c r="L117" s="5">
        <f t="shared" si="14"/>
        <v>1178411.0240705824</v>
      </c>
      <c r="M117" s="11">
        <f t="shared" si="12"/>
        <v>0</v>
      </c>
      <c r="N117" s="5">
        <f t="shared" si="15"/>
        <v>0</v>
      </c>
      <c r="P117" s="23">
        <f t="shared" si="16"/>
        <v>-0.41165170684468783</v>
      </c>
    </row>
    <row r="118" spans="1:16" x14ac:dyDescent="0.25">
      <c r="A118" s="1">
        <v>44147</v>
      </c>
      <c r="B118" s="5">
        <v>3110.280029</v>
      </c>
      <c r="C118" s="5">
        <v>4362000</v>
      </c>
      <c r="D118" s="5">
        <v>28272200</v>
      </c>
      <c r="E118" s="5">
        <v>36582291.989150703</v>
      </c>
      <c r="F118" s="5" t="s">
        <v>7</v>
      </c>
      <c r="G118" s="5" t="s">
        <v>7</v>
      </c>
      <c r="H118" s="5" t="str">
        <f t="shared" si="10"/>
        <v>hold</v>
      </c>
      <c r="I118" s="5" t="str">
        <f t="shared" si="11"/>
        <v>True</v>
      </c>
      <c r="J118" s="5">
        <f t="shared" si="19"/>
        <v>3241.1599120000001</v>
      </c>
      <c r="K118" s="5">
        <f t="shared" si="19"/>
        <v>3143.73999</v>
      </c>
      <c r="L118" s="5">
        <f t="shared" si="14"/>
        <v>1178411.0240705824</v>
      </c>
      <c r="M118" s="11">
        <f t="shared" si="12"/>
        <v>0</v>
      </c>
      <c r="N118" s="5">
        <f t="shared" si="15"/>
        <v>0</v>
      </c>
      <c r="P118" s="23">
        <f t="shared" si="16"/>
        <v>-1.12270744645784E-3</v>
      </c>
    </row>
    <row r="119" spans="1:16" x14ac:dyDescent="0.25">
      <c r="A119" s="1">
        <v>44148</v>
      </c>
      <c r="B119" s="5">
        <v>3128.8100589999999</v>
      </c>
      <c r="C119" s="5">
        <v>3756200</v>
      </c>
      <c r="D119" s="5">
        <v>32028400</v>
      </c>
      <c r="E119" s="5">
        <v>36148584.767299123</v>
      </c>
      <c r="F119" s="5" t="s">
        <v>7</v>
      </c>
      <c r="G119" s="5" t="s">
        <v>7</v>
      </c>
      <c r="H119" s="5" t="str">
        <f t="shared" si="10"/>
        <v>hold</v>
      </c>
      <c r="I119" s="5" t="str">
        <f t="shared" si="11"/>
        <v>True</v>
      </c>
      <c r="J119" s="5">
        <f t="shared" si="19"/>
        <v>3241.1599120000001</v>
      </c>
      <c r="K119" s="5">
        <f t="shared" si="19"/>
        <v>3143.73999</v>
      </c>
      <c r="L119" s="5">
        <f t="shared" si="14"/>
        <v>1178411.0240705824</v>
      </c>
      <c r="M119" s="11">
        <f t="shared" si="12"/>
        <v>0</v>
      </c>
      <c r="N119" s="5">
        <f t="shared" si="15"/>
        <v>0</v>
      </c>
      <c r="P119" s="23">
        <f t="shared" si="16"/>
        <v>-0.14952285971473728</v>
      </c>
    </row>
    <row r="120" spans="1:16" x14ac:dyDescent="0.25">
      <c r="A120" s="1">
        <v>44151</v>
      </c>
      <c r="B120" s="5">
        <v>3131.0600589999999</v>
      </c>
      <c r="C120" s="5">
        <v>3808700</v>
      </c>
      <c r="D120" s="5">
        <v>35837100</v>
      </c>
      <c r="E120" s="5">
        <v>36118919.35191641</v>
      </c>
      <c r="F120" s="5" t="s">
        <v>7</v>
      </c>
      <c r="G120" s="5" t="s">
        <v>7</v>
      </c>
      <c r="H120" s="5" t="str">
        <f t="shared" si="10"/>
        <v>hold</v>
      </c>
      <c r="I120" s="5" t="str">
        <f t="shared" si="11"/>
        <v>True</v>
      </c>
      <c r="J120" s="5">
        <f t="shared" si="19"/>
        <v>3241.1599120000001</v>
      </c>
      <c r="K120" s="5">
        <f t="shared" si="19"/>
        <v>3143.73999</v>
      </c>
      <c r="L120" s="5">
        <f t="shared" si="14"/>
        <v>1178411.0240705824</v>
      </c>
      <c r="M120" s="11">
        <f t="shared" si="12"/>
        <v>1E-3</v>
      </c>
      <c r="N120" s="5">
        <f t="shared" si="15"/>
        <v>0</v>
      </c>
      <c r="P120" s="23">
        <f t="shared" si="16"/>
        <v>1.3880115500355927E-2</v>
      </c>
    </row>
    <row r="121" spans="1:16" x14ac:dyDescent="0.25">
      <c r="A121" s="1">
        <v>44152</v>
      </c>
      <c r="B121" s="5">
        <v>3135.6599120000001</v>
      </c>
      <c r="C121" s="5">
        <v>3444700</v>
      </c>
      <c r="D121" s="5">
        <v>39281800</v>
      </c>
      <c r="E121" s="5">
        <v>36420147.912674136</v>
      </c>
      <c r="F121" s="5">
        <v>3135.6599120000001</v>
      </c>
      <c r="G121" s="5" t="s">
        <v>7</v>
      </c>
      <c r="H121" s="5" t="str">
        <f t="shared" si="10"/>
        <v>buy</v>
      </c>
      <c r="I121" s="5" t="str">
        <f t="shared" si="11"/>
        <v>False</v>
      </c>
      <c r="J121" s="5">
        <f t="shared" si="19"/>
        <v>3135.6599120000001</v>
      </c>
      <c r="K121" s="5">
        <f t="shared" si="19"/>
        <v>3143.73999</v>
      </c>
      <c r="L121" s="5">
        <f t="shared" si="14"/>
        <v>1177232.6130465118</v>
      </c>
      <c r="M121" s="11">
        <f t="shared" si="12"/>
        <v>1E-3</v>
      </c>
      <c r="N121" s="5">
        <f t="shared" si="15"/>
        <v>-1178.4110240705825</v>
      </c>
      <c r="P121" s="23">
        <f t="shared" si="16"/>
        <v>-0.10045110561994712</v>
      </c>
    </row>
    <row r="122" spans="1:16" x14ac:dyDescent="0.25">
      <c r="A122" s="1">
        <v>44153</v>
      </c>
      <c r="B122" s="5">
        <v>3105.459961</v>
      </c>
      <c r="C122" s="5">
        <v>2916800</v>
      </c>
      <c r="D122" s="5">
        <v>36365000</v>
      </c>
      <c r="E122" s="5">
        <v>36414895.701608352</v>
      </c>
      <c r="F122" s="5" t="s">
        <v>7</v>
      </c>
      <c r="G122" s="5">
        <v>3105.459961</v>
      </c>
      <c r="H122" s="5" t="str">
        <f t="shared" si="10"/>
        <v>sell</v>
      </c>
      <c r="I122" s="5" t="str">
        <f t="shared" si="11"/>
        <v>False</v>
      </c>
      <c r="J122" s="5">
        <f t="shared" si="19"/>
        <v>3135.6599120000001</v>
      </c>
      <c r="K122" s="5">
        <f t="shared" si="19"/>
        <v>3105.459961</v>
      </c>
      <c r="L122" s="5">
        <f t="shared" si="14"/>
        <v>1164717.2990638786</v>
      </c>
      <c r="M122" s="11">
        <f t="shared" si="12"/>
        <v>1E-3</v>
      </c>
      <c r="N122" s="5">
        <f t="shared" si="15"/>
        <v>-12515.313982633086</v>
      </c>
      <c r="P122" s="23">
        <f t="shared" si="16"/>
        <v>-0.16634969300284724</v>
      </c>
    </row>
    <row r="123" spans="1:16" x14ac:dyDescent="0.25">
      <c r="A123" s="1">
        <v>44154</v>
      </c>
      <c r="B123" s="5">
        <v>3117.0200199999999</v>
      </c>
      <c r="C123" s="5">
        <v>3010300</v>
      </c>
      <c r="D123" s="5">
        <v>39375300</v>
      </c>
      <c r="E123" s="5">
        <v>36696840.372064114</v>
      </c>
      <c r="F123" s="5">
        <v>3117.0200199999999</v>
      </c>
      <c r="G123" s="5" t="s">
        <v>7</v>
      </c>
      <c r="H123" s="5" t="str">
        <f t="shared" si="10"/>
        <v>buy</v>
      </c>
      <c r="I123" s="5" t="str">
        <f t="shared" si="11"/>
        <v>False</v>
      </c>
      <c r="J123" s="5">
        <f t="shared" si="19"/>
        <v>3117.0200199999999</v>
      </c>
      <c r="K123" s="5">
        <f t="shared" si="19"/>
        <v>3105.459961</v>
      </c>
      <c r="L123" s="5">
        <f t="shared" si="14"/>
        <v>1163552.5817648147</v>
      </c>
      <c r="M123" s="11">
        <f t="shared" si="12"/>
        <v>1E-3</v>
      </c>
      <c r="N123" s="5">
        <f t="shared" si="15"/>
        <v>-1164.7172990638787</v>
      </c>
      <c r="P123" s="23">
        <f t="shared" si="16"/>
        <v>3.1552616626106589E-2</v>
      </c>
    </row>
    <row r="124" spans="1:16" x14ac:dyDescent="0.25">
      <c r="A124" s="1">
        <v>44155</v>
      </c>
      <c r="B124" s="5">
        <v>3099.3999020000001</v>
      </c>
      <c r="C124" s="5">
        <v>3374400</v>
      </c>
      <c r="D124" s="5">
        <v>36000900</v>
      </c>
      <c r="E124" s="5">
        <v>36630560.038019434</v>
      </c>
      <c r="F124" s="5" t="s">
        <v>7</v>
      </c>
      <c r="G124" s="5">
        <v>3099.3999020000001</v>
      </c>
      <c r="H124" s="5" t="str">
        <f t="shared" si="10"/>
        <v>sell</v>
      </c>
      <c r="I124" s="5" t="str">
        <f t="shared" si="11"/>
        <v>False</v>
      </c>
      <c r="J124" s="5">
        <f t="shared" si="19"/>
        <v>3117.0200199999999</v>
      </c>
      <c r="K124" s="5">
        <f t="shared" si="19"/>
        <v>3099.3999020000001</v>
      </c>
      <c r="L124" s="5">
        <f t="shared" si="14"/>
        <v>1156975.1669075624</v>
      </c>
      <c r="M124" s="11">
        <f t="shared" si="12"/>
        <v>0</v>
      </c>
      <c r="N124" s="5">
        <f t="shared" si="15"/>
        <v>-6577.4148572521754</v>
      </c>
      <c r="P124" s="23">
        <f t="shared" si="16"/>
        <v>0.11417778917400503</v>
      </c>
    </row>
    <row r="125" spans="1:16" x14ac:dyDescent="0.25">
      <c r="A125" s="1">
        <v>44158</v>
      </c>
      <c r="B125" s="5">
        <v>3098.389893</v>
      </c>
      <c r="C125" s="5">
        <v>4708900</v>
      </c>
      <c r="D125" s="5">
        <v>31292000</v>
      </c>
      <c r="E125" s="5">
        <v>36122123.676203169</v>
      </c>
      <c r="F125" s="5" t="s">
        <v>7</v>
      </c>
      <c r="G125" s="5" t="s">
        <v>7</v>
      </c>
      <c r="H125" s="5" t="str">
        <f t="shared" si="10"/>
        <v>hold</v>
      </c>
      <c r="I125" s="5" t="str">
        <f t="shared" si="11"/>
        <v>True</v>
      </c>
      <c r="J125" s="5">
        <f t="shared" si="19"/>
        <v>3117.0200199999999</v>
      </c>
      <c r="K125" s="5">
        <f t="shared" si="19"/>
        <v>3099.3999020000001</v>
      </c>
      <c r="L125" s="5">
        <f t="shared" si="14"/>
        <v>1156975.1669075624</v>
      </c>
      <c r="M125" s="11">
        <f t="shared" si="12"/>
        <v>0</v>
      </c>
      <c r="N125" s="5">
        <f t="shared" si="15"/>
        <v>0</v>
      </c>
      <c r="P125" s="23">
        <f t="shared" si="16"/>
        <v>0.33323680436236325</v>
      </c>
    </row>
    <row r="126" spans="1:16" x14ac:dyDescent="0.25">
      <c r="A126" s="1">
        <v>44159</v>
      </c>
      <c r="B126" s="5">
        <v>3118.0600589999999</v>
      </c>
      <c r="C126" s="5">
        <v>3602100</v>
      </c>
      <c r="D126" s="5">
        <v>34894100</v>
      </c>
      <c r="E126" s="5">
        <v>36005168.609046623</v>
      </c>
      <c r="F126" s="5" t="s">
        <v>7</v>
      </c>
      <c r="G126" s="5" t="s">
        <v>7</v>
      </c>
      <c r="H126" s="5" t="str">
        <f t="shared" si="10"/>
        <v>hold</v>
      </c>
      <c r="I126" s="5" t="str">
        <f t="shared" si="11"/>
        <v>True</v>
      </c>
      <c r="J126" s="5">
        <f t="shared" si="19"/>
        <v>3117.0200199999999</v>
      </c>
      <c r="K126" s="5">
        <f t="shared" si="19"/>
        <v>3099.3999020000001</v>
      </c>
      <c r="L126" s="5">
        <f t="shared" si="14"/>
        <v>1156975.1669075624</v>
      </c>
      <c r="M126" s="11">
        <f t="shared" si="12"/>
        <v>1E-3</v>
      </c>
      <c r="N126" s="5">
        <f t="shared" si="15"/>
        <v>0</v>
      </c>
      <c r="P126" s="23">
        <f t="shared" si="16"/>
        <v>-0.2679373263820915</v>
      </c>
    </row>
    <row r="127" spans="1:16" x14ac:dyDescent="0.25">
      <c r="A127" s="1">
        <v>44160</v>
      </c>
      <c r="B127" s="5">
        <v>3185.070068</v>
      </c>
      <c r="C127" s="5">
        <v>3790400</v>
      </c>
      <c r="D127" s="5">
        <v>38684500</v>
      </c>
      <c r="E127" s="5">
        <v>36260343.878686607</v>
      </c>
      <c r="F127" s="5">
        <v>3185.070068</v>
      </c>
      <c r="G127" s="5" t="s">
        <v>7</v>
      </c>
      <c r="H127" s="5" t="str">
        <f t="shared" si="10"/>
        <v>buy</v>
      </c>
      <c r="I127" s="5" t="str">
        <f t="shared" si="11"/>
        <v>False</v>
      </c>
      <c r="J127" s="5">
        <f t="shared" si="19"/>
        <v>3185.070068</v>
      </c>
      <c r="K127" s="5">
        <f t="shared" si="19"/>
        <v>3099.3999020000001</v>
      </c>
      <c r="L127" s="5">
        <f t="shared" si="14"/>
        <v>1156975.1669075624</v>
      </c>
      <c r="M127" s="11">
        <f t="shared" si="12"/>
        <v>0</v>
      </c>
      <c r="N127" s="5">
        <f t="shared" si="15"/>
        <v>0</v>
      </c>
      <c r="P127" s="23">
        <f t="shared" si="16"/>
        <v>5.0954545699739021E-2</v>
      </c>
    </row>
    <row r="128" spans="1:16" x14ac:dyDescent="0.25">
      <c r="A128" s="1">
        <v>44162</v>
      </c>
      <c r="B128" s="5">
        <v>3195.3400879999999</v>
      </c>
      <c r="C128" s="5">
        <v>2392900</v>
      </c>
      <c r="D128" s="5">
        <v>41077400</v>
      </c>
      <c r="E128" s="5">
        <v>36719112.513338163</v>
      </c>
      <c r="F128" s="5" t="s">
        <v>7</v>
      </c>
      <c r="G128" s="5" t="s">
        <v>7</v>
      </c>
      <c r="H128" s="5" t="str">
        <f t="shared" si="10"/>
        <v>hold</v>
      </c>
      <c r="I128" s="5" t="str">
        <f t="shared" si="11"/>
        <v>True</v>
      </c>
      <c r="J128" s="5">
        <f t="shared" si="19"/>
        <v>3185.070068</v>
      </c>
      <c r="K128" s="5">
        <f t="shared" si="19"/>
        <v>3099.3999020000001</v>
      </c>
      <c r="L128" s="5">
        <f t="shared" si="14"/>
        <v>1156975.1669075624</v>
      </c>
      <c r="M128" s="11">
        <f t="shared" si="12"/>
        <v>0</v>
      </c>
      <c r="N128" s="5">
        <f t="shared" si="15"/>
        <v>0</v>
      </c>
      <c r="P128" s="23">
        <f t="shared" si="16"/>
        <v>-0.4599655349192508</v>
      </c>
    </row>
    <row r="129" spans="1:16" x14ac:dyDescent="0.25">
      <c r="A129" s="1">
        <v>44165</v>
      </c>
      <c r="B129" s="5">
        <v>3168.040039</v>
      </c>
      <c r="C129" s="5">
        <v>4063900</v>
      </c>
      <c r="D129" s="5">
        <v>37013500</v>
      </c>
      <c r="E129" s="5">
        <v>36747149.493411012</v>
      </c>
      <c r="F129" s="5" t="s">
        <v>7</v>
      </c>
      <c r="G129" s="5" t="s">
        <v>7</v>
      </c>
      <c r="H129" s="5" t="str">
        <f t="shared" si="10"/>
        <v>hold</v>
      </c>
      <c r="I129" s="5" t="str">
        <f t="shared" si="11"/>
        <v>True</v>
      </c>
      <c r="J129" s="5">
        <f t="shared" si="19"/>
        <v>3185.070068</v>
      </c>
      <c r="K129" s="5">
        <f t="shared" si="19"/>
        <v>3099.3999020000001</v>
      </c>
      <c r="L129" s="5">
        <f t="shared" si="14"/>
        <v>1156975.1669075624</v>
      </c>
      <c r="M129" s="11">
        <f t="shared" si="12"/>
        <v>0</v>
      </c>
      <c r="N129" s="5">
        <f t="shared" si="15"/>
        <v>0</v>
      </c>
      <c r="P129" s="23">
        <f t="shared" si="16"/>
        <v>0.52963708417109512</v>
      </c>
    </row>
    <row r="130" spans="1:16" x14ac:dyDescent="0.25">
      <c r="A130" s="1">
        <v>44166</v>
      </c>
      <c r="B130" s="5">
        <v>3220.080078</v>
      </c>
      <c r="C130" s="5">
        <v>4537000</v>
      </c>
      <c r="D130" s="5">
        <v>41550500</v>
      </c>
      <c r="E130" s="5">
        <v>37204612.576948091</v>
      </c>
      <c r="F130" s="5" t="s">
        <v>7</v>
      </c>
      <c r="G130" s="5" t="s">
        <v>7</v>
      </c>
      <c r="H130" s="5" t="str">
        <f t="shared" si="10"/>
        <v>hold</v>
      </c>
      <c r="I130" s="5" t="str">
        <f t="shared" si="11"/>
        <v>True</v>
      </c>
      <c r="J130" s="5">
        <f t="shared" si="19"/>
        <v>3185.070068</v>
      </c>
      <c r="K130" s="5">
        <f t="shared" si="19"/>
        <v>3099.3999020000001</v>
      </c>
      <c r="L130" s="5">
        <f t="shared" si="14"/>
        <v>1156975.1669075624</v>
      </c>
      <c r="M130" s="11">
        <f t="shared" si="12"/>
        <v>0</v>
      </c>
      <c r="N130" s="5">
        <f t="shared" si="15"/>
        <v>0</v>
      </c>
      <c r="P130" s="23">
        <f t="shared" si="16"/>
        <v>0.11012289700759868</v>
      </c>
    </row>
    <row r="131" spans="1:16" x14ac:dyDescent="0.25">
      <c r="A131" s="1">
        <v>44167</v>
      </c>
      <c r="B131" s="5">
        <v>3203.530029</v>
      </c>
      <c r="C131" s="5">
        <v>3129300</v>
      </c>
      <c r="D131" s="5">
        <v>38421200</v>
      </c>
      <c r="E131" s="5">
        <v>37320478.304878794</v>
      </c>
      <c r="F131" s="5" t="s">
        <v>7</v>
      </c>
      <c r="G131" s="5" t="s">
        <v>7</v>
      </c>
      <c r="H131" s="5" t="str">
        <f t="shared" ref="H131:H194" si="20">IF((AND(F131="nan",G131="nan")),"hold",IF(F131&lt;&gt;"nan","buy","sell"))</f>
        <v>hold</v>
      </c>
      <c r="I131" s="5" t="str">
        <f t="shared" ref="I131:I194" si="21">IF(H131="hold","True","False")</f>
        <v>True</v>
      </c>
      <c r="J131" s="5">
        <f t="shared" si="19"/>
        <v>3185.070068</v>
      </c>
      <c r="K131" s="5">
        <f t="shared" si="19"/>
        <v>3099.3999020000001</v>
      </c>
      <c r="L131" s="5">
        <f t="shared" si="14"/>
        <v>1156975.1669075624</v>
      </c>
      <c r="M131" s="11">
        <f t="shared" ref="M131:M194" si="22">IF((AND(F132="nan",G132="nan")), 0, 0.001)</f>
        <v>1E-3</v>
      </c>
      <c r="N131" s="5">
        <f t="shared" si="15"/>
        <v>0</v>
      </c>
      <c r="P131" s="23">
        <f t="shared" si="16"/>
        <v>-0.37145666331392874</v>
      </c>
    </row>
    <row r="132" spans="1:16" x14ac:dyDescent="0.25">
      <c r="A132" s="1">
        <v>44168</v>
      </c>
      <c r="B132" s="5">
        <v>3186.7299800000001</v>
      </c>
      <c r="C132" s="5">
        <v>2892000</v>
      </c>
      <c r="D132" s="5">
        <v>35529200</v>
      </c>
      <c r="E132" s="5">
        <v>37149880.025961898</v>
      </c>
      <c r="F132" s="5" t="s">
        <v>7</v>
      </c>
      <c r="G132" s="5">
        <v>3186.7299800000001</v>
      </c>
      <c r="H132" s="5" t="str">
        <f t="shared" si="20"/>
        <v>sell</v>
      </c>
      <c r="I132" s="5" t="str">
        <f t="shared" si="21"/>
        <v>False</v>
      </c>
      <c r="J132" s="5">
        <f t="shared" ref="J132:K147" si="23">IF(F132="nan",J131,F132)</f>
        <v>3185.070068</v>
      </c>
      <c r="K132" s="5">
        <f t="shared" si="23"/>
        <v>3186.7299800000001</v>
      </c>
      <c r="L132" s="5">
        <f t="shared" ref="L132:L195" si="24">L131+N132</f>
        <v>1157578.1291414381</v>
      </c>
      <c r="M132" s="11">
        <f t="shared" si="22"/>
        <v>0</v>
      </c>
      <c r="N132" s="5">
        <f t="shared" ref="N132:N195" si="25">IF(I132="True",0,IF(H132="buy",-L131*M132,L131*((K132-J132)/J132)-(L131*M132)))</f>
        <v>602.96223387571467</v>
      </c>
      <c r="P132" s="23">
        <f t="shared" ref="P132:P195" si="26">LN(C132/C131)</f>
        <v>-7.886103307137976E-2</v>
      </c>
    </row>
    <row r="133" spans="1:16" x14ac:dyDescent="0.25">
      <c r="A133" s="1">
        <v>44169</v>
      </c>
      <c r="B133" s="5">
        <v>3162.580078</v>
      </c>
      <c r="C133" s="5">
        <v>2913600</v>
      </c>
      <c r="D133" s="5">
        <v>32615600</v>
      </c>
      <c r="E133" s="5">
        <v>36718043.042610742</v>
      </c>
      <c r="F133" s="5" t="s">
        <v>7</v>
      </c>
      <c r="G133" s="5" t="s">
        <v>7</v>
      </c>
      <c r="H133" s="5" t="str">
        <f t="shared" si="20"/>
        <v>hold</v>
      </c>
      <c r="I133" s="5" t="str">
        <f t="shared" si="21"/>
        <v>True</v>
      </c>
      <c r="J133" s="5">
        <f t="shared" si="23"/>
        <v>3185.070068</v>
      </c>
      <c r="K133" s="5">
        <f t="shared" si="23"/>
        <v>3186.7299800000001</v>
      </c>
      <c r="L133" s="5">
        <f t="shared" si="24"/>
        <v>1157578.1291414381</v>
      </c>
      <c r="M133" s="11">
        <f t="shared" si="22"/>
        <v>0</v>
      </c>
      <c r="N133" s="5">
        <f t="shared" si="25"/>
        <v>0</v>
      </c>
      <c r="P133" s="23">
        <f t="shared" si="26"/>
        <v>7.4411256946881749E-3</v>
      </c>
    </row>
    <row r="134" spans="1:16" x14ac:dyDescent="0.25">
      <c r="A134" s="1">
        <v>44172</v>
      </c>
      <c r="B134" s="5">
        <v>3158</v>
      </c>
      <c r="C134" s="5">
        <v>2751300</v>
      </c>
      <c r="D134" s="5">
        <v>29864300</v>
      </c>
      <c r="E134" s="5">
        <v>36065304.52904021</v>
      </c>
      <c r="F134" s="5" t="s">
        <v>7</v>
      </c>
      <c r="G134" s="5" t="s">
        <v>7</v>
      </c>
      <c r="H134" s="5" t="str">
        <f t="shared" si="20"/>
        <v>hold</v>
      </c>
      <c r="I134" s="5" t="str">
        <f t="shared" si="21"/>
        <v>True</v>
      </c>
      <c r="J134" s="5">
        <f t="shared" si="23"/>
        <v>3185.070068</v>
      </c>
      <c r="K134" s="5">
        <f t="shared" si="23"/>
        <v>3186.7299800000001</v>
      </c>
      <c r="L134" s="5">
        <f t="shared" si="24"/>
        <v>1157578.1291414381</v>
      </c>
      <c r="M134" s="11">
        <f t="shared" si="22"/>
        <v>0</v>
      </c>
      <c r="N134" s="5">
        <f t="shared" si="25"/>
        <v>0</v>
      </c>
      <c r="P134" s="23">
        <f t="shared" si="26"/>
        <v>-5.7315902740335337E-2</v>
      </c>
    </row>
    <row r="135" spans="1:16" x14ac:dyDescent="0.25">
      <c r="A135" s="1">
        <v>44173</v>
      </c>
      <c r="B135" s="5">
        <v>3177.290039</v>
      </c>
      <c r="C135" s="5">
        <v>3286300</v>
      </c>
      <c r="D135" s="5">
        <v>33150600</v>
      </c>
      <c r="E135" s="5">
        <v>35787713.205599159</v>
      </c>
      <c r="F135" s="5" t="s">
        <v>7</v>
      </c>
      <c r="G135" s="5" t="s">
        <v>7</v>
      </c>
      <c r="H135" s="5" t="str">
        <f t="shared" si="20"/>
        <v>hold</v>
      </c>
      <c r="I135" s="5" t="str">
        <f t="shared" si="21"/>
        <v>True</v>
      </c>
      <c r="J135" s="5">
        <f t="shared" si="23"/>
        <v>3185.070068</v>
      </c>
      <c r="K135" s="5">
        <f t="shared" si="23"/>
        <v>3186.7299800000001</v>
      </c>
      <c r="L135" s="5">
        <f t="shared" si="24"/>
        <v>1157578.1291414381</v>
      </c>
      <c r="M135" s="11">
        <f t="shared" si="22"/>
        <v>0</v>
      </c>
      <c r="N135" s="5">
        <f t="shared" si="25"/>
        <v>0</v>
      </c>
      <c r="P135" s="23">
        <f t="shared" si="26"/>
        <v>0.17768878460594958</v>
      </c>
    </row>
    <row r="136" spans="1:16" x14ac:dyDescent="0.25">
      <c r="A136" s="1">
        <v>44174</v>
      </c>
      <c r="B136" s="5">
        <v>3104.1999510000001</v>
      </c>
      <c r="C136" s="5">
        <v>4100800</v>
      </c>
      <c r="D136" s="5">
        <v>29049800</v>
      </c>
      <c r="E136" s="5">
        <v>35146006.31612087</v>
      </c>
      <c r="F136" s="5" t="s">
        <v>7</v>
      </c>
      <c r="G136" s="5" t="s">
        <v>7</v>
      </c>
      <c r="H136" s="5" t="str">
        <f t="shared" si="20"/>
        <v>hold</v>
      </c>
      <c r="I136" s="5" t="str">
        <f t="shared" si="21"/>
        <v>True</v>
      </c>
      <c r="J136" s="5">
        <f t="shared" si="23"/>
        <v>3185.070068</v>
      </c>
      <c r="K136" s="5">
        <f t="shared" si="23"/>
        <v>3186.7299800000001</v>
      </c>
      <c r="L136" s="5">
        <f t="shared" si="24"/>
        <v>1157578.1291414381</v>
      </c>
      <c r="M136" s="11">
        <f t="shared" si="22"/>
        <v>0</v>
      </c>
      <c r="N136" s="5">
        <f t="shared" si="25"/>
        <v>0</v>
      </c>
      <c r="P136" s="23">
        <f t="shared" si="26"/>
        <v>0.22141976477084882</v>
      </c>
    </row>
    <row r="137" spans="1:16" x14ac:dyDescent="0.25">
      <c r="A137" s="1">
        <v>44175</v>
      </c>
      <c r="B137" s="5">
        <v>3101.48999</v>
      </c>
      <c r="C137" s="5">
        <v>3030200</v>
      </c>
      <c r="D137" s="5">
        <v>26019600</v>
      </c>
      <c r="E137" s="5">
        <v>34276823.696156792</v>
      </c>
      <c r="F137" s="5" t="s">
        <v>7</v>
      </c>
      <c r="G137" s="5" t="s">
        <v>7</v>
      </c>
      <c r="H137" s="5" t="str">
        <f t="shared" si="20"/>
        <v>hold</v>
      </c>
      <c r="I137" s="5" t="str">
        <f t="shared" si="21"/>
        <v>True</v>
      </c>
      <c r="J137" s="5">
        <f t="shared" si="23"/>
        <v>3185.070068</v>
      </c>
      <c r="K137" s="5">
        <f t="shared" si="23"/>
        <v>3186.7299800000001</v>
      </c>
      <c r="L137" s="5">
        <f t="shared" si="24"/>
        <v>1157578.1291414381</v>
      </c>
      <c r="M137" s="11">
        <f t="shared" si="22"/>
        <v>0</v>
      </c>
      <c r="N137" s="5">
        <f t="shared" si="25"/>
        <v>0</v>
      </c>
      <c r="P137" s="23">
        <f t="shared" si="26"/>
        <v>-0.30255345268407158</v>
      </c>
    </row>
    <row r="138" spans="1:16" x14ac:dyDescent="0.25">
      <c r="A138" s="1">
        <v>44176</v>
      </c>
      <c r="B138" s="5">
        <v>3116.419922</v>
      </c>
      <c r="C138" s="5">
        <v>3064700</v>
      </c>
      <c r="D138" s="5">
        <v>29084300</v>
      </c>
      <c r="E138" s="5">
        <v>33782297.081087083</v>
      </c>
      <c r="F138" s="5" t="s">
        <v>7</v>
      </c>
      <c r="G138" s="5" t="s">
        <v>7</v>
      </c>
      <c r="H138" s="5" t="str">
        <f t="shared" si="20"/>
        <v>hold</v>
      </c>
      <c r="I138" s="5" t="str">
        <f t="shared" si="21"/>
        <v>True</v>
      </c>
      <c r="J138" s="5">
        <f t="shared" si="23"/>
        <v>3185.070068</v>
      </c>
      <c r="K138" s="5">
        <f t="shared" si="23"/>
        <v>3186.7299800000001</v>
      </c>
      <c r="L138" s="5">
        <f t="shared" si="24"/>
        <v>1157578.1291414381</v>
      </c>
      <c r="M138" s="11">
        <f t="shared" si="22"/>
        <v>0</v>
      </c>
      <c r="N138" s="5">
        <f t="shared" si="25"/>
        <v>0</v>
      </c>
      <c r="P138" s="23">
        <f t="shared" si="26"/>
        <v>1.132106137186855E-2</v>
      </c>
    </row>
    <row r="139" spans="1:16" x14ac:dyDescent="0.25">
      <c r="A139" s="1">
        <v>44179</v>
      </c>
      <c r="B139" s="5">
        <v>3156.969971</v>
      </c>
      <c r="C139" s="5">
        <v>4155800</v>
      </c>
      <c r="D139" s="5">
        <v>33240100</v>
      </c>
      <c r="E139" s="5">
        <v>33730659.211996213</v>
      </c>
      <c r="F139" s="5" t="s">
        <v>7</v>
      </c>
      <c r="G139" s="5" t="s">
        <v>7</v>
      </c>
      <c r="H139" s="5" t="str">
        <f t="shared" si="20"/>
        <v>hold</v>
      </c>
      <c r="I139" s="5" t="str">
        <f t="shared" si="21"/>
        <v>True</v>
      </c>
      <c r="J139" s="5">
        <f t="shared" si="23"/>
        <v>3185.070068</v>
      </c>
      <c r="K139" s="5">
        <f t="shared" si="23"/>
        <v>3186.7299800000001</v>
      </c>
      <c r="L139" s="5">
        <f t="shared" si="24"/>
        <v>1157578.1291414381</v>
      </c>
      <c r="M139" s="11">
        <f t="shared" si="22"/>
        <v>1E-3</v>
      </c>
      <c r="N139" s="5">
        <f t="shared" si="25"/>
        <v>0</v>
      </c>
      <c r="P139" s="23">
        <f t="shared" si="26"/>
        <v>0.30455526356817614</v>
      </c>
    </row>
    <row r="140" spans="1:16" x14ac:dyDescent="0.25">
      <c r="A140" s="1">
        <v>44180</v>
      </c>
      <c r="B140" s="5">
        <v>3165.1201169999999</v>
      </c>
      <c r="C140" s="5">
        <v>3319500</v>
      </c>
      <c r="D140" s="5">
        <v>36559600</v>
      </c>
      <c r="E140" s="5">
        <v>34000082.38892623</v>
      </c>
      <c r="F140" s="5">
        <v>3165.1201169999999</v>
      </c>
      <c r="G140" s="5" t="s">
        <v>7</v>
      </c>
      <c r="H140" s="5" t="str">
        <f t="shared" si="20"/>
        <v>buy</v>
      </c>
      <c r="I140" s="5" t="str">
        <f t="shared" si="21"/>
        <v>False</v>
      </c>
      <c r="J140" s="5">
        <f t="shared" si="23"/>
        <v>3165.1201169999999</v>
      </c>
      <c r="K140" s="5">
        <f t="shared" si="23"/>
        <v>3186.7299800000001</v>
      </c>
      <c r="L140" s="5">
        <f t="shared" si="24"/>
        <v>1157578.1291414381</v>
      </c>
      <c r="M140" s="11">
        <f t="shared" si="22"/>
        <v>0</v>
      </c>
      <c r="N140" s="5">
        <f t="shared" si="25"/>
        <v>0</v>
      </c>
      <c r="P140" s="23">
        <f t="shared" si="26"/>
        <v>-0.22469077970656567</v>
      </c>
    </row>
    <row r="141" spans="1:16" x14ac:dyDescent="0.25">
      <c r="A141" s="1">
        <v>44181</v>
      </c>
      <c r="B141" s="5">
        <v>3240.959961</v>
      </c>
      <c r="C141" s="5">
        <v>4427600</v>
      </c>
      <c r="D141" s="5">
        <v>40987200</v>
      </c>
      <c r="E141" s="5">
        <v>34665522.70831456</v>
      </c>
      <c r="F141" s="5" t="s">
        <v>7</v>
      </c>
      <c r="G141" s="5" t="s">
        <v>7</v>
      </c>
      <c r="H141" s="5" t="str">
        <f t="shared" si="20"/>
        <v>hold</v>
      </c>
      <c r="I141" s="5" t="str">
        <f t="shared" si="21"/>
        <v>True</v>
      </c>
      <c r="J141" s="5">
        <f t="shared" si="23"/>
        <v>3165.1201169999999</v>
      </c>
      <c r="K141" s="5">
        <f t="shared" si="23"/>
        <v>3186.7299800000001</v>
      </c>
      <c r="L141" s="5">
        <f t="shared" si="24"/>
        <v>1157578.1291414381</v>
      </c>
      <c r="M141" s="11">
        <f t="shared" si="22"/>
        <v>0</v>
      </c>
      <c r="N141" s="5">
        <f t="shared" si="25"/>
        <v>0</v>
      </c>
      <c r="P141" s="23">
        <f t="shared" si="26"/>
        <v>0.28804350735225481</v>
      </c>
    </row>
    <row r="142" spans="1:16" x14ac:dyDescent="0.25">
      <c r="A142" s="1">
        <v>44182</v>
      </c>
      <c r="B142" s="5">
        <v>3236.080078</v>
      </c>
      <c r="C142" s="5">
        <v>3474300</v>
      </c>
      <c r="D142" s="5">
        <v>37512900</v>
      </c>
      <c r="E142" s="5">
        <v>34936701.699646562</v>
      </c>
      <c r="F142" s="5" t="s">
        <v>7</v>
      </c>
      <c r="G142" s="5" t="s">
        <v>7</v>
      </c>
      <c r="H142" s="5" t="str">
        <f t="shared" si="20"/>
        <v>hold</v>
      </c>
      <c r="I142" s="5" t="str">
        <f t="shared" si="21"/>
        <v>True</v>
      </c>
      <c r="J142" s="5">
        <f t="shared" si="23"/>
        <v>3165.1201169999999</v>
      </c>
      <c r="K142" s="5">
        <f t="shared" si="23"/>
        <v>3186.7299800000001</v>
      </c>
      <c r="L142" s="5">
        <f t="shared" si="24"/>
        <v>1157578.1291414381</v>
      </c>
      <c r="M142" s="11">
        <f t="shared" si="22"/>
        <v>1E-3</v>
      </c>
      <c r="N142" s="5">
        <f t="shared" si="25"/>
        <v>0</v>
      </c>
      <c r="P142" s="23">
        <f t="shared" si="26"/>
        <v>-0.24246465665302724</v>
      </c>
    </row>
    <row r="143" spans="1:16" x14ac:dyDescent="0.25">
      <c r="A143" s="1">
        <v>44183</v>
      </c>
      <c r="B143" s="5">
        <v>3201.6499020000001</v>
      </c>
      <c r="C143" s="5">
        <v>5995700</v>
      </c>
      <c r="D143" s="5">
        <v>31517200</v>
      </c>
      <c r="E143" s="5">
        <v>34611034.652007319</v>
      </c>
      <c r="F143" s="5" t="s">
        <v>7</v>
      </c>
      <c r="G143" s="5">
        <v>3201.6499020000001</v>
      </c>
      <c r="H143" s="5" t="str">
        <f t="shared" si="20"/>
        <v>sell</v>
      </c>
      <c r="I143" s="5" t="str">
        <f t="shared" si="21"/>
        <v>False</v>
      </c>
      <c r="J143" s="5">
        <f t="shared" si="23"/>
        <v>3165.1201169999999</v>
      </c>
      <c r="K143" s="5">
        <f t="shared" si="23"/>
        <v>3201.6499020000001</v>
      </c>
      <c r="L143" s="5">
        <f t="shared" si="24"/>
        <v>1169780.5748392341</v>
      </c>
      <c r="M143" s="11">
        <f t="shared" si="22"/>
        <v>1E-3</v>
      </c>
      <c r="N143" s="5">
        <f t="shared" si="25"/>
        <v>12202.445697796049</v>
      </c>
      <c r="P143" s="23">
        <f t="shared" si="26"/>
        <v>0.54564952575676617</v>
      </c>
    </row>
    <row r="144" spans="1:16" x14ac:dyDescent="0.25">
      <c r="A144" s="1">
        <v>44186</v>
      </c>
      <c r="B144" s="5">
        <v>3206.179932</v>
      </c>
      <c r="C144" s="5">
        <v>3836800</v>
      </c>
      <c r="D144" s="5">
        <v>35354000</v>
      </c>
      <c r="E144" s="5">
        <v>34681793.29964909</v>
      </c>
      <c r="F144" s="5">
        <v>3206.179932</v>
      </c>
      <c r="G144" s="5" t="s">
        <v>7</v>
      </c>
      <c r="H144" s="5" t="str">
        <f t="shared" si="20"/>
        <v>buy</v>
      </c>
      <c r="I144" s="5" t="str">
        <f t="shared" si="21"/>
        <v>False</v>
      </c>
      <c r="J144" s="5">
        <f t="shared" si="23"/>
        <v>3206.179932</v>
      </c>
      <c r="K144" s="5">
        <f t="shared" si="23"/>
        <v>3201.6499020000001</v>
      </c>
      <c r="L144" s="5">
        <f t="shared" si="24"/>
        <v>1169780.5748392341</v>
      </c>
      <c r="M144" s="11">
        <f t="shared" si="22"/>
        <v>0</v>
      </c>
      <c r="N144" s="5">
        <f t="shared" si="25"/>
        <v>0</v>
      </c>
      <c r="P144" s="23">
        <f t="shared" si="26"/>
        <v>-0.4464038597820128</v>
      </c>
    </row>
    <row r="145" spans="1:16" x14ac:dyDescent="0.25">
      <c r="A145" s="1">
        <v>44187</v>
      </c>
      <c r="B145" s="5">
        <v>3206.5200199999999</v>
      </c>
      <c r="C145" s="5">
        <v>2369400</v>
      </c>
      <c r="D145" s="5">
        <v>37723400</v>
      </c>
      <c r="E145" s="5">
        <v>34971470.287788242</v>
      </c>
      <c r="F145" s="5" t="s">
        <v>7</v>
      </c>
      <c r="G145" s="5" t="s">
        <v>7</v>
      </c>
      <c r="H145" s="5" t="str">
        <f t="shared" si="20"/>
        <v>hold</v>
      </c>
      <c r="I145" s="5" t="str">
        <f t="shared" si="21"/>
        <v>True</v>
      </c>
      <c r="J145" s="5">
        <f t="shared" si="23"/>
        <v>3206.179932</v>
      </c>
      <c r="K145" s="5">
        <f t="shared" si="23"/>
        <v>3201.6499020000001</v>
      </c>
      <c r="L145" s="5">
        <f t="shared" si="24"/>
        <v>1169780.5748392341</v>
      </c>
      <c r="M145" s="11">
        <f t="shared" si="22"/>
        <v>0</v>
      </c>
      <c r="N145" s="5">
        <f t="shared" si="25"/>
        <v>0</v>
      </c>
      <c r="P145" s="23">
        <f t="shared" si="26"/>
        <v>-0.48200192731253638</v>
      </c>
    </row>
    <row r="146" spans="1:16" x14ac:dyDescent="0.25">
      <c r="A146" s="1">
        <v>44188</v>
      </c>
      <c r="B146" s="5">
        <v>3185.2700199999999</v>
      </c>
      <c r="C146" s="5">
        <v>2093800</v>
      </c>
      <c r="D146" s="5">
        <v>35629600</v>
      </c>
      <c r="E146" s="5">
        <v>35034149.339230672</v>
      </c>
      <c r="F146" s="5" t="s">
        <v>7</v>
      </c>
      <c r="G146" s="5" t="s">
        <v>7</v>
      </c>
      <c r="H146" s="5" t="str">
        <f t="shared" si="20"/>
        <v>hold</v>
      </c>
      <c r="I146" s="5" t="str">
        <f t="shared" si="21"/>
        <v>True</v>
      </c>
      <c r="J146" s="5">
        <f t="shared" si="23"/>
        <v>3206.179932</v>
      </c>
      <c r="K146" s="5">
        <f t="shared" si="23"/>
        <v>3201.6499020000001</v>
      </c>
      <c r="L146" s="5">
        <f t="shared" si="24"/>
        <v>1169780.5748392341</v>
      </c>
      <c r="M146" s="11">
        <f t="shared" si="22"/>
        <v>1E-3</v>
      </c>
      <c r="N146" s="5">
        <f t="shared" si="25"/>
        <v>0</v>
      </c>
      <c r="P146" s="23">
        <f t="shared" si="26"/>
        <v>-0.12365616163540416</v>
      </c>
    </row>
    <row r="147" spans="1:16" x14ac:dyDescent="0.25">
      <c r="A147" s="1">
        <v>44189</v>
      </c>
      <c r="B147" s="5">
        <v>3172.6899410000001</v>
      </c>
      <c r="C147" s="5">
        <v>1451900</v>
      </c>
      <c r="D147" s="5">
        <v>34177700</v>
      </c>
      <c r="E147" s="5">
        <v>34952582.698722079</v>
      </c>
      <c r="F147" s="5" t="s">
        <v>7</v>
      </c>
      <c r="G147" s="5">
        <v>3172.6899410000001</v>
      </c>
      <c r="H147" s="5" t="str">
        <f t="shared" si="20"/>
        <v>sell</v>
      </c>
      <c r="I147" s="5" t="str">
        <f t="shared" si="21"/>
        <v>False</v>
      </c>
      <c r="J147" s="5">
        <f t="shared" si="23"/>
        <v>3206.179932</v>
      </c>
      <c r="K147" s="5">
        <f t="shared" si="23"/>
        <v>3172.6899410000001</v>
      </c>
      <c r="L147" s="5">
        <f t="shared" si="24"/>
        <v>1156391.9101860758</v>
      </c>
      <c r="M147" s="11">
        <f t="shared" si="22"/>
        <v>1E-3</v>
      </c>
      <c r="N147" s="5">
        <f t="shared" si="25"/>
        <v>-13388.66465315823</v>
      </c>
      <c r="P147" s="23">
        <f t="shared" si="26"/>
        <v>-0.36610755339561257</v>
      </c>
    </row>
    <row r="148" spans="1:16" x14ac:dyDescent="0.25">
      <c r="A148" s="1">
        <v>44193</v>
      </c>
      <c r="B148" s="5">
        <v>3283.959961</v>
      </c>
      <c r="C148" s="5">
        <v>5686800</v>
      </c>
      <c r="D148" s="5">
        <v>39864500</v>
      </c>
      <c r="E148" s="5">
        <v>35420384.537274502</v>
      </c>
      <c r="F148" s="5">
        <v>3283.959961</v>
      </c>
      <c r="G148" s="5" t="s">
        <v>7</v>
      </c>
      <c r="H148" s="5" t="str">
        <f t="shared" si="20"/>
        <v>buy</v>
      </c>
      <c r="I148" s="5" t="str">
        <f t="shared" si="21"/>
        <v>False</v>
      </c>
      <c r="J148" s="5">
        <f t="shared" ref="J148:K163" si="27">IF(F148="nan",J147,F148)</f>
        <v>3283.959961</v>
      </c>
      <c r="K148" s="5">
        <f t="shared" si="27"/>
        <v>3172.6899410000001</v>
      </c>
      <c r="L148" s="5">
        <f t="shared" si="24"/>
        <v>1156391.9101860758</v>
      </c>
      <c r="M148" s="11">
        <f t="shared" si="22"/>
        <v>0</v>
      </c>
      <c r="N148" s="5">
        <f t="shared" si="25"/>
        <v>0</v>
      </c>
      <c r="P148" s="23">
        <f t="shared" si="26"/>
        <v>1.3652746562719009</v>
      </c>
    </row>
    <row r="149" spans="1:16" x14ac:dyDescent="0.25">
      <c r="A149" s="1">
        <v>44194</v>
      </c>
      <c r="B149" s="5">
        <v>3322</v>
      </c>
      <c r="C149" s="5">
        <v>4872900</v>
      </c>
      <c r="D149" s="5">
        <v>44737400</v>
      </c>
      <c r="E149" s="5">
        <v>36307719.670713447</v>
      </c>
      <c r="F149" s="5" t="s">
        <v>7</v>
      </c>
      <c r="G149" s="5" t="s">
        <v>7</v>
      </c>
      <c r="H149" s="5" t="str">
        <f t="shared" si="20"/>
        <v>hold</v>
      </c>
      <c r="I149" s="5" t="str">
        <f t="shared" si="21"/>
        <v>True</v>
      </c>
      <c r="J149" s="5">
        <f t="shared" si="27"/>
        <v>3283.959961</v>
      </c>
      <c r="K149" s="5">
        <f t="shared" si="27"/>
        <v>3172.6899410000001</v>
      </c>
      <c r="L149" s="5">
        <f t="shared" si="24"/>
        <v>1156391.9101860758</v>
      </c>
      <c r="M149" s="11">
        <f t="shared" si="22"/>
        <v>0</v>
      </c>
      <c r="N149" s="5">
        <f t="shared" si="25"/>
        <v>0</v>
      </c>
      <c r="P149" s="23">
        <f t="shared" si="26"/>
        <v>-0.15445845736808311</v>
      </c>
    </row>
    <row r="150" spans="1:16" x14ac:dyDescent="0.25">
      <c r="A150" s="1">
        <v>44195</v>
      </c>
      <c r="B150" s="5">
        <v>3285.8500979999999</v>
      </c>
      <c r="C150" s="5">
        <v>3209300</v>
      </c>
      <c r="D150" s="5">
        <v>41528100</v>
      </c>
      <c r="E150" s="5">
        <v>36804898.915699437</v>
      </c>
      <c r="F150" s="5" t="s">
        <v>7</v>
      </c>
      <c r="G150" s="5" t="s">
        <v>7</v>
      </c>
      <c r="H150" s="5" t="str">
        <f t="shared" si="20"/>
        <v>hold</v>
      </c>
      <c r="I150" s="5" t="str">
        <f t="shared" si="21"/>
        <v>True</v>
      </c>
      <c r="J150" s="5">
        <f t="shared" si="27"/>
        <v>3283.959961</v>
      </c>
      <c r="K150" s="5">
        <f t="shared" si="27"/>
        <v>3172.6899410000001</v>
      </c>
      <c r="L150" s="5">
        <f t="shared" si="24"/>
        <v>1156391.9101860758</v>
      </c>
      <c r="M150" s="11">
        <f t="shared" si="22"/>
        <v>0</v>
      </c>
      <c r="N150" s="5">
        <f t="shared" si="25"/>
        <v>0</v>
      </c>
      <c r="P150" s="23">
        <f t="shared" si="26"/>
        <v>-0.41763639758562421</v>
      </c>
    </row>
    <row r="151" spans="1:16" x14ac:dyDescent="0.25">
      <c r="A151" s="1">
        <v>44196</v>
      </c>
      <c r="B151" s="5">
        <v>3256.929932</v>
      </c>
      <c r="C151" s="5">
        <v>2957200</v>
      </c>
      <c r="D151" s="5">
        <v>38570900</v>
      </c>
      <c r="E151" s="5">
        <v>36973089.545966461</v>
      </c>
      <c r="F151" s="5" t="s">
        <v>7</v>
      </c>
      <c r="G151" s="5" t="s">
        <v>7</v>
      </c>
      <c r="H151" s="5" t="str">
        <f t="shared" si="20"/>
        <v>hold</v>
      </c>
      <c r="I151" s="5" t="str">
        <f t="shared" si="21"/>
        <v>True</v>
      </c>
      <c r="J151" s="5">
        <f t="shared" si="27"/>
        <v>3283.959961</v>
      </c>
      <c r="K151" s="5">
        <f t="shared" si="27"/>
        <v>3172.6899410000001</v>
      </c>
      <c r="L151" s="5">
        <f t="shared" si="24"/>
        <v>1156391.9101860758</v>
      </c>
      <c r="M151" s="11">
        <f t="shared" si="22"/>
        <v>1E-3</v>
      </c>
      <c r="N151" s="5">
        <f t="shared" si="25"/>
        <v>0</v>
      </c>
      <c r="P151" s="23">
        <f t="shared" si="26"/>
        <v>-8.1809970124890594E-2</v>
      </c>
    </row>
    <row r="152" spans="1:16" x14ac:dyDescent="0.25">
      <c r="A152" s="1">
        <v>44200</v>
      </c>
      <c r="B152" s="5">
        <v>3186.6298830000001</v>
      </c>
      <c r="C152" s="5">
        <v>4411400</v>
      </c>
      <c r="D152" s="5">
        <v>34159500</v>
      </c>
      <c r="E152" s="5">
        <v>36705128.563586213</v>
      </c>
      <c r="F152" s="5" t="s">
        <v>7</v>
      </c>
      <c r="G152" s="5">
        <v>3186.6298830000001</v>
      </c>
      <c r="H152" s="5" t="str">
        <f t="shared" si="20"/>
        <v>sell</v>
      </c>
      <c r="I152" s="5" t="str">
        <f t="shared" si="21"/>
        <v>False</v>
      </c>
      <c r="J152" s="5">
        <f t="shared" si="27"/>
        <v>3283.959961</v>
      </c>
      <c r="K152" s="5">
        <f t="shared" si="27"/>
        <v>3186.6298830000001</v>
      </c>
      <c r="L152" s="5">
        <f t="shared" si="24"/>
        <v>1120962.3492501911</v>
      </c>
      <c r="M152" s="11">
        <f t="shared" si="22"/>
        <v>1E-3</v>
      </c>
      <c r="N152" s="5">
        <f t="shared" si="25"/>
        <v>-35429.560935884714</v>
      </c>
      <c r="P152" s="23">
        <f t="shared" si="26"/>
        <v>0.3999492246955425</v>
      </c>
    </row>
    <row r="153" spans="1:16" x14ac:dyDescent="0.25">
      <c r="A153" s="1">
        <v>44201</v>
      </c>
      <c r="B153" s="5">
        <v>3218.51001</v>
      </c>
      <c r="C153" s="5">
        <v>2655500</v>
      </c>
      <c r="D153" s="5">
        <v>36815000</v>
      </c>
      <c r="E153" s="5">
        <v>36715592.512499012</v>
      </c>
      <c r="F153" s="5">
        <v>3218.51001</v>
      </c>
      <c r="G153" s="5" t="s">
        <v>7</v>
      </c>
      <c r="H153" s="5" t="str">
        <f t="shared" si="20"/>
        <v>buy</v>
      </c>
      <c r="I153" s="5" t="str">
        <f t="shared" si="21"/>
        <v>False</v>
      </c>
      <c r="J153" s="5">
        <f t="shared" si="27"/>
        <v>3218.51001</v>
      </c>
      <c r="K153" s="5">
        <f t="shared" si="27"/>
        <v>3186.6298830000001</v>
      </c>
      <c r="L153" s="5">
        <f t="shared" si="24"/>
        <v>1119841.3869009409</v>
      </c>
      <c r="M153" s="11">
        <f t="shared" si="22"/>
        <v>1E-3</v>
      </c>
      <c r="N153" s="5">
        <f t="shared" si="25"/>
        <v>-1120.9623492501912</v>
      </c>
      <c r="P153" s="23">
        <f t="shared" si="26"/>
        <v>-0.50755913851603374</v>
      </c>
    </row>
    <row r="154" spans="1:16" x14ac:dyDescent="0.25">
      <c r="A154" s="1">
        <v>44202</v>
      </c>
      <c r="B154" s="5">
        <v>3138.3798830000001</v>
      </c>
      <c r="C154" s="5">
        <v>4394800</v>
      </c>
      <c r="D154" s="5">
        <v>32420200</v>
      </c>
      <c r="E154" s="5">
        <v>36306507.419778831</v>
      </c>
      <c r="F154" s="5" t="s">
        <v>7</v>
      </c>
      <c r="G154" s="5">
        <v>3138.3798830000001</v>
      </c>
      <c r="H154" s="5" t="str">
        <f t="shared" si="20"/>
        <v>sell</v>
      </c>
      <c r="I154" s="5" t="str">
        <f t="shared" si="21"/>
        <v>False</v>
      </c>
      <c r="J154" s="5">
        <f t="shared" si="27"/>
        <v>3218.51001</v>
      </c>
      <c r="K154" s="5">
        <f t="shared" si="27"/>
        <v>3138.3798830000001</v>
      </c>
      <c r="L154" s="5">
        <f t="shared" si="24"/>
        <v>1091961.0844400427</v>
      </c>
      <c r="M154" s="11">
        <f t="shared" si="22"/>
        <v>0</v>
      </c>
      <c r="N154" s="5">
        <f t="shared" si="25"/>
        <v>-27880.302460898176</v>
      </c>
      <c r="P154" s="23">
        <f t="shared" si="26"/>
        <v>0.50378906296427206</v>
      </c>
    </row>
    <row r="155" spans="1:16" x14ac:dyDescent="0.25">
      <c r="A155" s="1">
        <v>44203</v>
      </c>
      <c r="B155" s="5">
        <v>3162.1599120000001</v>
      </c>
      <c r="C155" s="5">
        <v>3514500</v>
      </c>
      <c r="D155" s="5">
        <v>35934700</v>
      </c>
      <c r="E155" s="5">
        <v>36271097.182155482</v>
      </c>
      <c r="F155" s="5" t="s">
        <v>7</v>
      </c>
      <c r="G155" s="5" t="s">
        <v>7</v>
      </c>
      <c r="H155" s="5" t="str">
        <f t="shared" si="20"/>
        <v>hold</v>
      </c>
      <c r="I155" s="5" t="str">
        <f t="shared" si="21"/>
        <v>True</v>
      </c>
      <c r="J155" s="5">
        <f t="shared" si="27"/>
        <v>3218.51001</v>
      </c>
      <c r="K155" s="5">
        <f t="shared" si="27"/>
        <v>3138.3798830000001</v>
      </c>
      <c r="L155" s="5">
        <f t="shared" si="24"/>
        <v>1091961.0844400427</v>
      </c>
      <c r="M155" s="11">
        <f t="shared" si="22"/>
        <v>1E-3</v>
      </c>
      <c r="N155" s="5">
        <f t="shared" si="25"/>
        <v>0</v>
      </c>
      <c r="P155" s="23">
        <f t="shared" si="26"/>
        <v>-0.22352475621076578</v>
      </c>
    </row>
    <row r="156" spans="1:16" x14ac:dyDescent="0.25">
      <c r="A156" s="1">
        <v>44204</v>
      </c>
      <c r="B156" s="5">
        <v>3182.6999510000001</v>
      </c>
      <c r="C156" s="5">
        <v>3537700</v>
      </c>
      <c r="D156" s="5">
        <v>39472400</v>
      </c>
      <c r="E156" s="5">
        <v>36575983.220648572</v>
      </c>
      <c r="F156" s="5">
        <v>3182.6999510000001</v>
      </c>
      <c r="G156" s="5" t="s">
        <v>7</v>
      </c>
      <c r="H156" s="5" t="str">
        <f t="shared" si="20"/>
        <v>buy</v>
      </c>
      <c r="I156" s="5" t="str">
        <f t="shared" si="21"/>
        <v>False</v>
      </c>
      <c r="J156" s="5">
        <f t="shared" si="27"/>
        <v>3182.6999510000001</v>
      </c>
      <c r="K156" s="5">
        <f t="shared" si="27"/>
        <v>3138.3798830000001</v>
      </c>
      <c r="L156" s="5">
        <f t="shared" si="24"/>
        <v>1090869.1233556026</v>
      </c>
      <c r="M156" s="11">
        <f t="shared" si="22"/>
        <v>1E-3</v>
      </c>
      <c r="N156" s="5">
        <f t="shared" si="25"/>
        <v>-1091.9610844400427</v>
      </c>
      <c r="P156" s="23">
        <f t="shared" si="26"/>
        <v>6.5795308398448648E-3</v>
      </c>
    </row>
    <row r="157" spans="1:16" x14ac:dyDescent="0.25">
      <c r="A157" s="1">
        <v>44207</v>
      </c>
      <c r="B157" s="5">
        <v>3114.209961</v>
      </c>
      <c r="C157" s="5">
        <v>3683400</v>
      </c>
      <c r="D157" s="5">
        <v>35789000</v>
      </c>
      <c r="E157" s="5">
        <v>36501032.425309479</v>
      </c>
      <c r="F157" s="5" t="s">
        <v>7</v>
      </c>
      <c r="G157" s="5">
        <v>3114.209961</v>
      </c>
      <c r="H157" s="5" t="str">
        <f t="shared" si="20"/>
        <v>sell</v>
      </c>
      <c r="I157" s="5" t="str">
        <f t="shared" si="21"/>
        <v>False</v>
      </c>
      <c r="J157" s="5">
        <f t="shared" si="27"/>
        <v>3182.6999510000001</v>
      </c>
      <c r="K157" s="5">
        <f t="shared" si="27"/>
        <v>3114.209961</v>
      </c>
      <c r="L157" s="5">
        <f t="shared" si="24"/>
        <v>1066303.33780902</v>
      </c>
      <c r="M157" s="11">
        <f t="shared" si="22"/>
        <v>1E-3</v>
      </c>
      <c r="N157" s="5">
        <f t="shared" si="25"/>
        <v>-24565.785546582716</v>
      </c>
      <c r="P157" s="23">
        <f t="shared" si="26"/>
        <v>4.0359440205700842E-2</v>
      </c>
    </row>
    <row r="158" spans="1:16" x14ac:dyDescent="0.25">
      <c r="A158" s="1">
        <v>44208</v>
      </c>
      <c r="B158" s="5">
        <v>3120.830078</v>
      </c>
      <c r="C158" s="5">
        <v>3514600</v>
      </c>
      <c r="D158" s="5">
        <v>39303600</v>
      </c>
      <c r="E158" s="5">
        <v>36767943.662916817</v>
      </c>
      <c r="F158" s="5">
        <v>3120.830078</v>
      </c>
      <c r="G158" s="5" t="s">
        <v>7</v>
      </c>
      <c r="H158" s="5" t="str">
        <f t="shared" si="20"/>
        <v>buy</v>
      </c>
      <c r="I158" s="5" t="str">
        <f t="shared" si="21"/>
        <v>False</v>
      </c>
      <c r="J158" s="5">
        <f t="shared" si="27"/>
        <v>3120.830078</v>
      </c>
      <c r="K158" s="5">
        <f t="shared" si="27"/>
        <v>3114.209961</v>
      </c>
      <c r="L158" s="5">
        <f t="shared" si="24"/>
        <v>1066303.33780902</v>
      </c>
      <c r="M158" s="11">
        <f t="shared" si="22"/>
        <v>0</v>
      </c>
      <c r="N158" s="5">
        <f t="shared" si="25"/>
        <v>0</v>
      </c>
      <c r="P158" s="23">
        <f t="shared" si="26"/>
        <v>-4.6910517900759827E-2</v>
      </c>
    </row>
    <row r="159" spans="1:16" x14ac:dyDescent="0.25">
      <c r="A159" s="1">
        <v>44209</v>
      </c>
      <c r="B159" s="5">
        <v>3165.889893</v>
      </c>
      <c r="C159" s="5">
        <v>3321200</v>
      </c>
      <c r="D159" s="5">
        <v>42624800</v>
      </c>
      <c r="E159" s="5">
        <v>37325739.580208912</v>
      </c>
      <c r="F159" s="5" t="s">
        <v>7</v>
      </c>
      <c r="G159" s="5" t="s">
        <v>7</v>
      </c>
      <c r="H159" s="5" t="str">
        <f t="shared" si="20"/>
        <v>hold</v>
      </c>
      <c r="I159" s="5" t="str">
        <f t="shared" si="21"/>
        <v>True</v>
      </c>
      <c r="J159" s="5">
        <f t="shared" si="27"/>
        <v>3120.830078</v>
      </c>
      <c r="K159" s="5">
        <f t="shared" si="27"/>
        <v>3114.209961</v>
      </c>
      <c r="L159" s="5">
        <f t="shared" si="24"/>
        <v>1066303.33780902</v>
      </c>
      <c r="M159" s="11">
        <f t="shared" si="22"/>
        <v>0</v>
      </c>
      <c r="N159" s="5">
        <f t="shared" si="25"/>
        <v>0</v>
      </c>
      <c r="P159" s="23">
        <f t="shared" si="26"/>
        <v>-5.6599557372870209E-2</v>
      </c>
    </row>
    <row r="160" spans="1:16" x14ac:dyDescent="0.25">
      <c r="A160" s="1">
        <v>44210</v>
      </c>
      <c r="B160" s="5">
        <v>3127.469971</v>
      </c>
      <c r="C160" s="5">
        <v>3070900</v>
      </c>
      <c r="D160" s="5">
        <v>39553900</v>
      </c>
      <c r="E160" s="5">
        <v>37537945.360518977</v>
      </c>
      <c r="F160" s="5" t="s">
        <v>7</v>
      </c>
      <c r="G160" s="5" t="s">
        <v>7</v>
      </c>
      <c r="H160" s="5" t="str">
        <f t="shared" si="20"/>
        <v>hold</v>
      </c>
      <c r="I160" s="5" t="str">
        <f t="shared" si="21"/>
        <v>True</v>
      </c>
      <c r="J160" s="5">
        <f t="shared" si="27"/>
        <v>3120.830078</v>
      </c>
      <c r="K160" s="5">
        <f t="shared" si="27"/>
        <v>3114.209961</v>
      </c>
      <c r="L160" s="5">
        <f t="shared" si="24"/>
        <v>1066303.33780902</v>
      </c>
      <c r="M160" s="11">
        <f t="shared" si="22"/>
        <v>1E-3</v>
      </c>
      <c r="N160" s="5">
        <f t="shared" si="25"/>
        <v>0</v>
      </c>
      <c r="P160" s="23">
        <f t="shared" si="26"/>
        <v>-7.8355485160393923E-2</v>
      </c>
    </row>
    <row r="161" spans="1:16" x14ac:dyDescent="0.25">
      <c r="A161" s="1">
        <v>44211</v>
      </c>
      <c r="B161" s="5">
        <v>3104.25</v>
      </c>
      <c r="C161" s="5">
        <v>4244000</v>
      </c>
      <c r="D161" s="5">
        <v>35309900</v>
      </c>
      <c r="E161" s="5">
        <v>37325750.540716447</v>
      </c>
      <c r="F161" s="5" t="s">
        <v>7</v>
      </c>
      <c r="G161" s="5">
        <v>3104.25</v>
      </c>
      <c r="H161" s="5" t="str">
        <f t="shared" si="20"/>
        <v>sell</v>
      </c>
      <c r="I161" s="5" t="str">
        <f t="shared" si="21"/>
        <v>False</v>
      </c>
      <c r="J161" s="5">
        <f t="shared" si="27"/>
        <v>3120.830078</v>
      </c>
      <c r="K161" s="5">
        <f t="shared" si="27"/>
        <v>3104.25</v>
      </c>
      <c r="L161" s="5">
        <f t="shared" si="24"/>
        <v>1059572.0696795797</v>
      </c>
      <c r="M161" s="11">
        <f t="shared" si="22"/>
        <v>1E-3</v>
      </c>
      <c r="N161" s="5">
        <f t="shared" si="25"/>
        <v>-6731.2681294402846</v>
      </c>
      <c r="P161" s="23">
        <f t="shared" si="26"/>
        <v>0.32353554250639216</v>
      </c>
    </row>
    <row r="162" spans="1:16" x14ac:dyDescent="0.25">
      <c r="A162" s="1">
        <v>44215</v>
      </c>
      <c r="B162" s="5">
        <v>3120.76001</v>
      </c>
      <c r="C162" s="5">
        <v>3305100</v>
      </c>
      <c r="D162" s="5">
        <v>38615000</v>
      </c>
      <c r="E162" s="5">
        <v>37448536.215841264</v>
      </c>
      <c r="F162" s="5">
        <v>3120.76001</v>
      </c>
      <c r="G162" s="5" t="s">
        <v>7</v>
      </c>
      <c r="H162" s="5" t="str">
        <f t="shared" si="20"/>
        <v>buy</v>
      </c>
      <c r="I162" s="5" t="str">
        <f t="shared" si="21"/>
        <v>False</v>
      </c>
      <c r="J162" s="5">
        <f t="shared" si="27"/>
        <v>3120.76001</v>
      </c>
      <c r="K162" s="5">
        <f t="shared" si="27"/>
        <v>3104.25</v>
      </c>
      <c r="L162" s="5">
        <f t="shared" si="24"/>
        <v>1059572.0696795797</v>
      </c>
      <c r="M162" s="11">
        <f t="shared" si="22"/>
        <v>0</v>
      </c>
      <c r="N162" s="5">
        <f t="shared" si="25"/>
        <v>0</v>
      </c>
      <c r="P162" s="23">
        <f t="shared" si="26"/>
        <v>-0.25003949071974485</v>
      </c>
    </row>
    <row r="163" spans="1:16" x14ac:dyDescent="0.25">
      <c r="A163" s="1">
        <v>44216</v>
      </c>
      <c r="B163" s="5">
        <v>3263.3798830000001</v>
      </c>
      <c r="C163" s="5">
        <v>5309800</v>
      </c>
      <c r="D163" s="5">
        <v>43924800</v>
      </c>
      <c r="E163" s="5">
        <v>38065323.298969127</v>
      </c>
      <c r="F163" s="5" t="s">
        <v>7</v>
      </c>
      <c r="G163" s="5" t="s">
        <v>7</v>
      </c>
      <c r="H163" s="5" t="str">
        <f t="shared" si="20"/>
        <v>hold</v>
      </c>
      <c r="I163" s="5" t="str">
        <f t="shared" si="21"/>
        <v>True</v>
      </c>
      <c r="J163" s="5">
        <f t="shared" si="27"/>
        <v>3120.76001</v>
      </c>
      <c r="K163" s="5">
        <f t="shared" si="27"/>
        <v>3104.25</v>
      </c>
      <c r="L163" s="5">
        <f t="shared" si="24"/>
        <v>1059572.0696795797</v>
      </c>
      <c r="M163" s="11">
        <f t="shared" si="22"/>
        <v>0</v>
      </c>
      <c r="N163" s="5">
        <f t="shared" si="25"/>
        <v>0</v>
      </c>
      <c r="P163" s="23">
        <f t="shared" si="26"/>
        <v>0.47408743972909229</v>
      </c>
    </row>
    <row r="164" spans="1:16" x14ac:dyDescent="0.25">
      <c r="A164" s="1">
        <v>44217</v>
      </c>
      <c r="B164" s="5">
        <v>3306.98999</v>
      </c>
      <c r="C164" s="5">
        <v>4936100</v>
      </c>
      <c r="D164" s="5">
        <v>48860900</v>
      </c>
      <c r="E164" s="5">
        <v>39093473.545528866</v>
      </c>
      <c r="F164" s="5" t="s">
        <v>7</v>
      </c>
      <c r="G164" s="5" t="s">
        <v>7</v>
      </c>
      <c r="H164" s="5" t="str">
        <f t="shared" si="20"/>
        <v>hold</v>
      </c>
      <c r="I164" s="5" t="str">
        <f t="shared" si="21"/>
        <v>True</v>
      </c>
      <c r="J164" s="5">
        <f t="shared" ref="J164:K179" si="28">IF(F164="nan",J163,F164)</f>
        <v>3120.76001</v>
      </c>
      <c r="K164" s="5">
        <f t="shared" si="28"/>
        <v>3104.25</v>
      </c>
      <c r="L164" s="5">
        <f t="shared" si="24"/>
        <v>1059572.0696795797</v>
      </c>
      <c r="M164" s="11">
        <f t="shared" si="22"/>
        <v>0</v>
      </c>
      <c r="N164" s="5">
        <f t="shared" si="25"/>
        <v>0</v>
      </c>
      <c r="P164" s="23">
        <f t="shared" si="26"/>
        <v>-7.2978624043927853E-2</v>
      </c>
    </row>
    <row r="165" spans="1:16" x14ac:dyDescent="0.25">
      <c r="A165" s="1">
        <v>44218</v>
      </c>
      <c r="B165" s="5">
        <v>3292.2299800000001</v>
      </c>
      <c r="C165" s="5">
        <v>2821900</v>
      </c>
      <c r="D165" s="5">
        <v>46039000</v>
      </c>
      <c r="E165" s="5">
        <v>39754952.304698557</v>
      </c>
      <c r="F165" s="5" t="s">
        <v>7</v>
      </c>
      <c r="G165" s="5" t="s">
        <v>7</v>
      </c>
      <c r="H165" s="5" t="str">
        <f t="shared" si="20"/>
        <v>hold</v>
      </c>
      <c r="I165" s="5" t="str">
        <f t="shared" si="21"/>
        <v>True</v>
      </c>
      <c r="J165" s="5">
        <f t="shared" si="28"/>
        <v>3120.76001</v>
      </c>
      <c r="K165" s="5">
        <f t="shared" si="28"/>
        <v>3104.25</v>
      </c>
      <c r="L165" s="5">
        <f t="shared" si="24"/>
        <v>1059572.0696795797</v>
      </c>
      <c r="M165" s="11">
        <f t="shared" si="22"/>
        <v>0</v>
      </c>
      <c r="N165" s="5">
        <f t="shared" si="25"/>
        <v>0</v>
      </c>
      <c r="P165" s="23">
        <f t="shared" si="26"/>
        <v>-0.55916512877549052</v>
      </c>
    </row>
    <row r="166" spans="1:16" x14ac:dyDescent="0.25">
      <c r="A166" s="1">
        <v>44221</v>
      </c>
      <c r="B166" s="5">
        <v>3294</v>
      </c>
      <c r="C166" s="5">
        <v>3749800</v>
      </c>
      <c r="D166" s="5">
        <v>49788800</v>
      </c>
      <c r="E166" s="5">
        <v>40710556.911441952</v>
      </c>
      <c r="F166" s="5" t="s">
        <v>7</v>
      </c>
      <c r="G166" s="5" t="s">
        <v>7</v>
      </c>
      <c r="H166" s="5" t="str">
        <f t="shared" si="20"/>
        <v>hold</v>
      </c>
      <c r="I166" s="5" t="str">
        <f t="shared" si="21"/>
        <v>True</v>
      </c>
      <c r="J166" s="5">
        <f t="shared" si="28"/>
        <v>3120.76001</v>
      </c>
      <c r="K166" s="5">
        <f t="shared" si="28"/>
        <v>3104.25</v>
      </c>
      <c r="L166" s="5">
        <f t="shared" si="24"/>
        <v>1059572.0696795797</v>
      </c>
      <c r="M166" s="11">
        <f t="shared" si="22"/>
        <v>0</v>
      </c>
      <c r="N166" s="5">
        <f t="shared" si="25"/>
        <v>0</v>
      </c>
      <c r="P166" s="23">
        <f t="shared" si="26"/>
        <v>0.28429208828504748</v>
      </c>
    </row>
    <row r="167" spans="1:16" x14ac:dyDescent="0.25">
      <c r="A167" s="1">
        <v>44222</v>
      </c>
      <c r="B167" s="5">
        <v>3326.1298830000001</v>
      </c>
      <c r="C167" s="5">
        <v>2955200</v>
      </c>
      <c r="D167" s="5">
        <v>52744000</v>
      </c>
      <c r="E167" s="5">
        <v>41856599.180158682</v>
      </c>
      <c r="F167" s="5" t="s">
        <v>7</v>
      </c>
      <c r="G167" s="5" t="s">
        <v>7</v>
      </c>
      <c r="H167" s="5" t="str">
        <f t="shared" si="20"/>
        <v>hold</v>
      </c>
      <c r="I167" s="5" t="str">
        <f t="shared" si="21"/>
        <v>True</v>
      </c>
      <c r="J167" s="5">
        <f t="shared" si="28"/>
        <v>3120.76001</v>
      </c>
      <c r="K167" s="5">
        <f t="shared" si="28"/>
        <v>3104.25</v>
      </c>
      <c r="L167" s="5">
        <f t="shared" si="24"/>
        <v>1059572.0696795797</v>
      </c>
      <c r="M167" s="11">
        <f t="shared" si="22"/>
        <v>0</v>
      </c>
      <c r="N167" s="5">
        <f t="shared" si="25"/>
        <v>0</v>
      </c>
      <c r="P167" s="23">
        <f t="shared" si="26"/>
        <v>-0.2381361747638748</v>
      </c>
    </row>
    <row r="168" spans="1:16" x14ac:dyDescent="0.25">
      <c r="A168" s="1">
        <v>44223</v>
      </c>
      <c r="B168" s="5">
        <v>3232.580078</v>
      </c>
      <c r="C168" s="5">
        <v>4660200</v>
      </c>
      <c r="D168" s="5">
        <v>48083800</v>
      </c>
      <c r="E168" s="5">
        <v>42449665.957589284</v>
      </c>
      <c r="F168" s="5" t="s">
        <v>7</v>
      </c>
      <c r="G168" s="5" t="s">
        <v>7</v>
      </c>
      <c r="H168" s="5" t="str">
        <f t="shared" si="20"/>
        <v>hold</v>
      </c>
      <c r="I168" s="5" t="str">
        <f t="shared" si="21"/>
        <v>True</v>
      </c>
      <c r="J168" s="5">
        <f t="shared" si="28"/>
        <v>3120.76001</v>
      </c>
      <c r="K168" s="5">
        <f t="shared" si="28"/>
        <v>3104.25</v>
      </c>
      <c r="L168" s="5">
        <f t="shared" si="24"/>
        <v>1059572.0696795797</v>
      </c>
      <c r="M168" s="11">
        <f t="shared" si="22"/>
        <v>0</v>
      </c>
      <c r="N168" s="5">
        <f t="shared" si="25"/>
        <v>0</v>
      </c>
      <c r="P168" s="23">
        <f t="shared" si="26"/>
        <v>0.45549203520868109</v>
      </c>
    </row>
    <row r="169" spans="1:16" x14ac:dyDescent="0.25">
      <c r="A169" s="1">
        <v>44224</v>
      </c>
      <c r="B169" s="5">
        <v>3237.6201169999999</v>
      </c>
      <c r="C169" s="5">
        <v>3149200</v>
      </c>
      <c r="D169" s="5">
        <v>51233000</v>
      </c>
      <c r="E169" s="5">
        <v>43286174.003337763</v>
      </c>
      <c r="F169" s="5" t="s">
        <v>7</v>
      </c>
      <c r="G169" s="5" t="s">
        <v>7</v>
      </c>
      <c r="H169" s="5" t="str">
        <f t="shared" si="20"/>
        <v>hold</v>
      </c>
      <c r="I169" s="5" t="str">
        <f t="shared" si="21"/>
        <v>True</v>
      </c>
      <c r="J169" s="5">
        <f t="shared" si="28"/>
        <v>3120.76001</v>
      </c>
      <c r="K169" s="5">
        <f t="shared" si="28"/>
        <v>3104.25</v>
      </c>
      <c r="L169" s="5">
        <f t="shared" si="24"/>
        <v>1059572.0696795797</v>
      </c>
      <c r="M169" s="11">
        <f t="shared" si="22"/>
        <v>0</v>
      </c>
      <c r="N169" s="5">
        <f t="shared" si="25"/>
        <v>0</v>
      </c>
      <c r="P169" s="23">
        <f t="shared" si="26"/>
        <v>-0.39190991334334452</v>
      </c>
    </row>
    <row r="170" spans="1:16" x14ac:dyDescent="0.25">
      <c r="A170" s="1">
        <v>44225</v>
      </c>
      <c r="B170" s="5">
        <v>3206.1999510000001</v>
      </c>
      <c r="C170" s="5">
        <v>4293600</v>
      </c>
      <c r="D170" s="5">
        <v>46939400</v>
      </c>
      <c r="E170" s="5">
        <v>43634100.304430023</v>
      </c>
      <c r="F170" s="5" t="s">
        <v>7</v>
      </c>
      <c r="G170" s="5" t="s">
        <v>7</v>
      </c>
      <c r="H170" s="5" t="str">
        <f t="shared" si="20"/>
        <v>hold</v>
      </c>
      <c r="I170" s="5" t="str">
        <f t="shared" si="21"/>
        <v>True</v>
      </c>
      <c r="J170" s="5">
        <f t="shared" si="28"/>
        <v>3120.76001</v>
      </c>
      <c r="K170" s="5">
        <f t="shared" si="28"/>
        <v>3104.25</v>
      </c>
      <c r="L170" s="5">
        <f t="shared" si="24"/>
        <v>1059572.0696795797</v>
      </c>
      <c r="M170" s="11">
        <f t="shared" si="22"/>
        <v>0</v>
      </c>
      <c r="N170" s="5">
        <f t="shared" si="25"/>
        <v>0</v>
      </c>
      <c r="P170" s="23">
        <f t="shared" si="26"/>
        <v>0.30997708955230691</v>
      </c>
    </row>
    <row r="171" spans="1:16" x14ac:dyDescent="0.25">
      <c r="A171" s="1">
        <v>44228</v>
      </c>
      <c r="B171" s="5">
        <v>3342.8798830000001</v>
      </c>
      <c r="C171" s="5">
        <v>4160200</v>
      </c>
      <c r="D171" s="5">
        <v>51099600</v>
      </c>
      <c r="E171" s="5">
        <v>44345100.304456972</v>
      </c>
      <c r="F171" s="5" t="s">
        <v>7</v>
      </c>
      <c r="G171" s="5" t="s">
        <v>7</v>
      </c>
      <c r="H171" s="5" t="str">
        <f t="shared" si="20"/>
        <v>hold</v>
      </c>
      <c r="I171" s="5" t="str">
        <f t="shared" si="21"/>
        <v>True</v>
      </c>
      <c r="J171" s="5">
        <f t="shared" si="28"/>
        <v>3120.76001</v>
      </c>
      <c r="K171" s="5">
        <f t="shared" si="28"/>
        <v>3104.25</v>
      </c>
      <c r="L171" s="5">
        <f t="shared" si="24"/>
        <v>1059572.0696795797</v>
      </c>
      <c r="M171" s="11">
        <f t="shared" si="22"/>
        <v>0</v>
      </c>
      <c r="N171" s="5">
        <f t="shared" si="25"/>
        <v>0</v>
      </c>
      <c r="P171" s="23">
        <f t="shared" si="26"/>
        <v>-3.1562391839891422E-2</v>
      </c>
    </row>
    <row r="172" spans="1:16" x14ac:dyDescent="0.25">
      <c r="A172" s="1">
        <v>44229</v>
      </c>
      <c r="B172" s="5">
        <v>3380</v>
      </c>
      <c r="C172" s="5">
        <v>7098600</v>
      </c>
      <c r="D172" s="5">
        <v>58198200</v>
      </c>
      <c r="E172" s="5">
        <v>45664443.181325808</v>
      </c>
      <c r="F172" s="5" t="s">
        <v>7</v>
      </c>
      <c r="G172" s="5" t="s">
        <v>7</v>
      </c>
      <c r="H172" s="5" t="str">
        <f t="shared" si="20"/>
        <v>hold</v>
      </c>
      <c r="I172" s="5" t="str">
        <f t="shared" si="21"/>
        <v>True</v>
      </c>
      <c r="J172" s="5">
        <f t="shared" si="28"/>
        <v>3120.76001</v>
      </c>
      <c r="K172" s="5">
        <f t="shared" si="28"/>
        <v>3104.25</v>
      </c>
      <c r="L172" s="5">
        <f t="shared" si="24"/>
        <v>1059572.0696795797</v>
      </c>
      <c r="M172" s="11">
        <f t="shared" si="22"/>
        <v>0</v>
      </c>
      <c r="N172" s="5">
        <f t="shared" si="25"/>
        <v>0</v>
      </c>
      <c r="P172" s="23">
        <f t="shared" si="26"/>
        <v>0.53433443146494453</v>
      </c>
    </row>
    <row r="173" spans="1:16" x14ac:dyDescent="0.25">
      <c r="A173" s="1">
        <v>44230</v>
      </c>
      <c r="B173" s="5">
        <v>3312.530029</v>
      </c>
      <c r="C173" s="5">
        <v>7088800</v>
      </c>
      <c r="D173" s="5">
        <v>51109400</v>
      </c>
      <c r="E173" s="5">
        <v>46183010.514716312</v>
      </c>
      <c r="F173" s="5" t="s">
        <v>7</v>
      </c>
      <c r="G173" s="5" t="s">
        <v>7</v>
      </c>
      <c r="H173" s="5" t="str">
        <f t="shared" si="20"/>
        <v>hold</v>
      </c>
      <c r="I173" s="5" t="str">
        <f t="shared" si="21"/>
        <v>True</v>
      </c>
      <c r="J173" s="5">
        <f t="shared" si="28"/>
        <v>3120.76001</v>
      </c>
      <c r="K173" s="5">
        <f t="shared" si="28"/>
        <v>3104.25</v>
      </c>
      <c r="L173" s="5">
        <f t="shared" si="24"/>
        <v>1059572.0696795797</v>
      </c>
      <c r="M173" s="11">
        <f t="shared" si="22"/>
        <v>0</v>
      </c>
      <c r="N173" s="5">
        <f t="shared" si="25"/>
        <v>0</v>
      </c>
      <c r="P173" s="23">
        <f t="shared" si="26"/>
        <v>-1.3815077545794132E-3</v>
      </c>
    </row>
    <row r="174" spans="1:16" x14ac:dyDescent="0.25">
      <c r="A174" s="1">
        <v>44231</v>
      </c>
      <c r="B174" s="5">
        <v>3331</v>
      </c>
      <c r="C174" s="5">
        <v>3670700</v>
      </c>
      <c r="D174" s="5">
        <v>54780100</v>
      </c>
      <c r="E174" s="5">
        <v>47001780.96663744</v>
      </c>
      <c r="F174" s="5" t="s">
        <v>7</v>
      </c>
      <c r="G174" s="5" t="s">
        <v>7</v>
      </c>
      <c r="H174" s="5" t="str">
        <f t="shared" si="20"/>
        <v>hold</v>
      </c>
      <c r="I174" s="5" t="str">
        <f t="shared" si="21"/>
        <v>True</v>
      </c>
      <c r="J174" s="5">
        <f t="shared" si="28"/>
        <v>3120.76001</v>
      </c>
      <c r="K174" s="5">
        <f t="shared" si="28"/>
        <v>3104.25</v>
      </c>
      <c r="L174" s="5">
        <f t="shared" si="24"/>
        <v>1059572.0696795797</v>
      </c>
      <c r="M174" s="11">
        <f t="shared" si="22"/>
        <v>0</v>
      </c>
      <c r="N174" s="5">
        <f t="shared" si="25"/>
        <v>0</v>
      </c>
      <c r="P174" s="23">
        <f t="shared" si="26"/>
        <v>-0.65813369417739387</v>
      </c>
    </row>
    <row r="175" spans="1:16" x14ac:dyDescent="0.25">
      <c r="A175" s="1">
        <v>44232</v>
      </c>
      <c r="B175" s="5">
        <v>3352.1499020000001</v>
      </c>
      <c r="C175" s="5">
        <v>3620800</v>
      </c>
      <c r="D175" s="5">
        <v>58400900</v>
      </c>
      <c r="E175" s="5">
        <v>48087411.380460016</v>
      </c>
      <c r="F175" s="5" t="s">
        <v>7</v>
      </c>
      <c r="G175" s="5" t="s">
        <v>7</v>
      </c>
      <c r="H175" s="5" t="str">
        <f t="shared" si="20"/>
        <v>hold</v>
      </c>
      <c r="I175" s="5" t="str">
        <f t="shared" si="21"/>
        <v>True</v>
      </c>
      <c r="J175" s="5">
        <f t="shared" si="28"/>
        <v>3120.76001</v>
      </c>
      <c r="K175" s="5">
        <f t="shared" si="28"/>
        <v>3104.25</v>
      </c>
      <c r="L175" s="5">
        <f t="shared" si="24"/>
        <v>1059572.0696795797</v>
      </c>
      <c r="M175" s="11">
        <f t="shared" si="22"/>
        <v>0</v>
      </c>
      <c r="N175" s="5">
        <f t="shared" si="25"/>
        <v>0</v>
      </c>
      <c r="P175" s="23">
        <f t="shared" si="26"/>
        <v>-1.3687383676425909E-2</v>
      </c>
    </row>
    <row r="176" spans="1:16" x14ac:dyDescent="0.25">
      <c r="A176" s="1">
        <v>44235</v>
      </c>
      <c r="B176" s="5">
        <v>3322.9399410000001</v>
      </c>
      <c r="C176" s="5">
        <v>3257400</v>
      </c>
      <c r="D176" s="5">
        <v>55143500</v>
      </c>
      <c r="E176" s="5">
        <v>48759419.83704567</v>
      </c>
      <c r="F176" s="5" t="s">
        <v>7</v>
      </c>
      <c r="G176" s="5" t="s">
        <v>7</v>
      </c>
      <c r="H176" s="5" t="str">
        <f t="shared" si="20"/>
        <v>hold</v>
      </c>
      <c r="I176" s="5" t="str">
        <f t="shared" si="21"/>
        <v>True</v>
      </c>
      <c r="J176" s="5">
        <f t="shared" si="28"/>
        <v>3120.76001</v>
      </c>
      <c r="K176" s="5">
        <f t="shared" si="28"/>
        <v>3104.25</v>
      </c>
      <c r="L176" s="5">
        <f t="shared" si="24"/>
        <v>1059572.0696795797</v>
      </c>
      <c r="M176" s="11">
        <f t="shared" si="22"/>
        <v>0</v>
      </c>
      <c r="N176" s="5">
        <f t="shared" si="25"/>
        <v>0</v>
      </c>
      <c r="P176" s="23">
        <f t="shared" si="26"/>
        <v>-0.10576566473981257</v>
      </c>
    </row>
    <row r="177" spans="1:16" x14ac:dyDescent="0.25">
      <c r="A177" s="1">
        <v>44236</v>
      </c>
      <c r="B177" s="5">
        <v>3305</v>
      </c>
      <c r="C177" s="5">
        <v>2203500</v>
      </c>
      <c r="D177" s="5">
        <v>52940000</v>
      </c>
      <c r="E177" s="5">
        <v>49157570.337669857</v>
      </c>
      <c r="F177" s="5" t="s">
        <v>7</v>
      </c>
      <c r="G177" s="5" t="s">
        <v>7</v>
      </c>
      <c r="H177" s="5" t="str">
        <f t="shared" si="20"/>
        <v>hold</v>
      </c>
      <c r="I177" s="5" t="str">
        <f t="shared" si="21"/>
        <v>True</v>
      </c>
      <c r="J177" s="5">
        <f t="shared" si="28"/>
        <v>3120.76001</v>
      </c>
      <c r="K177" s="5">
        <f t="shared" si="28"/>
        <v>3104.25</v>
      </c>
      <c r="L177" s="5">
        <f t="shared" si="24"/>
        <v>1059572.0696795797</v>
      </c>
      <c r="M177" s="11">
        <f t="shared" si="22"/>
        <v>0</v>
      </c>
      <c r="N177" s="5">
        <f t="shared" si="25"/>
        <v>0</v>
      </c>
      <c r="P177" s="23">
        <f t="shared" si="26"/>
        <v>-0.39088232585741872</v>
      </c>
    </row>
    <row r="178" spans="1:16" x14ac:dyDescent="0.25">
      <c r="A178" s="1">
        <v>44237</v>
      </c>
      <c r="B178" s="5">
        <v>3286.580078</v>
      </c>
      <c r="C178" s="5">
        <v>3151600</v>
      </c>
      <c r="D178" s="5">
        <v>49788400</v>
      </c>
      <c r="E178" s="5">
        <v>49217649.354346886</v>
      </c>
      <c r="F178" s="5" t="s">
        <v>7</v>
      </c>
      <c r="G178" s="5" t="s">
        <v>7</v>
      </c>
      <c r="H178" s="5" t="str">
        <f t="shared" si="20"/>
        <v>hold</v>
      </c>
      <c r="I178" s="5" t="str">
        <f t="shared" si="21"/>
        <v>True</v>
      </c>
      <c r="J178" s="5">
        <f t="shared" si="28"/>
        <v>3120.76001</v>
      </c>
      <c r="K178" s="5">
        <f t="shared" si="28"/>
        <v>3104.25</v>
      </c>
      <c r="L178" s="5">
        <f t="shared" si="24"/>
        <v>1059572.0696795797</v>
      </c>
      <c r="M178" s="11">
        <f t="shared" si="22"/>
        <v>1E-3</v>
      </c>
      <c r="N178" s="5">
        <f t="shared" si="25"/>
        <v>0</v>
      </c>
      <c r="P178" s="23">
        <f t="shared" si="26"/>
        <v>0.35786325508949135</v>
      </c>
    </row>
    <row r="179" spans="1:16" x14ac:dyDescent="0.25">
      <c r="A179" s="1">
        <v>44238</v>
      </c>
      <c r="B179" s="5">
        <v>3262.1298830000001</v>
      </c>
      <c r="C179" s="5">
        <v>2301400</v>
      </c>
      <c r="D179" s="5">
        <v>47487000</v>
      </c>
      <c r="E179" s="5">
        <v>49052825.603293017</v>
      </c>
      <c r="F179" s="5" t="s">
        <v>7</v>
      </c>
      <c r="G179" s="5">
        <v>3262.1298830000001</v>
      </c>
      <c r="H179" s="5" t="str">
        <f t="shared" si="20"/>
        <v>sell</v>
      </c>
      <c r="I179" s="5" t="str">
        <f t="shared" si="21"/>
        <v>False</v>
      </c>
      <c r="J179" s="5">
        <f t="shared" si="28"/>
        <v>3120.76001</v>
      </c>
      <c r="K179" s="5">
        <f t="shared" si="28"/>
        <v>3262.1298830000001</v>
      </c>
      <c r="L179" s="5">
        <f t="shared" si="24"/>
        <v>1106510.9237769123</v>
      </c>
      <c r="M179" s="11">
        <f t="shared" si="22"/>
        <v>1E-3</v>
      </c>
      <c r="N179" s="5">
        <f t="shared" si="25"/>
        <v>46938.854097332674</v>
      </c>
      <c r="P179" s="23">
        <f t="shared" si="26"/>
        <v>-0.31439262698217485</v>
      </c>
    </row>
    <row r="180" spans="1:16" x14ac:dyDescent="0.25">
      <c r="A180" s="1">
        <v>44239</v>
      </c>
      <c r="B180" s="5">
        <v>3277.709961</v>
      </c>
      <c r="C180" s="5">
        <v>2335300</v>
      </c>
      <c r="D180" s="5">
        <v>49822300</v>
      </c>
      <c r="E180" s="5">
        <v>49126108.880385071</v>
      </c>
      <c r="F180" s="5">
        <v>3277.709961</v>
      </c>
      <c r="G180" s="5" t="s">
        <v>7</v>
      </c>
      <c r="H180" s="5" t="str">
        <f t="shared" si="20"/>
        <v>buy</v>
      </c>
      <c r="I180" s="5" t="str">
        <f t="shared" si="21"/>
        <v>False</v>
      </c>
      <c r="J180" s="5">
        <f t="shared" ref="J180:K195" si="29">IF(F180="nan",J179,F180)</f>
        <v>3277.709961</v>
      </c>
      <c r="K180" s="5">
        <f t="shared" si="29"/>
        <v>3262.1298830000001</v>
      </c>
      <c r="L180" s="5">
        <f t="shared" si="24"/>
        <v>1105404.4128531353</v>
      </c>
      <c r="M180" s="11">
        <f t="shared" si="22"/>
        <v>1E-3</v>
      </c>
      <c r="N180" s="5">
        <f t="shared" si="25"/>
        <v>-1106.5109237769123</v>
      </c>
      <c r="P180" s="23">
        <f t="shared" si="26"/>
        <v>1.4622729118222846E-2</v>
      </c>
    </row>
    <row r="181" spans="1:16" x14ac:dyDescent="0.25">
      <c r="A181" s="1">
        <v>44243</v>
      </c>
      <c r="B181" s="5">
        <v>3268.9499510000001</v>
      </c>
      <c r="C181" s="5">
        <v>2574700</v>
      </c>
      <c r="D181" s="5">
        <v>47247600</v>
      </c>
      <c r="E181" s="5">
        <v>48947203.270045243</v>
      </c>
      <c r="F181" s="5" t="s">
        <v>7</v>
      </c>
      <c r="G181" s="5">
        <v>3268.9499510000001</v>
      </c>
      <c r="H181" s="5" t="str">
        <f t="shared" si="20"/>
        <v>sell</v>
      </c>
      <c r="I181" s="5" t="str">
        <f t="shared" si="21"/>
        <v>False</v>
      </c>
      <c r="J181" s="5">
        <f t="shared" si="29"/>
        <v>3277.709961</v>
      </c>
      <c r="K181" s="5">
        <f t="shared" si="29"/>
        <v>3268.9499510000001</v>
      </c>
      <c r="L181" s="5">
        <f t="shared" si="24"/>
        <v>1101344.7038111796</v>
      </c>
      <c r="M181" s="11">
        <f t="shared" si="22"/>
        <v>1E-3</v>
      </c>
      <c r="N181" s="5">
        <f t="shared" si="25"/>
        <v>-4059.7090419555989</v>
      </c>
      <c r="P181" s="23">
        <f t="shared" si="26"/>
        <v>9.7592659948668892E-2</v>
      </c>
    </row>
    <row r="182" spans="1:16" x14ac:dyDescent="0.25">
      <c r="A182" s="1">
        <v>44244</v>
      </c>
      <c r="B182" s="5">
        <v>3308.639893</v>
      </c>
      <c r="C182" s="5">
        <v>3297500</v>
      </c>
      <c r="D182" s="5">
        <v>50545100</v>
      </c>
      <c r="E182" s="5">
        <v>49099383.913059033</v>
      </c>
      <c r="F182" s="5">
        <v>3308.639893</v>
      </c>
      <c r="G182" s="5" t="s">
        <v>7</v>
      </c>
      <c r="H182" s="5" t="str">
        <f t="shared" si="20"/>
        <v>buy</v>
      </c>
      <c r="I182" s="5" t="str">
        <f t="shared" si="21"/>
        <v>False</v>
      </c>
      <c r="J182" s="5">
        <f t="shared" si="29"/>
        <v>3308.639893</v>
      </c>
      <c r="K182" s="5">
        <f t="shared" si="29"/>
        <v>3268.9499510000001</v>
      </c>
      <c r="L182" s="5">
        <f t="shared" si="24"/>
        <v>1101344.7038111796</v>
      </c>
      <c r="M182" s="11">
        <f t="shared" si="22"/>
        <v>0</v>
      </c>
      <c r="N182" s="5">
        <f t="shared" si="25"/>
        <v>0</v>
      </c>
      <c r="P182" s="23">
        <f t="shared" si="26"/>
        <v>0.24743158313521976</v>
      </c>
    </row>
    <row r="183" spans="1:16" x14ac:dyDescent="0.25">
      <c r="A183" s="1">
        <v>44245</v>
      </c>
      <c r="B183" s="5">
        <v>3328.2299800000001</v>
      </c>
      <c r="C183" s="5">
        <v>3027400</v>
      </c>
      <c r="D183" s="5">
        <v>53572500</v>
      </c>
      <c r="E183" s="5">
        <v>49525394.974190131</v>
      </c>
      <c r="F183" s="5" t="s">
        <v>7</v>
      </c>
      <c r="G183" s="5" t="s">
        <v>7</v>
      </c>
      <c r="H183" s="5" t="str">
        <f t="shared" si="20"/>
        <v>hold</v>
      </c>
      <c r="I183" s="5" t="str">
        <f t="shared" si="21"/>
        <v>True</v>
      </c>
      <c r="J183" s="5">
        <f t="shared" si="29"/>
        <v>3308.639893</v>
      </c>
      <c r="K183" s="5">
        <f t="shared" si="29"/>
        <v>3268.9499510000001</v>
      </c>
      <c r="L183" s="5">
        <f t="shared" si="24"/>
        <v>1101344.7038111796</v>
      </c>
      <c r="M183" s="11">
        <f t="shared" si="22"/>
        <v>1E-3</v>
      </c>
      <c r="N183" s="5">
        <f t="shared" si="25"/>
        <v>0</v>
      </c>
      <c r="P183" s="23">
        <f t="shared" si="26"/>
        <v>-8.5460440263004908E-2</v>
      </c>
    </row>
    <row r="184" spans="1:16" x14ac:dyDescent="0.25">
      <c r="A184" s="1">
        <v>44246</v>
      </c>
      <c r="B184" s="5">
        <v>3249.8999020000001</v>
      </c>
      <c r="C184" s="5">
        <v>4305200</v>
      </c>
      <c r="D184" s="5">
        <v>49267300</v>
      </c>
      <c r="E184" s="5">
        <v>49500814.500184603</v>
      </c>
      <c r="F184" s="5" t="s">
        <v>7</v>
      </c>
      <c r="G184" s="5">
        <v>3249.8999020000001</v>
      </c>
      <c r="H184" s="5" t="str">
        <f t="shared" si="20"/>
        <v>sell</v>
      </c>
      <c r="I184" s="5" t="str">
        <f t="shared" si="21"/>
        <v>False</v>
      </c>
      <c r="J184" s="5">
        <f t="shared" si="29"/>
        <v>3308.639893</v>
      </c>
      <c r="K184" s="5">
        <f t="shared" si="29"/>
        <v>3249.8999020000001</v>
      </c>
      <c r="L184" s="5">
        <f t="shared" si="24"/>
        <v>1081791.9630832947</v>
      </c>
      <c r="M184" s="11">
        <f t="shared" si="22"/>
        <v>0</v>
      </c>
      <c r="N184" s="5">
        <f t="shared" si="25"/>
        <v>-19552.74072788503</v>
      </c>
      <c r="P184" s="23">
        <f t="shared" si="26"/>
        <v>0.35211942906167842</v>
      </c>
    </row>
    <row r="185" spans="1:16" x14ac:dyDescent="0.25">
      <c r="A185" s="1">
        <v>44249</v>
      </c>
      <c r="B185" s="5">
        <v>3180.73999</v>
      </c>
      <c r="C185" s="5">
        <v>3515700</v>
      </c>
      <c r="D185" s="5">
        <v>45751600</v>
      </c>
      <c r="E185" s="5">
        <v>49143746.448958233</v>
      </c>
      <c r="F185" s="5" t="s">
        <v>7</v>
      </c>
      <c r="G185" s="5" t="s">
        <v>7</v>
      </c>
      <c r="H185" s="5" t="str">
        <f t="shared" si="20"/>
        <v>hold</v>
      </c>
      <c r="I185" s="5" t="str">
        <f t="shared" si="21"/>
        <v>True</v>
      </c>
      <c r="J185" s="5">
        <f t="shared" si="29"/>
        <v>3308.639893</v>
      </c>
      <c r="K185" s="5">
        <f t="shared" si="29"/>
        <v>3249.8999020000001</v>
      </c>
      <c r="L185" s="5">
        <f t="shared" si="24"/>
        <v>1081791.9630832947</v>
      </c>
      <c r="M185" s="11">
        <f t="shared" si="22"/>
        <v>1E-3</v>
      </c>
      <c r="N185" s="5">
        <f t="shared" si="25"/>
        <v>0</v>
      </c>
      <c r="P185" s="23">
        <f t="shared" si="26"/>
        <v>-0.20258494245747685</v>
      </c>
    </row>
    <row r="186" spans="1:16" x14ac:dyDescent="0.25">
      <c r="A186" s="1">
        <v>44250</v>
      </c>
      <c r="B186" s="5">
        <v>3194.5</v>
      </c>
      <c r="C186" s="5">
        <v>4677200</v>
      </c>
      <c r="D186" s="5">
        <v>50428800</v>
      </c>
      <c r="E186" s="5">
        <v>49266132.502551623</v>
      </c>
      <c r="F186" s="5">
        <v>3194.5</v>
      </c>
      <c r="G186" s="5" t="s">
        <v>7</v>
      </c>
      <c r="H186" s="5" t="str">
        <f t="shared" si="20"/>
        <v>buy</v>
      </c>
      <c r="I186" s="5" t="str">
        <f t="shared" si="21"/>
        <v>False</v>
      </c>
      <c r="J186" s="5">
        <f t="shared" si="29"/>
        <v>3194.5</v>
      </c>
      <c r="K186" s="5">
        <f t="shared" si="29"/>
        <v>3249.8999020000001</v>
      </c>
      <c r="L186" s="5">
        <f t="shared" si="24"/>
        <v>1080710.1711202115</v>
      </c>
      <c r="M186" s="11">
        <f t="shared" si="22"/>
        <v>1E-3</v>
      </c>
      <c r="N186" s="5">
        <f t="shared" si="25"/>
        <v>-1081.7919630832946</v>
      </c>
      <c r="P186" s="23">
        <f t="shared" si="26"/>
        <v>0.28546098833349703</v>
      </c>
    </row>
    <row r="187" spans="1:16" x14ac:dyDescent="0.25">
      <c r="A187" s="1">
        <v>44251</v>
      </c>
      <c r="B187" s="5">
        <v>3159.530029</v>
      </c>
      <c r="C187" s="5">
        <v>3011300</v>
      </c>
      <c r="D187" s="5">
        <v>47417500</v>
      </c>
      <c r="E187" s="5">
        <v>49090072.262764446</v>
      </c>
      <c r="F187" s="5" t="s">
        <v>7</v>
      </c>
      <c r="G187" s="5">
        <v>3159.530029</v>
      </c>
      <c r="H187" s="5" t="str">
        <f t="shared" si="20"/>
        <v>sell</v>
      </c>
      <c r="I187" s="5" t="str">
        <f t="shared" si="21"/>
        <v>False</v>
      </c>
      <c r="J187" s="5">
        <f t="shared" si="29"/>
        <v>3194.5</v>
      </c>
      <c r="K187" s="5">
        <f t="shared" si="29"/>
        <v>3159.530029</v>
      </c>
      <c r="L187" s="5">
        <f t="shared" si="24"/>
        <v>1068879.7114728554</v>
      </c>
      <c r="M187" s="11">
        <f t="shared" si="22"/>
        <v>0</v>
      </c>
      <c r="N187" s="5">
        <f t="shared" si="25"/>
        <v>-11830.459647356023</v>
      </c>
      <c r="P187" s="23">
        <f t="shared" si="26"/>
        <v>-0.44032776107476773</v>
      </c>
    </row>
    <row r="188" spans="1:16" x14ac:dyDescent="0.25">
      <c r="A188" s="1">
        <v>44252</v>
      </c>
      <c r="B188" s="5">
        <v>3057.1599120000001</v>
      </c>
      <c r="C188" s="5">
        <v>4533800</v>
      </c>
      <c r="D188" s="5">
        <v>42883700</v>
      </c>
      <c r="E188" s="5">
        <v>48498989.185719103</v>
      </c>
      <c r="F188" s="5" t="s">
        <v>7</v>
      </c>
      <c r="G188" s="5" t="s">
        <v>7</v>
      </c>
      <c r="H188" s="5" t="str">
        <f t="shared" si="20"/>
        <v>hold</v>
      </c>
      <c r="I188" s="5" t="str">
        <f t="shared" si="21"/>
        <v>True</v>
      </c>
      <c r="J188" s="5">
        <f t="shared" si="29"/>
        <v>3194.5</v>
      </c>
      <c r="K188" s="5">
        <f t="shared" si="29"/>
        <v>3159.530029</v>
      </c>
      <c r="L188" s="5">
        <f t="shared" si="24"/>
        <v>1068879.7114728554</v>
      </c>
      <c r="M188" s="11">
        <f t="shared" si="22"/>
        <v>0</v>
      </c>
      <c r="N188" s="5">
        <f t="shared" si="25"/>
        <v>0</v>
      </c>
      <c r="P188" s="23">
        <f t="shared" si="26"/>
        <v>0.40918856074302923</v>
      </c>
    </row>
    <row r="189" spans="1:16" x14ac:dyDescent="0.25">
      <c r="A189" s="1">
        <v>44253</v>
      </c>
      <c r="B189" s="5">
        <v>3092.929932</v>
      </c>
      <c r="C189" s="5">
        <v>4275900</v>
      </c>
      <c r="D189" s="5">
        <v>47159600</v>
      </c>
      <c r="E189" s="5">
        <v>48371428.310029358</v>
      </c>
      <c r="F189" s="5" t="s">
        <v>7</v>
      </c>
      <c r="G189" s="5" t="s">
        <v>7</v>
      </c>
      <c r="H189" s="5" t="str">
        <f t="shared" si="20"/>
        <v>hold</v>
      </c>
      <c r="I189" s="5" t="str">
        <f t="shared" si="21"/>
        <v>True</v>
      </c>
      <c r="J189" s="5">
        <f t="shared" si="29"/>
        <v>3194.5</v>
      </c>
      <c r="K189" s="5">
        <f t="shared" si="29"/>
        <v>3159.530029</v>
      </c>
      <c r="L189" s="5">
        <f t="shared" si="24"/>
        <v>1068879.7114728554</v>
      </c>
      <c r="M189" s="11">
        <f t="shared" si="22"/>
        <v>1E-3</v>
      </c>
      <c r="N189" s="5">
        <f t="shared" si="25"/>
        <v>0</v>
      </c>
      <c r="P189" s="23">
        <f t="shared" si="26"/>
        <v>-5.8565833405329941E-2</v>
      </c>
    </row>
    <row r="190" spans="1:16" x14ac:dyDescent="0.25">
      <c r="A190" s="1">
        <v>44256</v>
      </c>
      <c r="B190" s="5">
        <v>3146.139893</v>
      </c>
      <c r="C190" s="5">
        <v>2729100</v>
      </c>
      <c r="D190" s="5">
        <v>49888700</v>
      </c>
      <c r="E190" s="5">
        <v>48515930.376621597</v>
      </c>
      <c r="F190" s="5">
        <v>3146.139893</v>
      </c>
      <c r="G190" s="5" t="s">
        <v>7</v>
      </c>
      <c r="H190" s="5" t="str">
        <f t="shared" si="20"/>
        <v>buy</v>
      </c>
      <c r="I190" s="5" t="str">
        <f t="shared" si="21"/>
        <v>False</v>
      </c>
      <c r="J190" s="5">
        <f t="shared" si="29"/>
        <v>3146.139893</v>
      </c>
      <c r="K190" s="5">
        <f t="shared" si="29"/>
        <v>3159.530029</v>
      </c>
      <c r="L190" s="5">
        <f t="shared" si="24"/>
        <v>1067810.8317613825</v>
      </c>
      <c r="M190" s="11">
        <f t="shared" si="22"/>
        <v>1E-3</v>
      </c>
      <c r="N190" s="5">
        <f t="shared" si="25"/>
        <v>-1068.8797114728554</v>
      </c>
      <c r="P190" s="23">
        <f t="shared" si="26"/>
        <v>-0.44902272203296906</v>
      </c>
    </row>
    <row r="191" spans="1:16" x14ac:dyDescent="0.25">
      <c r="A191" s="1">
        <v>44257</v>
      </c>
      <c r="B191" s="5">
        <v>3094.530029</v>
      </c>
      <c r="C191" s="5">
        <v>2595800</v>
      </c>
      <c r="D191" s="5">
        <v>47292900</v>
      </c>
      <c r="E191" s="5">
        <v>48399451.292491488</v>
      </c>
      <c r="F191" s="5" t="s">
        <v>7</v>
      </c>
      <c r="G191" s="5">
        <v>3094.530029</v>
      </c>
      <c r="H191" s="5" t="str">
        <f t="shared" si="20"/>
        <v>sell</v>
      </c>
      <c r="I191" s="5" t="str">
        <f t="shared" si="21"/>
        <v>False</v>
      </c>
      <c r="J191" s="5">
        <f t="shared" si="29"/>
        <v>3146.139893</v>
      </c>
      <c r="K191" s="5">
        <f t="shared" si="29"/>
        <v>3094.530029</v>
      </c>
      <c r="L191" s="5">
        <f t="shared" si="24"/>
        <v>1050294.2642598713</v>
      </c>
      <c r="M191" s="11">
        <f t="shared" si="22"/>
        <v>0</v>
      </c>
      <c r="N191" s="5">
        <f t="shared" si="25"/>
        <v>-17516.567501511239</v>
      </c>
      <c r="P191" s="23">
        <f t="shared" si="26"/>
        <v>-5.0077130242467238E-2</v>
      </c>
    </row>
    <row r="192" spans="1:16" x14ac:dyDescent="0.25">
      <c r="A192" s="1">
        <v>44258</v>
      </c>
      <c r="B192" s="5">
        <v>3005</v>
      </c>
      <c r="C192" s="5">
        <v>3988700</v>
      </c>
      <c r="D192" s="5">
        <v>43304200</v>
      </c>
      <c r="E192" s="5">
        <v>47914189.262213968</v>
      </c>
      <c r="F192" s="5" t="s">
        <v>7</v>
      </c>
      <c r="G192" s="5" t="s">
        <v>7</v>
      </c>
      <c r="H192" s="5" t="str">
        <f t="shared" si="20"/>
        <v>hold</v>
      </c>
      <c r="I192" s="5" t="str">
        <f t="shared" si="21"/>
        <v>True</v>
      </c>
      <c r="J192" s="5">
        <f t="shared" si="29"/>
        <v>3146.139893</v>
      </c>
      <c r="K192" s="5">
        <f t="shared" si="29"/>
        <v>3094.530029</v>
      </c>
      <c r="L192" s="5">
        <f t="shared" si="24"/>
        <v>1050294.2642598713</v>
      </c>
      <c r="M192" s="11">
        <f t="shared" si="22"/>
        <v>0</v>
      </c>
      <c r="N192" s="5">
        <f t="shared" si="25"/>
        <v>0</v>
      </c>
      <c r="P192" s="23">
        <f t="shared" si="26"/>
        <v>0.42957060900482191</v>
      </c>
    </row>
    <row r="193" spans="1:16" x14ac:dyDescent="0.25">
      <c r="A193" s="1">
        <v>44259</v>
      </c>
      <c r="B193" s="5">
        <v>2977.570068</v>
      </c>
      <c r="C193" s="5">
        <v>5481600</v>
      </c>
      <c r="D193" s="5">
        <v>37822600</v>
      </c>
      <c r="E193" s="5">
        <v>46953085.518616818</v>
      </c>
      <c r="F193" s="5" t="s">
        <v>7</v>
      </c>
      <c r="G193" s="5" t="s">
        <v>7</v>
      </c>
      <c r="H193" s="5" t="str">
        <f t="shared" si="20"/>
        <v>hold</v>
      </c>
      <c r="I193" s="5" t="str">
        <f t="shared" si="21"/>
        <v>True</v>
      </c>
      <c r="J193" s="5">
        <f t="shared" si="29"/>
        <v>3146.139893</v>
      </c>
      <c r="K193" s="5">
        <f t="shared" si="29"/>
        <v>3094.530029</v>
      </c>
      <c r="L193" s="5">
        <f t="shared" si="24"/>
        <v>1050294.2642598713</v>
      </c>
      <c r="M193" s="11">
        <f t="shared" si="22"/>
        <v>0</v>
      </c>
      <c r="N193" s="5">
        <f t="shared" si="25"/>
        <v>0</v>
      </c>
      <c r="P193" s="23">
        <f t="shared" si="26"/>
        <v>0.31793166587132021</v>
      </c>
    </row>
    <row r="194" spans="1:16" x14ac:dyDescent="0.25">
      <c r="A194" s="1">
        <v>44260</v>
      </c>
      <c r="B194" s="5">
        <v>3000.459961</v>
      </c>
      <c r="C194" s="5">
        <v>5388600</v>
      </c>
      <c r="D194" s="5">
        <v>43211200</v>
      </c>
      <c r="E194" s="5">
        <v>46596715.467769213</v>
      </c>
      <c r="F194" s="5" t="s">
        <v>7</v>
      </c>
      <c r="G194" s="5" t="s">
        <v>7</v>
      </c>
      <c r="H194" s="5" t="str">
        <f t="shared" si="20"/>
        <v>hold</v>
      </c>
      <c r="I194" s="5" t="str">
        <f t="shared" si="21"/>
        <v>True</v>
      </c>
      <c r="J194" s="5">
        <f t="shared" si="29"/>
        <v>3146.139893</v>
      </c>
      <c r="K194" s="5">
        <f t="shared" si="29"/>
        <v>3094.530029</v>
      </c>
      <c r="L194" s="5">
        <f t="shared" si="24"/>
        <v>1050294.2642598713</v>
      </c>
      <c r="M194" s="11">
        <f t="shared" si="22"/>
        <v>0</v>
      </c>
      <c r="N194" s="5">
        <f t="shared" si="25"/>
        <v>0</v>
      </c>
      <c r="P194" s="23">
        <f t="shared" si="26"/>
        <v>-1.7111418224841708E-2</v>
      </c>
    </row>
    <row r="195" spans="1:16" x14ac:dyDescent="0.25">
      <c r="A195" s="1">
        <v>44263</v>
      </c>
      <c r="B195" s="5">
        <v>2951.9499510000001</v>
      </c>
      <c r="C195" s="5">
        <v>4185000</v>
      </c>
      <c r="D195" s="5">
        <v>39026200</v>
      </c>
      <c r="E195" s="5">
        <v>45875713.99198398</v>
      </c>
      <c r="F195" s="5" t="s">
        <v>7</v>
      </c>
      <c r="G195" s="5" t="s">
        <v>7</v>
      </c>
      <c r="H195" s="5" t="str">
        <f t="shared" ref="H195:H253" si="30">IF((AND(F195="nan",G195="nan")),"hold",IF(F195&lt;&gt;"nan","buy","sell"))</f>
        <v>hold</v>
      </c>
      <c r="I195" s="5" t="str">
        <f t="shared" ref="I195:I253" si="31">IF(H195="hold","True","False")</f>
        <v>True</v>
      </c>
      <c r="J195" s="5">
        <f t="shared" si="29"/>
        <v>3146.139893</v>
      </c>
      <c r="K195" s="5">
        <f t="shared" si="29"/>
        <v>3094.530029</v>
      </c>
      <c r="L195" s="5">
        <f t="shared" si="24"/>
        <v>1050294.2642598713</v>
      </c>
      <c r="M195" s="11">
        <f t="shared" ref="M195:M253" si="32">IF((AND(F196="nan",G196="nan")), 0, 0.001)</f>
        <v>0</v>
      </c>
      <c r="N195" s="5">
        <f t="shared" si="25"/>
        <v>0</v>
      </c>
      <c r="P195" s="23">
        <f t="shared" si="26"/>
        <v>-0.25277890698138333</v>
      </c>
    </row>
    <row r="196" spans="1:16" x14ac:dyDescent="0.25">
      <c r="A196" s="1">
        <v>44264</v>
      </c>
      <c r="B196" s="5">
        <v>3062.8500979999999</v>
      </c>
      <c r="C196" s="5">
        <v>4030000</v>
      </c>
      <c r="D196" s="5">
        <v>43056200</v>
      </c>
      <c r="E196" s="5">
        <v>45607188.848992467</v>
      </c>
      <c r="F196" s="5" t="s">
        <v>7</v>
      </c>
      <c r="G196" s="5" t="s">
        <v>7</v>
      </c>
      <c r="H196" s="5" t="str">
        <f t="shared" si="30"/>
        <v>hold</v>
      </c>
      <c r="I196" s="5" t="str">
        <f t="shared" si="31"/>
        <v>True</v>
      </c>
      <c r="J196" s="5">
        <f t="shared" ref="J196:K211" si="33">IF(F196="nan",J195,F196)</f>
        <v>3146.139893</v>
      </c>
      <c r="K196" s="5">
        <f t="shared" si="33"/>
        <v>3094.530029</v>
      </c>
      <c r="L196" s="5">
        <f t="shared" ref="L196:L253" si="34">L195+N196</f>
        <v>1050294.2642598713</v>
      </c>
      <c r="M196" s="11">
        <f t="shared" si="32"/>
        <v>0</v>
      </c>
      <c r="N196" s="5">
        <f t="shared" ref="N196:N253" si="35">IF(I196="True",0,IF(H196="buy",-L195*M196,L195*((K196-J196)/J196)-(L195*M196)))</f>
        <v>0</v>
      </c>
      <c r="P196" s="23">
        <f t="shared" ref="P196:P253" si="36">LN(C196/C195)</f>
        <v>-3.7740327982847086E-2</v>
      </c>
    </row>
    <row r="197" spans="1:16" x14ac:dyDescent="0.25">
      <c r="A197" s="1">
        <v>44265</v>
      </c>
      <c r="B197" s="5">
        <v>3057.639893</v>
      </c>
      <c r="C197" s="5">
        <v>3012500</v>
      </c>
      <c r="D197" s="5">
        <v>40043700</v>
      </c>
      <c r="E197" s="5">
        <v>45077332.766533233</v>
      </c>
      <c r="F197" s="5" t="s">
        <v>7</v>
      </c>
      <c r="G197" s="5" t="s">
        <v>7</v>
      </c>
      <c r="H197" s="5" t="str">
        <f t="shared" si="30"/>
        <v>hold</v>
      </c>
      <c r="I197" s="5" t="str">
        <f t="shared" si="31"/>
        <v>True</v>
      </c>
      <c r="J197" s="5">
        <f t="shared" si="33"/>
        <v>3146.139893</v>
      </c>
      <c r="K197" s="5">
        <f t="shared" si="33"/>
        <v>3094.530029</v>
      </c>
      <c r="L197" s="5">
        <f t="shared" si="34"/>
        <v>1050294.2642598713</v>
      </c>
      <c r="M197" s="11">
        <f t="shared" si="32"/>
        <v>0</v>
      </c>
      <c r="N197" s="5">
        <f t="shared" si="35"/>
        <v>0</v>
      </c>
      <c r="P197" s="23">
        <f t="shared" si="36"/>
        <v>-0.29099607714181824</v>
      </c>
    </row>
    <row r="198" spans="1:16" x14ac:dyDescent="0.25">
      <c r="A198" s="1">
        <v>44266</v>
      </c>
      <c r="B198" s="5">
        <v>3113.5900879999999</v>
      </c>
      <c r="C198" s="5">
        <v>2776400</v>
      </c>
      <c r="D198" s="5">
        <v>42820100</v>
      </c>
      <c r="E198" s="5">
        <v>44862358.216751233</v>
      </c>
      <c r="F198" s="5" t="s">
        <v>7</v>
      </c>
      <c r="G198" s="5" t="s">
        <v>7</v>
      </c>
      <c r="H198" s="5" t="str">
        <f t="shared" si="30"/>
        <v>hold</v>
      </c>
      <c r="I198" s="5" t="str">
        <f t="shared" si="31"/>
        <v>True</v>
      </c>
      <c r="J198" s="5">
        <f t="shared" si="33"/>
        <v>3146.139893</v>
      </c>
      <c r="K198" s="5">
        <f t="shared" si="33"/>
        <v>3094.530029</v>
      </c>
      <c r="L198" s="5">
        <f t="shared" si="34"/>
        <v>1050294.2642598713</v>
      </c>
      <c r="M198" s="11">
        <f t="shared" si="32"/>
        <v>0</v>
      </c>
      <c r="N198" s="5">
        <f t="shared" si="35"/>
        <v>0</v>
      </c>
      <c r="P198" s="23">
        <f t="shared" si="36"/>
        <v>-8.1615174333481824E-2</v>
      </c>
    </row>
    <row r="199" spans="1:16" x14ac:dyDescent="0.25">
      <c r="A199" s="1">
        <v>44267</v>
      </c>
      <c r="B199" s="5">
        <v>3089.48999</v>
      </c>
      <c r="C199" s="5">
        <v>2421900</v>
      </c>
      <c r="D199" s="5">
        <v>40398200</v>
      </c>
      <c r="E199" s="5">
        <v>44437200.290293559</v>
      </c>
      <c r="F199" s="5" t="s">
        <v>7</v>
      </c>
      <c r="G199" s="5" t="s">
        <v>7</v>
      </c>
      <c r="H199" s="5" t="str">
        <f t="shared" si="30"/>
        <v>hold</v>
      </c>
      <c r="I199" s="5" t="str">
        <f t="shared" si="31"/>
        <v>True</v>
      </c>
      <c r="J199" s="5">
        <f t="shared" si="33"/>
        <v>3146.139893</v>
      </c>
      <c r="K199" s="5">
        <f t="shared" si="33"/>
        <v>3094.530029</v>
      </c>
      <c r="L199" s="5">
        <f t="shared" si="34"/>
        <v>1050294.2642598713</v>
      </c>
      <c r="M199" s="11">
        <f t="shared" si="32"/>
        <v>0</v>
      </c>
      <c r="N199" s="5">
        <f t="shared" si="35"/>
        <v>0</v>
      </c>
      <c r="P199" s="23">
        <f t="shared" si="36"/>
        <v>-0.13660276839634913</v>
      </c>
    </row>
    <row r="200" spans="1:16" x14ac:dyDescent="0.25">
      <c r="A200" s="1">
        <v>44270</v>
      </c>
      <c r="B200" s="5">
        <v>3081.679932</v>
      </c>
      <c r="C200" s="5">
        <v>2913600</v>
      </c>
      <c r="D200" s="5">
        <v>37484600</v>
      </c>
      <c r="E200" s="5">
        <v>43775047.880210683</v>
      </c>
      <c r="F200" s="5" t="s">
        <v>7</v>
      </c>
      <c r="G200" s="5" t="s">
        <v>7</v>
      </c>
      <c r="H200" s="5" t="str">
        <f t="shared" si="30"/>
        <v>hold</v>
      </c>
      <c r="I200" s="5" t="str">
        <f t="shared" si="31"/>
        <v>True</v>
      </c>
      <c r="J200" s="5">
        <f t="shared" si="33"/>
        <v>3146.139893</v>
      </c>
      <c r="K200" s="5">
        <f t="shared" si="33"/>
        <v>3094.530029</v>
      </c>
      <c r="L200" s="5">
        <f t="shared" si="34"/>
        <v>1050294.2642598713</v>
      </c>
      <c r="M200" s="11">
        <f t="shared" si="32"/>
        <v>0</v>
      </c>
      <c r="N200" s="5">
        <f t="shared" si="35"/>
        <v>0</v>
      </c>
      <c r="P200" s="23">
        <f t="shared" si="36"/>
        <v>0.18483707390426399</v>
      </c>
    </row>
    <row r="201" spans="1:16" x14ac:dyDescent="0.25">
      <c r="A201" s="1">
        <v>44271</v>
      </c>
      <c r="B201" s="5">
        <v>3091.860107</v>
      </c>
      <c r="C201" s="5">
        <v>2538800</v>
      </c>
      <c r="D201" s="5">
        <v>40023400</v>
      </c>
      <c r="E201" s="5">
        <v>43417748.081371121</v>
      </c>
      <c r="F201" s="5" t="s">
        <v>7</v>
      </c>
      <c r="G201" s="5" t="s">
        <v>7</v>
      </c>
      <c r="H201" s="5" t="str">
        <f t="shared" si="30"/>
        <v>hold</v>
      </c>
      <c r="I201" s="5" t="str">
        <f t="shared" si="31"/>
        <v>True</v>
      </c>
      <c r="J201" s="5">
        <f t="shared" si="33"/>
        <v>3146.139893</v>
      </c>
      <c r="K201" s="5">
        <f t="shared" si="33"/>
        <v>3094.530029</v>
      </c>
      <c r="L201" s="5">
        <f t="shared" si="34"/>
        <v>1050294.2642598713</v>
      </c>
      <c r="M201" s="11">
        <f t="shared" si="32"/>
        <v>0</v>
      </c>
      <c r="N201" s="5">
        <f t="shared" si="35"/>
        <v>0</v>
      </c>
      <c r="P201" s="23">
        <f t="shared" si="36"/>
        <v>-0.13769790154102851</v>
      </c>
    </row>
    <row r="202" spans="1:16" x14ac:dyDescent="0.25">
      <c r="A202" s="1">
        <v>44272</v>
      </c>
      <c r="B202" s="5">
        <v>3135.7299800000001</v>
      </c>
      <c r="C202" s="5">
        <v>3118600</v>
      </c>
      <c r="D202" s="5">
        <v>43142000</v>
      </c>
      <c r="E202" s="5">
        <v>43391486.359287612</v>
      </c>
      <c r="F202" s="5" t="s">
        <v>7</v>
      </c>
      <c r="G202" s="5" t="s">
        <v>7</v>
      </c>
      <c r="H202" s="5" t="str">
        <f t="shared" si="30"/>
        <v>hold</v>
      </c>
      <c r="I202" s="5" t="str">
        <f t="shared" si="31"/>
        <v>True</v>
      </c>
      <c r="J202" s="5">
        <f t="shared" si="33"/>
        <v>3146.139893</v>
      </c>
      <c r="K202" s="5">
        <f t="shared" si="33"/>
        <v>3094.530029</v>
      </c>
      <c r="L202" s="5">
        <f t="shared" si="34"/>
        <v>1050294.2642598713</v>
      </c>
      <c r="M202" s="11">
        <f t="shared" si="32"/>
        <v>0</v>
      </c>
      <c r="N202" s="5">
        <f t="shared" si="35"/>
        <v>0</v>
      </c>
      <c r="P202" s="23">
        <f t="shared" si="36"/>
        <v>0.20569265471847001</v>
      </c>
    </row>
    <row r="203" spans="1:16" x14ac:dyDescent="0.25">
      <c r="A203" s="1">
        <v>44273</v>
      </c>
      <c r="B203" s="5">
        <v>3027.98999</v>
      </c>
      <c r="C203" s="5">
        <v>3649600</v>
      </c>
      <c r="D203" s="5">
        <v>39492400</v>
      </c>
      <c r="E203" s="5">
        <v>43020144.800644048</v>
      </c>
      <c r="F203" s="5" t="s">
        <v>7</v>
      </c>
      <c r="G203" s="5" t="s">
        <v>7</v>
      </c>
      <c r="H203" s="5" t="str">
        <f t="shared" si="30"/>
        <v>hold</v>
      </c>
      <c r="I203" s="5" t="str">
        <f t="shared" si="31"/>
        <v>True</v>
      </c>
      <c r="J203" s="5">
        <f t="shared" si="33"/>
        <v>3146.139893</v>
      </c>
      <c r="K203" s="5">
        <f t="shared" si="33"/>
        <v>3094.530029</v>
      </c>
      <c r="L203" s="5">
        <f t="shared" si="34"/>
        <v>1050294.2642598713</v>
      </c>
      <c r="M203" s="11">
        <f t="shared" si="32"/>
        <v>1E-3</v>
      </c>
      <c r="N203" s="5">
        <f t="shared" si="35"/>
        <v>0</v>
      </c>
      <c r="P203" s="23">
        <f t="shared" si="36"/>
        <v>0.15723338937933853</v>
      </c>
    </row>
    <row r="204" spans="1:16" x14ac:dyDescent="0.25">
      <c r="A204" s="1">
        <v>44274</v>
      </c>
      <c r="B204" s="5">
        <v>3074.959961</v>
      </c>
      <c r="C204" s="5">
        <v>4625400</v>
      </c>
      <c r="D204" s="5">
        <v>44117800</v>
      </c>
      <c r="E204" s="5">
        <v>43124683.391215853</v>
      </c>
      <c r="F204" s="5">
        <v>3074.959961</v>
      </c>
      <c r="G204" s="5" t="s">
        <v>7</v>
      </c>
      <c r="H204" s="5" t="str">
        <f t="shared" si="30"/>
        <v>buy</v>
      </c>
      <c r="I204" s="5" t="str">
        <f t="shared" si="31"/>
        <v>False</v>
      </c>
      <c r="J204" s="5">
        <f t="shared" si="33"/>
        <v>3074.959961</v>
      </c>
      <c r="K204" s="5">
        <f t="shared" si="33"/>
        <v>3094.530029</v>
      </c>
      <c r="L204" s="5">
        <f t="shared" si="34"/>
        <v>1050294.2642598713</v>
      </c>
      <c r="M204" s="11">
        <f t="shared" si="32"/>
        <v>0</v>
      </c>
      <c r="N204" s="5">
        <f t="shared" si="35"/>
        <v>0</v>
      </c>
      <c r="P204" s="23">
        <f t="shared" si="36"/>
        <v>0.23694528116314795</v>
      </c>
    </row>
    <row r="205" spans="1:16" x14ac:dyDescent="0.25">
      <c r="A205" s="1">
        <v>44277</v>
      </c>
      <c r="B205" s="5">
        <v>3110.8701169999999</v>
      </c>
      <c r="C205" s="5">
        <v>2902200</v>
      </c>
      <c r="D205" s="5">
        <v>47020000</v>
      </c>
      <c r="E205" s="5">
        <v>43495665.925889678</v>
      </c>
      <c r="F205" s="5" t="s">
        <v>7</v>
      </c>
      <c r="G205" s="5" t="s">
        <v>7</v>
      </c>
      <c r="H205" s="5" t="str">
        <f t="shared" si="30"/>
        <v>hold</v>
      </c>
      <c r="I205" s="5" t="str">
        <f t="shared" si="31"/>
        <v>True</v>
      </c>
      <c r="J205" s="5">
        <f t="shared" si="33"/>
        <v>3074.959961</v>
      </c>
      <c r="K205" s="5">
        <f t="shared" si="33"/>
        <v>3094.530029</v>
      </c>
      <c r="L205" s="5">
        <f t="shared" si="34"/>
        <v>1050294.2642598713</v>
      </c>
      <c r="M205" s="11">
        <f t="shared" si="32"/>
        <v>0</v>
      </c>
      <c r="N205" s="5">
        <f t="shared" si="35"/>
        <v>0</v>
      </c>
      <c r="P205" s="23">
        <f t="shared" si="36"/>
        <v>-0.4660937836362789</v>
      </c>
    </row>
    <row r="206" spans="1:16" x14ac:dyDescent="0.25">
      <c r="A206" s="1">
        <v>44278</v>
      </c>
      <c r="B206" s="5">
        <v>3137.5</v>
      </c>
      <c r="C206" s="5">
        <v>3817300</v>
      </c>
      <c r="D206" s="5">
        <v>50837300</v>
      </c>
      <c r="E206" s="5">
        <v>44194869.171902329</v>
      </c>
      <c r="F206" s="5" t="s">
        <v>7</v>
      </c>
      <c r="G206" s="5" t="s">
        <v>7</v>
      </c>
      <c r="H206" s="5" t="str">
        <f t="shared" si="30"/>
        <v>hold</v>
      </c>
      <c r="I206" s="5" t="str">
        <f t="shared" si="31"/>
        <v>True</v>
      </c>
      <c r="J206" s="5">
        <f t="shared" si="33"/>
        <v>3074.959961</v>
      </c>
      <c r="K206" s="5">
        <f t="shared" si="33"/>
        <v>3094.530029</v>
      </c>
      <c r="L206" s="5">
        <f t="shared" si="34"/>
        <v>1050294.2642598713</v>
      </c>
      <c r="M206" s="11">
        <f t="shared" si="32"/>
        <v>0</v>
      </c>
      <c r="N206" s="5">
        <f t="shared" si="35"/>
        <v>0</v>
      </c>
      <c r="P206" s="23">
        <f t="shared" si="36"/>
        <v>0.27407429635558178</v>
      </c>
    </row>
    <row r="207" spans="1:16" x14ac:dyDescent="0.25">
      <c r="A207" s="1">
        <v>44279</v>
      </c>
      <c r="B207" s="5">
        <v>3087.070068</v>
      </c>
      <c r="C207" s="5">
        <v>2959000</v>
      </c>
      <c r="D207" s="5">
        <v>47878300</v>
      </c>
      <c r="E207" s="5">
        <v>44545672.108301692</v>
      </c>
      <c r="F207" s="5" t="s">
        <v>7</v>
      </c>
      <c r="G207" s="5" t="s">
        <v>7</v>
      </c>
      <c r="H207" s="5" t="str">
        <f t="shared" si="30"/>
        <v>hold</v>
      </c>
      <c r="I207" s="5" t="str">
        <f t="shared" si="31"/>
        <v>True</v>
      </c>
      <c r="J207" s="5">
        <f t="shared" si="33"/>
        <v>3074.959961</v>
      </c>
      <c r="K207" s="5">
        <f t="shared" si="33"/>
        <v>3094.530029</v>
      </c>
      <c r="L207" s="5">
        <f t="shared" si="34"/>
        <v>1050294.2642598713</v>
      </c>
      <c r="M207" s="11">
        <f t="shared" si="32"/>
        <v>1E-3</v>
      </c>
      <c r="N207" s="5">
        <f t="shared" si="35"/>
        <v>0</v>
      </c>
      <c r="P207" s="23">
        <f t="shared" si="36"/>
        <v>-0.25469199301236473</v>
      </c>
    </row>
    <row r="208" spans="1:16" x14ac:dyDescent="0.25">
      <c r="A208" s="1">
        <v>44280</v>
      </c>
      <c r="B208" s="5">
        <v>3046.26001</v>
      </c>
      <c r="C208" s="5">
        <v>3563500</v>
      </c>
      <c r="D208" s="5">
        <v>44314800</v>
      </c>
      <c r="E208" s="5">
        <v>44523684.288441323</v>
      </c>
      <c r="F208" s="5" t="s">
        <v>7</v>
      </c>
      <c r="G208" s="5">
        <v>3046.26001</v>
      </c>
      <c r="H208" s="5" t="str">
        <f t="shared" si="30"/>
        <v>sell</v>
      </c>
      <c r="I208" s="5" t="str">
        <f t="shared" si="31"/>
        <v>False</v>
      </c>
      <c r="J208" s="5">
        <f t="shared" si="33"/>
        <v>3074.959961</v>
      </c>
      <c r="K208" s="5">
        <f t="shared" si="33"/>
        <v>3046.26001</v>
      </c>
      <c r="L208" s="5">
        <f t="shared" si="34"/>
        <v>1039441.1126244096</v>
      </c>
      <c r="M208" s="11">
        <f t="shared" si="32"/>
        <v>1E-3</v>
      </c>
      <c r="N208" s="5">
        <f t="shared" si="35"/>
        <v>-10853.151635461725</v>
      </c>
      <c r="P208" s="23">
        <f t="shared" si="36"/>
        <v>0.18589183454171576</v>
      </c>
    </row>
    <row r="209" spans="1:16" x14ac:dyDescent="0.25">
      <c r="A209" s="1">
        <v>44281</v>
      </c>
      <c r="B209" s="5">
        <v>3052.030029</v>
      </c>
      <c r="C209" s="5">
        <v>3312900</v>
      </c>
      <c r="D209" s="5">
        <v>47627700</v>
      </c>
      <c r="E209" s="5">
        <v>44819304.832668357</v>
      </c>
      <c r="F209" s="5">
        <v>3052.030029</v>
      </c>
      <c r="G209" s="5" t="s">
        <v>7</v>
      </c>
      <c r="H209" s="5" t="str">
        <f t="shared" si="30"/>
        <v>buy</v>
      </c>
      <c r="I209" s="5" t="str">
        <f t="shared" si="31"/>
        <v>False</v>
      </c>
      <c r="J209" s="5">
        <f t="shared" si="33"/>
        <v>3052.030029</v>
      </c>
      <c r="K209" s="5">
        <f t="shared" si="33"/>
        <v>3046.26001</v>
      </c>
      <c r="L209" s="5">
        <f t="shared" si="34"/>
        <v>1039441.1126244096</v>
      </c>
      <c r="M209" s="11">
        <f t="shared" si="32"/>
        <v>0</v>
      </c>
      <c r="N209" s="5">
        <f t="shared" si="35"/>
        <v>0</v>
      </c>
      <c r="P209" s="23">
        <f t="shared" si="36"/>
        <v>-7.2919269220730568E-2</v>
      </c>
    </row>
    <row r="210" spans="1:16" x14ac:dyDescent="0.25">
      <c r="A210" s="1">
        <v>44284</v>
      </c>
      <c r="B210" s="5">
        <v>3075.7299800000001</v>
      </c>
      <c r="C210" s="5">
        <v>2746000</v>
      </c>
      <c r="D210" s="5">
        <v>50373700</v>
      </c>
      <c r="E210" s="5">
        <v>45348294.849040329</v>
      </c>
      <c r="F210" s="5" t="s">
        <v>7</v>
      </c>
      <c r="G210" s="5" t="s">
        <v>7</v>
      </c>
      <c r="H210" s="5" t="str">
        <f t="shared" si="30"/>
        <v>hold</v>
      </c>
      <c r="I210" s="5" t="str">
        <f t="shared" si="31"/>
        <v>True</v>
      </c>
      <c r="J210" s="5">
        <f t="shared" si="33"/>
        <v>3052.030029</v>
      </c>
      <c r="K210" s="5">
        <f t="shared" si="33"/>
        <v>3046.26001</v>
      </c>
      <c r="L210" s="5">
        <f t="shared" si="34"/>
        <v>1039441.1126244096</v>
      </c>
      <c r="M210" s="11">
        <f t="shared" si="32"/>
        <v>0</v>
      </c>
      <c r="N210" s="5">
        <f t="shared" si="35"/>
        <v>0</v>
      </c>
      <c r="P210" s="23">
        <f t="shared" si="36"/>
        <v>-0.18767863139327851</v>
      </c>
    </row>
    <row r="211" spans="1:16" x14ac:dyDescent="0.25">
      <c r="A211" s="1">
        <v>44285</v>
      </c>
      <c r="B211" s="5">
        <v>3055.290039</v>
      </c>
      <c r="C211" s="5">
        <v>2337600</v>
      </c>
      <c r="D211" s="5">
        <v>48036100</v>
      </c>
      <c r="E211" s="5">
        <v>45604276.292179592</v>
      </c>
      <c r="F211" s="5" t="s">
        <v>7</v>
      </c>
      <c r="G211" s="5" t="s">
        <v>7</v>
      </c>
      <c r="H211" s="5" t="str">
        <f t="shared" si="30"/>
        <v>hold</v>
      </c>
      <c r="I211" s="5" t="str">
        <f t="shared" si="31"/>
        <v>True</v>
      </c>
      <c r="J211" s="5">
        <f t="shared" si="33"/>
        <v>3052.030029</v>
      </c>
      <c r="K211" s="5">
        <f t="shared" si="33"/>
        <v>3046.26001</v>
      </c>
      <c r="L211" s="5">
        <f t="shared" si="34"/>
        <v>1039441.1126244096</v>
      </c>
      <c r="M211" s="11">
        <f t="shared" si="32"/>
        <v>0</v>
      </c>
      <c r="N211" s="5">
        <f t="shared" si="35"/>
        <v>0</v>
      </c>
      <c r="P211" s="23">
        <f t="shared" si="36"/>
        <v>-0.16102054533148133</v>
      </c>
    </row>
    <row r="212" spans="1:16" x14ac:dyDescent="0.25">
      <c r="A212" s="1">
        <v>44286</v>
      </c>
      <c r="B212" s="5">
        <v>3094.080078</v>
      </c>
      <c r="C212" s="5">
        <v>3093900</v>
      </c>
      <c r="D212" s="5">
        <v>51130000</v>
      </c>
      <c r="E212" s="5">
        <v>46130535.693279147</v>
      </c>
      <c r="F212" s="5" t="s">
        <v>7</v>
      </c>
      <c r="G212" s="5" t="s">
        <v>7</v>
      </c>
      <c r="H212" s="5" t="str">
        <f t="shared" si="30"/>
        <v>hold</v>
      </c>
      <c r="I212" s="5" t="str">
        <f t="shared" si="31"/>
        <v>True</v>
      </c>
      <c r="J212" s="5">
        <f t="shared" ref="J212:K227" si="37">IF(F212="nan",J211,F212)</f>
        <v>3052.030029</v>
      </c>
      <c r="K212" s="5">
        <f t="shared" si="37"/>
        <v>3046.26001</v>
      </c>
      <c r="L212" s="5">
        <f t="shared" si="34"/>
        <v>1039441.1126244096</v>
      </c>
      <c r="M212" s="11">
        <f t="shared" si="32"/>
        <v>0</v>
      </c>
      <c r="N212" s="5">
        <f t="shared" si="35"/>
        <v>0</v>
      </c>
      <c r="P212" s="23">
        <f t="shared" si="36"/>
        <v>0.28030766899369791</v>
      </c>
    </row>
    <row r="213" spans="1:16" x14ac:dyDescent="0.25">
      <c r="A213" s="1">
        <v>44287</v>
      </c>
      <c r="B213" s="5">
        <v>3161</v>
      </c>
      <c r="C213" s="5">
        <v>2940300</v>
      </c>
      <c r="D213" s="5">
        <v>54070300</v>
      </c>
      <c r="E213" s="5">
        <v>46886703.722951867</v>
      </c>
      <c r="F213" s="5" t="s">
        <v>7</v>
      </c>
      <c r="G213" s="5" t="s">
        <v>7</v>
      </c>
      <c r="H213" s="5" t="str">
        <f t="shared" si="30"/>
        <v>hold</v>
      </c>
      <c r="I213" s="5" t="str">
        <f t="shared" si="31"/>
        <v>True</v>
      </c>
      <c r="J213" s="5">
        <f t="shared" si="37"/>
        <v>3052.030029</v>
      </c>
      <c r="K213" s="5">
        <f t="shared" si="37"/>
        <v>3046.26001</v>
      </c>
      <c r="L213" s="5">
        <f t="shared" si="34"/>
        <v>1039441.1126244096</v>
      </c>
      <c r="M213" s="11">
        <f t="shared" si="32"/>
        <v>0</v>
      </c>
      <c r="N213" s="5">
        <f t="shared" si="35"/>
        <v>0</v>
      </c>
      <c r="P213" s="23">
        <f t="shared" si="36"/>
        <v>-5.0920814046889203E-2</v>
      </c>
    </row>
    <row r="214" spans="1:16" x14ac:dyDescent="0.25">
      <c r="A214" s="1">
        <v>44291</v>
      </c>
      <c r="B214" s="5">
        <v>3226.7299800000001</v>
      </c>
      <c r="C214" s="5">
        <v>3334900</v>
      </c>
      <c r="D214" s="5">
        <v>57405200</v>
      </c>
      <c r="E214" s="5">
        <v>47888465.273699731</v>
      </c>
      <c r="F214" s="5" t="s">
        <v>7</v>
      </c>
      <c r="G214" s="5" t="s">
        <v>7</v>
      </c>
      <c r="H214" s="5" t="str">
        <f t="shared" si="30"/>
        <v>hold</v>
      </c>
      <c r="I214" s="5" t="str">
        <f t="shared" si="31"/>
        <v>True</v>
      </c>
      <c r="J214" s="5">
        <f t="shared" si="37"/>
        <v>3052.030029</v>
      </c>
      <c r="K214" s="5">
        <f t="shared" si="37"/>
        <v>3046.26001</v>
      </c>
      <c r="L214" s="5">
        <f t="shared" si="34"/>
        <v>1039441.1126244096</v>
      </c>
      <c r="M214" s="11">
        <f t="shared" si="32"/>
        <v>0</v>
      </c>
      <c r="N214" s="5">
        <f t="shared" si="35"/>
        <v>0</v>
      </c>
      <c r="P214" s="23">
        <f t="shared" si="36"/>
        <v>0.12593107694942457</v>
      </c>
    </row>
    <row r="215" spans="1:16" x14ac:dyDescent="0.25">
      <c r="A215" s="1">
        <v>44292</v>
      </c>
      <c r="B215" s="5">
        <v>3223.820068</v>
      </c>
      <c r="C215" s="5">
        <v>2537800</v>
      </c>
      <c r="D215" s="5">
        <v>54867400</v>
      </c>
      <c r="E215" s="5">
        <v>48553125.724155419</v>
      </c>
      <c r="F215" s="5" t="s">
        <v>7</v>
      </c>
      <c r="G215" s="5" t="s">
        <v>7</v>
      </c>
      <c r="H215" s="5" t="str">
        <f t="shared" si="30"/>
        <v>hold</v>
      </c>
      <c r="I215" s="5" t="str">
        <f t="shared" si="31"/>
        <v>True</v>
      </c>
      <c r="J215" s="5">
        <f t="shared" si="37"/>
        <v>3052.030029</v>
      </c>
      <c r="K215" s="5">
        <f t="shared" si="37"/>
        <v>3046.26001</v>
      </c>
      <c r="L215" s="5">
        <f t="shared" si="34"/>
        <v>1039441.1126244096</v>
      </c>
      <c r="M215" s="11">
        <f t="shared" si="32"/>
        <v>0</v>
      </c>
      <c r="N215" s="5">
        <f t="shared" si="35"/>
        <v>0</v>
      </c>
      <c r="P215" s="23">
        <f t="shared" si="36"/>
        <v>-0.2731451299298544</v>
      </c>
    </row>
    <row r="216" spans="1:16" x14ac:dyDescent="0.25">
      <c r="A216" s="1">
        <v>44293</v>
      </c>
      <c r="B216" s="5">
        <v>3279.389893</v>
      </c>
      <c r="C216" s="5">
        <v>3346200</v>
      </c>
      <c r="D216" s="5">
        <v>58213600</v>
      </c>
      <c r="E216" s="5">
        <v>49473170.89369908</v>
      </c>
      <c r="F216" s="5" t="s">
        <v>7</v>
      </c>
      <c r="G216" s="5" t="s">
        <v>7</v>
      </c>
      <c r="H216" s="5" t="str">
        <f t="shared" si="30"/>
        <v>hold</v>
      </c>
      <c r="I216" s="5" t="str">
        <f t="shared" si="31"/>
        <v>True</v>
      </c>
      <c r="J216" s="5">
        <f t="shared" si="37"/>
        <v>3052.030029</v>
      </c>
      <c r="K216" s="5">
        <f t="shared" si="37"/>
        <v>3046.26001</v>
      </c>
      <c r="L216" s="5">
        <f t="shared" si="34"/>
        <v>1039441.1126244096</v>
      </c>
      <c r="M216" s="11">
        <f t="shared" si="32"/>
        <v>0</v>
      </c>
      <c r="N216" s="5">
        <f t="shared" si="35"/>
        <v>0</v>
      </c>
      <c r="P216" s="23">
        <f t="shared" si="36"/>
        <v>0.2765278096607488</v>
      </c>
    </row>
    <row r="217" spans="1:16" x14ac:dyDescent="0.25">
      <c r="A217" s="1">
        <v>44294</v>
      </c>
      <c r="B217" s="5">
        <v>3299.3000489999999</v>
      </c>
      <c r="C217" s="5">
        <v>2812100</v>
      </c>
      <c r="D217" s="5">
        <v>61025700</v>
      </c>
      <c r="E217" s="5">
        <v>50573411.761415511</v>
      </c>
      <c r="F217" s="5" t="s">
        <v>7</v>
      </c>
      <c r="G217" s="5" t="s">
        <v>7</v>
      </c>
      <c r="H217" s="5" t="str">
        <f t="shared" si="30"/>
        <v>hold</v>
      </c>
      <c r="I217" s="5" t="str">
        <f t="shared" si="31"/>
        <v>True</v>
      </c>
      <c r="J217" s="5">
        <f t="shared" si="37"/>
        <v>3052.030029</v>
      </c>
      <c r="K217" s="5">
        <f t="shared" si="37"/>
        <v>3046.26001</v>
      </c>
      <c r="L217" s="5">
        <f t="shared" si="34"/>
        <v>1039441.1126244096</v>
      </c>
      <c r="M217" s="11">
        <f t="shared" si="32"/>
        <v>0</v>
      </c>
      <c r="N217" s="5">
        <f t="shared" si="35"/>
        <v>0</v>
      </c>
      <c r="P217" s="23">
        <f t="shared" si="36"/>
        <v>-0.17389383844764891</v>
      </c>
    </row>
    <row r="218" spans="1:16" x14ac:dyDescent="0.25">
      <c r="A218" s="1">
        <v>44295</v>
      </c>
      <c r="B218" s="5">
        <v>3372.1999510000001</v>
      </c>
      <c r="C218" s="5">
        <v>4341500</v>
      </c>
      <c r="D218" s="5">
        <v>65367200</v>
      </c>
      <c r="E218" s="5">
        <v>51982343.975135028</v>
      </c>
      <c r="F218" s="5" t="s">
        <v>7</v>
      </c>
      <c r="G218" s="5" t="s">
        <v>7</v>
      </c>
      <c r="H218" s="5" t="str">
        <f t="shared" si="30"/>
        <v>hold</v>
      </c>
      <c r="I218" s="5" t="str">
        <f t="shared" si="31"/>
        <v>True</v>
      </c>
      <c r="J218" s="5">
        <f t="shared" si="37"/>
        <v>3052.030029</v>
      </c>
      <c r="K218" s="5">
        <f t="shared" si="37"/>
        <v>3046.26001</v>
      </c>
      <c r="L218" s="5">
        <f t="shared" si="34"/>
        <v>1039441.1126244096</v>
      </c>
      <c r="M218" s="11">
        <f t="shared" si="32"/>
        <v>0</v>
      </c>
      <c r="N218" s="5">
        <f t="shared" si="35"/>
        <v>0</v>
      </c>
      <c r="P218" s="23">
        <f t="shared" si="36"/>
        <v>0.43428837532478581</v>
      </c>
    </row>
    <row r="219" spans="1:16" x14ac:dyDescent="0.25">
      <c r="A219" s="1">
        <v>44298</v>
      </c>
      <c r="B219" s="5">
        <v>3379.389893</v>
      </c>
      <c r="C219" s="5">
        <v>3281800</v>
      </c>
      <c r="D219" s="5">
        <v>68649000</v>
      </c>
      <c r="E219" s="5">
        <v>53569644.549462751</v>
      </c>
      <c r="F219" s="5" t="s">
        <v>7</v>
      </c>
      <c r="G219" s="5" t="s">
        <v>7</v>
      </c>
      <c r="H219" s="5" t="str">
        <f t="shared" si="30"/>
        <v>hold</v>
      </c>
      <c r="I219" s="5" t="str">
        <f t="shared" si="31"/>
        <v>True</v>
      </c>
      <c r="J219" s="5">
        <f t="shared" si="37"/>
        <v>3052.030029</v>
      </c>
      <c r="K219" s="5">
        <f t="shared" si="37"/>
        <v>3046.26001</v>
      </c>
      <c r="L219" s="5">
        <f t="shared" si="34"/>
        <v>1039441.1126244096</v>
      </c>
      <c r="M219" s="11">
        <f t="shared" si="32"/>
        <v>0</v>
      </c>
      <c r="N219" s="5">
        <f t="shared" si="35"/>
        <v>0</v>
      </c>
      <c r="P219" s="23">
        <f t="shared" si="36"/>
        <v>-0.27982785815964994</v>
      </c>
    </row>
    <row r="220" spans="1:16" x14ac:dyDescent="0.25">
      <c r="A220" s="1">
        <v>44299</v>
      </c>
      <c r="B220" s="5">
        <v>3400</v>
      </c>
      <c r="C220" s="5">
        <v>3315800</v>
      </c>
      <c r="D220" s="5">
        <v>71964800</v>
      </c>
      <c r="E220" s="5">
        <v>55321564.116710886</v>
      </c>
      <c r="F220" s="5" t="s">
        <v>7</v>
      </c>
      <c r="G220" s="5" t="s">
        <v>7</v>
      </c>
      <c r="H220" s="5" t="str">
        <f t="shared" si="30"/>
        <v>hold</v>
      </c>
      <c r="I220" s="5" t="str">
        <f t="shared" si="31"/>
        <v>True</v>
      </c>
      <c r="J220" s="5">
        <f t="shared" si="37"/>
        <v>3052.030029</v>
      </c>
      <c r="K220" s="5">
        <f t="shared" si="37"/>
        <v>3046.26001</v>
      </c>
      <c r="L220" s="5">
        <f t="shared" si="34"/>
        <v>1039441.1126244096</v>
      </c>
      <c r="M220" s="11">
        <f t="shared" si="32"/>
        <v>0</v>
      </c>
      <c r="N220" s="5">
        <f t="shared" si="35"/>
        <v>0</v>
      </c>
      <c r="P220" s="23">
        <f t="shared" si="36"/>
        <v>1.0306869464314793E-2</v>
      </c>
    </row>
    <row r="221" spans="1:16" x14ac:dyDescent="0.25">
      <c r="A221" s="1">
        <v>44300</v>
      </c>
      <c r="B221" s="5">
        <v>3333</v>
      </c>
      <c r="C221" s="5">
        <v>3145200</v>
      </c>
      <c r="D221" s="5">
        <v>68819600</v>
      </c>
      <c r="E221" s="5">
        <v>56607091.344042867</v>
      </c>
      <c r="F221" s="5" t="s">
        <v>7</v>
      </c>
      <c r="G221" s="5" t="s">
        <v>7</v>
      </c>
      <c r="H221" s="5" t="str">
        <f t="shared" si="30"/>
        <v>hold</v>
      </c>
      <c r="I221" s="5" t="str">
        <f t="shared" si="31"/>
        <v>True</v>
      </c>
      <c r="J221" s="5">
        <f t="shared" si="37"/>
        <v>3052.030029</v>
      </c>
      <c r="K221" s="5">
        <f t="shared" si="37"/>
        <v>3046.26001</v>
      </c>
      <c r="L221" s="5">
        <f t="shared" si="34"/>
        <v>1039441.1126244096</v>
      </c>
      <c r="M221" s="11">
        <f t="shared" si="32"/>
        <v>0</v>
      </c>
      <c r="N221" s="5">
        <f t="shared" si="35"/>
        <v>0</v>
      </c>
      <c r="P221" s="23">
        <f t="shared" si="36"/>
        <v>-5.2821440688003825E-2</v>
      </c>
    </row>
    <row r="222" spans="1:16" x14ac:dyDescent="0.25">
      <c r="A222" s="1">
        <v>44301</v>
      </c>
      <c r="B222" s="5">
        <v>3379.0900879999999</v>
      </c>
      <c r="C222" s="5">
        <v>3233600</v>
      </c>
      <c r="D222" s="5">
        <v>72053200</v>
      </c>
      <c r="E222" s="5">
        <v>58078149.311641403</v>
      </c>
      <c r="F222" s="5" t="s">
        <v>7</v>
      </c>
      <c r="G222" s="5" t="s">
        <v>7</v>
      </c>
      <c r="H222" s="5" t="str">
        <f t="shared" si="30"/>
        <v>hold</v>
      </c>
      <c r="I222" s="5" t="str">
        <f t="shared" si="31"/>
        <v>True</v>
      </c>
      <c r="J222" s="5">
        <f t="shared" si="37"/>
        <v>3052.030029</v>
      </c>
      <c r="K222" s="5">
        <f t="shared" si="37"/>
        <v>3046.26001</v>
      </c>
      <c r="L222" s="5">
        <f t="shared" si="34"/>
        <v>1039441.1126244096</v>
      </c>
      <c r="M222" s="11">
        <f t="shared" si="32"/>
        <v>0</v>
      </c>
      <c r="N222" s="5">
        <f t="shared" si="35"/>
        <v>0</v>
      </c>
      <c r="P222" s="23">
        <f t="shared" si="36"/>
        <v>2.7718586531995548E-2</v>
      </c>
    </row>
    <row r="223" spans="1:16" x14ac:dyDescent="0.25">
      <c r="A223" s="1">
        <v>44302</v>
      </c>
      <c r="B223" s="5">
        <v>3399.4399410000001</v>
      </c>
      <c r="C223" s="5">
        <v>3186000</v>
      </c>
      <c r="D223" s="5">
        <v>75239200</v>
      </c>
      <c r="E223" s="5">
        <v>59712535.09185148</v>
      </c>
      <c r="F223" s="5" t="s">
        <v>7</v>
      </c>
      <c r="G223" s="5" t="s">
        <v>7</v>
      </c>
      <c r="H223" s="5" t="str">
        <f t="shared" si="30"/>
        <v>hold</v>
      </c>
      <c r="I223" s="5" t="str">
        <f t="shared" si="31"/>
        <v>True</v>
      </c>
      <c r="J223" s="5">
        <f t="shared" si="37"/>
        <v>3052.030029</v>
      </c>
      <c r="K223" s="5">
        <f t="shared" si="37"/>
        <v>3046.26001</v>
      </c>
      <c r="L223" s="5">
        <f t="shared" si="34"/>
        <v>1039441.1126244096</v>
      </c>
      <c r="M223" s="11">
        <f t="shared" si="32"/>
        <v>0</v>
      </c>
      <c r="N223" s="5">
        <f t="shared" si="35"/>
        <v>0</v>
      </c>
      <c r="P223" s="23">
        <f t="shared" si="36"/>
        <v>-1.4829856179362732E-2</v>
      </c>
    </row>
    <row r="224" spans="1:16" x14ac:dyDescent="0.25">
      <c r="A224" s="1">
        <v>44305</v>
      </c>
      <c r="B224" s="5">
        <v>3372.01001</v>
      </c>
      <c r="C224" s="5">
        <v>2725400</v>
      </c>
      <c r="D224" s="5">
        <v>72513800</v>
      </c>
      <c r="E224" s="5">
        <v>60931703.178589113</v>
      </c>
      <c r="F224" s="5" t="s">
        <v>7</v>
      </c>
      <c r="G224" s="5" t="s">
        <v>7</v>
      </c>
      <c r="H224" s="5" t="str">
        <f t="shared" si="30"/>
        <v>hold</v>
      </c>
      <c r="I224" s="5" t="str">
        <f t="shared" si="31"/>
        <v>True</v>
      </c>
      <c r="J224" s="5">
        <f t="shared" si="37"/>
        <v>3052.030029</v>
      </c>
      <c r="K224" s="5">
        <f t="shared" si="37"/>
        <v>3046.26001</v>
      </c>
      <c r="L224" s="5">
        <f t="shared" si="34"/>
        <v>1039441.1126244096</v>
      </c>
      <c r="M224" s="11">
        <f t="shared" si="32"/>
        <v>0</v>
      </c>
      <c r="N224" s="5">
        <f t="shared" si="35"/>
        <v>0</v>
      </c>
      <c r="P224" s="23">
        <f t="shared" si="36"/>
        <v>-0.15615100515427344</v>
      </c>
    </row>
    <row r="225" spans="1:16" x14ac:dyDescent="0.25">
      <c r="A225" s="1">
        <v>44306</v>
      </c>
      <c r="B225" s="5">
        <v>3334.6899410000001</v>
      </c>
      <c r="C225" s="5">
        <v>2623000</v>
      </c>
      <c r="D225" s="5">
        <v>69890800</v>
      </c>
      <c r="E225" s="5">
        <v>61784950.495070539</v>
      </c>
      <c r="F225" s="5" t="s">
        <v>7</v>
      </c>
      <c r="G225" s="5" t="s">
        <v>7</v>
      </c>
      <c r="H225" s="5" t="str">
        <f t="shared" si="30"/>
        <v>hold</v>
      </c>
      <c r="I225" s="5" t="str">
        <f t="shared" si="31"/>
        <v>True</v>
      </c>
      <c r="J225" s="5">
        <f t="shared" si="37"/>
        <v>3052.030029</v>
      </c>
      <c r="K225" s="5">
        <f t="shared" si="37"/>
        <v>3046.26001</v>
      </c>
      <c r="L225" s="5">
        <f t="shared" si="34"/>
        <v>1039441.1126244096</v>
      </c>
      <c r="M225" s="11">
        <f t="shared" si="32"/>
        <v>0</v>
      </c>
      <c r="N225" s="5">
        <f t="shared" si="35"/>
        <v>0</v>
      </c>
      <c r="P225" s="23">
        <f t="shared" si="36"/>
        <v>-3.829650544884667E-2</v>
      </c>
    </row>
    <row r="226" spans="1:16" x14ac:dyDescent="0.25">
      <c r="A226" s="1">
        <v>44307</v>
      </c>
      <c r="B226" s="5">
        <v>3362.0200199999999</v>
      </c>
      <c r="C226" s="5">
        <v>2211200</v>
      </c>
      <c r="D226" s="5">
        <v>72102000</v>
      </c>
      <c r="E226" s="5">
        <v>62767526.638560303</v>
      </c>
      <c r="F226" s="5" t="s">
        <v>7</v>
      </c>
      <c r="G226" s="5" t="s">
        <v>7</v>
      </c>
      <c r="H226" s="5" t="str">
        <f t="shared" si="30"/>
        <v>hold</v>
      </c>
      <c r="I226" s="5" t="str">
        <f t="shared" si="31"/>
        <v>True</v>
      </c>
      <c r="J226" s="5">
        <f t="shared" si="37"/>
        <v>3052.030029</v>
      </c>
      <c r="K226" s="5">
        <f t="shared" si="37"/>
        <v>3046.26001</v>
      </c>
      <c r="L226" s="5">
        <f t="shared" si="34"/>
        <v>1039441.1126244096</v>
      </c>
      <c r="M226" s="11">
        <f t="shared" si="32"/>
        <v>0</v>
      </c>
      <c r="N226" s="5">
        <f t="shared" si="35"/>
        <v>0</v>
      </c>
      <c r="P226" s="23">
        <f t="shared" si="36"/>
        <v>-0.17078334629352288</v>
      </c>
    </row>
    <row r="227" spans="1:16" x14ac:dyDescent="0.25">
      <c r="A227" s="1">
        <v>44308</v>
      </c>
      <c r="B227" s="5">
        <v>3309.040039</v>
      </c>
      <c r="C227" s="5">
        <v>2580600</v>
      </c>
      <c r="D227" s="5">
        <v>69521400</v>
      </c>
      <c r="E227" s="5">
        <v>63410752.673079759</v>
      </c>
      <c r="F227" s="5" t="s">
        <v>7</v>
      </c>
      <c r="G227" s="5" t="s">
        <v>7</v>
      </c>
      <c r="H227" s="5" t="str">
        <f t="shared" si="30"/>
        <v>hold</v>
      </c>
      <c r="I227" s="5" t="str">
        <f t="shared" si="31"/>
        <v>True</v>
      </c>
      <c r="J227" s="5">
        <f t="shared" si="37"/>
        <v>3052.030029</v>
      </c>
      <c r="K227" s="5">
        <f t="shared" si="37"/>
        <v>3046.26001</v>
      </c>
      <c r="L227" s="5">
        <f t="shared" si="34"/>
        <v>1039441.1126244096</v>
      </c>
      <c r="M227" s="11">
        <f t="shared" si="32"/>
        <v>0</v>
      </c>
      <c r="N227" s="5">
        <f t="shared" si="35"/>
        <v>0</v>
      </c>
      <c r="P227" s="23">
        <f t="shared" si="36"/>
        <v>0.15448657544439487</v>
      </c>
    </row>
    <row r="228" spans="1:16" x14ac:dyDescent="0.25">
      <c r="A228" s="1">
        <v>44309</v>
      </c>
      <c r="B228" s="5">
        <v>3340.8798830000001</v>
      </c>
      <c r="C228" s="5">
        <v>3192800</v>
      </c>
      <c r="D228" s="5">
        <v>72714200</v>
      </c>
      <c r="E228" s="5">
        <v>64296795.275764033</v>
      </c>
      <c r="F228" s="5" t="s">
        <v>7</v>
      </c>
      <c r="G228" s="5" t="s">
        <v>7</v>
      </c>
      <c r="H228" s="5" t="str">
        <f t="shared" si="30"/>
        <v>hold</v>
      </c>
      <c r="I228" s="5" t="str">
        <f t="shared" si="31"/>
        <v>True</v>
      </c>
      <c r="J228" s="5">
        <f t="shared" ref="J228:K243" si="38">IF(F228="nan",J227,F228)</f>
        <v>3052.030029</v>
      </c>
      <c r="K228" s="5">
        <f t="shared" si="38"/>
        <v>3046.26001</v>
      </c>
      <c r="L228" s="5">
        <f t="shared" si="34"/>
        <v>1039441.1126244096</v>
      </c>
      <c r="M228" s="11">
        <f t="shared" si="32"/>
        <v>0</v>
      </c>
      <c r="N228" s="5">
        <f t="shared" si="35"/>
        <v>0</v>
      </c>
      <c r="P228" s="23">
        <f t="shared" si="36"/>
        <v>0.21287634471677847</v>
      </c>
    </row>
    <row r="229" spans="1:16" x14ac:dyDescent="0.25">
      <c r="A229" s="1">
        <v>44312</v>
      </c>
      <c r="B229" s="5">
        <v>3409</v>
      </c>
      <c r="C229" s="5">
        <v>4880700</v>
      </c>
      <c r="D229" s="5">
        <v>77594900</v>
      </c>
      <c r="E229" s="5">
        <v>65563281.44013273</v>
      </c>
      <c r="F229" s="5" t="s">
        <v>7</v>
      </c>
      <c r="G229" s="5" t="s">
        <v>7</v>
      </c>
      <c r="H229" s="5" t="str">
        <f t="shared" si="30"/>
        <v>hold</v>
      </c>
      <c r="I229" s="5" t="str">
        <f t="shared" si="31"/>
        <v>True</v>
      </c>
      <c r="J229" s="5">
        <f t="shared" si="38"/>
        <v>3052.030029</v>
      </c>
      <c r="K229" s="5">
        <f t="shared" si="38"/>
        <v>3046.26001</v>
      </c>
      <c r="L229" s="5">
        <f t="shared" si="34"/>
        <v>1039441.1126244096</v>
      </c>
      <c r="M229" s="11">
        <f t="shared" si="32"/>
        <v>0</v>
      </c>
      <c r="N229" s="5">
        <f t="shared" si="35"/>
        <v>0</v>
      </c>
      <c r="P229" s="23">
        <f t="shared" si="36"/>
        <v>0.42439037744871017</v>
      </c>
    </row>
    <row r="230" spans="1:16" x14ac:dyDescent="0.25">
      <c r="A230" s="1">
        <v>44313</v>
      </c>
      <c r="B230" s="5">
        <v>3417.429932</v>
      </c>
      <c r="C230" s="5">
        <v>3827100</v>
      </c>
      <c r="D230" s="5">
        <v>81422000</v>
      </c>
      <c r="E230" s="5">
        <v>67073635.588859573</v>
      </c>
      <c r="F230" s="5" t="s">
        <v>7</v>
      </c>
      <c r="G230" s="5" t="s">
        <v>7</v>
      </c>
      <c r="H230" s="5" t="str">
        <f t="shared" si="30"/>
        <v>hold</v>
      </c>
      <c r="I230" s="5" t="str">
        <f t="shared" si="31"/>
        <v>True</v>
      </c>
      <c r="J230" s="5">
        <f t="shared" si="38"/>
        <v>3052.030029</v>
      </c>
      <c r="K230" s="5">
        <f t="shared" si="38"/>
        <v>3046.26001</v>
      </c>
      <c r="L230" s="5">
        <f t="shared" si="34"/>
        <v>1039441.1126244096</v>
      </c>
      <c r="M230" s="11">
        <f t="shared" si="32"/>
        <v>0</v>
      </c>
      <c r="N230" s="5">
        <f t="shared" si="35"/>
        <v>0</v>
      </c>
      <c r="P230" s="23">
        <f t="shared" si="36"/>
        <v>-0.24318131597088025</v>
      </c>
    </row>
    <row r="231" spans="1:16" x14ac:dyDescent="0.25">
      <c r="A231" s="1">
        <v>44314</v>
      </c>
      <c r="B231" s="5">
        <v>3458.5</v>
      </c>
      <c r="C231" s="5">
        <v>4631900</v>
      </c>
      <c r="D231" s="5">
        <v>86053900</v>
      </c>
      <c r="E231" s="5">
        <v>68881279.818673953</v>
      </c>
      <c r="F231" s="5" t="s">
        <v>7</v>
      </c>
      <c r="G231" s="5" t="s">
        <v>7</v>
      </c>
      <c r="H231" s="5" t="str">
        <f t="shared" si="30"/>
        <v>hold</v>
      </c>
      <c r="I231" s="5" t="str">
        <f t="shared" si="31"/>
        <v>True</v>
      </c>
      <c r="J231" s="5">
        <f t="shared" si="38"/>
        <v>3052.030029</v>
      </c>
      <c r="K231" s="5">
        <f t="shared" si="38"/>
        <v>3046.26001</v>
      </c>
      <c r="L231" s="5">
        <f t="shared" si="34"/>
        <v>1039441.1126244096</v>
      </c>
      <c r="M231" s="11">
        <f t="shared" si="32"/>
        <v>0</v>
      </c>
      <c r="N231" s="5">
        <f t="shared" si="35"/>
        <v>0</v>
      </c>
      <c r="P231" s="23">
        <f t="shared" si="36"/>
        <v>0.190859814860973</v>
      </c>
    </row>
    <row r="232" spans="1:16" x14ac:dyDescent="0.25">
      <c r="A232" s="1">
        <v>44315</v>
      </c>
      <c r="B232" s="5">
        <v>3471.3100589999999</v>
      </c>
      <c r="C232" s="5">
        <v>7682400</v>
      </c>
      <c r="D232" s="5">
        <v>93736300</v>
      </c>
      <c r="E232" s="5">
        <v>71248424.598063454</v>
      </c>
      <c r="F232" s="5" t="s">
        <v>7</v>
      </c>
      <c r="G232" s="5" t="s">
        <v>7</v>
      </c>
      <c r="H232" s="5" t="str">
        <f t="shared" si="30"/>
        <v>hold</v>
      </c>
      <c r="I232" s="5" t="str">
        <f t="shared" si="31"/>
        <v>True</v>
      </c>
      <c r="J232" s="5">
        <f t="shared" si="38"/>
        <v>3052.030029</v>
      </c>
      <c r="K232" s="5">
        <f t="shared" si="38"/>
        <v>3046.26001</v>
      </c>
      <c r="L232" s="5">
        <f t="shared" si="34"/>
        <v>1039441.1126244096</v>
      </c>
      <c r="M232" s="11">
        <f t="shared" si="32"/>
        <v>0</v>
      </c>
      <c r="N232" s="5">
        <f t="shared" si="35"/>
        <v>0</v>
      </c>
      <c r="P232" s="23">
        <f t="shared" si="36"/>
        <v>0.505964847250436</v>
      </c>
    </row>
    <row r="233" spans="1:16" x14ac:dyDescent="0.25">
      <c r="A233" s="1">
        <v>44316</v>
      </c>
      <c r="B233" s="5">
        <v>3467.419922</v>
      </c>
      <c r="C233" s="5">
        <v>7001800</v>
      </c>
      <c r="D233" s="5">
        <v>86734500</v>
      </c>
      <c r="E233" s="5">
        <v>72723288.922178939</v>
      </c>
      <c r="F233" s="5" t="s">
        <v>7</v>
      </c>
      <c r="G233" s="5" t="s">
        <v>7</v>
      </c>
      <c r="H233" s="5" t="str">
        <f t="shared" si="30"/>
        <v>hold</v>
      </c>
      <c r="I233" s="5" t="str">
        <f t="shared" si="31"/>
        <v>True</v>
      </c>
      <c r="J233" s="5">
        <f t="shared" si="38"/>
        <v>3052.030029</v>
      </c>
      <c r="K233" s="5">
        <f t="shared" si="38"/>
        <v>3046.26001</v>
      </c>
      <c r="L233" s="5">
        <f t="shared" si="34"/>
        <v>1039441.1126244096</v>
      </c>
      <c r="M233" s="11">
        <f t="shared" si="32"/>
        <v>0</v>
      </c>
      <c r="N233" s="5">
        <f t="shared" si="35"/>
        <v>0</v>
      </c>
      <c r="P233" s="23">
        <f t="shared" si="36"/>
        <v>-9.2764739484727687E-2</v>
      </c>
    </row>
    <row r="234" spans="1:16" x14ac:dyDescent="0.25">
      <c r="A234" s="1">
        <v>44319</v>
      </c>
      <c r="B234" s="5">
        <v>3386.48999</v>
      </c>
      <c r="C234" s="5">
        <v>5875500</v>
      </c>
      <c r="D234" s="5">
        <v>80859000</v>
      </c>
      <c r="E234" s="5">
        <v>73498118.548695862</v>
      </c>
      <c r="F234" s="5" t="s">
        <v>7</v>
      </c>
      <c r="G234" s="5" t="s">
        <v>7</v>
      </c>
      <c r="H234" s="5" t="str">
        <f t="shared" si="30"/>
        <v>hold</v>
      </c>
      <c r="I234" s="5" t="str">
        <f t="shared" si="31"/>
        <v>True</v>
      </c>
      <c r="J234" s="5">
        <f t="shared" si="38"/>
        <v>3052.030029</v>
      </c>
      <c r="K234" s="5">
        <f t="shared" si="38"/>
        <v>3046.26001</v>
      </c>
      <c r="L234" s="5">
        <f t="shared" si="34"/>
        <v>1039441.1126244096</v>
      </c>
      <c r="M234" s="11">
        <f t="shared" si="32"/>
        <v>0</v>
      </c>
      <c r="N234" s="5">
        <f t="shared" si="35"/>
        <v>0</v>
      </c>
      <c r="P234" s="23">
        <f t="shared" si="36"/>
        <v>-0.17537609606503957</v>
      </c>
    </row>
    <row r="235" spans="1:16" x14ac:dyDescent="0.25">
      <c r="A235" s="1">
        <v>44320</v>
      </c>
      <c r="B235" s="5">
        <v>3311.8701169999999</v>
      </c>
      <c r="C235" s="5">
        <v>5439400</v>
      </c>
      <c r="D235" s="5">
        <v>75419600</v>
      </c>
      <c r="E235" s="5">
        <v>73681116.782165736</v>
      </c>
      <c r="F235" s="5" t="s">
        <v>7</v>
      </c>
      <c r="G235" s="5" t="s">
        <v>7</v>
      </c>
      <c r="H235" s="5" t="str">
        <f t="shared" si="30"/>
        <v>hold</v>
      </c>
      <c r="I235" s="5" t="str">
        <f t="shared" si="31"/>
        <v>True</v>
      </c>
      <c r="J235" s="5">
        <f t="shared" si="38"/>
        <v>3052.030029</v>
      </c>
      <c r="K235" s="5">
        <f t="shared" si="38"/>
        <v>3046.26001</v>
      </c>
      <c r="L235" s="5">
        <f t="shared" si="34"/>
        <v>1039441.1126244096</v>
      </c>
      <c r="M235" s="11">
        <f t="shared" si="32"/>
        <v>1E-3</v>
      </c>
      <c r="N235" s="5">
        <f t="shared" si="35"/>
        <v>0</v>
      </c>
      <c r="P235" s="23">
        <f t="shared" si="36"/>
        <v>-7.7122402124497877E-2</v>
      </c>
    </row>
    <row r="236" spans="1:16" x14ac:dyDescent="0.25">
      <c r="A236" s="1">
        <v>44321</v>
      </c>
      <c r="B236" s="5">
        <v>3270.540039</v>
      </c>
      <c r="C236" s="5">
        <v>3711300</v>
      </c>
      <c r="D236" s="5">
        <v>71708300</v>
      </c>
      <c r="E236" s="5">
        <v>73493229.46956706</v>
      </c>
      <c r="F236" s="5" t="s">
        <v>7</v>
      </c>
      <c r="G236" s="5">
        <v>3270.540039</v>
      </c>
      <c r="H236" s="5" t="str">
        <f t="shared" si="30"/>
        <v>sell</v>
      </c>
      <c r="I236" s="5" t="str">
        <f t="shared" si="31"/>
        <v>False</v>
      </c>
      <c r="J236" s="5">
        <f t="shared" si="38"/>
        <v>3052.030029</v>
      </c>
      <c r="K236" s="5">
        <f t="shared" si="38"/>
        <v>3270.540039</v>
      </c>
      <c r="L236" s="5">
        <f t="shared" si="34"/>
        <v>1112820.4307493507</v>
      </c>
      <c r="M236" s="11">
        <f t="shared" si="32"/>
        <v>1E-3</v>
      </c>
      <c r="N236" s="5">
        <f t="shared" si="35"/>
        <v>73379.318124941026</v>
      </c>
      <c r="P236" s="23">
        <f t="shared" si="36"/>
        <v>-0.38228654111260213</v>
      </c>
    </row>
    <row r="237" spans="1:16" x14ac:dyDescent="0.25">
      <c r="A237" s="1">
        <v>44322</v>
      </c>
      <c r="B237" s="5">
        <v>3306.3701169999999</v>
      </c>
      <c r="C237" s="5">
        <v>4447700</v>
      </c>
      <c r="D237" s="5">
        <v>76156000</v>
      </c>
      <c r="E237" s="5">
        <v>73746826.662955627</v>
      </c>
      <c r="F237" s="5">
        <v>3306.3701169999999</v>
      </c>
      <c r="G237" s="5" t="s">
        <v>7</v>
      </c>
      <c r="H237" s="5" t="str">
        <f t="shared" si="30"/>
        <v>buy</v>
      </c>
      <c r="I237" s="5" t="str">
        <f t="shared" si="31"/>
        <v>False</v>
      </c>
      <c r="J237" s="5">
        <f t="shared" si="38"/>
        <v>3306.3701169999999</v>
      </c>
      <c r="K237" s="5">
        <f t="shared" si="38"/>
        <v>3270.540039</v>
      </c>
      <c r="L237" s="5">
        <f t="shared" si="34"/>
        <v>1111707.6103186014</v>
      </c>
      <c r="M237" s="11">
        <f t="shared" si="32"/>
        <v>1E-3</v>
      </c>
      <c r="N237" s="5">
        <f t="shared" si="35"/>
        <v>-1112.8204307493506</v>
      </c>
      <c r="P237" s="23">
        <f t="shared" si="36"/>
        <v>0.18100488907577061</v>
      </c>
    </row>
    <row r="238" spans="1:16" x14ac:dyDescent="0.25">
      <c r="A238" s="1">
        <v>44323</v>
      </c>
      <c r="B238" s="5">
        <v>3291.610107</v>
      </c>
      <c r="C238" s="5">
        <v>4706800</v>
      </c>
      <c r="D238" s="5">
        <v>71449200</v>
      </c>
      <c r="E238" s="5">
        <v>73528005.075996533</v>
      </c>
      <c r="F238" s="5" t="s">
        <v>7</v>
      </c>
      <c r="G238" s="5">
        <v>3291.610107</v>
      </c>
      <c r="H238" s="5" t="str">
        <f t="shared" si="30"/>
        <v>sell</v>
      </c>
      <c r="I238" s="5" t="str">
        <f t="shared" si="31"/>
        <v>False</v>
      </c>
      <c r="J238" s="5">
        <f t="shared" si="38"/>
        <v>3306.3701169999999</v>
      </c>
      <c r="K238" s="5">
        <f t="shared" si="38"/>
        <v>3291.610107</v>
      </c>
      <c r="L238" s="5">
        <f t="shared" si="34"/>
        <v>1106744.8218633672</v>
      </c>
      <c r="M238" s="11">
        <f t="shared" si="32"/>
        <v>0</v>
      </c>
      <c r="N238" s="5">
        <f t="shared" si="35"/>
        <v>-4962.7884552341002</v>
      </c>
      <c r="P238" s="23">
        <f t="shared" si="36"/>
        <v>5.6621162977107668E-2</v>
      </c>
    </row>
    <row r="239" spans="1:16" x14ac:dyDescent="0.25">
      <c r="A239" s="1">
        <v>44326</v>
      </c>
      <c r="B239" s="5">
        <v>3190.48999</v>
      </c>
      <c r="C239" s="5">
        <v>5838600</v>
      </c>
      <c r="D239" s="5">
        <v>65610600</v>
      </c>
      <c r="E239" s="5">
        <v>72773966.49729611</v>
      </c>
      <c r="F239" s="5" t="s">
        <v>7</v>
      </c>
      <c r="G239" s="5" t="s">
        <v>7</v>
      </c>
      <c r="H239" s="5" t="str">
        <f t="shared" si="30"/>
        <v>hold</v>
      </c>
      <c r="I239" s="5" t="str">
        <f t="shared" si="31"/>
        <v>True</v>
      </c>
      <c r="J239" s="5">
        <f t="shared" si="38"/>
        <v>3306.3701169999999</v>
      </c>
      <c r="K239" s="5">
        <f t="shared" si="38"/>
        <v>3291.610107</v>
      </c>
      <c r="L239" s="5">
        <f t="shared" si="34"/>
        <v>1106744.8218633672</v>
      </c>
      <c r="M239" s="11">
        <f t="shared" si="32"/>
        <v>0</v>
      </c>
      <c r="N239" s="5">
        <f t="shared" si="35"/>
        <v>0</v>
      </c>
      <c r="P239" s="23">
        <f t="shared" si="36"/>
        <v>0.21548277046622449</v>
      </c>
    </row>
    <row r="240" spans="1:16" x14ac:dyDescent="0.25">
      <c r="A240" s="1">
        <v>44327</v>
      </c>
      <c r="B240" s="5">
        <v>3223.9099120000001</v>
      </c>
      <c r="C240" s="5">
        <v>4619800</v>
      </c>
      <c r="D240" s="5">
        <v>70230400</v>
      </c>
      <c r="E240" s="5">
        <v>72531722.06897229</v>
      </c>
      <c r="F240" s="5" t="s">
        <v>7</v>
      </c>
      <c r="G240" s="5" t="s">
        <v>7</v>
      </c>
      <c r="H240" s="5" t="str">
        <f t="shared" si="30"/>
        <v>hold</v>
      </c>
      <c r="I240" s="5" t="str">
        <f t="shared" si="31"/>
        <v>True</v>
      </c>
      <c r="J240" s="5">
        <f t="shared" si="38"/>
        <v>3306.3701169999999</v>
      </c>
      <c r="K240" s="5">
        <f t="shared" si="38"/>
        <v>3291.610107</v>
      </c>
      <c r="L240" s="5">
        <f t="shared" si="34"/>
        <v>1106744.8218633672</v>
      </c>
      <c r="M240" s="11">
        <f t="shared" si="32"/>
        <v>0</v>
      </c>
      <c r="N240" s="5">
        <f t="shared" si="35"/>
        <v>0</v>
      </c>
      <c r="P240" s="23">
        <f t="shared" si="36"/>
        <v>-0.23413962796054474</v>
      </c>
    </row>
    <row r="241" spans="1:16" x14ac:dyDescent="0.25">
      <c r="A241" s="1">
        <v>44328</v>
      </c>
      <c r="B241" s="5">
        <v>3151.9399410000001</v>
      </c>
      <c r="C241" s="5">
        <v>4936400</v>
      </c>
      <c r="D241" s="5">
        <v>65294000</v>
      </c>
      <c r="E241" s="5">
        <v>71842415.205235139</v>
      </c>
      <c r="F241" s="5" t="s">
        <v>7</v>
      </c>
      <c r="G241" s="5" t="s">
        <v>7</v>
      </c>
      <c r="H241" s="5" t="str">
        <f t="shared" si="30"/>
        <v>hold</v>
      </c>
      <c r="I241" s="5" t="str">
        <f t="shared" si="31"/>
        <v>True</v>
      </c>
      <c r="J241" s="5">
        <f t="shared" si="38"/>
        <v>3306.3701169999999</v>
      </c>
      <c r="K241" s="5">
        <f t="shared" si="38"/>
        <v>3291.610107</v>
      </c>
      <c r="L241" s="5">
        <f t="shared" si="34"/>
        <v>1106744.8218633672</v>
      </c>
      <c r="M241" s="11">
        <f t="shared" si="32"/>
        <v>0</v>
      </c>
      <c r="N241" s="5">
        <f t="shared" si="35"/>
        <v>0</v>
      </c>
      <c r="P241" s="23">
        <f t="shared" si="36"/>
        <v>6.6284906483574907E-2</v>
      </c>
    </row>
    <row r="242" spans="1:16" x14ac:dyDescent="0.25">
      <c r="A242" s="1">
        <v>44329</v>
      </c>
      <c r="B242" s="5">
        <v>3161.469971</v>
      </c>
      <c r="C242" s="5">
        <v>3350900</v>
      </c>
      <c r="D242" s="5">
        <v>68644900</v>
      </c>
      <c r="E242" s="5">
        <v>71537889.947583497</v>
      </c>
      <c r="F242" s="5" t="s">
        <v>7</v>
      </c>
      <c r="G242" s="5" t="s">
        <v>7</v>
      </c>
      <c r="H242" s="5" t="str">
        <f t="shared" si="30"/>
        <v>hold</v>
      </c>
      <c r="I242" s="5" t="str">
        <f t="shared" si="31"/>
        <v>True</v>
      </c>
      <c r="J242" s="5">
        <f t="shared" si="38"/>
        <v>3306.3701169999999</v>
      </c>
      <c r="K242" s="5">
        <f t="shared" si="38"/>
        <v>3291.610107</v>
      </c>
      <c r="L242" s="5">
        <f t="shared" si="34"/>
        <v>1106744.8218633672</v>
      </c>
      <c r="M242" s="11">
        <f t="shared" si="32"/>
        <v>1E-3</v>
      </c>
      <c r="N242" s="5">
        <f t="shared" si="35"/>
        <v>0</v>
      </c>
      <c r="P242" s="23">
        <f t="shared" si="36"/>
        <v>-0.38740735412525179</v>
      </c>
    </row>
    <row r="243" spans="1:16" x14ac:dyDescent="0.25">
      <c r="A243" s="1">
        <v>44330</v>
      </c>
      <c r="B243" s="5">
        <v>3222.8999020000001</v>
      </c>
      <c r="C243" s="5">
        <v>3321400</v>
      </c>
      <c r="D243" s="5">
        <v>71966300</v>
      </c>
      <c r="E243" s="5">
        <v>71578690.904957727</v>
      </c>
      <c r="F243" s="5">
        <v>3222.8999020000001</v>
      </c>
      <c r="G243" s="5" t="s">
        <v>7</v>
      </c>
      <c r="H243" s="5" t="str">
        <f t="shared" si="30"/>
        <v>buy</v>
      </c>
      <c r="I243" s="5" t="str">
        <f t="shared" si="31"/>
        <v>False</v>
      </c>
      <c r="J243" s="5">
        <f t="shared" si="38"/>
        <v>3222.8999020000001</v>
      </c>
      <c r="K243" s="5">
        <f t="shared" si="38"/>
        <v>3291.610107</v>
      </c>
      <c r="L243" s="5">
        <f t="shared" si="34"/>
        <v>1106744.8218633672</v>
      </c>
      <c r="M243" s="11">
        <f t="shared" si="32"/>
        <v>0</v>
      </c>
      <c r="N243" s="5">
        <f t="shared" si="35"/>
        <v>0</v>
      </c>
      <c r="P243" s="23">
        <f t="shared" si="36"/>
        <v>-8.8425856811239229E-3</v>
      </c>
    </row>
    <row r="244" spans="1:16" x14ac:dyDescent="0.25">
      <c r="A244" s="1">
        <v>44333</v>
      </c>
      <c r="B244" s="5">
        <v>3270.389893</v>
      </c>
      <c r="C244" s="5">
        <v>3723900</v>
      </c>
      <c r="D244" s="5">
        <v>75690200</v>
      </c>
      <c r="E244" s="5">
        <v>71970263.19973439</v>
      </c>
      <c r="F244" s="5" t="s">
        <v>7</v>
      </c>
      <c r="G244" s="5" t="s">
        <v>7</v>
      </c>
      <c r="H244" s="5" t="str">
        <f t="shared" si="30"/>
        <v>hold</v>
      </c>
      <c r="I244" s="5" t="str">
        <f t="shared" si="31"/>
        <v>True</v>
      </c>
      <c r="J244" s="5">
        <f t="shared" ref="J244:K253" si="39">IF(F244="nan",J243,F244)</f>
        <v>3222.8999020000001</v>
      </c>
      <c r="K244" s="5">
        <f t="shared" si="39"/>
        <v>3291.610107</v>
      </c>
      <c r="L244" s="5">
        <f t="shared" si="34"/>
        <v>1106744.8218633672</v>
      </c>
      <c r="M244" s="11">
        <f t="shared" si="32"/>
        <v>0</v>
      </c>
      <c r="N244" s="5">
        <f t="shared" si="35"/>
        <v>0</v>
      </c>
      <c r="P244" s="23">
        <f t="shared" si="36"/>
        <v>0.11438512541735919</v>
      </c>
    </row>
    <row r="245" spans="1:16" x14ac:dyDescent="0.25">
      <c r="A245" s="1">
        <v>44334</v>
      </c>
      <c r="B245" s="5">
        <v>3232.280029</v>
      </c>
      <c r="C245" s="5">
        <v>2828400</v>
      </c>
      <c r="D245" s="5">
        <v>72861800</v>
      </c>
      <c r="E245" s="5">
        <v>72055171.466428459</v>
      </c>
      <c r="F245" s="5" t="s">
        <v>7</v>
      </c>
      <c r="G245" s="5" t="s">
        <v>7</v>
      </c>
      <c r="H245" s="5" t="str">
        <f t="shared" si="30"/>
        <v>hold</v>
      </c>
      <c r="I245" s="5" t="str">
        <f t="shared" si="31"/>
        <v>True</v>
      </c>
      <c r="J245" s="5">
        <f t="shared" si="39"/>
        <v>3222.8999020000001</v>
      </c>
      <c r="K245" s="5">
        <f t="shared" si="39"/>
        <v>3291.610107</v>
      </c>
      <c r="L245" s="5">
        <f t="shared" si="34"/>
        <v>1106744.8218633672</v>
      </c>
      <c r="M245" s="11">
        <f t="shared" si="32"/>
        <v>1E-3</v>
      </c>
      <c r="N245" s="5">
        <f t="shared" si="35"/>
        <v>0</v>
      </c>
      <c r="P245" s="23">
        <f t="shared" si="36"/>
        <v>-0.27506032545992609</v>
      </c>
    </row>
    <row r="246" spans="1:16" x14ac:dyDescent="0.25">
      <c r="A246" s="1">
        <v>44335</v>
      </c>
      <c r="B246" s="5">
        <v>3231.8000489999999</v>
      </c>
      <c r="C246" s="5">
        <v>2679700</v>
      </c>
      <c r="D246" s="5">
        <v>70182100</v>
      </c>
      <c r="E246" s="5">
        <v>71876783.707716987</v>
      </c>
      <c r="F246" s="5" t="s">
        <v>7</v>
      </c>
      <c r="G246" s="5">
        <v>3231.8000489999999</v>
      </c>
      <c r="H246" s="5" t="str">
        <f t="shared" si="30"/>
        <v>sell</v>
      </c>
      <c r="I246" s="5" t="str">
        <f t="shared" si="31"/>
        <v>False</v>
      </c>
      <c r="J246" s="5">
        <f t="shared" si="39"/>
        <v>3222.8999020000001</v>
      </c>
      <c r="K246" s="5">
        <f t="shared" si="39"/>
        <v>3231.8000489999999</v>
      </c>
      <c r="L246" s="5">
        <f t="shared" si="34"/>
        <v>1108694.3902704564</v>
      </c>
      <c r="M246" s="11">
        <f t="shared" si="32"/>
        <v>1E-3</v>
      </c>
      <c r="N246" s="5">
        <f t="shared" si="35"/>
        <v>1949.5684070892203</v>
      </c>
      <c r="P246" s="23">
        <f t="shared" si="36"/>
        <v>-5.4006332789473678E-2</v>
      </c>
    </row>
    <row r="247" spans="1:16" x14ac:dyDescent="0.25">
      <c r="A247" s="1">
        <v>44336</v>
      </c>
      <c r="B247" s="5">
        <v>3247.679932</v>
      </c>
      <c r="C247" s="5">
        <v>2633200</v>
      </c>
      <c r="D247" s="5">
        <v>72815300</v>
      </c>
      <c r="E247" s="5">
        <v>71966166.211745754</v>
      </c>
      <c r="F247" s="5">
        <v>3247.679932</v>
      </c>
      <c r="G247" s="5" t="s">
        <v>7</v>
      </c>
      <c r="H247" s="5" t="str">
        <f t="shared" si="30"/>
        <v>buy</v>
      </c>
      <c r="I247" s="5" t="str">
        <f t="shared" si="31"/>
        <v>False</v>
      </c>
      <c r="J247" s="5">
        <f t="shared" si="39"/>
        <v>3247.679932</v>
      </c>
      <c r="K247" s="5">
        <f t="shared" si="39"/>
        <v>3231.8000489999999</v>
      </c>
      <c r="L247" s="5">
        <f t="shared" si="34"/>
        <v>1107585.695880186</v>
      </c>
      <c r="M247" s="11">
        <f t="shared" si="32"/>
        <v>1E-3</v>
      </c>
      <c r="N247" s="5">
        <f t="shared" si="35"/>
        <v>-1108.6943902704566</v>
      </c>
      <c r="P247" s="23">
        <f t="shared" si="36"/>
        <v>-1.750501134689042E-2</v>
      </c>
    </row>
    <row r="248" spans="1:16" x14ac:dyDescent="0.25">
      <c r="A248" s="1">
        <v>44337</v>
      </c>
      <c r="B248" s="5">
        <v>3203.080078</v>
      </c>
      <c r="C248" s="5">
        <v>4104900</v>
      </c>
      <c r="D248" s="5">
        <v>68710400</v>
      </c>
      <c r="E248" s="5">
        <v>71656093.239192843</v>
      </c>
      <c r="F248" s="5" t="s">
        <v>7</v>
      </c>
      <c r="G248" s="5">
        <v>3203.080078</v>
      </c>
      <c r="H248" s="5" t="str">
        <f t="shared" si="30"/>
        <v>sell</v>
      </c>
      <c r="I248" s="5" t="str">
        <f t="shared" si="31"/>
        <v>False</v>
      </c>
      <c r="J248" s="5">
        <f t="shared" si="39"/>
        <v>3247.679932</v>
      </c>
      <c r="K248" s="5">
        <f t="shared" si="39"/>
        <v>3203.080078</v>
      </c>
      <c r="L248" s="5">
        <f t="shared" si="34"/>
        <v>1092375.4038061379</v>
      </c>
      <c r="M248" s="11">
        <f t="shared" si="32"/>
        <v>0</v>
      </c>
      <c r="N248" s="5">
        <f t="shared" si="35"/>
        <v>-15210.292074048124</v>
      </c>
      <c r="P248" s="23">
        <f t="shared" si="36"/>
        <v>0.4439815454601525</v>
      </c>
    </row>
    <row r="249" spans="1:16" x14ac:dyDescent="0.25">
      <c r="A249" s="1">
        <v>44340</v>
      </c>
      <c r="B249" s="5">
        <v>3244.98999</v>
      </c>
      <c r="C249" s="5">
        <v>2422800</v>
      </c>
      <c r="D249" s="5">
        <v>71133200</v>
      </c>
      <c r="E249" s="5">
        <v>71606293.883078411</v>
      </c>
      <c r="F249" s="5" t="s">
        <v>7</v>
      </c>
      <c r="G249" s="5" t="s">
        <v>7</v>
      </c>
      <c r="H249" s="5" t="str">
        <f t="shared" si="30"/>
        <v>hold</v>
      </c>
      <c r="I249" s="5" t="str">
        <f t="shared" si="31"/>
        <v>True</v>
      </c>
      <c r="J249" s="5">
        <f t="shared" si="39"/>
        <v>3247.679932</v>
      </c>
      <c r="K249" s="5">
        <f t="shared" si="39"/>
        <v>3203.080078</v>
      </c>
      <c r="L249" s="5">
        <f t="shared" si="34"/>
        <v>1092375.4038061379</v>
      </c>
      <c r="M249" s="11">
        <f t="shared" si="32"/>
        <v>1E-3</v>
      </c>
      <c r="N249" s="5">
        <f t="shared" si="35"/>
        <v>0</v>
      </c>
      <c r="P249" s="23">
        <f t="shared" si="36"/>
        <v>-0.52725748594708199</v>
      </c>
    </row>
    <row r="250" spans="1:16" x14ac:dyDescent="0.25">
      <c r="A250" s="1">
        <v>44341</v>
      </c>
      <c r="B250" s="5">
        <v>3259.0500489999999</v>
      </c>
      <c r="C250" s="5">
        <v>3261100</v>
      </c>
      <c r="D250" s="5">
        <v>74394300</v>
      </c>
      <c r="E250" s="5">
        <v>71871818.275170177</v>
      </c>
      <c r="F250" s="5">
        <v>3259.0500489999999</v>
      </c>
      <c r="G250" s="5" t="s">
        <v>7</v>
      </c>
      <c r="H250" s="5" t="str">
        <f t="shared" si="30"/>
        <v>buy</v>
      </c>
      <c r="I250" s="5" t="str">
        <f t="shared" si="31"/>
        <v>False</v>
      </c>
      <c r="J250" s="5">
        <f t="shared" si="39"/>
        <v>3259.0500489999999</v>
      </c>
      <c r="K250" s="5">
        <f t="shared" si="39"/>
        <v>3203.080078</v>
      </c>
      <c r="L250" s="5">
        <f t="shared" si="34"/>
        <v>1092375.4038061379</v>
      </c>
      <c r="M250" s="11">
        <f t="shared" si="32"/>
        <v>0</v>
      </c>
      <c r="N250" s="5">
        <f t="shared" si="35"/>
        <v>0</v>
      </c>
      <c r="P250" s="23">
        <f t="shared" si="36"/>
        <v>0.29714066565240116</v>
      </c>
    </row>
    <row r="251" spans="1:16" x14ac:dyDescent="0.25">
      <c r="A251" s="1">
        <v>44342</v>
      </c>
      <c r="B251" s="5">
        <v>3265.1599120000001</v>
      </c>
      <c r="C251" s="5">
        <v>2384000</v>
      </c>
      <c r="D251" s="5">
        <v>76778300</v>
      </c>
      <c r="E251" s="5">
        <v>72339102.248969853</v>
      </c>
      <c r="F251" s="5" t="s">
        <v>7</v>
      </c>
      <c r="G251" s="5" t="s">
        <v>7</v>
      </c>
      <c r="H251" s="5" t="str">
        <f t="shared" si="30"/>
        <v>hold</v>
      </c>
      <c r="I251" s="5" t="str">
        <f t="shared" si="31"/>
        <v>True</v>
      </c>
      <c r="J251" s="5">
        <f t="shared" si="39"/>
        <v>3259.0500489999999</v>
      </c>
      <c r="K251" s="5">
        <f t="shared" si="39"/>
        <v>3203.080078</v>
      </c>
      <c r="L251" s="5">
        <f t="shared" si="34"/>
        <v>1092375.4038061379</v>
      </c>
      <c r="M251" s="11">
        <f t="shared" si="32"/>
        <v>0</v>
      </c>
      <c r="N251" s="5">
        <f t="shared" si="35"/>
        <v>0</v>
      </c>
      <c r="P251" s="23">
        <f t="shared" si="36"/>
        <v>-0.3132848125739528</v>
      </c>
    </row>
    <row r="252" spans="1:16" x14ac:dyDescent="0.25">
      <c r="A252" s="1">
        <v>44343</v>
      </c>
      <c r="B252" s="5">
        <v>3230.110107</v>
      </c>
      <c r="C252" s="5">
        <v>2561200</v>
      </c>
      <c r="D252" s="5">
        <v>74217100</v>
      </c>
      <c r="E252" s="5">
        <v>72517959.1776416</v>
      </c>
      <c r="F252" s="5" t="s">
        <v>7</v>
      </c>
      <c r="G252" s="5" t="s">
        <v>7</v>
      </c>
      <c r="H252" s="5" t="str">
        <f t="shared" si="30"/>
        <v>hold</v>
      </c>
      <c r="I252" s="5" t="str">
        <f t="shared" si="31"/>
        <v>True</v>
      </c>
      <c r="J252" s="5">
        <f t="shared" si="39"/>
        <v>3259.0500489999999</v>
      </c>
      <c r="K252" s="5">
        <f t="shared" si="39"/>
        <v>3203.080078</v>
      </c>
      <c r="L252" s="5">
        <f t="shared" si="34"/>
        <v>1092375.4038061379</v>
      </c>
      <c r="M252" s="11">
        <f t="shared" si="32"/>
        <v>1E-3</v>
      </c>
      <c r="N252" s="5">
        <f t="shared" si="35"/>
        <v>0</v>
      </c>
      <c r="P252" s="23">
        <f t="shared" si="36"/>
        <v>7.1696149459406819E-2</v>
      </c>
    </row>
    <row r="253" spans="1:16" x14ac:dyDescent="0.25">
      <c r="A253" s="1">
        <v>44344</v>
      </c>
      <c r="B253" s="5">
        <v>3223.070068</v>
      </c>
      <c r="C253" s="5">
        <v>2329800</v>
      </c>
      <c r="D253" s="5">
        <v>71887300</v>
      </c>
      <c r="E253" s="5">
        <v>72457896.398817927</v>
      </c>
      <c r="F253" s="5" t="s">
        <v>7</v>
      </c>
      <c r="G253" s="5">
        <v>3223.070068</v>
      </c>
      <c r="H253" s="5" t="str">
        <f t="shared" si="30"/>
        <v>sell</v>
      </c>
      <c r="I253" s="5" t="str">
        <f t="shared" si="31"/>
        <v>False</v>
      </c>
      <c r="J253" s="5">
        <f t="shared" si="39"/>
        <v>3259.0500489999999</v>
      </c>
      <c r="K253" s="5">
        <f t="shared" si="39"/>
        <v>3223.070068</v>
      </c>
      <c r="L253" s="5">
        <f t="shared" si="34"/>
        <v>1079223.1809980636</v>
      </c>
      <c r="M253" s="11">
        <f t="shared" si="32"/>
        <v>1E-3</v>
      </c>
      <c r="N253" s="5">
        <f t="shared" si="35"/>
        <v>-13152.222808074128</v>
      </c>
      <c r="P253" s="23">
        <f t="shared" si="36"/>
        <v>-9.4693471678970492E-2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2" max="7" width="9.28515625" bestFit="1" customWidth="1"/>
    <col min="8" max="11" width="9.28515625" customWidth="1"/>
    <col min="12" max="12" width="11.42578125" bestFit="1" customWidth="1"/>
    <col min="13" max="13" width="9.140625" style="10"/>
    <col min="14" max="14" width="10" bestFit="1" customWidth="1"/>
    <col min="15" max="15" width="2.85546875" customWidth="1"/>
    <col min="16" max="16" width="12.7109375" bestFit="1" customWidth="1"/>
    <col min="17" max="17" width="23.57031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30</v>
      </c>
      <c r="Q1" s="3" t="s">
        <v>42</v>
      </c>
    </row>
    <row r="2" spans="1:17" s="5" customFormat="1" x14ac:dyDescent="0.25">
      <c r="A2" s="1">
        <v>43983</v>
      </c>
      <c r="B2" s="5">
        <v>118.769997</v>
      </c>
      <c r="C2" s="5">
        <v>118.769997</v>
      </c>
      <c r="D2" s="5">
        <v>118.769997</v>
      </c>
      <c r="E2" s="5">
        <v>118.769997</v>
      </c>
      <c r="F2" s="5" t="s">
        <v>7</v>
      </c>
      <c r="G2" s="5" t="s">
        <v>7</v>
      </c>
      <c r="H2" s="5" t="str">
        <f>IF((AND(F2="nan",G2="nan")),"hold",IF(F2&lt;&gt;"nan","buy","sell"))</f>
        <v>hold</v>
      </c>
      <c r="I2" s="5" t="str">
        <f>IF(H2="hold","True","False")</f>
        <v>True</v>
      </c>
      <c r="J2" s="5" t="s">
        <v>7</v>
      </c>
      <c r="K2" s="5" t="s">
        <v>7</v>
      </c>
      <c r="L2" s="5">
        <f>1000000</f>
        <v>1000000</v>
      </c>
      <c r="M2" s="11">
        <f>IF((AND(F2="nan",G2="nan")), 0, 0.001)</f>
        <v>0</v>
      </c>
      <c r="N2" s="5">
        <v>0</v>
      </c>
      <c r="P2" s="12" t="s">
        <v>7</v>
      </c>
      <c r="Q2" s="9">
        <f>_xlfn.STDEV.S(P3:P253)*SQRT(252)</f>
        <v>0.33209800493220293</v>
      </c>
    </row>
    <row r="3" spans="1:17" s="5" customFormat="1" x14ac:dyDescent="0.25">
      <c r="A3" s="1">
        <v>43984</v>
      </c>
      <c r="B3" s="5">
        <v>118.75</v>
      </c>
      <c r="C3" s="5">
        <v>118.7633313333333</v>
      </c>
      <c r="D3" s="5">
        <v>118.7681790909091</v>
      </c>
      <c r="E3" s="5">
        <v>118.76937209374999</v>
      </c>
      <c r="F3" s="5">
        <v>118.75</v>
      </c>
      <c r="G3" s="5" t="s">
        <v>7</v>
      </c>
      <c r="H3" s="5" t="str">
        <f t="shared" ref="H3:H66" si="0">IF((AND(F3="nan",G3="nan")),"hold",IF(F3&lt;&gt;"nan","buy","sell"))</f>
        <v>buy</v>
      </c>
      <c r="I3" s="5" t="str">
        <f t="shared" ref="I3:I66" si="1">IF(H3="hold","True","False")</f>
        <v>False</v>
      </c>
      <c r="J3" s="5">
        <f>IF(F3="nan",J2,F3)</f>
        <v>118.75</v>
      </c>
      <c r="K3" s="5" t="str">
        <f>IF(G3="nan",K2,G3)</f>
        <v>nan</v>
      </c>
      <c r="L3" s="5">
        <f>L2+N3</f>
        <v>999000</v>
      </c>
      <c r="M3" s="11">
        <f t="shared" ref="M3:M66" si="2">IF((AND(F3="nan",G3="nan")), 0, 0.001)</f>
        <v>1E-3</v>
      </c>
      <c r="N3" s="5">
        <f>IF(I3="True",0,IF(H3="buy",-L2*M3,L2*((K3-J3)/J3)-(L2*M3)))</f>
        <v>-1000</v>
      </c>
      <c r="P3" s="9">
        <f>LN(B3/B2)</f>
        <v>-1.6838161249431972E-4</v>
      </c>
      <c r="Q3"/>
    </row>
    <row r="4" spans="1:17" s="5" customFormat="1" x14ac:dyDescent="0.25">
      <c r="A4" s="1">
        <v>43985</v>
      </c>
      <c r="B4" s="5">
        <v>122.18</v>
      </c>
      <c r="C4" s="5">
        <v>119.90222088888891</v>
      </c>
      <c r="D4" s="5">
        <v>119.0783446280992</v>
      </c>
      <c r="E4" s="5">
        <v>118.8759542158203</v>
      </c>
      <c r="F4" s="5" t="s">
        <v>7</v>
      </c>
      <c r="G4" s="5">
        <v>122.18</v>
      </c>
      <c r="H4" s="5" t="str">
        <f t="shared" si="0"/>
        <v>sell</v>
      </c>
      <c r="I4" s="5" t="str">
        <f t="shared" si="1"/>
        <v>False</v>
      </c>
      <c r="J4" s="5">
        <f t="shared" ref="J4:J67" si="3">IF(F4="nan",J3,F4)</f>
        <v>118.75</v>
      </c>
      <c r="K4" s="5">
        <f t="shared" ref="K4:K67" si="4">IF(G4="nan",K3,G4)</f>
        <v>122.18</v>
      </c>
      <c r="L4" s="5">
        <f t="shared" ref="L4:L67" si="5">L3+N4</f>
        <v>1026856.3263157895</v>
      </c>
      <c r="M4" s="11">
        <f t="shared" si="2"/>
        <v>1E-3</v>
      </c>
      <c r="N4" s="5">
        <f t="shared" ref="N4:N67" si="6">IF(I4="True",0,IF(H4="buy",-L3*M4,L3*((K4-J4)/J4)-(L3*M4)))</f>
        <v>27856.326315789531</v>
      </c>
      <c r="P4" s="9">
        <f t="shared" ref="P4:P67" si="7">LN(B4/B3)</f>
        <v>2.8474924306870351E-2</v>
      </c>
      <c r="Q4"/>
    </row>
    <row r="5" spans="1:17" s="5" customFormat="1" x14ac:dyDescent="0.25">
      <c r="A5" s="1">
        <v>43986</v>
      </c>
      <c r="B5" s="5">
        <v>123.69000200000001</v>
      </c>
      <c r="C5" s="5">
        <v>121.16481459259261</v>
      </c>
      <c r="D5" s="5">
        <v>119.4975862073629</v>
      </c>
      <c r="E5" s="5">
        <v>119.02639320907591</v>
      </c>
      <c r="F5" s="5">
        <v>123.69000200000001</v>
      </c>
      <c r="G5" s="5" t="s">
        <v>7</v>
      </c>
      <c r="H5" s="5" t="str">
        <f t="shared" si="0"/>
        <v>buy</v>
      </c>
      <c r="I5" s="5" t="str">
        <f t="shared" si="1"/>
        <v>False</v>
      </c>
      <c r="J5" s="5">
        <f t="shared" si="3"/>
        <v>123.69000200000001</v>
      </c>
      <c r="K5" s="5">
        <f t="shared" si="4"/>
        <v>122.18</v>
      </c>
      <c r="L5" s="5">
        <f t="shared" si="5"/>
        <v>1025829.4699894737</v>
      </c>
      <c r="M5" s="11">
        <f t="shared" si="2"/>
        <v>1E-3</v>
      </c>
      <c r="N5" s="5">
        <f t="shared" si="6"/>
        <v>-1026.8563263157896</v>
      </c>
      <c r="P5" s="9">
        <f t="shared" si="7"/>
        <v>1.2283084334753312E-2</v>
      </c>
      <c r="Q5"/>
    </row>
    <row r="6" spans="1:17" s="5" customFormat="1" x14ac:dyDescent="0.25">
      <c r="A6" s="1">
        <v>43987</v>
      </c>
      <c r="B6" s="5">
        <v>124.82</v>
      </c>
      <c r="C6" s="5">
        <v>122.3832097283951</v>
      </c>
      <c r="D6" s="5">
        <v>119.9814420066935</v>
      </c>
      <c r="E6" s="5">
        <v>119.2074434212923</v>
      </c>
      <c r="F6" s="5" t="s">
        <v>7</v>
      </c>
      <c r="G6" s="5" t="s">
        <v>7</v>
      </c>
      <c r="H6" s="5" t="str">
        <f t="shared" si="0"/>
        <v>hold</v>
      </c>
      <c r="I6" s="5" t="str">
        <f t="shared" si="1"/>
        <v>True</v>
      </c>
      <c r="J6" s="5">
        <f t="shared" si="3"/>
        <v>123.69000200000001</v>
      </c>
      <c r="K6" s="5">
        <f t="shared" si="4"/>
        <v>122.18</v>
      </c>
      <c r="L6" s="5">
        <f t="shared" si="5"/>
        <v>1025829.4699894737</v>
      </c>
      <c r="M6" s="11">
        <f t="shared" si="2"/>
        <v>0</v>
      </c>
      <c r="N6" s="5">
        <f t="shared" si="6"/>
        <v>0</v>
      </c>
      <c r="P6" s="9">
        <f t="shared" si="7"/>
        <v>9.0942479495227501E-3</v>
      </c>
      <c r="Q6"/>
    </row>
    <row r="7" spans="1:17" s="5" customFormat="1" x14ac:dyDescent="0.25">
      <c r="A7" s="1">
        <v>43990</v>
      </c>
      <c r="B7" s="5">
        <v>127.279999</v>
      </c>
      <c r="C7" s="5">
        <v>124.01547281893011</v>
      </c>
      <c r="D7" s="5">
        <v>120.6449471879032</v>
      </c>
      <c r="E7" s="5">
        <v>119.45971078312689</v>
      </c>
      <c r="F7" s="5" t="s">
        <v>7</v>
      </c>
      <c r="G7" s="5" t="s">
        <v>7</v>
      </c>
      <c r="H7" s="5" t="str">
        <f t="shared" si="0"/>
        <v>hold</v>
      </c>
      <c r="I7" s="5" t="str">
        <f t="shared" si="1"/>
        <v>True</v>
      </c>
      <c r="J7" s="5">
        <f t="shared" si="3"/>
        <v>123.69000200000001</v>
      </c>
      <c r="K7" s="5">
        <f t="shared" si="4"/>
        <v>122.18</v>
      </c>
      <c r="L7" s="5">
        <f t="shared" si="5"/>
        <v>1025829.4699894737</v>
      </c>
      <c r="M7" s="11">
        <f t="shared" si="2"/>
        <v>0</v>
      </c>
      <c r="N7" s="5">
        <f t="shared" si="6"/>
        <v>0</v>
      </c>
      <c r="P7" s="9">
        <f t="shared" si="7"/>
        <v>1.9516676666940746E-2</v>
      </c>
      <c r="Q7"/>
    </row>
    <row r="8" spans="1:17" s="5" customFormat="1" x14ac:dyDescent="0.25">
      <c r="A8" s="1">
        <v>43991</v>
      </c>
      <c r="B8" s="5">
        <v>123.889999</v>
      </c>
      <c r="C8" s="5">
        <v>123.97364821262001</v>
      </c>
      <c r="D8" s="5">
        <v>120.9399518980938</v>
      </c>
      <c r="E8" s="5">
        <v>119.59815728990419</v>
      </c>
      <c r="F8" s="5" t="s">
        <v>7</v>
      </c>
      <c r="G8" s="5" t="s">
        <v>7</v>
      </c>
      <c r="H8" s="5" t="str">
        <f t="shared" si="0"/>
        <v>hold</v>
      </c>
      <c r="I8" s="5" t="str">
        <f t="shared" si="1"/>
        <v>True</v>
      </c>
      <c r="J8" s="5">
        <f t="shared" si="3"/>
        <v>123.69000200000001</v>
      </c>
      <c r="K8" s="5">
        <f t="shared" si="4"/>
        <v>122.18</v>
      </c>
      <c r="L8" s="5">
        <f t="shared" si="5"/>
        <v>1025829.4699894737</v>
      </c>
      <c r="M8" s="11">
        <f t="shared" si="2"/>
        <v>0</v>
      </c>
      <c r="N8" s="5">
        <f t="shared" si="6"/>
        <v>0</v>
      </c>
      <c r="P8" s="9">
        <f t="shared" si="7"/>
        <v>-2.6995309116866508E-2</v>
      </c>
      <c r="Q8"/>
    </row>
    <row r="9" spans="1:17" s="5" customFormat="1" x14ac:dyDescent="0.25">
      <c r="A9" s="1">
        <v>43992</v>
      </c>
      <c r="B9" s="5">
        <v>122.18</v>
      </c>
      <c r="C9" s="5">
        <v>123.37576547508</v>
      </c>
      <c r="D9" s="5">
        <v>121.0526835437216</v>
      </c>
      <c r="E9" s="5">
        <v>119.6788398745947</v>
      </c>
      <c r="F9" s="5" t="s">
        <v>7</v>
      </c>
      <c r="G9" s="5" t="s">
        <v>7</v>
      </c>
      <c r="H9" s="5" t="str">
        <f t="shared" si="0"/>
        <v>hold</v>
      </c>
      <c r="I9" s="5" t="str">
        <f t="shared" si="1"/>
        <v>True</v>
      </c>
      <c r="J9" s="5">
        <f t="shared" si="3"/>
        <v>123.69000200000001</v>
      </c>
      <c r="K9" s="5">
        <f t="shared" si="4"/>
        <v>122.18</v>
      </c>
      <c r="L9" s="5">
        <f t="shared" si="5"/>
        <v>1025829.4699894737</v>
      </c>
      <c r="M9" s="11">
        <f t="shared" si="2"/>
        <v>0</v>
      </c>
      <c r="N9" s="5">
        <f t="shared" si="6"/>
        <v>0</v>
      </c>
      <c r="P9" s="9">
        <f t="shared" si="7"/>
        <v>-1.3898699834350032E-2</v>
      </c>
      <c r="Q9"/>
    </row>
    <row r="10" spans="1:17" s="5" customFormat="1" x14ac:dyDescent="0.25">
      <c r="A10" s="1">
        <v>43993</v>
      </c>
      <c r="B10" s="5">
        <v>112.639999</v>
      </c>
      <c r="C10" s="5">
        <v>119.7971766500534</v>
      </c>
      <c r="D10" s="5">
        <v>120.2878940397469</v>
      </c>
      <c r="E10" s="5">
        <v>119.4588760972636</v>
      </c>
      <c r="F10" s="5" t="s">
        <v>7</v>
      </c>
      <c r="G10" s="5">
        <v>112.639999</v>
      </c>
      <c r="H10" s="5" t="str">
        <f t="shared" si="0"/>
        <v>sell</v>
      </c>
      <c r="I10" s="5" t="str">
        <f t="shared" si="1"/>
        <v>False</v>
      </c>
      <c r="J10" s="5">
        <f t="shared" si="3"/>
        <v>123.69000200000001</v>
      </c>
      <c r="K10" s="5">
        <f t="shared" si="4"/>
        <v>112.639999</v>
      </c>
      <c r="L10" s="5">
        <f t="shared" si="5"/>
        <v>933159.86545614409</v>
      </c>
      <c r="M10" s="11">
        <f t="shared" si="2"/>
        <v>1E-3</v>
      </c>
      <c r="N10" s="5">
        <f t="shared" si="6"/>
        <v>-92669.604533329664</v>
      </c>
      <c r="P10" s="9">
        <f t="shared" si="7"/>
        <v>-8.1298483689729653E-2</v>
      </c>
      <c r="Q10"/>
    </row>
    <row r="11" spans="1:17" s="5" customFormat="1" x14ac:dyDescent="0.25">
      <c r="A11" s="1">
        <v>43994</v>
      </c>
      <c r="B11" s="5">
        <v>115.489998</v>
      </c>
      <c r="C11" s="5">
        <v>118.3614504333689</v>
      </c>
      <c r="D11" s="5">
        <v>119.85172167249721</v>
      </c>
      <c r="E11" s="5">
        <v>119.33484865672411</v>
      </c>
      <c r="F11" s="5" t="s">
        <v>7</v>
      </c>
      <c r="G11" s="5" t="s">
        <v>7</v>
      </c>
      <c r="H11" s="5" t="str">
        <f t="shared" si="0"/>
        <v>hold</v>
      </c>
      <c r="I11" s="5" t="str">
        <f t="shared" si="1"/>
        <v>True</v>
      </c>
      <c r="J11" s="5">
        <f t="shared" si="3"/>
        <v>123.69000200000001</v>
      </c>
      <c r="K11" s="5">
        <f t="shared" si="4"/>
        <v>112.639999</v>
      </c>
      <c r="L11" s="5">
        <f t="shared" si="5"/>
        <v>933159.86545614409</v>
      </c>
      <c r="M11" s="11">
        <f t="shared" si="2"/>
        <v>0</v>
      </c>
      <c r="N11" s="5">
        <f t="shared" si="6"/>
        <v>0</v>
      </c>
      <c r="P11" s="9">
        <f t="shared" si="7"/>
        <v>2.4987045277587997E-2</v>
      </c>
      <c r="Q11"/>
    </row>
    <row r="12" spans="1:17" s="5" customFormat="1" x14ac:dyDescent="0.25">
      <c r="A12" s="1">
        <v>43997</v>
      </c>
      <c r="B12" s="5">
        <v>117.08000199999999</v>
      </c>
      <c r="C12" s="5">
        <v>117.9343009555793</v>
      </c>
      <c r="D12" s="5">
        <v>119.5997471568157</v>
      </c>
      <c r="E12" s="5">
        <v>119.26438469870151</v>
      </c>
      <c r="F12" s="5" t="s">
        <v>7</v>
      </c>
      <c r="G12" s="5" t="s">
        <v>7</v>
      </c>
      <c r="H12" s="5" t="str">
        <f t="shared" si="0"/>
        <v>hold</v>
      </c>
      <c r="I12" s="5" t="str">
        <f t="shared" si="1"/>
        <v>True</v>
      </c>
      <c r="J12" s="5">
        <f t="shared" si="3"/>
        <v>123.69000200000001</v>
      </c>
      <c r="K12" s="5">
        <f t="shared" si="4"/>
        <v>112.639999</v>
      </c>
      <c r="L12" s="5">
        <f t="shared" si="5"/>
        <v>933159.86545614409</v>
      </c>
      <c r="M12" s="11">
        <f t="shared" si="2"/>
        <v>0</v>
      </c>
      <c r="N12" s="5">
        <f t="shared" si="6"/>
        <v>0</v>
      </c>
      <c r="P12" s="9">
        <f t="shared" si="7"/>
        <v>1.3673550096542461E-2</v>
      </c>
      <c r="Q12"/>
    </row>
    <row r="13" spans="1:17" s="5" customFormat="1" x14ac:dyDescent="0.25">
      <c r="A13" s="1">
        <v>43998</v>
      </c>
      <c r="B13" s="5">
        <v>118.44000200000001</v>
      </c>
      <c r="C13" s="5">
        <v>118.1028679703862</v>
      </c>
      <c r="D13" s="5">
        <v>119.49431577892329</v>
      </c>
      <c r="E13" s="5">
        <v>119.238622739367</v>
      </c>
      <c r="F13" s="5" t="s">
        <v>7</v>
      </c>
      <c r="G13" s="5" t="s">
        <v>7</v>
      </c>
      <c r="H13" s="5" t="str">
        <f t="shared" si="0"/>
        <v>hold</v>
      </c>
      <c r="I13" s="5" t="str">
        <f t="shared" si="1"/>
        <v>True</v>
      </c>
      <c r="J13" s="5">
        <f t="shared" si="3"/>
        <v>123.69000200000001</v>
      </c>
      <c r="K13" s="5">
        <f t="shared" si="4"/>
        <v>112.639999</v>
      </c>
      <c r="L13" s="5">
        <f t="shared" si="5"/>
        <v>933159.86545614409</v>
      </c>
      <c r="M13" s="11">
        <f t="shared" si="2"/>
        <v>0</v>
      </c>
      <c r="N13" s="5">
        <f t="shared" si="6"/>
        <v>0</v>
      </c>
      <c r="P13" s="9">
        <f t="shared" si="7"/>
        <v>1.1549041213555761E-2</v>
      </c>
      <c r="Q13"/>
    </row>
    <row r="14" spans="1:17" s="5" customFormat="1" x14ac:dyDescent="0.25">
      <c r="A14" s="1">
        <v>43999</v>
      </c>
      <c r="B14" s="5">
        <v>117.650002</v>
      </c>
      <c r="C14" s="5">
        <v>117.9519126469242</v>
      </c>
      <c r="D14" s="5">
        <v>119.32665088993031</v>
      </c>
      <c r="E14" s="5">
        <v>119.1889783412618</v>
      </c>
      <c r="F14" s="5" t="s">
        <v>7</v>
      </c>
      <c r="G14" s="5" t="s">
        <v>7</v>
      </c>
      <c r="H14" s="5" t="str">
        <f t="shared" si="0"/>
        <v>hold</v>
      </c>
      <c r="I14" s="5" t="str">
        <f t="shared" si="1"/>
        <v>True</v>
      </c>
      <c r="J14" s="5">
        <f t="shared" si="3"/>
        <v>123.69000200000001</v>
      </c>
      <c r="K14" s="5">
        <f t="shared" si="4"/>
        <v>112.639999</v>
      </c>
      <c r="L14" s="5">
        <f t="shared" si="5"/>
        <v>933159.86545614409</v>
      </c>
      <c r="M14" s="11">
        <f t="shared" si="2"/>
        <v>0</v>
      </c>
      <c r="N14" s="5">
        <f t="shared" si="6"/>
        <v>0</v>
      </c>
      <c r="P14" s="9">
        <f t="shared" si="7"/>
        <v>-6.6923879466311374E-3</v>
      </c>
      <c r="Q14"/>
    </row>
    <row r="15" spans="1:17" s="5" customFormat="1" x14ac:dyDescent="0.25">
      <c r="A15" s="1">
        <v>44000</v>
      </c>
      <c r="B15" s="5">
        <v>118.370003</v>
      </c>
      <c r="C15" s="5">
        <v>118.0912760979494</v>
      </c>
      <c r="D15" s="5">
        <v>119.2396828999366</v>
      </c>
      <c r="E15" s="5">
        <v>119.1633853618474</v>
      </c>
      <c r="F15" s="5" t="s">
        <v>7</v>
      </c>
      <c r="G15" s="5" t="s">
        <v>7</v>
      </c>
      <c r="H15" s="5" t="str">
        <f t="shared" si="0"/>
        <v>hold</v>
      </c>
      <c r="I15" s="5" t="str">
        <f t="shared" si="1"/>
        <v>True</v>
      </c>
      <c r="J15" s="5">
        <f t="shared" si="3"/>
        <v>123.69000200000001</v>
      </c>
      <c r="K15" s="5">
        <f t="shared" si="4"/>
        <v>112.639999</v>
      </c>
      <c r="L15" s="5">
        <f t="shared" si="5"/>
        <v>933159.86545614409</v>
      </c>
      <c r="M15" s="11">
        <f t="shared" si="2"/>
        <v>0</v>
      </c>
      <c r="N15" s="5">
        <f t="shared" si="6"/>
        <v>0</v>
      </c>
      <c r="P15" s="9">
        <f t="shared" si="7"/>
        <v>6.101205137114994E-3</v>
      </c>
      <c r="Q15"/>
    </row>
    <row r="16" spans="1:17" s="5" customFormat="1" x14ac:dyDescent="0.25">
      <c r="A16" s="1">
        <v>44001</v>
      </c>
      <c r="B16" s="5">
        <v>114.349998</v>
      </c>
      <c r="C16" s="5">
        <v>116.84418339863301</v>
      </c>
      <c r="D16" s="5">
        <v>118.7951660908515</v>
      </c>
      <c r="E16" s="5">
        <v>119.01296700678969</v>
      </c>
      <c r="F16" s="5">
        <v>114.349998</v>
      </c>
      <c r="G16" s="5" t="s">
        <v>7</v>
      </c>
      <c r="H16" s="5" t="str">
        <f t="shared" si="0"/>
        <v>buy</v>
      </c>
      <c r="I16" s="5" t="str">
        <f t="shared" si="1"/>
        <v>False</v>
      </c>
      <c r="J16" s="5">
        <f t="shared" si="3"/>
        <v>114.349998</v>
      </c>
      <c r="K16" s="5">
        <f t="shared" si="4"/>
        <v>112.639999</v>
      </c>
      <c r="L16" s="5">
        <f t="shared" si="5"/>
        <v>932226.70559068792</v>
      </c>
      <c r="M16" s="11">
        <f t="shared" si="2"/>
        <v>1E-3</v>
      </c>
      <c r="N16" s="5">
        <f t="shared" si="6"/>
        <v>-933.15986545614408</v>
      </c>
      <c r="P16" s="9">
        <f t="shared" si="7"/>
        <v>-3.4551434331433234E-2</v>
      </c>
      <c r="Q16"/>
    </row>
    <row r="17" spans="1:17" s="5" customFormat="1" x14ac:dyDescent="0.25">
      <c r="A17" s="1">
        <v>44004</v>
      </c>
      <c r="B17" s="5">
        <v>115.91999800000001</v>
      </c>
      <c r="C17" s="5">
        <v>116.5361215990887</v>
      </c>
      <c r="D17" s="5">
        <v>118.5337871735013</v>
      </c>
      <c r="E17" s="5">
        <v>118.9163117253275</v>
      </c>
      <c r="F17" s="5" t="s">
        <v>7</v>
      </c>
      <c r="G17" s="5" t="s">
        <v>7</v>
      </c>
      <c r="H17" s="5" t="str">
        <f t="shared" si="0"/>
        <v>hold</v>
      </c>
      <c r="I17" s="5" t="str">
        <f t="shared" si="1"/>
        <v>True</v>
      </c>
      <c r="J17" s="5">
        <f t="shared" si="3"/>
        <v>114.349998</v>
      </c>
      <c r="K17" s="5">
        <f t="shared" si="4"/>
        <v>112.639999</v>
      </c>
      <c r="L17" s="5">
        <f t="shared" si="5"/>
        <v>932226.70559068792</v>
      </c>
      <c r="M17" s="11">
        <f t="shared" si="2"/>
        <v>0</v>
      </c>
      <c r="N17" s="5">
        <f t="shared" si="6"/>
        <v>0</v>
      </c>
      <c r="P17" s="9">
        <f t="shared" si="7"/>
        <v>1.3636377780520516E-2</v>
      </c>
      <c r="Q17"/>
    </row>
    <row r="18" spans="1:17" s="5" customFormat="1" x14ac:dyDescent="0.25">
      <c r="A18" s="1">
        <v>44005</v>
      </c>
      <c r="B18" s="5">
        <v>116.589996</v>
      </c>
      <c r="C18" s="5">
        <v>116.5540797327258</v>
      </c>
      <c r="D18" s="5">
        <v>118.3570788850012</v>
      </c>
      <c r="E18" s="5">
        <v>118.843614358911</v>
      </c>
      <c r="F18" s="5" t="s">
        <v>7</v>
      </c>
      <c r="G18" s="5" t="s">
        <v>7</v>
      </c>
      <c r="H18" s="5" t="str">
        <f t="shared" si="0"/>
        <v>hold</v>
      </c>
      <c r="I18" s="5" t="str">
        <f t="shared" si="1"/>
        <v>True</v>
      </c>
      <c r="J18" s="5">
        <f t="shared" si="3"/>
        <v>114.349998</v>
      </c>
      <c r="K18" s="5">
        <f t="shared" si="4"/>
        <v>112.639999</v>
      </c>
      <c r="L18" s="5">
        <f t="shared" si="5"/>
        <v>932226.70559068792</v>
      </c>
      <c r="M18" s="11">
        <f t="shared" si="2"/>
        <v>0</v>
      </c>
      <c r="N18" s="5">
        <f t="shared" si="6"/>
        <v>0</v>
      </c>
      <c r="P18" s="9">
        <f t="shared" si="7"/>
        <v>5.7631918777909996E-3</v>
      </c>
      <c r="Q18"/>
    </row>
    <row r="19" spans="1:17" s="5" customFormat="1" x14ac:dyDescent="0.25">
      <c r="A19" s="1">
        <v>44006</v>
      </c>
      <c r="B19" s="5">
        <v>112.07</v>
      </c>
      <c r="C19" s="5">
        <v>115.0593864884839</v>
      </c>
      <c r="D19" s="5">
        <v>117.78552625909199</v>
      </c>
      <c r="E19" s="5">
        <v>118.631938910195</v>
      </c>
      <c r="F19" s="5" t="s">
        <v>7</v>
      </c>
      <c r="G19" s="5" t="s">
        <v>7</v>
      </c>
      <c r="H19" s="5" t="str">
        <f t="shared" si="0"/>
        <v>hold</v>
      </c>
      <c r="I19" s="5" t="str">
        <f t="shared" si="1"/>
        <v>True</v>
      </c>
      <c r="J19" s="5">
        <f t="shared" si="3"/>
        <v>114.349998</v>
      </c>
      <c r="K19" s="5">
        <f t="shared" si="4"/>
        <v>112.639999</v>
      </c>
      <c r="L19" s="5">
        <f t="shared" si="5"/>
        <v>932226.70559068792</v>
      </c>
      <c r="M19" s="11">
        <f t="shared" si="2"/>
        <v>0</v>
      </c>
      <c r="N19" s="5">
        <f t="shared" si="6"/>
        <v>0</v>
      </c>
      <c r="P19" s="9">
        <f t="shared" si="7"/>
        <v>-3.9539796573003119E-2</v>
      </c>
      <c r="Q19"/>
    </row>
    <row r="20" spans="1:17" s="5" customFormat="1" x14ac:dyDescent="0.25">
      <c r="A20" s="1">
        <v>44007</v>
      </c>
      <c r="B20" s="5">
        <v>111.360001</v>
      </c>
      <c r="C20" s="5">
        <v>113.8262579923226</v>
      </c>
      <c r="D20" s="5">
        <v>117.2013875991745</v>
      </c>
      <c r="E20" s="5">
        <v>118.4046908505015</v>
      </c>
      <c r="F20" s="5" t="s">
        <v>7</v>
      </c>
      <c r="G20" s="5" t="s">
        <v>7</v>
      </c>
      <c r="H20" s="5" t="str">
        <f t="shared" si="0"/>
        <v>hold</v>
      </c>
      <c r="I20" s="5" t="str">
        <f t="shared" si="1"/>
        <v>True</v>
      </c>
      <c r="J20" s="5">
        <f t="shared" si="3"/>
        <v>114.349998</v>
      </c>
      <c r="K20" s="5">
        <f t="shared" si="4"/>
        <v>112.639999</v>
      </c>
      <c r="L20" s="5">
        <f t="shared" si="5"/>
        <v>932226.70559068792</v>
      </c>
      <c r="M20" s="11">
        <f t="shared" si="2"/>
        <v>0</v>
      </c>
      <c r="N20" s="5">
        <f t="shared" si="6"/>
        <v>0</v>
      </c>
      <c r="P20" s="9">
        <f t="shared" si="7"/>
        <v>-6.3554704979420932E-3</v>
      </c>
      <c r="Q20"/>
    </row>
    <row r="21" spans="1:17" s="5" customFormat="1" x14ac:dyDescent="0.25">
      <c r="A21" s="1">
        <v>44008</v>
      </c>
      <c r="B21" s="5">
        <v>109.099998</v>
      </c>
      <c r="C21" s="5">
        <v>112.25083799488171</v>
      </c>
      <c r="D21" s="5">
        <v>116.4648976356132</v>
      </c>
      <c r="E21" s="5">
        <v>118.1139191989233</v>
      </c>
      <c r="F21" s="5" t="s">
        <v>7</v>
      </c>
      <c r="G21" s="5" t="s">
        <v>7</v>
      </c>
      <c r="H21" s="5" t="str">
        <f t="shared" si="0"/>
        <v>hold</v>
      </c>
      <c r="I21" s="5" t="str">
        <f t="shared" si="1"/>
        <v>True</v>
      </c>
      <c r="J21" s="5">
        <f t="shared" si="3"/>
        <v>114.349998</v>
      </c>
      <c r="K21" s="5">
        <f t="shared" si="4"/>
        <v>112.639999</v>
      </c>
      <c r="L21" s="5">
        <f t="shared" si="5"/>
        <v>932226.70559068792</v>
      </c>
      <c r="M21" s="11">
        <f t="shared" si="2"/>
        <v>0</v>
      </c>
      <c r="N21" s="5">
        <f t="shared" si="6"/>
        <v>0</v>
      </c>
      <c r="P21" s="9">
        <f t="shared" si="7"/>
        <v>-2.0503331058775269E-2</v>
      </c>
      <c r="Q21"/>
    </row>
    <row r="22" spans="1:17" s="5" customFormat="1" x14ac:dyDescent="0.25">
      <c r="A22" s="1">
        <v>44011</v>
      </c>
      <c r="B22" s="5">
        <v>111.519997</v>
      </c>
      <c r="C22" s="5">
        <v>112.0072243299212</v>
      </c>
      <c r="D22" s="5">
        <v>116.0153612141938</v>
      </c>
      <c r="E22" s="5">
        <v>117.9078591302069</v>
      </c>
      <c r="F22" s="5" t="s">
        <v>7</v>
      </c>
      <c r="G22" s="5" t="s">
        <v>7</v>
      </c>
      <c r="H22" s="5" t="str">
        <f t="shared" si="0"/>
        <v>hold</v>
      </c>
      <c r="I22" s="5" t="str">
        <f t="shared" si="1"/>
        <v>True</v>
      </c>
      <c r="J22" s="5">
        <f t="shared" si="3"/>
        <v>114.349998</v>
      </c>
      <c r="K22" s="5">
        <f t="shared" si="4"/>
        <v>112.639999</v>
      </c>
      <c r="L22" s="5">
        <f t="shared" si="5"/>
        <v>932226.70559068792</v>
      </c>
      <c r="M22" s="11">
        <f t="shared" si="2"/>
        <v>0</v>
      </c>
      <c r="N22" s="5">
        <f t="shared" si="6"/>
        <v>0</v>
      </c>
      <c r="P22" s="9">
        <f t="shared" si="7"/>
        <v>2.193904560398989E-2</v>
      </c>
      <c r="Q22"/>
    </row>
    <row r="23" spans="1:17" s="5" customFormat="1" x14ac:dyDescent="0.25">
      <c r="A23" s="1">
        <v>44012</v>
      </c>
      <c r="B23" s="5">
        <v>111.510002</v>
      </c>
      <c r="C23" s="5">
        <v>111.8414835532808</v>
      </c>
      <c r="D23" s="5">
        <v>115.6057831038126</v>
      </c>
      <c r="E23" s="5">
        <v>117.70792609488799</v>
      </c>
      <c r="F23" s="5" t="s">
        <v>7</v>
      </c>
      <c r="G23" s="5" t="s">
        <v>7</v>
      </c>
      <c r="H23" s="5" t="str">
        <f t="shared" si="0"/>
        <v>hold</v>
      </c>
      <c r="I23" s="5" t="str">
        <f t="shared" si="1"/>
        <v>True</v>
      </c>
      <c r="J23" s="5">
        <f t="shared" si="3"/>
        <v>114.349998</v>
      </c>
      <c r="K23" s="5">
        <f t="shared" si="4"/>
        <v>112.639999</v>
      </c>
      <c r="L23" s="5">
        <f t="shared" si="5"/>
        <v>932226.70559068792</v>
      </c>
      <c r="M23" s="11">
        <f t="shared" si="2"/>
        <v>0</v>
      </c>
      <c r="N23" s="5">
        <f t="shared" si="6"/>
        <v>0</v>
      </c>
      <c r="P23" s="9">
        <f t="shared" si="7"/>
        <v>-8.9629198327635407E-5</v>
      </c>
      <c r="Q23"/>
    </row>
    <row r="24" spans="1:17" s="5" customFormat="1" x14ac:dyDescent="0.25">
      <c r="A24" s="1">
        <v>44013</v>
      </c>
      <c r="B24" s="5">
        <v>113.010002</v>
      </c>
      <c r="C24" s="5">
        <v>112.2309897021872</v>
      </c>
      <c r="D24" s="5">
        <v>115.369803003466</v>
      </c>
      <c r="E24" s="5">
        <v>117.5611159669227</v>
      </c>
      <c r="F24" s="5" t="s">
        <v>7</v>
      </c>
      <c r="G24" s="5" t="s">
        <v>7</v>
      </c>
      <c r="H24" s="5" t="str">
        <f t="shared" si="0"/>
        <v>hold</v>
      </c>
      <c r="I24" s="5" t="str">
        <f t="shared" si="1"/>
        <v>True</v>
      </c>
      <c r="J24" s="5">
        <f t="shared" si="3"/>
        <v>114.349998</v>
      </c>
      <c r="K24" s="5">
        <f t="shared" si="4"/>
        <v>112.639999</v>
      </c>
      <c r="L24" s="5">
        <f t="shared" si="5"/>
        <v>932226.70559068792</v>
      </c>
      <c r="M24" s="11">
        <f t="shared" si="2"/>
        <v>0</v>
      </c>
      <c r="N24" s="5">
        <f t="shared" si="6"/>
        <v>0</v>
      </c>
      <c r="P24" s="9">
        <f t="shared" si="7"/>
        <v>1.3362037156726628E-2</v>
      </c>
      <c r="Q24"/>
    </row>
    <row r="25" spans="1:17" s="5" customFormat="1" x14ac:dyDescent="0.25">
      <c r="A25" s="1">
        <v>44014</v>
      </c>
      <c r="B25" s="5">
        <v>112.18</v>
      </c>
      <c r="C25" s="5">
        <v>112.21399313479149</v>
      </c>
      <c r="D25" s="5">
        <v>115.0798209122418</v>
      </c>
      <c r="E25" s="5">
        <v>117.3929560929564</v>
      </c>
      <c r="F25" s="5" t="s">
        <v>7</v>
      </c>
      <c r="G25" s="5" t="s">
        <v>7</v>
      </c>
      <c r="H25" s="5" t="str">
        <f t="shared" si="0"/>
        <v>hold</v>
      </c>
      <c r="I25" s="5" t="str">
        <f t="shared" si="1"/>
        <v>True</v>
      </c>
      <c r="J25" s="5">
        <f t="shared" si="3"/>
        <v>114.349998</v>
      </c>
      <c r="K25" s="5">
        <f t="shared" si="4"/>
        <v>112.639999</v>
      </c>
      <c r="L25" s="5">
        <f t="shared" si="5"/>
        <v>932226.70559068792</v>
      </c>
      <c r="M25" s="11">
        <f t="shared" si="2"/>
        <v>0</v>
      </c>
      <c r="N25" s="5">
        <f t="shared" si="6"/>
        <v>0</v>
      </c>
      <c r="P25" s="9">
        <f t="shared" si="7"/>
        <v>-7.3716039894171923E-3</v>
      </c>
      <c r="Q25"/>
    </row>
    <row r="26" spans="1:17" s="5" customFormat="1" x14ac:dyDescent="0.25">
      <c r="A26" s="1">
        <v>44018</v>
      </c>
      <c r="B26" s="5">
        <v>114.43</v>
      </c>
      <c r="C26" s="5">
        <v>112.95266208986099</v>
      </c>
      <c r="D26" s="5">
        <v>115.0207462838562</v>
      </c>
      <c r="E26" s="5">
        <v>117.3003637150515</v>
      </c>
      <c r="F26" s="5" t="s">
        <v>7</v>
      </c>
      <c r="G26" s="5" t="s">
        <v>7</v>
      </c>
      <c r="H26" s="5" t="str">
        <f t="shared" si="0"/>
        <v>hold</v>
      </c>
      <c r="I26" s="5" t="str">
        <f t="shared" si="1"/>
        <v>True</v>
      </c>
      <c r="J26" s="5">
        <f t="shared" si="3"/>
        <v>114.349998</v>
      </c>
      <c r="K26" s="5">
        <f t="shared" si="4"/>
        <v>112.639999</v>
      </c>
      <c r="L26" s="5">
        <f t="shared" si="5"/>
        <v>932226.70559068792</v>
      </c>
      <c r="M26" s="11">
        <f t="shared" si="2"/>
        <v>0</v>
      </c>
      <c r="N26" s="5">
        <f t="shared" si="6"/>
        <v>0</v>
      </c>
      <c r="P26" s="9">
        <f t="shared" si="7"/>
        <v>1.9858558249432449E-2</v>
      </c>
      <c r="Q26"/>
    </row>
    <row r="27" spans="1:17" s="5" customFormat="1" x14ac:dyDescent="0.25">
      <c r="A27" s="1">
        <v>44019</v>
      </c>
      <c r="B27" s="5">
        <v>113.629997</v>
      </c>
      <c r="C27" s="5">
        <v>113.17844039324071</v>
      </c>
      <c r="D27" s="5">
        <v>114.8943145307783</v>
      </c>
      <c r="E27" s="5">
        <v>117.1856647552061</v>
      </c>
      <c r="F27" s="5" t="s">
        <v>7</v>
      </c>
      <c r="G27" s="5" t="s">
        <v>7</v>
      </c>
      <c r="H27" s="5" t="str">
        <f t="shared" si="0"/>
        <v>hold</v>
      </c>
      <c r="I27" s="5" t="str">
        <f t="shared" si="1"/>
        <v>True</v>
      </c>
      <c r="J27" s="5">
        <f t="shared" si="3"/>
        <v>114.349998</v>
      </c>
      <c r="K27" s="5">
        <f t="shared" si="4"/>
        <v>112.639999</v>
      </c>
      <c r="L27" s="5">
        <f t="shared" si="5"/>
        <v>932226.70559068792</v>
      </c>
      <c r="M27" s="11">
        <f t="shared" si="2"/>
        <v>0</v>
      </c>
      <c r="N27" s="5">
        <f t="shared" si="6"/>
        <v>0</v>
      </c>
      <c r="P27" s="9">
        <f t="shared" si="7"/>
        <v>-7.0157528011845598E-3</v>
      </c>
      <c r="Q27"/>
    </row>
    <row r="28" spans="1:17" s="5" customFormat="1" x14ac:dyDescent="0.25">
      <c r="A28" s="1">
        <v>44020</v>
      </c>
      <c r="B28" s="5">
        <v>116.660004</v>
      </c>
      <c r="C28" s="5">
        <v>114.3389615954938</v>
      </c>
      <c r="D28" s="5">
        <v>115.05483175525301</v>
      </c>
      <c r="E28" s="5">
        <v>117.1692378566059</v>
      </c>
      <c r="F28" s="5" t="s">
        <v>7</v>
      </c>
      <c r="G28" s="5" t="s">
        <v>7</v>
      </c>
      <c r="H28" s="5" t="str">
        <f t="shared" si="0"/>
        <v>hold</v>
      </c>
      <c r="I28" s="5" t="str">
        <f t="shared" si="1"/>
        <v>True</v>
      </c>
      <c r="J28" s="5">
        <f t="shared" si="3"/>
        <v>114.349998</v>
      </c>
      <c r="K28" s="5">
        <f t="shared" si="4"/>
        <v>112.639999</v>
      </c>
      <c r="L28" s="5">
        <f t="shared" si="5"/>
        <v>932226.70559068792</v>
      </c>
      <c r="M28" s="11">
        <f t="shared" si="2"/>
        <v>0</v>
      </c>
      <c r="N28" s="5">
        <f t="shared" si="6"/>
        <v>0</v>
      </c>
      <c r="P28" s="9">
        <f t="shared" si="7"/>
        <v>2.6316226084725555E-2</v>
      </c>
      <c r="Q28"/>
    </row>
    <row r="29" spans="1:17" s="5" customFormat="1" x14ac:dyDescent="0.25">
      <c r="A29" s="1">
        <v>44021</v>
      </c>
      <c r="B29" s="5">
        <v>116.80999799999999</v>
      </c>
      <c r="C29" s="5">
        <v>115.1626403969959</v>
      </c>
      <c r="D29" s="5">
        <v>115.21439232295729</v>
      </c>
      <c r="E29" s="5">
        <v>117.15801161108701</v>
      </c>
      <c r="F29" s="5" t="s">
        <v>7</v>
      </c>
      <c r="G29" s="5" t="s">
        <v>7</v>
      </c>
      <c r="H29" s="5" t="str">
        <f t="shared" si="0"/>
        <v>hold</v>
      </c>
      <c r="I29" s="5" t="str">
        <f t="shared" si="1"/>
        <v>True</v>
      </c>
      <c r="J29" s="5">
        <f t="shared" si="3"/>
        <v>114.349998</v>
      </c>
      <c r="K29" s="5">
        <f t="shared" si="4"/>
        <v>112.639999</v>
      </c>
      <c r="L29" s="5">
        <f t="shared" si="5"/>
        <v>932226.70559068792</v>
      </c>
      <c r="M29" s="11">
        <f t="shared" si="2"/>
        <v>0</v>
      </c>
      <c r="N29" s="5">
        <f t="shared" si="6"/>
        <v>0</v>
      </c>
      <c r="P29" s="9">
        <f t="shared" si="7"/>
        <v>1.2849104326181564E-3</v>
      </c>
      <c r="Q29"/>
    </row>
    <row r="30" spans="1:17" s="5" customFormat="1" x14ac:dyDescent="0.25">
      <c r="A30" s="1">
        <v>44022</v>
      </c>
      <c r="B30" s="5">
        <v>119.339996</v>
      </c>
      <c r="C30" s="5">
        <v>116.5550922646639</v>
      </c>
      <c r="D30" s="5">
        <v>115.5894472026884</v>
      </c>
      <c r="E30" s="5">
        <v>117.22619862324051</v>
      </c>
      <c r="F30" s="5" t="s">
        <v>7</v>
      </c>
      <c r="G30" s="5">
        <v>119.339996</v>
      </c>
      <c r="H30" s="5" t="str">
        <f t="shared" si="0"/>
        <v>sell</v>
      </c>
      <c r="I30" s="5" t="str">
        <f t="shared" si="1"/>
        <v>False</v>
      </c>
      <c r="J30" s="5">
        <f t="shared" si="3"/>
        <v>114.349998</v>
      </c>
      <c r="K30" s="5">
        <f t="shared" si="4"/>
        <v>119.339996</v>
      </c>
      <c r="L30" s="5">
        <f t="shared" si="5"/>
        <v>971974.92906266626</v>
      </c>
      <c r="M30" s="11">
        <f t="shared" si="2"/>
        <v>1E-3</v>
      </c>
      <c r="N30" s="5">
        <f t="shared" si="6"/>
        <v>39748.223471978374</v>
      </c>
      <c r="P30" s="9">
        <f t="shared" si="7"/>
        <v>2.1427862530471867E-2</v>
      </c>
      <c r="Q30"/>
    </row>
    <row r="31" spans="1:17" s="5" customFormat="1" x14ac:dyDescent="0.25">
      <c r="A31" s="1">
        <v>44025</v>
      </c>
      <c r="B31" s="5">
        <v>116.220001</v>
      </c>
      <c r="C31" s="5">
        <v>116.44339517644261</v>
      </c>
      <c r="D31" s="5">
        <v>115.64677027517131</v>
      </c>
      <c r="E31" s="5">
        <v>117.1947549475143</v>
      </c>
      <c r="F31" s="5" t="s">
        <v>7</v>
      </c>
      <c r="G31" s="5" t="s">
        <v>7</v>
      </c>
      <c r="H31" s="5" t="str">
        <f t="shared" si="0"/>
        <v>hold</v>
      </c>
      <c r="I31" s="5" t="str">
        <f t="shared" si="1"/>
        <v>True</v>
      </c>
      <c r="J31" s="5">
        <f t="shared" si="3"/>
        <v>114.349998</v>
      </c>
      <c r="K31" s="5">
        <f t="shared" si="4"/>
        <v>119.339996</v>
      </c>
      <c r="L31" s="5">
        <f t="shared" si="5"/>
        <v>971974.92906266626</v>
      </c>
      <c r="M31" s="11">
        <f t="shared" si="2"/>
        <v>0</v>
      </c>
      <c r="N31" s="5">
        <f t="shared" si="6"/>
        <v>0</v>
      </c>
      <c r="P31" s="9">
        <f t="shared" si="7"/>
        <v>-2.6491573324924234E-2</v>
      </c>
      <c r="Q31"/>
    </row>
    <row r="32" spans="1:17" s="5" customFormat="1" x14ac:dyDescent="0.25">
      <c r="A32" s="1">
        <v>44026</v>
      </c>
      <c r="B32" s="5">
        <v>118.660004</v>
      </c>
      <c r="C32" s="5">
        <v>117.1822647842951</v>
      </c>
      <c r="D32" s="5">
        <v>115.92070061379211</v>
      </c>
      <c r="E32" s="5">
        <v>117.2405439804044</v>
      </c>
      <c r="F32" s="5" t="s">
        <v>7</v>
      </c>
      <c r="G32" s="5" t="s">
        <v>7</v>
      </c>
      <c r="H32" s="5" t="str">
        <f t="shared" si="0"/>
        <v>hold</v>
      </c>
      <c r="I32" s="5" t="str">
        <f t="shared" si="1"/>
        <v>True</v>
      </c>
      <c r="J32" s="5">
        <f t="shared" si="3"/>
        <v>114.349998</v>
      </c>
      <c r="K32" s="5">
        <f t="shared" si="4"/>
        <v>119.339996</v>
      </c>
      <c r="L32" s="5">
        <f t="shared" si="5"/>
        <v>971974.92906266626</v>
      </c>
      <c r="M32" s="11">
        <f t="shared" si="2"/>
        <v>0</v>
      </c>
      <c r="N32" s="5">
        <f t="shared" si="6"/>
        <v>0</v>
      </c>
      <c r="P32" s="9">
        <f t="shared" si="7"/>
        <v>2.0777339288925174E-2</v>
      </c>
      <c r="Q32"/>
    </row>
    <row r="33" spans="1:17" s="5" customFormat="1" x14ac:dyDescent="0.25">
      <c r="A33" s="1">
        <v>44027</v>
      </c>
      <c r="B33" s="5">
        <v>120.900002</v>
      </c>
      <c r="C33" s="5">
        <v>118.4215105228634</v>
      </c>
      <c r="D33" s="5">
        <v>116.37336437617461</v>
      </c>
      <c r="E33" s="5">
        <v>117.3549020435168</v>
      </c>
      <c r="F33" s="5" t="s">
        <v>7</v>
      </c>
      <c r="G33" s="5" t="s">
        <v>7</v>
      </c>
      <c r="H33" s="5" t="str">
        <f t="shared" si="0"/>
        <v>hold</v>
      </c>
      <c r="I33" s="5" t="str">
        <f t="shared" si="1"/>
        <v>True</v>
      </c>
      <c r="J33" s="5">
        <f t="shared" si="3"/>
        <v>114.349998</v>
      </c>
      <c r="K33" s="5">
        <f t="shared" si="4"/>
        <v>119.339996</v>
      </c>
      <c r="L33" s="5">
        <f t="shared" si="5"/>
        <v>971974.92906266626</v>
      </c>
      <c r="M33" s="11">
        <f t="shared" si="2"/>
        <v>0</v>
      </c>
      <c r="N33" s="5">
        <f t="shared" si="6"/>
        <v>0</v>
      </c>
      <c r="P33" s="9">
        <f t="shared" si="7"/>
        <v>1.870147962308848E-2</v>
      </c>
      <c r="Q33"/>
    </row>
    <row r="34" spans="1:17" s="5" customFormat="1" x14ac:dyDescent="0.25">
      <c r="A34" s="1">
        <v>44028</v>
      </c>
      <c r="B34" s="5">
        <v>119.43</v>
      </c>
      <c r="C34" s="5">
        <v>118.7576736819089</v>
      </c>
      <c r="D34" s="5">
        <v>116.6512403419769</v>
      </c>
      <c r="E34" s="5">
        <v>117.4197488546569</v>
      </c>
      <c r="F34" s="5" t="s">
        <v>7</v>
      </c>
      <c r="G34" s="5" t="s">
        <v>7</v>
      </c>
      <c r="H34" s="5" t="str">
        <f t="shared" si="0"/>
        <v>hold</v>
      </c>
      <c r="I34" s="5" t="str">
        <f t="shared" si="1"/>
        <v>True</v>
      </c>
      <c r="J34" s="5">
        <f t="shared" si="3"/>
        <v>114.349998</v>
      </c>
      <c r="K34" s="5">
        <f t="shared" si="4"/>
        <v>119.339996</v>
      </c>
      <c r="L34" s="5">
        <f t="shared" si="5"/>
        <v>971974.92906266626</v>
      </c>
      <c r="M34" s="11">
        <f t="shared" si="2"/>
        <v>0</v>
      </c>
      <c r="N34" s="5">
        <f t="shared" si="6"/>
        <v>0</v>
      </c>
      <c r="P34" s="9">
        <f t="shared" si="7"/>
        <v>-1.2233348483008501E-2</v>
      </c>
      <c r="Q34"/>
    </row>
    <row r="35" spans="1:17" s="5" customFormat="1" x14ac:dyDescent="0.25">
      <c r="A35" s="1">
        <v>44029</v>
      </c>
      <c r="B35" s="5">
        <v>118.650002</v>
      </c>
      <c r="C35" s="5">
        <v>118.72178312127259</v>
      </c>
      <c r="D35" s="5">
        <v>116.8329459472518</v>
      </c>
      <c r="E35" s="5">
        <v>117.4581942654489</v>
      </c>
      <c r="F35" s="5" t="s">
        <v>7</v>
      </c>
      <c r="G35" s="5" t="s">
        <v>7</v>
      </c>
      <c r="H35" s="5" t="str">
        <f t="shared" si="0"/>
        <v>hold</v>
      </c>
      <c r="I35" s="5" t="str">
        <f t="shared" si="1"/>
        <v>True</v>
      </c>
      <c r="J35" s="5">
        <f t="shared" si="3"/>
        <v>114.349998</v>
      </c>
      <c r="K35" s="5">
        <f t="shared" si="4"/>
        <v>119.339996</v>
      </c>
      <c r="L35" s="5">
        <f t="shared" si="5"/>
        <v>971974.92906266626</v>
      </c>
      <c r="M35" s="11">
        <f t="shared" si="2"/>
        <v>0</v>
      </c>
      <c r="N35" s="5">
        <f t="shared" si="6"/>
        <v>0</v>
      </c>
      <c r="P35" s="9">
        <f t="shared" si="7"/>
        <v>-6.5524259422630772E-3</v>
      </c>
      <c r="Q35"/>
    </row>
    <row r="36" spans="1:17" s="5" customFormat="1" x14ac:dyDescent="0.25">
      <c r="A36" s="1">
        <v>44032</v>
      </c>
      <c r="B36" s="5">
        <v>117.790001</v>
      </c>
      <c r="C36" s="5">
        <v>118.4111890808484</v>
      </c>
      <c r="D36" s="5">
        <v>116.9199509520471</v>
      </c>
      <c r="E36" s="5">
        <v>117.46856322590359</v>
      </c>
      <c r="F36" s="5" t="s">
        <v>7</v>
      </c>
      <c r="G36" s="5" t="s">
        <v>7</v>
      </c>
      <c r="H36" s="5" t="str">
        <f t="shared" si="0"/>
        <v>hold</v>
      </c>
      <c r="I36" s="5" t="str">
        <f t="shared" si="1"/>
        <v>True</v>
      </c>
      <c r="J36" s="5">
        <f t="shared" si="3"/>
        <v>114.349998</v>
      </c>
      <c r="K36" s="5">
        <f t="shared" si="4"/>
        <v>119.339996</v>
      </c>
      <c r="L36" s="5">
        <f t="shared" si="5"/>
        <v>971974.92906266626</v>
      </c>
      <c r="M36" s="11">
        <f t="shared" si="2"/>
        <v>0</v>
      </c>
      <c r="N36" s="5">
        <f t="shared" si="6"/>
        <v>0</v>
      </c>
      <c r="P36" s="9">
        <f t="shared" si="7"/>
        <v>-7.2746132776943528E-3</v>
      </c>
      <c r="Q36"/>
    </row>
    <row r="37" spans="1:17" s="5" customFormat="1" x14ac:dyDescent="0.25">
      <c r="A37" s="1">
        <v>44033</v>
      </c>
      <c r="B37" s="5">
        <v>118.620003</v>
      </c>
      <c r="C37" s="5">
        <v>118.4807937205656</v>
      </c>
      <c r="D37" s="5">
        <v>117.0745011382246</v>
      </c>
      <c r="E37" s="5">
        <v>117.5045457188441</v>
      </c>
      <c r="F37" s="5" t="s">
        <v>7</v>
      </c>
      <c r="G37" s="5" t="s">
        <v>7</v>
      </c>
      <c r="H37" s="5" t="str">
        <f t="shared" si="0"/>
        <v>hold</v>
      </c>
      <c r="I37" s="5" t="str">
        <f t="shared" si="1"/>
        <v>True</v>
      </c>
      <c r="J37" s="5">
        <f t="shared" si="3"/>
        <v>114.349998</v>
      </c>
      <c r="K37" s="5">
        <f t="shared" si="4"/>
        <v>119.339996</v>
      </c>
      <c r="L37" s="5">
        <f t="shared" si="5"/>
        <v>971974.92906266626</v>
      </c>
      <c r="M37" s="11">
        <f t="shared" si="2"/>
        <v>0</v>
      </c>
      <c r="N37" s="5">
        <f t="shared" si="6"/>
        <v>0</v>
      </c>
      <c r="P37" s="9">
        <f t="shared" si="7"/>
        <v>7.0217452410468563E-3</v>
      </c>
      <c r="Q37"/>
    </row>
    <row r="38" spans="1:17" s="5" customFormat="1" x14ac:dyDescent="0.25">
      <c r="A38" s="1">
        <v>44034</v>
      </c>
      <c r="B38" s="5">
        <v>119.029999</v>
      </c>
      <c r="C38" s="5">
        <v>118.6638621470438</v>
      </c>
      <c r="D38" s="5">
        <v>117.2522736711133</v>
      </c>
      <c r="E38" s="5">
        <v>117.55221613388019</v>
      </c>
      <c r="F38" s="5" t="s">
        <v>7</v>
      </c>
      <c r="G38" s="5" t="s">
        <v>7</v>
      </c>
      <c r="H38" s="5" t="str">
        <f t="shared" si="0"/>
        <v>hold</v>
      </c>
      <c r="I38" s="5" t="str">
        <f t="shared" si="1"/>
        <v>True</v>
      </c>
      <c r="J38" s="5">
        <f t="shared" si="3"/>
        <v>114.349998</v>
      </c>
      <c r="K38" s="5">
        <f t="shared" si="4"/>
        <v>119.339996</v>
      </c>
      <c r="L38" s="5">
        <f t="shared" si="5"/>
        <v>971974.92906266626</v>
      </c>
      <c r="M38" s="11">
        <f t="shared" si="2"/>
        <v>0</v>
      </c>
      <c r="N38" s="5">
        <f t="shared" si="6"/>
        <v>0</v>
      </c>
      <c r="P38" s="9">
        <f t="shared" si="7"/>
        <v>3.4504220771199999E-3</v>
      </c>
      <c r="Q38"/>
    </row>
    <row r="39" spans="1:17" s="5" customFormat="1" x14ac:dyDescent="0.25">
      <c r="A39" s="1">
        <v>44035</v>
      </c>
      <c r="B39" s="5">
        <v>118.120003</v>
      </c>
      <c r="C39" s="5">
        <v>118.48257576469589</v>
      </c>
      <c r="D39" s="5">
        <v>117.3311581555575</v>
      </c>
      <c r="E39" s="5">
        <v>117.5699594734464</v>
      </c>
      <c r="F39" s="5" t="s">
        <v>7</v>
      </c>
      <c r="G39" s="5" t="s">
        <v>7</v>
      </c>
      <c r="H39" s="5" t="str">
        <f t="shared" si="0"/>
        <v>hold</v>
      </c>
      <c r="I39" s="5" t="str">
        <f t="shared" si="1"/>
        <v>True</v>
      </c>
      <c r="J39" s="5">
        <f t="shared" si="3"/>
        <v>114.349998</v>
      </c>
      <c r="K39" s="5">
        <f t="shared" si="4"/>
        <v>119.339996</v>
      </c>
      <c r="L39" s="5">
        <f t="shared" si="5"/>
        <v>971974.92906266626</v>
      </c>
      <c r="M39" s="11">
        <f t="shared" si="2"/>
        <v>0</v>
      </c>
      <c r="N39" s="5">
        <f t="shared" si="6"/>
        <v>0</v>
      </c>
      <c r="P39" s="9">
        <f t="shared" si="7"/>
        <v>-7.6744715049230135E-3</v>
      </c>
      <c r="Q39"/>
    </row>
    <row r="40" spans="1:17" s="5" customFormat="1" x14ac:dyDescent="0.25">
      <c r="A40" s="1">
        <v>44036</v>
      </c>
      <c r="B40" s="5">
        <v>117.610001</v>
      </c>
      <c r="C40" s="5">
        <v>118.1917175097972</v>
      </c>
      <c r="D40" s="5">
        <v>117.35650750505231</v>
      </c>
      <c r="E40" s="5">
        <v>117.5712107711512</v>
      </c>
      <c r="F40" s="5" t="s">
        <v>7</v>
      </c>
      <c r="G40" s="5" t="s">
        <v>7</v>
      </c>
      <c r="H40" s="5" t="str">
        <f t="shared" si="0"/>
        <v>hold</v>
      </c>
      <c r="I40" s="5" t="str">
        <f t="shared" si="1"/>
        <v>True</v>
      </c>
      <c r="J40" s="5">
        <f t="shared" si="3"/>
        <v>114.349998</v>
      </c>
      <c r="K40" s="5">
        <f t="shared" si="4"/>
        <v>119.339996</v>
      </c>
      <c r="L40" s="5">
        <f t="shared" si="5"/>
        <v>971974.92906266626</v>
      </c>
      <c r="M40" s="11">
        <f t="shared" si="2"/>
        <v>0</v>
      </c>
      <c r="N40" s="5">
        <f t="shared" si="6"/>
        <v>0</v>
      </c>
      <c r="P40" s="9">
        <f t="shared" si="7"/>
        <v>-4.3270079079985599E-3</v>
      </c>
      <c r="Q40"/>
    </row>
    <row r="41" spans="1:17" s="5" customFormat="1" x14ac:dyDescent="0.25">
      <c r="A41" s="1">
        <v>44039</v>
      </c>
      <c r="B41" s="5">
        <v>116.30999799999999</v>
      </c>
      <c r="C41" s="5">
        <v>117.5644776731982</v>
      </c>
      <c r="D41" s="5">
        <v>117.2613702773203</v>
      </c>
      <c r="E41" s="5">
        <v>117.53179787205281</v>
      </c>
      <c r="F41" s="5" t="s">
        <v>7</v>
      </c>
      <c r="G41" s="5" t="s">
        <v>7</v>
      </c>
      <c r="H41" s="5" t="str">
        <f t="shared" si="0"/>
        <v>hold</v>
      </c>
      <c r="I41" s="5" t="str">
        <f t="shared" si="1"/>
        <v>True</v>
      </c>
      <c r="J41" s="5">
        <f t="shared" si="3"/>
        <v>114.349998</v>
      </c>
      <c r="K41" s="5">
        <f t="shared" si="4"/>
        <v>119.339996</v>
      </c>
      <c r="L41" s="5">
        <f t="shared" si="5"/>
        <v>971974.92906266626</v>
      </c>
      <c r="M41" s="11">
        <f t="shared" si="2"/>
        <v>0</v>
      </c>
      <c r="N41" s="5">
        <f t="shared" si="6"/>
        <v>0</v>
      </c>
      <c r="P41" s="9">
        <f t="shared" si="7"/>
        <v>-1.1115051210102296E-2</v>
      </c>
      <c r="Q41"/>
    </row>
    <row r="42" spans="1:17" s="5" customFormat="1" x14ac:dyDescent="0.25">
      <c r="A42" s="1">
        <v>44040</v>
      </c>
      <c r="B42" s="5">
        <v>116.18</v>
      </c>
      <c r="C42" s="5">
        <v>117.1029851154655</v>
      </c>
      <c r="D42" s="5">
        <v>117.163063888473</v>
      </c>
      <c r="E42" s="5">
        <v>117.4895541885511</v>
      </c>
      <c r="F42" s="5">
        <v>116.18</v>
      </c>
      <c r="G42" s="5" t="s">
        <v>7</v>
      </c>
      <c r="H42" s="5" t="str">
        <f t="shared" si="0"/>
        <v>buy</v>
      </c>
      <c r="I42" s="5" t="str">
        <f t="shared" si="1"/>
        <v>False</v>
      </c>
      <c r="J42" s="5">
        <f t="shared" si="3"/>
        <v>116.18</v>
      </c>
      <c r="K42" s="5">
        <f t="shared" si="4"/>
        <v>119.339996</v>
      </c>
      <c r="L42" s="5">
        <f t="shared" si="5"/>
        <v>971002.95413360361</v>
      </c>
      <c r="M42" s="11">
        <f t="shared" si="2"/>
        <v>1E-3</v>
      </c>
      <c r="N42" s="5">
        <f t="shared" si="6"/>
        <v>-971.97492906266632</v>
      </c>
      <c r="P42" s="9">
        <f t="shared" si="7"/>
        <v>-1.1183105911347295E-3</v>
      </c>
      <c r="Q42"/>
    </row>
    <row r="43" spans="1:17" s="5" customFormat="1" x14ac:dyDescent="0.25">
      <c r="A43" s="1">
        <v>44041</v>
      </c>
      <c r="B43" s="5">
        <v>115.610001</v>
      </c>
      <c r="C43" s="5">
        <v>116.60532374364359</v>
      </c>
      <c r="D43" s="5">
        <v>117.0218763531572</v>
      </c>
      <c r="E43" s="5">
        <v>117.4308181514089</v>
      </c>
      <c r="F43" s="5" t="s">
        <v>7</v>
      </c>
      <c r="G43" s="5" t="s">
        <v>7</v>
      </c>
      <c r="H43" s="5" t="str">
        <f t="shared" si="0"/>
        <v>hold</v>
      </c>
      <c r="I43" s="5" t="str">
        <f t="shared" si="1"/>
        <v>True</v>
      </c>
      <c r="J43" s="5">
        <f t="shared" si="3"/>
        <v>116.18</v>
      </c>
      <c r="K43" s="5">
        <f t="shared" si="4"/>
        <v>119.339996</v>
      </c>
      <c r="L43" s="5">
        <f t="shared" si="5"/>
        <v>971002.95413360361</v>
      </c>
      <c r="M43" s="11">
        <f t="shared" si="2"/>
        <v>0</v>
      </c>
      <c r="N43" s="5">
        <f t="shared" si="6"/>
        <v>0</v>
      </c>
      <c r="P43" s="9">
        <f t="shared" si="7"/>
        <v>-4.918246227385477E-3</v>
      </c>
      <c r="Q43"/>
    </row>
    <row r="44" spans="1:17" s="5" customFormat="1" x14ac:dyDescent="0.25">
      <c r="A44" s="1">
        <v>44042</v>
      </c>
      <c r="B44" s="5">
        <v>115.660004</v>
      </c>
      <c r="C44" s="5">
        <v>116.2902171624291</v>
      </c>
      <c r="D44" s="5">
        <v>116.89806977559751</v>
      </c>
      <c r="E44" s="5">
        <v>117.3754802091774</v>
      </c>
      <c r="F44" s="5" t="s">
        <v>7</v>
      </c>
      <c r="G44" s="5" t="s">
        <v>7</v>
      </c>
      <c r="H44" s="5" t="str">
        <f t="shared" si="0"/>
        <v>hold</v>
      </c>
      <c r="I44" s="5" t="str">
        <f t="shared" si="1"/>
        <v>True</v>
      </c>
      <c r="J44" s="5">
        <f t="shared" si="3"/>
        <v>116.18</v>
      </c>
      <c r="K44" s="5">
        <f t="shared" si="4"/>
        <v>119.339996</v>
      </c>
      <c r="L44" s="5">
        <f t="shared" si="5"/>
        <v>971002.95413360361</v>
      </c>
      <c r="M44" s="11">
        <f t="shared" si="2"/>
        <v>0</v>
      </c>
      <c r="N44" s="5">
        <f t="shared" si="6"/>
        <v>0</v>
      </c>
      <c r="P44" s="9">
        <f t="shared" si="7"/>
        <v>4.3242097719642549E-4</v>
      </c>
      <c r="Q44"/>
    </row>
    <row r="45" spans="1:17" s="5" customFormat="1" x14ac:dyDescent="0.25">
      <c r="A45" s="1">
        <v>44043</v>
      </c>
      <c r="B45" s="5">
        <v>116.94000200000001</v>
      </c>
      <c r="C45" s="5">
        <v>116.5068121082861</v>
      </c>
      <c r="D45" s="5">
        <v>116.9018817959977</v>
      </c>
      <c r="E45" s="5">
        <v>117.36187151514061</v>
      </c>
      <c r="F45" s="5" t="s">
        <v>7</v>
      </c>
      <c r="G45" s="5" t="s">
        <v>7</v>
      </c>
      <c r="H45" s="5" t="str">
        <f t="shared" si="0"/>
        <v>hold</v>
      </c>
      <c r="I45" s="5" t="str">
        <f t="shared" si="1"/>
        <v>True</v>
      </c>
      <c r="J45" s="5">
        <f t="shared" si="3"/>
        <v>116.18</v>
      </c>
      <c r="K45" s="5">
        <f t="shared" si="4"/>
        <v>119.339996</v>
      </c>
      <c r="L45" s="5">
        <f t="shared" si="5"/>
        <v>971002.95413360361</v>
      </c>
      <c r="M45" s="11">
        <f t="shared" si="2"/>
        <v>0</v>
      </c>
      <c r="N45" s="5">
        <f t="shared" si="6"/>
        <v>0</v>
      </c>
      <c r="P45" s="9">
        <f t="shared" si="7"/>
        <v>1.1006112536114561E-2</v>
      </c>
      <c r="Q45"/>
    </row>
    <row r="46" spans="1:17" s="5" customFormat="1" x14ac:dyDescent="0.25">
      <c r="A46" s="1">
        <v>44046</v>
      </c>
      <c r="B46" s="5">
        <v>116.349998</v>
      </c>
      <c r="C46" s="5">
        <v>116.4545407388574</v>
      </c>
      <c r="D46" s="5">
        <v>116.8517105418161</v>
      </c>
      <c r="E46" s="5">
        <v>117.3302504677924</v>
      </c>
      <c r="F46" s="5" t="s">
        <v>7</v>
      </c>
      <c r="G46" s="5" t="s">
        <v>7</v>
      </c>
      <c r="H46" s="5" t="str">
        <f t="shared" si="0"/>
        <v>hold</v>
      </c>
      <c r="I46" s="5" t="str">
        <f t="shared" si="1"/>
        <v>True</v>
      </c>
      <c r="J46" s="5">
        <f t="shared" si="3"/>
        <v>116.18</v>
      </c>
      <c r="K46" s="5">
        <f t="shared" si="4"/>
        <v>119.339996</v>
      </c>
      <c r="L46" s="5">
        <f t="shared" si="5"/>
        <v>971002.95413360361</v>
      </c>
      <c r="M46" s="11">
        <f t="shared" si="2"/>
        <v>0</v>
      </c>
      <c r="N46" s="5">
        <f t="shared" si="6"/>
        <v>0</v>
      </c>
      <c r="P46" s="9">
        <f t="shared" si="7"/>
        <v>-5.05812729152597E-3</v>
      </c>
      <c r="Q46"/>
    </row>
    <row r="47" spans="1:17" s="5" customFormat="1" x14ac:dyDescent="0.25">
      <c r="A47" s="1">
        <v>44047</v>
      </c>
      <c r="B47" s="5">
        <v>117.290001</v>
      </c>
      <c r="C47" s="5">
        <v>116.73302749257159</v>
      </c>
      <c r="D47" s="5">
        <v>116.8915551289237</v>
      </c>
      <c r="E47" s="5">
        <v>117.3289926719239</v>
      </c>
      <c r="F47" s="5" t="s">
        <v>7</v>
      </c>
      <c r="G47" s="5" t="s">
        <v>7</v>
      </c>
      <c r="H47" s="5" t="str">
        <f t="shared" si="0"/>
        <v>hold</v>
      </c>
      <c r="I47" s="5" t="str">
        <f t="shared" si="1"/>
        <v>True</v>
      </c>
      <c r="J47" s="5">
        <f t="shared" si="3"/>
        <v>116.18</v>
      </c>
      <c r="K47" s="5">
        <f t="shared" si="4"/>
        <v>119.339996</v>
      </c>
      <c r="L47" s="5">
        <f t="shared" si="5"/>
        <v>971002.95413360361</v>
      </c>
      <c r="M47" s="11">
        <f t="shared" si="2"/>
        <v>0</v>
      </c>
      <c r="N47" s="5">
        <f t="shared" si="6"/>
        <v>0</v>
      </c>
      <c r="P47" s="9">
        <f t="shared" si="7"/>
        <v>8.046636500503624E-3</v>
      </c>
      <c r="Q47"/>
    </row>
    <row r="48" spans="1:17" s="5" customFormat="1" x14ac:dyDescent="0.25">
      <c r="A48" s="1">
        <v>44048</v>
      </c>
      <c r="B48" s="5">
        <v>127.610001</v>
      </c>
      <c r="C48" s="5">
        <v>120.3586853283811</v>
      </c>
      <c r="D48" s="5">
        <v>117.8659592990216</v>
      </c>
      <c r="E48" s="5">
        <v>117.6502741821763</v>
      </c>
      <c r="F48" s="5" t="s">
        <v>7</v>
      </c>
      <c r="G48" s="5">
        <v>127.610001</v>
      </c>
      <c r="H48" s="5" t="str">
        <f t="shared" si="0"/>
        <v>sell</v>
      </c>
      <c r="I48" s="5" t="str">
        <f t="shared" si="1"/>
        <v>False</v>
      </c>
      <c r="J48" s="5">
        <f t="shared" si="3"/>
        <v>116.18</v>
      </c>
      <c r="K48" s="5">
        <f t="shared" si="4"/>
        <v>127.610001</v>
      </c>
      <c r="L48" s="5">
        <f t="shared" si="5"/>
        <v>1065560.998663977</v>
      </c>
      <c r="M48" s="11">
        <f t="shared" si="2"/>
        <v>1E-3</v>
      </c>
      <c r="N48" s="5">
        <f t="shared" si="6"/>
        <v>94558.044530373489</v>
      </c>
      <c r="P48" s="9">
        <f t="shared" si="7"/>
        <v>8.4329236522971696E-2</v>
      </c>
      <c r="Q48"/>
    </row>
    <row r="49" spans="1:17" s="5" customFormat="1" x14ac:dyDescent="0.25">
      <c r="A49" s="1">
        <v>44049</v>
      </c>
      <c r="B49" s="5">
        <v>130.820007</v>
      </c>
      <c r="C49" s="5">
        <v>123.8457925522541</v>
      </c>
      <c r="D49" s="5">
        <v>119.0435999991105</v>
      </c>
      <c r="E49" s="5">
        <v>118.0618283327333</v>
      </c>
      <c r="F49" s="5">
        <v>130.820007</v>
      </c>
      <c r="G49" s="5" t="s">
        <v>7</v>
      </c>
      <c r="H49" s="5" t="str">
        <f t="shared" si="0"/>
        <v>buy</v>
      </c>
      <c r="I49" s="5" t="str">
        <f t="shared" si="1"/>
        <v>False</v>
      </c>
      <c r="J49" s="5">
        <f t="shared" si="3"/>
        <v>130.820007</v>
      </c>
      <c r="K49" s="5">
        <f t="shared" si="4"/>
        <v>127.610001</v>
      </c>
      <c r="L49" s="5">
        <f t="shared" si="5"/>
        <v>1064495.437665313</v>
      </c>
      <c r="M49" s="11">
        <f t="shared" si="2"/>
        <v>1E-3</v>
      </c>
      <c r="N49" s="5">
        <f t="shared" si="6"/>
        <v>-1065.560998663977</v>
      </c>
      <c r="P49" s="9">
        <f t="shared" si="7"/>
        <v>2.4843640459441665E-2</v>
      </c>
      <c r="Q49"/>
    </row>
    <row r="50" spans="1:17" s="5" customFormat="1" x14ac:dyDescent="0.25">
      <c r="A50" s="1">
        <v>44050</v>
      </c>
      <c r="B50" s="5">
        <v>129.929993</v>
      </c>
      <c r="C50" s="5">
        <v>125.87385936816941</v>
      </c>
      <c r="D50" s="5">
        <v>120.0332720901005</v>
      </c>
      <c r="E50" s="5">
        <v>118.4327084785854</v>
      </c>
      <c r="F50" s="5" t="s">
        <v>7</v>
      </c>
      <c r="G50" s="5" t="s">
        <v>7</v>
      </c>
      <c r="H50" s="5" t="str">
        <f t="shared" si="0"/>
        <v>hold</v>
      </c>
      <c r="I50" s="5" t="str">
        <f t="shared" si="1"/>
        <v>True</v>
      </c>
      <c r="J50" s="5">
        <f t="shared" si="3"/>
        <v>130.820007</v>
      </c>
      <c r="K50" s="5">
        <f t="shared" si="4"/>
        <v>127.610001</v>
      </c>
      <c r="L50" s="5">
        <f t="shared" si="5"/>
        <v>1064495.437665313</v>
      </c>
      <c r="M50" s="11">
        <f t="shared" si="2"/>
        <v>0</v>
      </c>
      <c r="N50" s="5">
        <f t="shared" si="6"/>
        <v>0</v>
      </c>
      <c r="P50" s="9">
        <f t="shared" si="7"/>
        <v>-6.8265960222231832E-3</v>
      </c>
      <c r="Q50"/>
    </row>
    <row r="51" spans="1:17" s="5" customFormat="1" x14ac:dyDescent="0.25">
      <c r="A51" s="1">
        <v>44053</v>
      </c>
      <c r="B51" s="5">
        <v>128.78999300000001</v>
      </c>
      <c r="C51" s="5">
        <v>126.8459039121129</v>
      </c>
      <c r="D51" s="5">
        <v>120.8293376273641</v>
      </c>
      <c r="E51" s="5">
        <v>118.7563736198796</v>
      </c>
      <c r="F51" s="5" t="s">
        <v>7</v>
      </c>
      <c r="G51" s="5" t="s">
        <v>7</v>
      </c>
      <c r="H51" s="5" t="str">
        <f t="shared" si="0"/>
        <v>hold</v>
      </c>
      <c r="I51" s="5" t="str">
        <f t="shared" si="1"/>
        <v>True</v>
      </c>
      <c r="J51" s="5">
        <f t="shared" si="3"/>
        <v>130.820007</v>
      </c>
      <c r="K51" s="5">
        <f t="shared" si="4"/>
        <v>127.610001</v>
      </c>
      <c r="L51" s="5">
        <f t="shared" si="5"/>
        <v>1064495.437665313</v>
      </c>
      <c r="M51" s="11">
        <f t="shared" si="2"/>
        <v>0</v>
      </c>
      <c r="N51" s="5">
        <f t="shared" si="6"/>
        <v>0</v>
      </c>
      <c r="P51" s="9">
        <f t="shared" si="7"/>
        <v>-8.8126734669483914E-3</v>
      </c>
      <c r="Q51"/>
    </row>
    <row r="52" spans="1:17" s="5" customFormat="1" x14ac:dyDescent="0.25">
      <c r="A52" s="1">
        <v>44054</v>
      </c>
      <c r="B52" s="5">
        <v>130.490005</v>
      </c>
      <c r="C52" s="5">
        <v>128.06060427474199</v>
      </c>
      <c r="D52" s="5">
        <v>121.7075801157855</v>
      </c>
      <c r="E52" s="5">
        <v>119.1230496005083</v>
      </c>
      <c r="F52" s="5" t="s">
        <v>7</v>
      </c>
      <c r="G52" s="5" t="s">
        <v>7</v>
      </c>
      <c r="H52" s="5" t="str">
        <f t="shared" si="0"/>
        <v>hold</v>
      </c>
      <c r="I52" s="5" t="str">
        <f t="shared" si="1"/>
        <v>True</v>
      </c>
      <c r="J52" s="5">
        <f t="shared" si="3"/>
        <v>130.820007</v>
      </c>
      <c r="K52" s="5">
        <f t="shared" si="4"/>
        <v>127.610001</v>
      </c>
      <c r="L52" s="5">
        <f t="shared" si="5"/>
        <v>1064495.437665313</v>
      </c>
      <c r="M52" s="11">
        <f t="shared" si="2"/>
        <v>0</v>
      </c>
      <c r="N52" s="5">
        <f t="shared" si="6"/>
        <v>0</v>
      </c>
      <c r="P52" s="9">
        <f t="shared" si="7"/>
        <v>1.3113517238735618E-2</v>
      </c>
      <c r="Q52"/>
    </row>
    <row r="53" spans="1:17" s="5" customFormat="1" x14ac:dyDescent="0.25">
      <c r="A53" s="1">
        <v>44055</v>
      </c>
      <c r="B53" s="5">
        <v>131.78999300000001</v>
      </c>
      <c r="C53" s="5">
        <v>129.30373384982801</v>
      </c>
      <c r="D53" s="5">
        <v>122.6241631052595</v>
      </c>
      <c r="E53" s="5">
        <v>119.51889158174249</v>
      </c>
      <c r="F53" s="5" t="s">
        <v>7</v>
      </c>
      <c r="G53" s="5" t="s">
        <v>7</v>
      </c>
      <c r="H53" s="5" t="str">
        <f t="shared" si="0"/>
        <v>hold</v>
      </c>
      <c r="I53" s="5" t="str">
        <f t="shared" si="1"/>
        <v>True</v>
      </c>
      <c r="J53" s="5">
        <f t="shared" si="3"/>
        <v>130.820007</v>
      </c>
      <c r="K53" s="5">
        <f t="shared" si="4"/>
        <v>127.610001</v>
      </c>
      <c r="L53" s="5">
        <f t="shared" si="5"/>
        <v>1064495.437665313</v>
      </c>
      <c r="M53" s="11">
        <f t="shared" si="2"/>
        <v>0</v>
      </c>
      <c r="N53" s="5">
        <f t="shared" si="6"/>
        <v>0</v>
      </c>
      <c r="P53" s="9">
        <f t="shared" si="7"/>
        <v>9.9130597497254849E-3</v>
      </c>
      <c r="Q53"/>
    </row>
    <row r="54" spans="1:17" s="5" customFormat="1" x14ac:dyDescent="0.25">
      <c r="A54" s="1">
        <v>44056</v>
      </c>
      <c r="B54" s="5">
        <v>130.96000699999999</v>
      </c>
      <c r="C54" s="5">
        <v>129.85582489988531</v>
      </c>
      <c r="D54" s="5">
        <v>123.3819670956905</v>
      </c>
      <c r="E54" s="5">
        <v>119.876426438563</v>
      </c>
      <c r="F54" s="5" t="s">
        <v>7</v>
      </c>
      <c r="G54" s="5" t="s">
        <v>7</v>
      </c>
      <c r="H54" s="5" t="str">
        <f t="shared" si="0"/>
        <v>hold</v>
      </c>
      <c r="I54" s="5" t="str">
        <f t="shared" si="1"/>
        <v>True</v>
      </c>
      <c r="J54" s="5">
        <f t="shared" si="3"/>
        <v>130.820007</v>
      </c>
      <c r="K54" s="5">
        <f t="shared" si="4"/>
        <v>127.610001</v>
      </c>
      <c r="L54" s="5">
        <f t="shared" si="5"/>
        <v>1064495.437665313</v>
      </c>
      <c r="M54" s="11">
        <f t="shared" si="2"/>
        <v>0</v>
      </c>
      <c r="N54" s="5">
        <f t="shared" si="6"/>
        <v>0</v>
      </c>
      <c r="P54" s="9">
        <f t="shared" si="7"/>
        <v>-6.3177070266791785E-3</v>
      </c>
      <c r="Q54"/>
    </row>
    <row r="55" spans="1:17" s="5" customFormat="1" x14ac:dyDescent="0.25">
      <c r="A55" s="1">
        <v>44057</v>
      </c>
      <c r="B55" s="5">
        <v>130.529999</v>
      </c>
      <c r="C55" s="5">
        <v>130.08054959992359</v>
      </c>
      <c r="D55" s="5">
        <v>124.0317881779004</v>
      </c>
      <c r="E55" s="5">
        <v>120.2093505811079</v>
      </c>
      <c r="F55" s="5" t="s">
        <v>7</v>
      </c>
      <c r="G55" s="5" t="s">
        <v>7</v>
      </c>
      <c r="H55" s="5" t="str">
        <f t="shared" si="0"/>
        <v>hold</v>
      </c>
      <c r="I55" s="5" t="str">
        <f t="shared" si="1"/>
        <v>True</v>
      </c>
      <c r="J55" s="5">
        <f t="shared" si="3"/>
        <v>130.820007</v>
      </c>
      <c r="K55" s="5">
        <f t="shared" si="4"/>
        <v>127.610001</v>
      </c>
      <c r="L55" s="5">
        <f t="shared" si="5"/>
        <v>1064495.437665313</v>
      </c>
      <c r="M55" s="11">
        <f t="shared" si="2"/>
        <v>0</v>
      </c>
      <c r="N55" s="5">
        <f t="shared" si="6"/>
        <v>0</v>
      </c>
      <c r="P55" s="9">
        <f t="shared" si="7"/>
        <v>-3.288908774689148E-3</v>
      </c>
      <c r="Q55"/>
    </row>
    <row r="56" spans="1:17" s="5" customFormat="1" x14ac:dyDescent="0.25">
      <c r="A56" s="1">
        <v>44060</v>
      </c>
      <c r="B56" s="5">
        <v>129.36999499999999</v>
      </c>
      <c r="C56" s="5">
        <v>129.8436980666157</v>
      </c>
      <c r="D56" s="5">
        <v>124.51707970718221</v>
      </c>
      <c r="E56" s="5">
        <v>120.4956207191983</v>
      </c>
      <c r="F56" s="5" t="s">
        <v>7</v>
      </c>
      <c r="G56" s="5" t="s">
        <v>7</v>
      </c>
      <c r="H56" s="5" t="str">
        <f t="shared" si="0"/>
        <v>hold</v>
      </c>
      <c r="I56" s="5" t="str">
        <f t="shared" si="1"/>
        <v>True</v>
      </c>
      <c r="J56" s="5">
        <f t="shared" si="3"/>
        <v>130.820007</v>
      </c>
      <c r="K56" s="5">
        <f t="shared" si="4"/>
        <v>127.610001</v>
      </c>
      <c r="L56" s="5">
        <f t="shared" si="5"/>
        <v>1064495.437665313</v>
      </c>
      <c r="M56" s="11">
        <f t="shared" si="2"/>
        <v>0</v>
      </c>
      <c r="N56" s="5">
        <f t="shared" si="6"/>
        <v>0</v>
      </c>
      <c r="P56" s="9">
        <f t="shared" si="7"/>
        <v>-8.9266004586513042E-3</v>
      </c>
      <c r="Q56"/>
    </row>
    <row r="57" spans="1:17" s="5" customFormat="1" x14ac:dyDescent="0.25">
      <c r="A57" s="1">
        <v>44061</v>
      </c>
      <c r="B57" s="5">
        <v>128.91999799999999</v>
      </c>
      <c r="C57" s="5">
        <v>129.53579804441051</v>
      </c>
      <c r="D57" s="5">
        <v>124.9173450065293</v>
      </c>
      <c r="E57" s="5">
        <v>120.7588825092233</v>
      </c>
      <c r="F57" s="5" t="s">
        <v>7</v>
      </c>
      <c r="G57" s="5" t="s">
        <v>7</v>
      </c>
      <c r="H57" s="5" t="str">
        <f t="shared" si="0"/>
        <v>hold</v>
      </c>
      <c r="I57" s="5" t="str">
        <f t="shared" si="1"/>
        <v>True</v>
      </c>
      <c r="J57" s="5">
        <f t="shared" si="3"/>
        <v>130.820007</v>
      </c>
      <c r="K57" s="5">
        <f t="shared" si="4"/>
        <v>127.610001</v>
      </c>
      <c r="L57" s="5">
        <f t="shared" si="5"/>
        <v>1064495.437665313</v>
      </c>
      <c r="M57" s="11">
        <f t="shared" si="2"/>
        <v>0</v>
      </c>
      <c r="N57" s="5">
        <f t="shared" si="6"/>
        <v>0</v>
      </c>
      <c r="P57" s="9">
        <f t="shared" si="7"/>
        <v>-3.4844358472328513E-3</v>
      </c>
      <c r="Q57"/>
    </row>
    <row r="58" spans="1:17" s="5" customFormat="1" x14ac:dyDescent="0.25">
      <c r="A58" s="1">
        <v>44062</v>
      </c>
      <c r="B58" s="5">
        <v>127.769997</v>
      </c>
      <c r="C58" s="5">
        <v>128.94719769627361</v>
      </c>
      <c r="D58" s="5">
        <v>125.1766770059357</v>
      </c>
      <c r="E58" s="5">
        <v>120.9779798370601</v>
      </c>
      <c r="F58" s="5" t="s">
        <v>7</v>
      </c>
      <c r="G58" s="5" t="s">
        <v>7</v>
      </c>
      <c r="H58" s="5" t="str">
        <f t="shared" si="0"/>
        <v>hold</v>
      </c>
      <c r="I58" s="5" t="str">
        <f t="shared" si="1"/>
        <v>True</v>
      </c>
      <c r="J58" s="5">
        <f t="shared" si="3"/>
        <v>130.820007</v>
      </c>
      <c r="K58" s="5">
        <f t="shared" si="4"/>
        <v>127.610001</v>
      </c>
      <c r="L58" s="5">
        <f t="shared" si="5"/>
        <v>1064495.437665313</v>
      </c>
      <c r="M58" s="11">
        <f t="shared" si="2"/>
        <v>0</v>
      </c>
      <c r="N58" s="5">
        <f t="shared" si="6"/>
        <v>0</v>
      </c>
      <c r="P58" s="9">
        <f t="shared" si="7"/>
        <v>-8.9602923101986792E-3</v>
      </c>
      <c r="Q58"/>
    </row>
    <row r="59" spans="1:17" s="5" customFormat="1" x14ac:dyDescent="0.25">
      <c r="A59" s="1">
        <v>44063</v>
      </c>
      <c r="B59" s="5">
        <v>128.11999499999999</v>
      </c>
      <c r="C59" s="5">
        <v>128.67146346418241</v>
      </c>
      <c r="D59" s="5">
        <v>125.4442513690325</v>
      </c>
      <c r="E59" s="5">
        <v>121.20116781090201</v>
      </c>
      <c r="F59" s="5" t="s">
        <v>7</v>
      </c>
      <c r="G59" s="5" t="s">
        <v>7</v>
      </c>
      <c r="H59" s="5" t="str">
        <f t="shared" si="0"/>
        <v>hold</v>
      </c>
      <c r="I59" s="5" t="str">
        <f t="shared" si="1"/>
        <v>True</v>
      </c>
      <c r="J59" s="5">
        <f t="shared" si="3"/>
        <v>130.820007</v>
      </c>
      <c r="K59" s="5">
        <f t="shared" si="4"/>
        <v>127.610001</v>
      </c>
      <c r="L59" s="5">
        <f t="shared" si="5"/>
        <v>1064495.437665313</v>
      </c>
      <c r="M59" s="11">
        <f t="shared" si="2"/>
        <v>0</v>
      </c>
      <c r="N59" s="5">
        <f t="shared" si="6"/>
        <v>0</v>
      </c>
      <c r="P59" s="9">
        <f t="shared" si="7"/>
        <v>2.7355365915019501E-3</v>
      </c>
      <c r="Q59"/>
    </row>
    <row r="60" spans="1:17" s="5" customFormat="1" x14ac:dyDescent="0.25">
      <c r="A60" s="1">
        <v>44064</v>
      </c>
      <c r="B60" s="5">
        <v>127.44000200000001</v>
      </c>
      <c r="C60" s="5">
        <v>128.260976309455</v>
      </c>
      <c r="D60" s="5">
        <v>125.625683244575</v>
      </c>
      <c r="E60" s="5">
        <v>121.3961313793113</v>
      </c>
      <c r="F60" s="5" t="s">
        <v>7</v>
      </c>
      <c r="G60" s="5" t="s">
        <v>7</v>
      </c>
      <c r="H60" s="5" t="str">
        <f t="shared" si="0"/>
        <v>hold</v>
      </c>
      <c r="I60" s="5" t="str">
        <f t="shared" si="1"/>
        <v>True</v>
      </c>
      <c r="J60" s="5">
        <f t="shared" si="3"/>
        <v>130.820007</v>
      </c>
      <c r="K60" s="5">
        <f t="shared" si="4"/>
        <v>127.610001</v>
      </c>
      <c r="L60" s="5">
        <f t="shared" si="5"/>
        <v>1064495.437665313</v>
      </c>
      <c r="M60" s="11">
        <f t="shared" si="2"/>
        <v>0</v>
      </c>
      <c r="N60" s="5">
        <f t="shared" si="6"/>
        <v>0</v>
      </c>
      <c r="P60" s="9">
        <f t="shared" si="7"/>
        <v>-5.3216044195905773E-3</v>
      </c>
      <c r="Q60"/>
    </row>
    <row r="61" spans="1:17" s="5" customFormat="1" x14ac:dyDescent="0.25">
      <c r="A61" s="1">
        <v>44067</v>
      </c>
      <c r="B61" s="5">
        <v>130.69000199999999</v>
      </c>
      <c r="C61" s="5">
        <v>129.07065153963671</v>
      </c>
      <c r="D61" s="5">
        <v>126.0860758587045</v>
      </c>
      <c r="E61" s="5">
        <v>121.68656483620779</v>
      </c>
      <c r="F61" s="5" t="s">
        <v>7</v>
      </c>
      <c r="G61" s="5" t="s">
        <v>7</v>
      </c>
      <c r="H61" s="5" t="str">
        <f t="shared" si="0"/>
        <v>hold</v>
      </c>
      <c r="I61" s="5" t="str">
        <f t="shared" si="1"/>
        <v>True</v>
      </c>
      <c r="J61" s="5">
        <f t="shared" si="3"/>
        <v>130.820007</v>
      </c>
      <c r="K61" s="5">
        <f t="shared" si="4"/>
        <v>127.610001</v>
      </c>
      <c r="L61" s="5">
        <f t="shared" si="5"/>
        <v>1064495.437665313</v>
      </c>
      <c r="M61" s="11">
        <f t="shared" si="2"/>
        <v>0</v>
      </c>
      <c r="N61" s="5">
        <f t="shared" si="6"/>
        <v>0</v>
      </c>
      <c r="P61" s="9">
        <f t="shared" si="7"/>
        <v>2.518244061688121E-2</v>
      </c>
      <c r="Q61"/>
    </row>
    <row r="62" spans="1:17" s="5" customFormat="1" x14ac:dyDescent="0.25">
      <c r="A62" s="1">
        <v>44068</v>
      </c>
      <c r="B62" s="5">
        <v>129.78999300000001</v>
      </c>
      <c r="C62" s="5">
        <v>129.31043202642451</v>
      </c>
      <c r="D62" s="5">
        <v>126.4227955988223</v>
      </c>
      <c r="E62" s="5">
        <v>121.9397969663263</v>
      </c>
      <c r="F62" s="5" t="s">
        <v>7</v>
      </c>
      <c r="G62" s="5" t="s">
        <v>7</v>
      </c>
      <c r="H62" s="5" t="str">
        <f t="shared" si="0"/>
        <v>hold</v>
      </c>
      <c r="I62" s="5" t="str">
        <f t="shared" si="1"/>
        <v>True</v>
      </c>
      <c r="J62" s="5">
        <f t="shared" si="3"/>
        <v>130.820007</v>
      </c>
      <c r="K62" s="5">
        <f t="shared" si="4"/>
        <v>127.610001</v>
      </c>
      <c r="L62" s="5">
        <f t="shared" si="5"/>
        <v>1064495.437665313</v>
      </c>
      <c r="M62" s="11">
        <f t="shared" si="2"/>
        <v>0</v>
      </c>
      <c r="N62" s="5">
        <f t="shared" si="6"/>
        <v>0</v>
      </c>
      <c r="P62" s="9">
        <f t="shared" si="7"/>
        <v>-6.9104161459447068E-3</v>
      </c>
      <c r="Q62"/>
    </row>
    <row r="63" spans="1:17" s="5" customFormat="1" x14ac:dyDescent="0.25">
      <c r="A63" s="1">
        <v>44069</v>
      </c>
      <c r="B63" s="5">
        <v>132.179993</v>
      </c>
      <c r="C63" s="5">
        <v>130.26695235094959</v>
      </c>
      <c r="D63" s="5">
        <v>126.9461771807475</v>
      </c>
      <c r="E63" s="5">
        <v>122.2598030923786</v>
      </c>
      <c r="F63" s="5" t="s">
        <v>7</v>
      </c>
      <c r="G63" s="5" t="s">
        <v>7</v>
      </c>
      <c r="H63" s="5" t="str">
        <f t="shared" si="0"/>
        <v>hold</v>
      </c>
      <c r="I63" s="5" t="str">
        <f t="shared" si="1"/>
        <v>True</v>
      </c>
      <c r="J63" s="5">
        <f t="shared" si="3"/>
        <v>130.820007</v>
      </c>
      <c r="K63" s="5">
        <f t="shared" si="4"/>
        <v>127.610001</v>
      </c>
      <c r="L63" s="5">
        <f t="shared" si="5"/>
        <v>1064495.437665313</v>
      </c>
      <c r="M63" s="11">
        <f t="shared" si="2"/>
        <v>0</v>
      </c>
      <c r="N63" s="5">
        <f t="shared" si="6"/>
        <v>0</v>
      </c>
      <c r="P63" s="9">
        <f t="shared" si="7"/>
        <v>1.824687131782838E-2</v>
      </c>
      <c r="Q63"/>
    </row>
    <row r="64" spans="1:17" s="5" customFormat="1" x14ac:dyDescent="0.25">
      <c r="A64" s="1">
        <v>44070</v>
      </c>
      <c r="B64" s="5">
        <v>133.729996</v>
      </c>
      <c r="C64" s="5">
        <v>131.42130023396641</v>
      </c>
      <c r="D64" s="5">
        <v>127.5628879824977</v>
      </c>
      <c r="E64" s="5">
        <v>122.6182466207418</v>
      </c>
      <c r="F64" s="5" t="s">
        <v>7</v>
      </c>
      <c r="G64" s="5" t="s">
        <v>7</v>
      </c>
      <c r="H64" s="5" t="str">
        <f t="shared" si="0"/>
        <v>hold</v>
      </c>
      <c r="I64" s="5" t="str">
        <f t="shared" si="1"/>
        <v>True</v>
      </c>
      <c r="J64" s="5">
        <f t="shared" si="3"/>
        <v>130.820007</v>
      </c>
      <c r="K64" s="5">
        <f t="shared" si="4"/>
        <v>127.610001</v>
      </c>
      <c r="L64" s="5">
        <f t="shared" si="5"/>
        <v>1064495.437665313</v>
      </c>
      <c r="M64" s="11">
        <f t="shared" si="2"/>
        <v>0</v>
      </c>
      <c r="N64" s="5">
        <f t="shared" si="6"/>
        <v>0</v>
      </c>
      <c r="P64" s="9">
        <f t="shared" si="7"/>
        <v>1.1658234889472225E-2</v>
      </c>
      <c r="Q64"/>
    </row>
    <row r="65" spans="1:17" s="5" customFormat="1" x14ac:dyDescent="0.25">
      <c r="A65" s="1">
        <v>44071</v>
      </c>
      <c r="B65" s="5">
        <v>135.53999300000001</v>
      </c>
      <c r="C65" s="5">
        <v>132.79419782264429</v>
      </c>
      <c r="D65" s="5">
        <v>128.28807934772519</v>
      </c>
      <c r="E65" s="5">
        <v>123.0220511950936</v>
      </c>
      <c r="F65" s="5" t="s">
        <v>7</v>
      </c>
      <c r="G65" s="5" t="s">
        <v>7</v>
      </c>
      <c r="H65" s="5" t="str">
        <f t="shared" si="0"/>
        <v>hold</v>
      </c>
      <c r="I65" s="5" t="str">
        <f t="shared" si="1"/>
        <v>True</v>
      </c>
      <c r="J65" s="5">
        <f t="shared" si="3"/>
        <v>130.820007</v>
      </c>
      <c r="K65" s="5">
        <f t="shared" si="4"/>
        <v>127.610001</v>
      </c>
      <c r="L65" s="5">
        <f t="shared" si="5"/>
        <v>1064495.437665313</v>
      </c>
      <c r="M65" s="11">
        <f t="shared" si="2"/>
        <v>0</v>
      </c>
      <c r="N65" s="5">
        <f t="shared" si="6"/>
        <v>0</v>
      </c>
      <c r="P65" s="9">
        <f t="shared" si="7"/>
        <v>1.34439360890048E-2</v>
      </c>
      <c r="Q65"/>
    </row>
    <row r="66" spans="1:17" s="5" customFormat="1" x14ac:dyDescent="0.25">
      <c r="A66" s="1">
        <v>44074</v>
      </c>
      <c r="B66" s="5">
        <v>131.86999499999999</v>
      </c>
      <c r="C66" s="5">
        <v>132.48613021509621</v>
      </c>
      <c r="D66" s="5">
        <v>128.61370804338659</v>
      </c>
      <c r="E66" s="5">
        <v>123.2985494389969</v>
      </c>
      <c r="F66" s="5" t="s">
        <v>7</v>
      </c>
      <c r="G66" s="5" t="s">
        <v>7</v>
      </c>
      <c r="H66" s="5" t="str">
        <f t="shared" si="0"/>
        <v>hold</v>
      </c>
      <c r="I66" s="5" t="str">
        <f t="shared" si="1"/>
        <v>True</v>
      </c>
      <c r="J66" s="5">
        <f t="shared" si="3"/>
        <v>130.820007</v>
      </c>
      <c r="K66" s="5">
        <f t="shared" si="4"/>
        <v>127.610001</v>
      </c>
      <c r="L66" s="5">
        <f t="shared" si="5"/>
        <v>1064495.437665313</v>
      </c>
      <c r="M66" s="11">
        <f t="shared" si="2"/>
        <v>0</v>
      </c>
      <c r="N66" s="5">
        <f t="shared" si="6"/>
        <v>0</v>
      </c>
      <c r="P66" s="9">
        <f t="shared" si="7"/>
        <v>-2.7450197159217534E-2</v>
      </c>
      <c r="Q66"/>
    </row>
    <row r="67" spans="1:17" s="5" customFormat="1" x14ac:dyDescent="0.25">
      <c r="A67" s="1">
        <v>44075</v>
      </c>
      <c r="B67" s="5">
        <v>133.550003</v>
      </c>
      <c r="C67" s="5">
        <v>132.84075447673081</v>
      </c>
      <c r="D67" s="5">
        <v>129.06246213035141</v>
      </c>
      <c r="E67" s="5">
        <v>123.6189073627782</v>
      </c>
      <c r="F67" s="5" t="s">
        <v>7</v>
      </c>
      <c r="G67" s="5" t="s">
        <v>7</v>
      </c>
      <c r="H67" s="5" t="str">
        <f t="shared" ref="H67:H130" si="8">IF((AND(F67="nan",G67="nan")),"hold",IF(F67&lt;&gt;"nan","buy","sell"))</f>
        <v>hold</v>
      </c>
      <c r="I67" s="5" t="str">
        <f t="shared" ref="I67:I130" si="9">IF(H67="hold","True","False")</f>
        <v>True</v>
      </c>
      <c r="J67" s="5">
        <f t="shared" si="3"/>
        <v>130.820007</v>
      </c>
      <c r="K67" s="5">
        <f t="shared" si="4"/>
        <v>127.610001</v>
      </c>
      <c r="L67" s="5">
        <f t="shared" si="5"/>
        <v>1064495.437665313</v>
      </c>
      <c r="M67" s="11">
        <f t="shared" ref="M67:M130" si="10">IF((AND(F67="nan",G67="nan")), 0, 0.001)</f>
        <v>0</v>
      </c>
      <c r="N67" s="5">
        <f t="shared" si="6"/>
        <v>0</v>
      </c>
      <c r="P67" s="9">
        <f t="shared" si="7"/>
        <v>1.2659411115989139E-2</v>
      </c>
      <c r="Q67"/>
    </row>
    <row r="68" spans="1:17" s="5" customFormat="1" x14ac:dyDescent="0.25">
      <c r="A68" s="1">
        <v>44076</v>
      </c>
      <c r="B68" s="5">
        <v>135.38999899999999</v>
      </c>
      <c r="C68" s="5">
        <v>133.69050265115391</v>
      </c>
      <c r="D68" s="5">
        <v>129.6376927548649</v>
      </c>
      <c r="E68" s="5">
        <v>123.98675397644141</v>
      </c>
      <c r="F68" s="5" t="s">
        <v>7</v>
      </c>
      <c r="G68" s="5" t="s">
        <v>7</v>
      </c>
      <c r="H68" s="5" t="str">
        <f t="shared" si="8"/>
        <v>hold</v>
      </c>
      <c r="I68" s="5" t="str">
        <f t="shared" si="9"/>
        <v>True</v>
      </c>
      <c r="J68" s="5">
        <f t="shared" ref="J68:J131" si="11">IF(F68="nan",J67,F68)</f>
        <v>130.820007</v>
      </c>
      <c r="K68" s="5">
        <f t="shared" ref="K68:K131" si="12">IF(G68="nan",K67,G68)</f>
        <v>127.610001</v>
      </c>
      <c r="L68" s="5">
        <f t="shared" ref="L68:L131" si="13">L67+N68</f>
        <v>1064495.437665313</v>
      </c>
      <c r="M68" s="11">
        <f t="shared" si="10"/>
        <v>0</v>
      </c>
      <c r="N68" s="5">
        <f t="shared" ref="N68:N131" si="14">IF(I68="True",0,IF(H68="buy",-L67*M68,L67*((K68-J68)/J68)-(L67*M68)))</f>
        <v>0</v>
      </c>
      <c r="P68" s="9">
        <f t="shared" ref="P68:P131" si="15">LN(B68/B67)</f>
        <v>1.3683533101483137E-2</v>
      </c>
      <c r="Q68"/>
    </row>
    <row r="69" spans="1:17" s="5" customFormat="1" x14ac:dyDescent="0.25">
      <c r="A69" s="1">
        <v>44077</v>
      </c>
      <c r="B69" s="5">
        <v>133.240005</v>
      </c>
      <c r="C69" s="5">
        <v>133.54033676743589</v>
      </c>
      <c r="D69" s="5">
        <v>129.96517568624091</v>
      </c>
      <c r="E69" s="5">
        <v>124.2759180709276</v>
      </c>
      <c r="F69" s="5" t="s">
        <v>7</v>
      </c>
      <c r="G69" s="5" t="s">
        <v>7</v>
      </c>
      <c r="H69" s="5" t="str">
        <f t="shared" si="8"/>
        <v>hold</v>
      </c>
      <c r="I69" s="5" t="str">
        <f t="shared" si="9"/>
        <v>True</v>
      </c>
      <c r="J69" s="5">
        <f t="shared" si="11"/>
        <v>130.820007</v>
      </c>
      <c r="K69" s="5">
        <f t="shared" si="12"/>
        <v>127.610001</v>
      </c>
      <c r="L69" s="5">
        <f t="shared" si="13"/>
        <v>1064495.437665313</v>
      </c>
      <c r="M69" s="11">
        <f t="shared" si="10"/>
        <v>0</v>
      </c>
      <c r="N69" s="5">
        <f t="shared" si="14"/>
        <v>0</v>
      </c>
      <c r="P69" s="9">
        <f t="shared" si="15"/>
        <v>-1.6007444269202989E-2</v>
      </c>
      <c r="Q69"/>
    </row>
    <row r="70" spans="1:17" s="5" customFormat="1" x14ac:dyDescent="0.25">
      <c r="A70" s="1">
        <v>44078</v>
      </c>
      <c r="B70" s="5">
        <v>131.990005</v>
      </c>
      <c r="C70" s="5">
        <v>133.02355951162389</v>
      </c>
      <c r="D70" s="5">
        <v>130.14925107840079</v>
      </c>
      <c r="E70" s="5">
        <v>124.5169832874611</v>
      </c>
      <c r="F70" s="5" t="s">
        <v>7</v>
      </c>
      <c r="G70" s="5" t="s">
        <v>7</v>
      </c>
      <c r="H70" s="5" t="str">
        <f t="shared" si="8"/>
        <v>hold</v>
      </c>
      <c r="I70" s="5" t="str">
        <f t="shared" si="9"/>
        <v>True</v>
      </c>
      <c r="J70" s="5">
        <f t="shared" si="11"/>
        <v>130.820007</v>
      </c>
      <c r="K70" s="5">
        <f t="shared" si="12"/>
        <v>127.610001</v>
      </c>
      <c r="L70" s="5">
        <f t="shared" si="13"/>
        <v>1064495.437665313</v>
      </c>
      <c r="M70" s="11">
        <f t="shared" si="10"/>
        <v>0</v>
      </c>
      <c r="N70" s="5">
        <f t="shared" si="14"/>
        <v>0</v>
      </c>
      <c r="P70" s="9">
        <f t="shared" si="15"/>
        <v>-9.4258508292263572E-3</v>
      </c>
      <c r="Q70"/>
    </row>
    <row r="71" spans="1:17" s="5" customFormat="1" x14ac:dyDescent="0.25">
      <c r="A71" s="1">
        <v>44082</v>
      </c>
      <c r="B71" s="5">
        <v>134.199997</v>
      </c>
      <c r="C71" s="5">
        <v>133.4157053410826</v>
      </c>
      <c r="D71" s="5">
        <v>130.51750070763711</v>
      </c>
      <c r="E71" s="5">
        <v>124.819577465978</v>
      </c>
      <c r="F71" s="5" t="s">
        <v>7</v>
      </c>
      <c r="G71" s="5" t="s">
        <v>7</v>
      </c>
      <c r="H71" s="5" t="str">
        <f t="shared" si="8"/>
        <v>hold</v>
      </c>
      <c r="I71" s="5" t="str">
        <f t="shared" si="9"/>
        <v>True</v>
      </c>
      <c r="J71" s="5">
        <f t="shared" si="11"/>
        <v>130.820007</v>
      </c>
      <c r="K71" s="5">
        <f t="shared" si="12"/>
        <v>127.610001</v>
      </c>
      <c r="L71" s="5">
        <f t="shared" si="13"/>
        <v>1064495.437665313</v>
      </c>
      <c r="M71" s="11">
        <f t="shared" si="10"/>
        <v>0</v>
      </c>
      <c r="N71" s="5">
        <f t="shared" si="14"/>
        <v>0</v>
      </c>
      <c r="P71" s="9">
        <f t="shared" si="15"/>
        <v>1.6605002160366492E-2</v>
      </c>
      <c r="Q71"/>
    </row>
    <row r="72" spans="1:17" s="5" customFormat="1" x14ac:dyDescent="0.25">
      <c r="A72" s="1">
        <v>44083</v>
      </c>
      <c r="B72" s="5">
        <v>133.36000100000001</v>
      </c>
      <c r="C72" s="5">
        <v>133.39713722738841</v>
      </c>
      <c r="D72" s="5">
        <v>130.77590982512459</v>
      </c>
      <c r="E72" s="5">
        <v>125.0864657014162</v>
      </c>
      <c r="F72" s="5" t="s">
        <v>7</v>
      </c>
      <c r="G72" s="5" t="s">
        <v>7</v>
      </c>
      <c r="H72" s="5" t="str">
        <f t="shared" si="8"/>
        <v>hold</v>
      </c>
      <c r="I72" s="5" t="str">
        <f t="shared" si="9"/>
        <v>True</v>
      </c>
      <c r="J72" s="5">
        <f t="shared" si="11"/>
        <v>130.820007</v>
      </c>
      <c r="K72" s="5">
        <f t="shared" si="12"/>
        <v>127.610001</v>
      </c>
      <c r="L72" s="5">
        <f t="shared" si="13"/>
        <v>1064495.437665313</v>
      </c>
      <c r="M72" s="11">
        <f t="shared" si="10"/>
        <v>0</v>
      </c>
      <c r="N72" s="5">
        <f t="shared" si="14"/>
        <v>0</v>
      </c>
      <c r="P72" s="9">
        <f t="shared" si="15"/>
        <v>-6.2789562418477211E-3</v>
      </c>
      <c r="Q72"/>
    </row>
    <row r="73" spans="1:17" s="5" customFormat="1" x14ac:dyDescent="0.25">
      <c r="A73" s="1">
        <v>44084</v>
      </c>
      <c r="B73" s="5">
        <v>133.220001</v>
      </c>
      <c r="C73" s="5">
        <v>133.33809181825899</v>
      </c>
      <c r="D73" s="5">
        <v>130.99809993193139</v>
      </c>
      <c r="E73" s="5">
        <v>125.34063867949691</v>
      </c>
      <c r="F73" s="5" t="s">
        <v>7</v>
      </c>
      <c r="G73" s="5" t="s">
        <v>7</v>
      </c>
      <c r="H73" s="5" t="str">
        <f t="shared" si="8"/>
        <v>hold</v>
      </c>
      <c r="I73" s="5" t="str">
        <f t="shared" si="9"/>
        <v>True</v>
      </c>
      <c r="J73" s="5">
        <f t="shared" si="11"/>
        <v>130.820007</v>
      </c>
      <c r="K73" s="5">
        <f t="shared" si="12"/>
        <v>127.610001</v>
      </c>
      <c r="L73" s="5">
        <f t="shared" si="13"/>
        <v>1064495.437665313</v>
      </c>
      <c r="M73" s="11">
        <f t="shared" si="10"/>
        <v>0</v>
      </c>
      <c r="N73" s="5">
        <f t="shared" si="14"/>
        <v>0</v>
      </c>
      <c r="P73" s="9">
        <f t="shared" si="15"/>
        <v>-1.0503414496251849E-3</v>
      </c>
      <c r="Q73"/>
    </row>
    <row r="74" spans="1:17" s="5" customFormat="1" x14ac:dyDescent="0.25">
      <c r="A74" s="1">
        <v>44085</v>
      </c>
      <c r="B74" s="5">
        <v>131.75</v>
      </c>
      <c r="C74" s="5">
        <v>132.80872787883931</v>
      </c>
      <c r="D74" s="5">
        <v>131.06645448357401</v>
      </c>
      <c r="E74" s="5">
        <v>125.5409312207626</v>
      </c>
      <c r="F74" s="5" t="s">
        <v>7</v>
      </c>
      <c r="G74" s="5" t="s">
        <v>7</v>
      </c>
      <c r="H74" s="5" t="str">
        <f t="shared" si="8"/>
        <v>hold</v>
      </c>
      <c r="I74" s="5" t="str">
        <f t="shared" si="9"/>
        <v>True</v>
      </c>
      <c r="J74" s="5">
        <f t="shared" si="11"/>
        <v>130.820007</v>
      </c>
      <c r="K74" s="5">
        <f t="shared" si="12"/>
        <v>127.610001</v>
      </c>
      <c r="L74" s="5">
        <f t="shared" si="13"/>
        <v>1064495.437665313</v>
      </c>
      <c r="M74" s="11">
        <f t="shared" si="10"/>
        <v>0</v>
      </c>
      <c r="N74" s="5">
        <f t="shared" si="14"/>
        <v>0</v>
      </c>
      <c r="P74" s="9">
        <f t="shared" si="15"/>
        <v>-1.1095717069942022E-2</v>
      </c>
      <c r="Q74"/>
    </row>
    <row r="75" spans="1:17" s="5" customFormat="1" x14ac:dyDescent="0.25">
      <c r="A75" s="1">
        <v>44088</v>
      </c>
      <c r="B75" s="5">
        <v>131.25</v>
      </c>
      <c r="C75" s="5">
        <v>132.28915191922621</v>
      </c>
      <c r="D75" s="5">
        <v>131.08314043961269</v>
      </c>
      <c r="E75" s="5">
        <v>125.7193396201138</v>
      </c>
      <c r="F75" s="5" t="s">
        <v>7</v>
      </c>
      <c r="G75" s="5" t="s">
        <v>7</v>
      </c>
      <c r="H75" s="5" t="str">
        <f t="shared" si="8"/>
        <v>hold</v>
      </c>
      <c r="I75" s="5" t="str">
        <f t="shared" si="9"/>
        <v>True</v>
      </c>
      <c r="J75" s="5">
        <f t="shared" si="11"/>
        <v>130.820007</v>
      </c>
      <c r="K75" s="5">
        <f t="shared" si="12"/>
        <v>127.610001</v>
      </c>
      <c r="L75" s="5">
        <f t="shared" si="13"/>
        <v>1064495.437665313</v>
      </c>
      <c r="M75" s="11">
        <f t="shared" si="10"/>
        <v>0</v>
      </c>
      <c r="N75" s="5">
        <f t="shared" si="14"/>
        <v>0</v>
      </c>
      <c r="P75" s="9">
        <f t="shared" si="15"/>
        <v>-3.8022859497385706E-3</v>
      </c>
      <c r="Q75"/>
    </row>
    <row r="76" spans="1:17" s="5" customFormat="1" x14ac:dyDescent="0.25">
      <c r="A76" s="1">
        <v>44089</v>
      </c>
      <c r="B76" s="5">
        <v>131.240005</v>
      </c>
      <c r="C76" s="5">
        <v>131.9394362794842</v>
      </c>
      <c r="D76" s="5">
        <v>131.09740085419341</v>
      </c>
      <c r="E76" s="5">
        <v>125.89186041323531</v>
      </c>
      <c r="F76" s="5" t="s">
        <v>7</v>
      </c>
      <c r="G76" s="5" t="s">
        <v>7</v>
      </c>
      <c r="H76" s="5" t="str">
        <f t="shared" si="8"/>
        <v>hold</v>
      </c>
      <c r="I76" s="5" t="str">
        <f t="shared" si="9"/>
        <v>True</v>
      </c>
      <c r="J76" s="5">
        <f t="shared" si="11"/>
        <v>130.820007</v>
      </c>
      <c r="K76" s="5">
        <f t="shared" si="12"/>
        <v>127.610001</v>
      </c>
      <c r="L76" s="5">
        <f t="shared" si="13"/>
        <v>1064495.437665313</v>
      </c>
      <c r="M76" s="11">
        <f t="shared" si="10"/>
        <v>0</v>
      </c>
      <c r="N76" s="5">
        <f t="shared" si="14"/>
        <v>0</v>
      </c>
      <c r="P76" s="9">
        <f t="shared" si="15"/>
        <v>-7.6155280692154773E-5</v>
      </c>
      <c r="Q76"/>
    </row>
    <row r="77" spans="1:17" s="5" customFormat="1" x14ac:dyDescent="0.25">
      <c r="A77" s="1">
        <v>44090</v>
      </c>
      <c r="B77" s="5">
        <v>132.08999600000001</v>
      </c>
      <c r="C77" s="5">
        <v>131.98962285298941</v>
      </c>
      <c r="D77" s="5">
        <v>131.18763677653939</v>
      </c>
      <c r="E77" s="5">
        <v>126.0855521503217</v>
      </c>
      <c r="F77" s="5" t="s">
        <v>7</v>
      </c>
      <c r="G77" s="5" t="s">
        <v>7</v>
      </c>
      <c r="H77" s="5" t="str">
        <f t="shared" si="8"/>
        <v>hold</v>
      </c>
      <c r="I77" s="5" t="str">
        <f t="shared" si="9"/>
        <v>True</v>
      </c>
      <c r="J77" s="5">
        <f t="shared" si="11"/>
        <v>130.820007</v>
      </c>
      <c r="K77" s="5">
        <f t="shared" si="12"/>
        <v>127.610001</v>
      </c>
      <c r="L77" s="5">
        <f t="shared" si="13"/>
        <v>1064495.437665313</v>
      </c>
      <c r="M77" s="11">
        <f t="shared" si="10"/>
        <v>0</v>
      </c>
      <c r="N77" s="5">
        <f t="shared" si="14"/>
        <v>0</v>
      </c>
      <c r="P77" s="9">
        <f t="shared" si="15"/>
        <v>6.455731962347667E-3</v>
      </c>
      <c r="Q77"/>
    </row>
    <row r="78" spans="1:17" s="5" customFormat="1" x14ac:dyDescent="0.25">
      <c r="A78" s="1">
        <v>44091</v>
      </c>
      <c r="B78" s="5">
        <v>130.220001</v>
      </c>
      <c r="C78" s="5">
        <v>131.39974890199301</v>
      </c>
      <c r="D78" s="5">
        <v>131.0996698877631</v>
      </c>
      <c r="E78" s="5">
        <v>126.2147536768741</v>
      </c>
      <c r="F78" s="5" t="s">
        <v>7</v>
      </c>
      <c r="G78" s="5" t="s">
        <v>7</v>
      </c>
      <c r="H78" s="5" t="str">
        <f t="shared" si="8"/>
        <v>hold</v>
      </c>
      <c r="I78" s="5" t="str">
        <f t="shared" si="9"/>
        <v>True</v>
      </c>
      <c r="J78" s="5">
        <f t="shared" si="11"/>
        <v>130.820007</v>
      </c>
      <c r="K78" s="5">
        <f t="shared" si="12"/>
        <v>127.610001</v>
      </c>
      <c r="L78" s="5">
        <f t="shared" si="13"/>
        <v>1064495.437665313</v>
      </c>
      <c r="M78" s="11">
        <f t="shared" si="10"/>
        <v>0</v>
      </c>
      <c r="N78" s="5">
        <f t="shared" si="14"/>
        <v>0</v>
      </c>
      <c r="P78" s="9">
        <f t="shared" si="15"/>
        <v>-1.4258142665360735E-2</v>
      </c>
      <c r="Q78"/>
    </row>
    <row r="79" spans="1:17" s="5" customFormat="1" x14ac:dyDescent="0.25">
      <c r="A79" s="1">
        <v>44092</v>
      </c>
      <c r="B79" s="5">
        <v>128.63000500000001</v>
      </c>
      <c r="C79" s="5">
        <v>130.476500934662</v>
      </c>
      <c r="D79" s="5">
        <v>130.8751548979665</v>
      </c>
      <c r="E79" s="5">
        <v>126.2902302807218</v>
      </c>
      <c r="F79" s="5" t="s">
        <v>7</v>
      </c>
      <c r="G79" s="5">
        <v>128.63000500000001</v>
      </c>
      <c r="H79" s="5" t="str">
        <f t="shared" si="8"/>
        <v>sell</v>
      </c>
      <c r="I79" s="5" t="str">
        <f t="shared" si="9"/>
        <v>False</v>
      </c>
      <c r="J79" s="5">
        <f t="shared" si="11"/>
        <v>130.820007</v>
      </c>
      <c r="K79" s="5">
        <f t="shared" si="12"/>
        <v>128.63000500000001</v>
      </c>
      <c r="L79" s="5">
        <f t="shared" si="13"/>
        <v>1045610.6776447395</v>
      </c>
      <c r="M79" s="11">
        <f t="shared" si="10"/>
        <v>1E-3</v>
      </c>
      <c r="N79" s="5">
        <f t="shared" si="14"/>
        <v>-18884.760020573514</v>
      </c>
      <c r="P79" s="9">
        <f t="shared" si="15"/>
        <v>-1.2285230526223523E-2</v>
      </c>
      <c r="Q79"/>
    </row>
    <row r="80" spans="1:17" s="5" customFormat="1" x14ac:dyDescent="0.25">
      <c r="A80" s="1">
        <v>44095</v>
      </c>
      <c r="B80" s="5">
        <v>125.410004</v>
      </c>
      <c r="C80" s="5">
        <v>128.787668623108</v>
      </c>
      <c r="D80" s="5">
        <v>130.3783229981513</v>
      </c>
      <c r="E80" s="5">
        <v>126.26272320944921</v>
      </c>
      <c r="F80" s="5" t="s">
        <v>7</v>
      </c>
      <c r="G80" s="5" t="s">
        <v>7</v>
      </c>
      <c r="H80" s="5" t="str">
        <f t="shared" si="8"/>
        <v>hold</v>
      </c>
      <c r="I80" s="5" t="str">
        <f t="shared" si="9"/>
        <v>True</v>
      </c>
      <c r="J80" s="5">
        <f t="shared" si="11"/>
        <v>130.820007</v>
      </c>
      <c r="K80" s="5">
        <f t="shared" si="12"/>
        <v>128.63000500000001</v>
      </c>
      <c r="L80" s="5">
        <f t="shared" si="13"/>
        <v>1045610.6776447395</v>
      </c>
      <c r="M80" s="11">
        <f t="shared" si="10"/>
        <v>0</v>
      </c>
      <c r="N80" s="5">
        <f t="shared" si="14"/>
        <v>0</v>
      </c>
      <c r="P80" s="9">
        <f t="shared" si="15"/>
        <v>-2.5351703230463242E-2</v>
      </c>
      <c r="Q80"/>
    </row>
    <row r="81" spans="1:17" s="5" customFormat="1" x14ac:dyDescent="0.25">
      <c r="A81" s="1">
        <v>44096</v>
      </c>
      <c r="B81" s="5">
        <v>127.209999</v>
      </c>
      <c r="C81" s="5">
        <v>128.26177874873869</v>
      </c>
      <c r="D81" s="5">
        <v>130.0902935437739</v>
      </c>
      <c r="E81" s="5">
        <v>126.29232557790399</v>
      </c>
      <c r="F81" s="5" t="s">
        <v>7</v>
      </c>
      <c r="G81" s="5" t="s">
        <v>7</v>
      </c>
      <c r="H81" s="5" t="str">
        <f t="shared" si="8"/>
        <v>hold</v>
      </c>
      <c r="I81" s="5" t="str">
        <f t="shared" si="9"/>
        <v>True</v>
      </c>
      <c r="J81" s="5">
        <f t="shared" si="11"/>
        <v>130.820007</v>
      </c>
      <c r="K81" s="5">
        <f t="shared" si="12"/>
        <v>128.63000500000001</v>
      </c>
      <c r="L81" s="5">
        <f t="shared" si="13"/>
        <v>1045610.6776447395</v>
      </c>
      <c r="M81" s="11">
        <f t="shared" si="10"/>
        <v>0</v>
      </c>
      <c r="N81" s="5">
        <f t="shared" si="14"/>
        <v>0</v>
      </c>
      <c r="P81" s="9">
        <f t="shared" si="15"/>
        <v>1.4250854575761172E-2</v>
      </c>
      <c r="Q81"/>
    </row>
    <row r="82" spans="1:17" s="5" customFormat="1" x14ac:dyDescent="0.25">
      <c r="A82" s="1">
        <v>44097</v>
      </c>
      <c r="B82" s="5">
        <v>123.279999</v>
      </c>
      <c r="C82" s="5">
        <v>126.6011854991591</v>
      </c>
      <c r="D82" s="5">
        <v>129.47117585797631</v>
      </c>
      <c r="E82" s="5">
        <v>126.1981903723445</v>
      </c>
      <c r="F82" s="5" t="s">
        <v>7</v>
      </c>
      <c r="G82" s="5" t="s">
        <v>7</v>
      </c>
      <c r="H82" s="5" t="str">
        <f t="shared" si="8"/>
        <v>hold</v>
      </c>
      <c r="I82" s="5" t="str">
        <f t="shared" si="9"/>
        <v>True</v>
      </c>
      <c r="J82" s="5">
        <f t="shared" si="11"/>
        <v>130.820007</v>
      </c>
      <c r="K82" s="5">
        <f t="shared" si="12"/>
        <v>128.63000500000001</v>
      </c>
      <c r="L82" s="5">
        <f t="shared" si="13"/>
        <v>1045610.6776447395</v>
      </c>
      <c r="M82" s="11">
        <f t="shared" si="10"/>
        <v>0</v>
      </c>
      <c r="N82" s="5">
        <f t="shared" si="14"/>
        <v>0</v>
      </c>
      <c r="P82" s="9">
        <f t="shared" si="15"/>
        <v>-3.1381073406857793E-2</v>
      </c>
      <c r="Q82"/>
    </row>
    <row r="83" spans="1:17" s="5" customFormat="1" x14ac:dyDescent="0.25">
      <c r="A83" s="1">
        <v>44098</v>
      </c>
      <c r="B83" s="5">
        <v>122.489998</v>
      </c>
      <c r="C83" s="5">
        <v>125.23078966610611</v>
      </c>
      <c r="D83" s="5">
        <v>128.83652332543301</v>
      </c>
      <c r="E83" s="5">
        <v>126.08230936070871</v>
      </c>
      <c r="F83" s="5" t="s">
        <v>7</v>
      </c>
      <c r="G83" s="5" t="s">
        <v>7</v>
      </c>
      <c r="H83" s="5" t="str">
        <f t="shared" si="8"/>
        <v>hold</v>
      </c>
      <c r="I83" s="5" t="str">
        <f t="shared" si="9"/>
        <v>True</v>
      </c>
      <c r="J83" s="5">
        <f t="shared" si="11"/>
        <v>130.820007</v>
      </c>
      <c r="K83" s="5">
        <f t="shared" si="12"/>
        <v>128.63000500000001</v>
      </c>
      <c r="L83" s="5">
        <f t="shared" si="13"/>
        <v>1045610.6776447395</v>
      </c>
      <c r="M83" s="11">
        <f t="shared" si="10"/>
        <v>0</v>
      </c>
      <c r="N83" s="5">
        <f t="shared" si="14"/>
        <v>0</v>
      </c>
      <c r="P83" s="9">
        <f t="shared" si="15"/>
        <v>-6.4288052285140325E-3</v>
      </c>
      <c r="Q83"/>
    </row>
    <row r="84" spans="1:17" s="5" customFormat="1" x14ac:dyDescent="0.25">
      <c r="A84" s="1">
        <v>44099</v>
      </c>
      <c r="B84" s="5">
        <v>124</v>
      </c>
      <c r="C84" s="5">
        <v>124.82052644407069</v>
      </c>
      <c r="D84" s="5">
        <v>128.39683938675731</v>
      </c>
      <c r="E84" s="5">
        <v>126.0172371931865</v>
      </c>
      <c r="F84" s="5" t="s">
        <v>7</v>
      </c>
      <c r="G84" s="5" t="s">
        <v>7</v>
      </c>
      <c r="H84" s="5" t="str">
        <f t="shared" si="8"/>
        <v>hold</v>
      </c>
      <c r="I84" s="5" t="str">
        <f t="shared" si="9"/>
        <v>True</v>
      </c>
      <c r="J84" s="5">
        <f t="shared" si="11"/>
        <v>130.820007</v>
      </c>
      <c r="K84" s="5">
        <f t="shared" si="12"/>
        <v>128.63000500000001</v>
      </c>
      <c r="L84" s="5">
        <f t="shared" si="13"/>
        <v>1045610.6776447395</v>
      </c>
      <c r="M84" s="11">
        <f t="shared" si="10"/>
        <v>0</v>
      </c>
      <c r="N84" s="5">
        <f t="shared" si="14"/>
        <v>0</v>
      </c>
      <c r="P84" s="9">
        <f t="shared" si="15"/>
        <v>1.2252187933306414E-2</v>
      </c>
      <c r="Q84"/>
    </row>
    <row r="85" spans="1:17" s="5" customFormat="1" x14ac:dyDescent="0.25">
      <c r="A85" s="1">
        <v>44102</v>
      </c>
      <c r="B85" s="5">
        <v>125.989998</v>
      </c>
      <c r="C85" s="5">
        <v>125.2103502960472</v>
      </c>
      <c r="D85" s="5">
        <v>128.17803562432479</v>
      </c>
      <c r="E85" s="5">
        <v>126.0163859683995</v>
      </c>
      <c r="F85" s="5" t="s">
        <v>7</v>
      </c>
      <c r="G85" s="5" t="s">
        <v>7</v>
      </c>
      <c r="H85" s="5" t="str">
        <f t="shared" si="8"/>
        <v>hold</v>
      </c>
      <c r="I85" s="5" t="str">
        <f t="shared" si="9"/>
        <v>True</v>
      </c>
      <c r="J85" s="5">
        <f t="shared" si="11"/>
        <v>130.820007</v>
      </c>
      <c r="K85" s="5">
        <f t="shared" si="12"/>
        <v>128.63000500000001</v>
      </c>
      <c r="L85" s="5">
        <f t="shared" si="13"/>
        <v>1045610.6776447395</v>
      </c>
      <c r="M85" s="11">
        <f t="shared" si="10"/>
        <v>0</v>
      </c>
      <c r="N85" s="5">
        <f t="shared" si="14"/>
        <v>0</v>
      </c>
      <c r="P85" s="9">
        <f t="shared" si="15"/>
        <v>1.592095724322562E-2</v>
      </c>
      <c r="Q85"/>
    </row>
    <row r="86" spans="1:17" s="5" customFormat="1" x14ac:dyDescent="0.25">
      <c r="A86" s="1">
        <v>44103</v>
      </c>
      <c r="B86" s="5">
        <v>125.400002</v>
      </c>
      <c r="C86" s="5">
        <v>125.2735675306981</v>
      </c>
      <c r="D86" s="5">
        <v>127.9254871130225</v>
      </c>
      <c r="E86" s="5">
        <v>125.997123969387</v>
      </c>
      <c r="F86" s="5" t="s">
        <v>7</v>
      </c>
      <c r="G86" s="5" t="s">
        <v>7</v>
      </c>
      <c r="H86" s="5" t="str">
        <f t="shared" si="8"/>
        <v>hold</v>
      </c>
      <c r="I86" s="5" t="str">
        <f t="shared" si="9"/>
        <v>True</v>
      </c>
      <c r="J86" s="5">
        <f t="shared" si="11"/>
        <v>130.820007</v>
      </c>
      <c r="K86" s="5">
        <f t="shared" si="12"/>
        <v>128.63000500000001</v>
      </c>
      <c r="L86" s="5">
        <f t="shared" si="13"/>
        <v>1045610.6776447395</v>
      </c>
      <c r="M86" s="11">
        <f t="shared" si="10"/>
        <v>0</v>
      </c>
      <c r="N86" s="5">
        <f t="shared" si="14"/>
        <v>0</v>
      </c>
      <c r="P86" s="9">
        <f t="shared" si="15"/>
        <v>-4.6938787004790102E-3</v>
      </c>
      <c r="Q86"/>
    </row>
    <row r="87" spans="1:17" s="5" customFormat="1" x14ac:dyDescent="0.25">
      <c r="A87" s="1">
        <v>44104</v>
      </c>
      <c r="B87" s="5">
        <v>124.08000199999999</v>
      </c>
      <c r="C87" s="5">
        <v>124.8757123537987</v>
      </c>
      <c r="D87" s="5">
        <v>127.5758975572932</v>
      </c>
      <c r="E87" s="5">
        <v>125.9372139078436</v>
      </c>
      <c r="F87" s="5" t="s">
        <v>7</v>
      </c>
      <c r="G87" s="5" t="s">
        <v>7</v>
      </c>
      <c r="H87" s="5" t="str">
        <f t="shared" si="8"/>
        <v>hold</v>
      </c>
      <c r="I87" s="5" t="str">
        <f t="shared" si="9"/>
        <v>True</v>
      </c>
      <c r="J87" s="5">
        <f t="shared" si="11"/>
        <v>130.820007</v>
      </c>
      <c r="K87" s="5">
        <f t="shared" si="12"/>
        <v>128.63000500000001</v>
      </c>
      <c r="L87" s="5">
        <f t="shared" si="13"/>
        <v>1045610.6776447395</v>
      </c>
      <c r="M87" s="11">
        <f t="shared" si="10"/>
        <v>0</v>
      </c>
      <c r="N87" s="5">
        <f t="shared" si="14"/>
        <v>0</v>
      </c>
      <c r="P87" s="9">
        <f t="shared" si="15"/>
        <v>-1.0582109160867156E-2</v>
      </c>
      <c r="Q87"/>
    </row>
    <row r="88" spans="1:17" s="5" customFormat="1" x14ac:dyDescent="0.25">
      <c r="A88" s="1">
        <v>44105</v>
      </c>
      <c r="B88" s="5">
        <v>123.30999799999999</v>
      </c>
      <c r="C88" s="5">
        <v>124.3538075691992</v>
      </c>
      <c r="D88" s="5">
        <v>127.18808850663019</v>
      </c>
      <c r="E88" s="5">
        <v>125.8551134107235</v>
      </c>
      <c r="F88" s="5" t="s">
        <v>7</v>
      </c>
      <c r="G88" s="5" t="s">
        <v>7</v>
      </c>
      <c r="H88" s="5" t="str">
        <f t="shared" si="8"/>
        <v>hold</v>
      </c>
      <c r="I88" s="5" t="str">
        <f t="shared" si="9"/>
        <v>True</v>
      </c>
      <c r="J88" s="5">
        <f t="shared" si="11"/>
        <v>130.820007</v>
      </c>
      <c r="K88" s="5">
        <f t="shared" si="12"/>
        <v>128.63000500000001</v>
      </c>
      <c r="L88" s="5">
        <f t="shared" si="13"/>
        <v>1045610.6776447395</v>
      </c>
      <c r="M88" s="11">
        <f t="shared" si="10"/>
        <v>0</v>
      </c>
      <c r="N88" s="5">
        <f t="shared" si="14"/>
        <v>0</v>
      </c>
      <c r="P88" s="9">
        <f t="shared" si="15"/>
        <v>-6.2250413237621661E-3</v>
      </c>
      <c r="Q88"/>
    </row>
    <row r="89" spans="1:17" s="5" customFormat="1" x14ac:dyDescent="0.25">
      <c r="A89" s="1">
        <v>44106</v>
      </c>
      <c r="B89" s="5">
        <v>122.550003</v>
      </c>
      <c r="C89" s="5">
        <v>123.7525393794661</v>
      </c>
      <c r="D89" s="5">
        <v>126.7664443696638</v>
      </c>
      <c r="E89" s="5">
        <v>125.75182871038839</v>
      </c>
      <c r="F89" s="5" t="s">
        <v>7</v>
      </c>
      <c r="G89" s="5" t="s">
        <v>7</v>
      </c>
      <c r="H89" s="5" t="str">
        <f t="shared" si="8"/>
        <v>hold</v>
      </c>
      <c r="I89" s="5" t="str">
        <f t="shared" si="9"/>
        <v>True</v>
      </c>
      <c r="J89" s="5">
        <f t="shared" si="11"/>
        <v>130.820007</v>
      </c>
      <c r="K89" s="5">
        <f t="shared" si="12"/>
        <v>128.63000500000001</v>
      </c>
      <c r="L89" s="5">
        <f t="shared" si="13"/>
        <v>1045610.6776447395</v>
      </c>
      <c r="M89" s="11">
        <f t="shared" si="10"/>
        <v>0</v>
      </c>
      <c r="N89" s="5">
        <f t="shared" si="14"/>
        <v>0</v>
      </c>
      <c r="P89" s="9">
        <f t="shared" si="15"/>
        <v>-6.182359209228658E-3</v>
      </c>
      <c r="Q89"/>
    </row>
    <row r="90" spans="1:17" s="5" customFormat="1" x14ac:dyDescent="0.25">
      <c r="A90" s="1">
        <v>44109</v>
      </c>
      <c r="B90" s="5">
        <v>123.370003</v>
      </c>
      <c r="C90" s="5">
        <v>123.6250272529774</v>
      </c>
      <c r="D90" s="5">
        <v>126.45767697242159</v>
      </c>
      <c r="E90" s="5">
        <v>125.6773966569388</v>
      </c>
      <c r="F90" s="5" t="s">
        <v>7</v>
      </c>
      <c r="G90" s="5" t="s">
        <v>7</v>
      </c>
      <c r="H90" s="5" t="str">
        <f t="shared" si="8"/>
        <v>hold</v>
      </c>
      <c r="I90" s="5" t="str">
        <f t="shared" si="9"/>
        <v>True</v>
      </c>
      <c r="J90" s="5">
        <f t="shared" si="11"/>
        <v>130.820007</v>
      </c>
      <c r="K90" s="5">
        <f t="shared" si="12"/>
        <v>128.63000500000001</v>
      </c>
      <c r="L90" s="5">
        <f t="shared" si="13"/>
        <v>1045610.6776447395</v>
      </c>
      <c r="M90" s="11">
        <f t="shared" si="10"/>
        <v>0</v>
      </c>
      <c r="N90" s="5">
        <f t="shared" si="14"/>
        <v>0</v>
      </c>
      <c r="P90" s="9">
        <f t="shared" si="15"/>
        <v>6.668859946542401E-3</v>
      </c>
      <c r="Q90"/>
    </row>
    <row r="91" spans="1:17" s="5" customFormat="1" x14ac:dyDescent="0.25">
      <c r="A91" s="1">
        <v>44110</v>
      </c>
      <c r="B91" s="5">
        <v>120.93</v>
      </c>
      <c r="C91" s="5">
        <v>122.7266848353183</v>
      </c>
      <c r="D91" s="5">
        <v>125.95516088401961</v>
      </c>
      <c r="E91" s="5">
        <v>125.52904051140941</v>
      </c>
      <c r="F91" s="5" t="s">
        <v>7</v>
      </c>
      <c r="G91" s="5" t="s">
        <v>7</v>
      </c>
      <c r="H91" s="5" t="str">
        <f t="shared" si="8"/>
        <v>hold</v>
      </c>
      <c r="I91" s="5" t="str">
        <f t="shared" si="9"/>
        <v>True</v>
      </c>
      <c r="J91" s="5">
        <f t="shared" si="11"/>
        <v>130.820007</v>
      </c>
      <c r="K91" s="5">
        <f t="shared" si="12"/>
        <v>128.63000500000001</v>
      </c>
      <c r="L91" s="5">
        <f t="shared" si="13"/>
        <v>1045610.6776447395</v>
      </c>
      <c r="M91" s="11">
        <f t="shared" si="10"/>
        <v>0</v>
      </c>
      <c r="N91" s="5">
        <f t="shared" si="14"/>
        <v>0</v>
      </c>
      <c r="P91" s="9">
        <f t="shared" si="15"/>
        <v>-1.997612860328362E-2</v>
      </c>
      <c r="Q91"/>
    </row>
    <row r="92" spans="1:17" s="5" customFormat="1" x14ac:dyDescent="0.25">
      <c r="A92" s="1">
        <v>44111</v>
      </c>
      <c r="B92" s="5">
        <v>122.910004</v>
      </c>
      <c r="C92" s="5">
        <v>122.7877912235455</v>
      </c>
      <c r="D92" s="5">
        <v>125.67832844001791</v>
      </c>
      <c r="E92" s="5">
        <v>125.44719562042791</v>
      </c>
      <c r="F92" s="5" t="s">
        <v>7</v>
      </c>
      <c r="G92" s="5" t="s">
        <v>7</v>
      </c>
      <c r="H92" s="5" t="str">
        <f t="shared" si="8"/>
        <v>hold</v>
      </c>
      <c r="I92" s="5" t="str">
        <f t="shared" si="9"/>
        <v>True</v>
      </c>
      <c r="J92" s="5">
        <f t="shared" si="11"/>
        <v>130.820007</v>
      </c>
      <c r="K92" s="5">
        <f t="shared" si="12"/>
        <v>128.63000500000001</v>
      </c>
      <c r="L92" s="5">
        <f t="shared" si="13"/>
        <v>1045610.6776447395</v>
      </c>
      <c r="M92" s="11">
        <f t="shared" si="10"/>
        <v>0</v>
      </c>
      <c r="N92" s="5">
        <f t="shared" si="14"/>
        <v>0</v>
      </c>
      <c r="P92" s="9">
        <f t="shared" si="15"/>
        <v>1.6240546973842661E-2</v>
      </c>
      <c r="Q92"/>
    </row>
    <row r="93" spans="1:17" s="5" customFormat="1" x14ac:dyDescent="0.25">
      <c r="A93" s="1">
        <v>44112</v>
      </c>
      <c r="B93" s="5">
        <v>123.089996</v>
      </c>
      <c r="C93" s="5">
        <v>122.8885261490304</v>
      </c>
      <c r="D93" s="5">
        <v>125.44302549092529</v>
      </c>
      <c r="E93" s="5">
        <v>125.3735331322895</v>
      </c>
      <c r="F93" s="5" t="s">
        <v>7</v>
      </c>
      <c r="G93" s="5" t="s">
        <v>7</v>
      </c>
      <c r="H93" s="5" t="str">
        <f t="shared" si="8"/>
        <v>hold</v>
      </c>
      <c r="I93" s="5" t="str">
        <f t="shared" si="9"/>
        <v>True</v>
      </c>
      <c r="J93" s="5">
        <f t="shared" si="11"/>
        <v>130.820007</v>
      </c>
      <c r="K93" s="5">
        <f t="shared" si="12"/>
        <v>128.63000500000001</v>
      </c>
      <c r="L93" s="5">
        <f t="shared" si="13"/>
        <v>1045610.6776447395</v>
      </c>
      <c r="M93" s="11">
        <f t="shared" si="10"/>
        <v>0</v>
      </c>
      <c r="N93" s="5">
        <f t="shared" si="14"/>
        <v>0</v>
      </c>
      <c r="P93" s="9">
        <f t="shared" si="15"/>
        <v>1.4633498546298709E-3</v>
      </c>
      <c r="Q93"/>
    </row>
    <row r="94" spans="1:17" s="5" customFormat="1" x14ac:dyDescent="0.25">
      <c r="A94" s="1">
        <v>44113</v>
      </c>
      <c r="B94" s="5">
        <v>124.980003</v>
      </c>
      <c r="C94" s="5">
        <v>123.5856850993536</v>
      </c>
      <c r="D94" s="5">
        <v>125.4009325372048</v>
      </c>
      <c r="E94" s="5">
        <v>125.36123531565551</v>
      </c>
      <c r="F94" s="5" t="s">
        <v>7</v>
      </c>
      <c r="G94" s="5" t="s">
        <v>7</v>
      </c>
      <c r="H94" s="5" t="str">
        <f t="shared" si="8"/>
        <v>hold</v>
      </c>
      <c r="I94" s="5" t="str">
        <f t="shared" si="9"/>
        <v>True</v>
      </c>
      <c r="J94" s="5">
        <f t="shared" si="11"/>
        <v>130.820007</v>
      </c>
      <c r="K94" s="5">
        <f t="shared" si="12"/>
        <v>128.63000500000001</v>
      </c>
      <c r="L94" s="5">
        <f t="shared" si="13"/>
        <v>1045610.6776447395</v>
      </c>
      <c r="M94" s="11">
        <f t="shared" si="10"/>
        <v>0</v>
      </c>
      <c r="N94" s="5">
        <f t="shared" si="14"/>
        <v>0</v>
      </c>
      <c r="P94" s="9">
        <f t="shared" si="15"/>
        <v>1.5237985879119237E-2</v>
      </c>
      <c r="Q94"/>
    </row>
    <row r="95" spans="1:17" s="5" customFormat="1" x14ac:dyDescent="0.25">
      <c r="A95" s="1">
        <v>44116</v>
      </c>
      <c r="B95" s="5">
        <v>124.970001</v>
      </c>
      <c r="C95" s="5">
        <v>124.04712373290241</v>
      </c>
      <c r="D95" s="5">
        <v>125.3617569429135</v>
      </c>
      <c r="E95" s="5">
        <v>125.34900924329121</v>
      </c>
      <c r="F95" s="5" t="s">
        <v>7</v>
      </c>
      <c r="G95" s="5" t="s">
        <v>7</v>
      </c>
      <c r="H95" s="5" t="str">
        <f t="shared" si="8"/>
        <v>hold</v>
      </c>
      <c r="I95" s="5" t="str">
        <f t="shared" si="9"/>
        <v>True</v>
      </c>
      <c r="J95" s="5">
        <f t="shared" si="11"/>
        <v>130.820007</v>
      </c>
      <c r="K95" s="5">
        <f t="shared" si="12"/>
        <v>128.63000500000001</v>
      </c>
      <c r="L95" s="5">
        <f t="shared" si="13"/>
        <v>1045610.6776447395</v>
      </c>
      <c r="M95" s="11">
        <f t="shared" si="10"/>
        <v>0</v>
      </c>
      <c r="N95" s="5">
        <f t="shared" si="14"/>
        <v>0</v>
      </c>
      <c r="P95" s="9">
        <f t="shared" si="15"/>
        <v>-8.0032005163250506E-5</v>
      </c>
      <c r="Q95"/>
    </row>
    <row r="96" spans="1:17" s="5" customFormat="1" x14ac:dyDescent="0.25">
      <c r="A96" s="1">
        <v>44117</v>
      </c>
      <c r="B96" s="5">
        <v>128.96000699999999</v>
      </c>
      <c r="C96" s="5">
        <v>125.68475148860161</v>
      </c>
      <c r="D96" s="5">
        <v>125.6888705844668</v>
      </c>
      <c r="E96" s="5">
        <v>125.4618529231884</v>
      </c>
      <c r="F96" s="5" t="s">
        <v>7</v>
      </c>
      <c r="G96" s="5" t="s">
        <v>7</v>
      </c>
      <c r="H96" s="5" t="str">
        <f t="shared" si="8"/>
        <v>hold</v>
      </c>
      <c r="I96" s="5" t="str">
        <f t="shared" si="9"/>
        <v>True</v>
      </c>
      <c r="J96" s="5">
        <f t="shared" si="11"/>
        <v>130.820007</v>
      </c>
      <c r="K96" s="5">
        <f t="shared" si="12"/>
        <v>128.63000500000001</v>
      </c>
      <c r="L96" s="5">
        <f t="shared" si="13"/>
        <v>1045610.6776447395</v>
      </c>
      <c r="M96" s="11">
        <f t="shared" si="10"/>
        <v>0</v>
      </c>
      <c r="N96" s="5">
        <f t="shared" si="14"/>
        <v>0</v>
      </c>
      <c r="P96" s="9">
        <f t="shared" si="15"/>
        <v>3.1428616539100881E-2</v>
      </c>
      <c r="Q96"/>
    </row>
    <row r="97" spans="1:17" s="5" customFormat="1" x14ac:dyDescent="0.25">
      <c r="A97" s="1">
        <v>44118</v>
      </c>
      <c r="B97" s="5">
        <v>126.589996</v>
      </c>
      <c r="C97" s="5">
        <v>125.9864996590677</v>
      </c>
      <c r="D97" s="5">
        <v>125.770791076788</v>
      </c>
      <c r="E97" s="5">
        <v>125.4971073943388</v>
      </c>
      <c r="F97" s="5">
        <v>126.589996</v>
      </c>
      <c r="G97" s="5" t="s">
        <v>7</v>
      </c>
      <c r="H97" s="5" t="str">
        <f t="shared" si="8"/>
        <v>buy</v>
      </c>
      <c r="I97" s="5" t="str">
        <f t="shared" si="9"/>
        <v>False</v>
      </c>
      <c r="J97" s="5">
        <f t="shared" si="11"/>
        <v>126.589996</v>
      </c>
      <c r="K97" s="5">
        <f t="shared" si="12"/>
        <v>128.63000500000001</v>
      </c>
      <c r="L97" s="5">
        <f t="shared" si="13"/>
        <v>1044565.0669670948</v>
      </c>
      <c r="M97" s="11">
        <f t="shared" si="10"/>
        <v>1E-3</v>
      </c>
      <c r="N97" s="5">
        <f t="shared" si="14"/>
        <v>-1045.6106776447396</v>
      </c>
      <c r="P97" s="9">
        <f t="shared" si="15"/>
        <v>-1.8548846988049757E-2</v>
      </c>
      <c r="Q97"/>
    </row>
    <row r="98" spans="1:17" s="5" customFormat="1" x14ac:dyDescent="0.25">
      <c r="A98" s="1">
        <v>44119</v>
      </c>
      <c r="B98" s="5">
        <v>127.360001</v>
      </c>
      <c r="C98" s="5">
        <v>126.4443334393785</v>
      </c>
      <c r="D98" s="5">
        <v>125.9152647061709</v>
      </c>
      <c r="E98" s="5">
        <v>125.55532281951569</v>
      </c>
      <c r="F98" s="5" t="s">
        <v>7</v>
      </c>
      <c r="G98" s="5" t="s">
        <v>7</v>
      </c>
      <c r="H98" s="5" t="str">
        <f t="shared" si="8"/>
        <v>hold</v>
      </c>
      <c r="I98" s="5" t="str">
        <f t="shared" si="9"/>
        <v>True</v>
      </c>
      <c r="J98" s="5">
        <f t="shared" si="11"/>
        <v>126.589996</v>
      </c>
      <c r="K98" s="5">
        <f t="shared" si="12"/>
        <v>128.63000500000001</v>
      </c>
      <c r="L98" s="5">
        <f t="shared" si="13"/>
        <v>1044565.0669670948</v>
      </c>
      <c r="M98" s="11">
        <f t="shared" si="10"/>
        <v>0</v>
      </c>
      <c r="N98" s="5">
        <f t="shared" si="14"/>
        <v>0</v>
      </c>
      <c r="P98" s="9">
        <f t="shared" si="15"/>
        <v>6.0642438971676895E-3</v>
      </c>
      <c r="Q98"/>
    </row>
    <row r="99" spans="1:17" s="5" customFormat="1" x14ac:dyDescent="0.25">
      <c r="A99" s="1">
        <v>44120</v>
      </c>
      <c r="B99" s="5">
        <v>126.80999799999999</v>
      </c>
      <c r="C99" s="5">
        <v>126.5662216262523</v>
      </c>
      <c r="D99" s="5">
        <v>125.99660409651899</v>
      </c>
      <c r="E99" s="5">
        <v>125.5945314189058</v>
      </c>
      <c r="F99" s="5" t="s">
        <v>7</v>
      </c>
      <c r="G99" s="5" t="s">
        <v>7</v>
      </c>
      <c r="H99" s="5" t="str">
        <f t="shared" si="8"/>
        <v>hold</v>
      </c>
      <c r="I99" s="5" t="str">
        <f t="shared" si="9"/>
        <v>True</v>
      </c>
      <c r="J99" s="5">
        <f t="shared" si="11"/>
        <v>126.589996</v>
      </c>
      <c r="K99" s="5">
        <f t="shared" si="12"/>
        <v>128.63000500000001</v>
      </c>
      <c r="L99" s="5">
        <f t="shared" si="13"/>
        <v>1044565.0669670948</v>
      </c>
      <c r="M99" s="11">
        <f t="shared" si="10"/>
        <v>0</v>
      </c>
      <c r="N99" s="5">
        <f t="shared" si="14"/>
        <v>0</v>
      </c>
      <c r="P99" s="9">
        <f t="shared" si="15"/>
        <v>-4.3278424726503591E-3</v>
      </c>
      <c r="Q99"/>
    </row>
    <row r="100" spans="1:17" s="5" customFormat="1" x14ac:dyDescent="0.25">
      <c r="A100" s="1">
        <v>44123</v>
      </c>
      <c r="B100" s="5">
        <v>124.230003</v>
      </c>
      <c r="C100" s="5">
        <v>125.7874820841682</v>
      </c>
      <c r="D100" s="5">
        <v>125.8360039968354</v>
      </c>
      <c r="E100" s="5">
        <v>125.551889905815</v>
      </c>
      <c r="F100" s="5" t="s">
        <v>7</v>
      </c>
      <c r="G100" s="5">
        <v>124.230003</v>
      </c>
      <c r="H100" s="5" t="str">
        <f t="shared" si="8"/>
        <v>sell</v>
      </c>
      <c r="I100" s="5" t="str">
        <f t="shared" si="9"/>
        <v>False</v>
      </c>
      <c r="J100" s="5">
        <f t="shared" si="11"/>
        <v>126.589996</v>
      </c>
      <c r="K100" s="5">
        <f t="shared" si="12"/>
        <v>124.230003</v>
      </c>
      <c r="L100" s="5">
        <f t="shared" si="13"/>
        <v>1024046.8758318649</v>
      </c>
      <c r="M100" s="11">
        <f t="shared" si="10"/>
        <v>1E-3</v>
      </c>
      <c r="N100" s="5">
        <f t="shared" si="14"/>
        <v>-20518.191135229848</v>
      </c>
      <c r="P100" s="9">
        <f t="shared" si="15"/>
        <v>-2.0555177100839612E-2</v>
      </c>
      <c r="Q100"/>
    </row>
    <row r="101" spans="1:17" s="5" customFormat="1" x14ac:dyDescent="0.25">
      <c r="A101" s="1">
        <v>44124</v>
      </c>
      <c r="B101" s="5">
        <v>124.949997</v>
      </c>
      <c r="C101" s="5">
        <v>125.5083203894455</v>
      </c>
      <c r="D101" s="5">
        <v>125.755457906214</v>
      </c>
      <c r="E101" s="5">
        <v>125.5330807525083</v>
      </c>
      <c r="F101" s="5" t="s">
        <v>7</v>
      </c>
      <c r="G101" s="5" t="s">
        <v>7</v>
      </c>
      <c r="H101" s="5" t="str">
        <f t="shared" si="8"/>
        <v>hold</v>
      </c>
      <c r="I101" s="5" t="str">
        <f t="shared" si="9"/>
        <v>True</v>
      </c>
      <c r="J101" s="5">
        <f t="shared" si="11"/>
        <v>126.589996</v>
      </c>
      <c r="K101" s="5">
        <f t="shared" si="12"/>
        <v>124.230003</v>
      </c>
      <c r="L101" s="5">
        <f t="shared" si="13"/>
        <v>1024046.8758318649</v>
      </c>
      <c r="M101" s="11">
        <f t="shared" si="10"/>
        <v>0</v>
      </c>
      <c r="N101" s="5">
        <f t="shared" si="14"/>
        <v>0</v>
      </c>
      <c r="P101" s="9">
        <f t="shared" si="15"/>
        <v>5.7789228970156516E-3</v>
      </c>
      <c r="Q101"/>
    </row>
    <row r="102" spans="1:17" s="5" customFormat="1" x14ac:dyDescent="0.25">
      <c r="A102" s="1">
        <v>44125</v>
      </c>
      <c r="B102" s="5">
        <v>126.629997</v>
      </c>
      <c r="C102" s="5">
        <v>125.8822125929637</v>
      </c>
      <c r="D102" s="5">
        <v>125.83496146019461</v>
      </c>
      <c r="E102" s="5">
        <v>125.5673593852424</v>
      </c>
      <c r="F102" s="5">
        <v>126.629997</v>
      </c>
      <c r="G102" s="5" t="s">
        <v>7</v>
      </c>
      <c r="H102" s="5" t="str">
        <f t="shared" si="8"/>
        <v>buy</v>
      </c>
      <c r="I102" s="5" t="str">
        <f t="shared" si="9"/>
        <v>False</v>
      </c>
      <c r="J102" s="5">
        <f t="shared" si="11"/>
        <v>126.629997</v>
      </c>
      <c r="K102" s="5">
        <f t="shared" si="12"/>
        <v>124.230003</v>
      </c>
      <c r="L102" s="5">
        <f t="shared" si="13"/>
        <v>1023022.828956033</v>
      </c>
      <c r="M102" s="11">
        <f t="shared" si="10"/>
        <v>1E-3</v>
      </c>
      <c r="N102" s="5">
        <f t="shared" si="14"/>
        <v>-1024.046875831865</v>
      </c>
      <c r="P102" s="9">
        <f t="shared" si="15"/>
        <v>1.3355791500091023E-2</v>
      </c>
      <c r="Q102"/>
    </row>
    <row r="103" spans="1:17" s="5" customFormat="1" x14ac:dyDescent="0.25">
      <c r="A103" s="1">
        <v>44126</v>
      </c>
      <c r="B103" s="5">
        <v>127.55999799999999</v>
      </c>
      <c r="C103" s="5">
        <v>126.4414743953091</v>
      </c>
      <c r="D103" s="5">
        <v>125.99178296381329</v>
      </c>
      <c r="E103" s="5">
        <v>125.6296293419536</v>
      </c>
      <c r="F103" s="5" t="s">
        <v>7</v>
      </c>
      <c r="G103" s="5" t="s">
        <v>7</v>
      </c>
      <c r="H103" s="5" t="str">
        <f t="shared" si="8"/>
        <v>hold</v>
      </c>
      <c r="I103" s="5" t="str">
        <f t="shared" si="9"/>
        <v>True</v>
      </c>
      <c r="J103" s="5">
        <f t="shared" si="11"/>
        <v>126.629997</v>
      </c>
      <c r="K103" s="5">
        <f t="shared" si="12"/>
        <v>124.230003</v>
      </c>
      <c r="L103" s="5">
        <f t="shared" si="13"/>
        <v>1023022.828956033</v>
      </c>
      <c r="M103" s="11">
        <f t="shared" si="10"/>
        <v>0</v>
      </c>
      <c r="N103" s="5">
        <f t="shared" si="14"/>
        <v>0</v>
      </c>
      <c r="P103" s="9">
        <f t="shared" si="15"/>
        <v>7.3174016915121057E-3</v>
      </c>
      <c r="Q103"/>
    </row>
    <row r="104" spans="1:17" s="5" customFormat="1" x14ac:dyDescent="0.25">
      <c r="A104" s="1">
        <v>44127</v>
      </c>
      <c r="B104" s="5">
        <v>128.35000600000001</v>
      </c>
      <c r="C104" s="5">
        <v>127.0776515968728</v>
      </c>
      <c r="D104" s="5">
        <v>126.2061668761939</v>
      </c>
      <c r="E104" s="5">
        <v>125.7146411125175</v>
      </c>
      <c r="F104" s="5" t="s">
        <v>7</v>
      </c>
      <c r="G104" s="5" t="s">
        <v>7</v>
      </c>
      <c r="H104" s="5" t="str">
        <f t="shared" si="8"/>
        <v>hold</v>
      </c>
      <c r="I104" s="5" t="str">
        <f t="shared" si="9"/>
        <v>True</v>
      </c>
      <c r="J104" s="5">
        <f t="shared" si="11"/>
        <v>126.629997</v>
      </c>
      <c r="K104" s="5">
        <f t="shared" si="12"/>
        <v>124.230003</v>
      </c>
      <c r="L104" s="5">
        <f t="shared" si="13"/>
        <v>1023022.828956033</v>
      </c>
      <c r="M104" s="11">
        <f t="shared" si="10"/>
        <v>0</v>
      </c>
      <c r="N104" s="5">
        <f t="shared" si="14"/>
        <v>0</v>
      </c>
      <c r="P104" s="9">
        <f t="shared" si="15"/>
        <v>6.1741276013635646E-3</v>
      </c>
      <c r="Q104"/>
    </row>
    <row r="105" spans="1:17" s="5" customFormat="1" x14ac:dyDescent="0.25">
      <c r="A105" s="1">
        <v>44130</v>
      </c>
      <c r="B105" s="5">
        <v>124.05999799999999</v>
      </c>
      <c r="C105" s="5">
        <v>126.07176706458181</v>
      </c>
      <c r="D105" s="5">
        <v>126.0110606147217</v>
      </c>
      <c r="E105" s="5">
        <v>125.6629335152514</v>
      </c>
      <c r="F105" s="5" t="s">
        <v>7</v>
      </c>
      <c r="G105" s="5" t="s">
        <v>7</v>
      </c>
      <c r="H105" s="5" t="str">
        <f t="shared" si="8"/>
        <v>hold</v>
      </c>
      <c r="I105" s="5" t="str">
        <f t="shared" si="9"/>
        <v>True</v>
      </c>
      <c r="J105" s="5">
        <f t="shared" si="11"/>
        <v>126.629997</v>
      </c>
      <c r="K105" s="5">
        <f t="shared" si="12"/>
        <v>124.230003</v>
      </c>
      <c r="L105" s="5">
        <f t="shared" si="13"/>
        <v>1023022.828956033</v>
      </c>
      <c r="M105" s="11">
        <f t="shared" si="10"/>
        <v>0</v>
      </c>
      <c r="N105" s="5">
        <f t="shared" si="14"/>
        <v>0</v>
      </c>
      <c r="P105" s="9">
        <f t="shared" si="15"/>
        <v>-3.3995650640584407E-2</v>
      </c>
      <c r="Q105"/>
    </row>
    <row r="106" spans="1:17" s="5" customFormat="1" x14ac:dyDescent="0.25">
      <c r="A106" s="1">
        <v>44131</v>
      </c>
      <c r="B106" s="5">
        <v>123.30999799999999</v>
      </c>
      <c r="C106" s="5">
        <v>125.15117737638791</v>
      </c>
      <c r="D106" s="5">
        <v>125.76550946792879</v>
      </c>
      <c r="E106" s="5">
        <v>125.5894042803998</v>
      </c>
      <c r="F106" s="5" t="s">
        <v>7</v>
      </c>
      <c r="G106" s="5">
        <v>123.30999799999999</v>
      </c>
      <c r="H106" s="5" t="str">
        <f t="shared" si="8"/>
        <v>sell</v>
      </c>
      <c r="I106" s="5" t="str">
        <f t="shared" si="9"/>
        <v>False</v>
      </c>
      <c r="J106" s="5">
        <f t="shared" si="11"/>
        <v>126.629997</v>
      </c>
      <c r="K106" s="5">
        <f t="shared" si="12"/>
        <v>123.30999799999999</v>
      </c>
      <c r="L106" s="5">
        <f t="shared" si="13"/>
        <v>995178.08260519127</v>
      </c>
      <c r="M106" s="11">
        <f t="shared" si="10"/>
        <v>1E-3</v>
      </c>
      <c r="N106" s="5">
        <f t="shared" si="14"/>
        <v>-27844.746350841695</v>
      </c>
      <c r="P106" s="9">
        <f t="shared" si="15"/>
        <v>-6.0638097605854435E-3</v>
      </c>
      <c r="Q106"/>
    </row>
    <row r="107" spans="1:17" s="5" customFormat="1" x14ac:dyDescent="0.25">
      <c r="A107" s="1">
        <v>44132</v>
      </c>
      <c r="B107" s="5">
        <v>118.470001</v>
      </c>
      <c r="C107" s="5">
        <v>122.92411858425859</v>
      </c>
      <c r="D107" s="5">
        <v>125.1022814253898</v>
      </c>
      <c r="E107" s="5">
        <v>125.3669229278873</v>
      </c>
      <c r="F107" s="5">
        <v>118.470001</v>
      </c>
      <c r="G107" s="5" t="s">
        <v>7</v>
      </c>
      <c r="H107" s="5" t="str">
        <f t="shared" si="8"/>
        <v>buy</v>
      </c>
      <c r="I107" s="5" t="str">
        <f t="shared" si="9"/>
        <v>False</v>
      </c>
      <c r="J107" s="5">
        <f t="shared" si="11"/>
        <v>118.470001</v>
      </c>
      <c r="K107" s="5">
        <f t="shared" si="12"/>
        <v>123.30999799999999</v>
      </c>
      <c r="L107" s="5">
        <f t="shared" si="13"/>
        <v>994182.90452258603</v>
      </c>
      <c r="M107" s="11">
        <f t="shared" si="10"/>
        <v>1E-3</v>
      </c>
      <c r="N107" s="5">
        <f t="shared" si="14"/>
        <v>-995.17808260519132</v>
      </c>
      <c r="P107" s="9">
        <f t="shared" si="15"/>
        <v>-4.0041721255530953E-2</v>
      </c>
      <c r="Q107"/>
    </row>
    <row r="108" spans="1:17" s="5" customFormat="1" x14ac:dyDescent="0.25">
      <c r="A108" s="1">
        <v>44133</v>
      </c>
      <c r="B108" s="5">
        <v>121.540001</v>
      </c>
      <c r="C108" s="5">
        <v>122.46274605617241</v>
      </c>
      <c r="D108" s="5">
        <v>124.7784377503544</v>
      </c>
      <c r="E108" s="5">
        <v>125.2473316176408</v>
      </c>
      <c r="F108" s="5" t="s">
        <v>7</v>
      </c>
      <c r="G108" s="5" t="s">
        <v>7</v>
      </c>
      <c r="H108" s="5" t="str">
        <f t="shared" si="8"/>
        <v>hold</v>
      </c>
      <c r="I108" s="5" t="str">
        <f t="shared" si="9"/>
        <v>True</v>
      </c>
      <c r="J108" s="5">
        <f t="shared" si="11"/>
        <v>118.470001</v>
      </c>
      <c r="K108" s="5">
        <f t="shared" si="12"/>
        <v>123.30999799999999</v>
      </c>
      <c r="L108" s="5">
        <f t="shared" si="13"/>
        <v>994182.90452258603</v>
      </c>
      <c r="M108" s="11">
        <f t="shared" si="10"/>
        <v>0</v>
      </c>
      <c r="N108" s="5">
        <f t="shared" si="14"/>
        <v>0</v>
      </c>
      <c r="P108" s="9">
        <f t="shared" si="15"/>
        <v>2.5583662527330027E-2</v>
      </c>
      <c r="Q108"/>
    </row>
    <row r="109" spans="1:17" s="5" customFormat="1" x14ac:dyDescent="0.25">
      <c r="A109" s="1">
        <v>44134</v>
      </c>
      <c r="B109" s="5">
        <v>121.25</v>
      </c>
      <c r="C109" s="5">
        <v>122.05849737078159</v>
      </c>
      <c r="D109" s="5">
        <v>124.4576706821404</v>
      </c>
      <c r="E109" s="5">
        <v>125.1224150045895</v>
      </c>
      <c r="F109" s="5" t="s">
        <v>7</v>
      </c>
      <c r="G109" s="5" t="s">
        <v>7</v>
      </c>
      <c r="H109" s="5" t="str">
        <f t="shared" si="8"/>
        <v>hold</v>
      </c>
      <c r="I109" s="5" t="str">
        <f t="shared" si="9"/>
        <v>True</v>
      </c>
      <c r="J109" s="5">
        <f t="shared" si="11"/>
        <v>118.470001</v>
      </c>
      <c r="K109" s="5">
        <f t="shared" si="12"/>
        <v>123.30999799999999</v>
      </c>
      <c r="L109" s="5">
        <f t="shared" si="13"/>
        <v>994182.90452258603</v>
      </c>
      <c r="M109" s="11">
        <f t="shared" si="10"/>
        <v>0</v>
      </c>
      <c r="N109" s="5">
        <f t="shared" si="14"/>
        <v>0</v>
      </c>
      <c r="P109" s="9">
        <f t="shared" si="15"/>
        <v>-2.3889051173605434E-3</v>
      </c>
      <c r="Q109"/>
    </row>
    <row r="110" spans="1:17" s="5" customFormat="1" x14ac:dyDescent="0.25">
      <c r="A110" s="1">
        <v>44137</v>
      </c>
      <c r="B110" s="5">
        <v>120.129997</v>
      </c>
      <c r="C110" s="5">
        <v>121.4156639138544</v>
      </c>
      <c r="D110" s="5">
        <v>124.0642458019458</v>
      </c>
      <c r="E110" s="5">
        <v>124.9664019419461</v>
      </c>
      <c r="F110" s="5" t="s">
        <v>7</v>
      </c>
      <c r="G110" s="5" t="s">
        <v>7</v>
      </c>
      <c r="H110" s="5" t="str">
        <f t="shared" si="8"/>
        <v>hold</v>
      </c>
      <c r="I110" s="5" t="str">
        <f t="shared" si="9"/>
        <v>True</v>
      </c>
      <c r="J110" s="5">
        <f t="shared" si="11"/>
        <v>118.470001</v>
      </c>
      <c r="K110" s="5">
        <f t="shared" si="12"/>
        <v>123.30999799999999</v>
      </c>
      <c r="L110" s="5">
        <f t="shared" si="13"/>
        <v>994182.90452258603</v>
      </c>
      <c r="M110" s="11">
        <f t="shared" si="10"/>
        <v>0</v>
      </c>
      <c r="N110" s="5">
        <f t="shared" si="14"/>
        <v>0</v>
      </c>
      <c r="P110" s="9">
        <f t="shared" si="15"/>
        <v>-9.2800650572551421E-3</v>
      </c>
      <c r="Q110"/>
    </row>
    <row r="111" spans="1:17" s="5" customFormat="1" x14ac:dyDescent="0.25">
      <c r="A111" s="1">
        <v>44138</v>
      </c>
      <c r="B111" s="5">
        <v>124.019997</v>
      </c>
      <c r="C111" s="5">
        <v>122.28377494256959</v>
      </c>
      <c r="D111" s="5">
        <v>124.0602231835871</v>
      </c>
      <c r="E111" s="5">
        <v>124.9368267875103</v>
      </c>
      <c r="F111" s="5" t="s">
        <v>7</v>
      </c>
      <c r="G111" s="5" t="s">
        <v>7</v>
      </c>
      <c r="H111" s="5" t="str">
        <f t="shared" si="8"/>
        <v>hold</v>
      </c>
      <c r="I111" s="5" t="str">
        <f t="shared" si="9"/>
        <v>True</v>
      </c>
      <c r="J111" s="5">
        <f t="shared" si="11"/>
        <v>118.470001</v>
      </c>
      <c r="K111" s="5">
        <f t="shared" si="12"/>
        <v>123.30999799999999</v>
      </c>
      <c r="L111" s="5">
        <f t="shared" si="13"/>
        <v>994182.90452258603</v>
      </c>
      <c r="M111" s="11">
        <f t="shared" si="10"/>
        <v>0</v>
      </c>
      <c r="N111" s="5">
        <f t="shared" si="14"/>
        <v>0</v>
      </c>
      <c r="P111" s="9">
        <f t="shared" si="15"/>
        <v>3.1868353971747275E-2</v>
      </c>
      <c r="Q111"/>
    </row>
    <row r="112" spans="1:17" s="5" customFormat="1" x14ac:dyDescent="0.25">
      <c r="A112" s="1">
        <v>44139</v>
      </c>
      <c r="B112" s="5">
        <v>125.07</v>
      </c>
      <c r="C112" s="5">
        <v>123.2125166283797</v>
      </c>
      <c r="D112" s="5">
        <v>124.1520210759882</v>
      </c>
      <c r="E112" s="5">
        <v>124.9409884504006</v>
      </c>
      <c r="F112" s="5" t="s">
        <v>7</v>
      </c>
      <c r="G112" s="5" t="s">
        <v>7</v>
      </c>
      <c r="H112" s="5" t="str">
        <f t="shared" si="8"/>
        <v>hold</v>
      </c>
      <c r="I112" s="5" t="str">
        <f t="shared" si="9"/>
        <v>True</v>
      </c>
      <c r="J112" s="5">
        <f t="shared" si="11"/>
        <v>118.470001</v>
      </c>
      <c r="K112" s="5">
        <f t="shared" si="12"/>
        <v>123.30999799999999</v>
      </c>
      <c r="L112" s="5">
        <f t="shared" si="13"/>
        <v>994182.90452258603</v>
      </c>
      <c r="M112" s="11">
        <f t="shared" si="10"/>
        <v>0</v>
      </c>
      <c r="N112" s="5">
        <f t="shared" si="14"/>
        <v>0</v>
      </c>
      <c r="P112" s="9">
        <f t="shared" si="15"/>
        <v>8.4307618287304455E-3</v>
      </c>
      <c r="Q112"/>
    </row>
    <row r="113" spans="1:17" s="5" customFormat="1" x14ac:dyDescent="0.25">
      <c r="A113" s="1">
        <v>44140</v>
      </c>
      <c r="B113" s="5">
        <v>126.959999</v>
      </c>
      <c r="C113" s="5">
        <v>124.46167741891981</v>
      </c>
      <c r="D113" s="5">
        <v>124.40729179635299</v>
      </c>
      <c r="E113" s="5">
        <v>125.00408253007561</v>
      </c>
      <c r="F113" s="5" t="s">
        <v>7</v>
      </c>
      <c r="G113" s="5">
        <v>126.959999</v>
      </c>
      <c r="H113" s="5" t="str">
        <f t="shared" si="8"/>
        <v>sell</v>
      </c>
      <c r="I113" s="5" t="str">
        <f t="shared" si="9"/>
        <v>False</v>
      </c>
      <c r="J113" s="5">
        <f t="shared" si="11"/>
        <v>118.470001</v>
      </c>
      <c r="K113" s="5">
        <f t="shared" si="12"/>
        <v>126.959999</v>
      </c>
      <c r="L113" s="5">
        <f t="shared" si="13"/>
        <v>1064435.5419082984</v>
      </c>
      <c r="M113" s="11">
        <f t="shared" si="10"/>
        <v>1E-3</v>
      </c>
      <c r="N113" s="5">
        <f t="shared" si="14"/>
        <v>70252.637385712296</v>
      </c>
      <c r="P113" s="9">
        <f t="shared" si="15"/>
        <v>1.4998487780841814E-2</v>
      </c>
      <c r="Q113"/>
    </row>
    <row r="114" spans="1:17" s="5" customFormat="1" x14ac:dyDescent="0.25">
      <c r="A114" s="1">
        <v>44141</v>
      </c>
      <c r="B114" s="5">
        <v>127.459999</v>
      </c>
      <c r="C114" s="5">
        <v>125.4611179459466</v>
      </c>
      <c r="D114" s="5">
        <v>124.6848106330481</v>
      </c>
      <c r="E114" s="5">
        <v>125.0808299197607</v>
      </c>
      <c r="F114" s="5" t="s">
        <v>7</v>
      </c>
      <c r="G114" s="5" t="s">
        <v>7</v>
      </c>
      <c r="H114" s="5" t="str">
        <f t="shared" si="8"/>
        <v>hold</v>
      </c>
      <c r="I114" s="5" t="str">
        <f t="shared" si="9"/>
        <v>True</v>
      </c>
      <c r="J114" s="5">
        <f t="shared" si="11"/>
        <v>118.470001</v>
      </c>
      <c r="K114" s="5">
        <f t="shared" si="12"/>
        <v>126.959999</v>
      </c>
      <c r="L114" s="5">
        <f t="shared" si="13"/>
        <v>1064435.5419082984</v>
      </c>
      <c r="M114" s="11">
        <f t="shared" si="10"/>
        <v>0</v>
      </c>
      <c r="N114" s="5">
        <f t="shared" si="14"/>
        <v>0</v>
      </c>
      <c r="P114" s="9">
        <f t="shared" si="15"/>
        <v>3.9305136988924344E-3</v>
      </c>
      <c r="Q114"/>
    </row>
    <row r="115" spans="1:17" s="5" customFormat="1" x14ac:dyDescent="0.25">
      <c r="A115" s="1">
        <v>44144</v>
      </c>
      <c r="B115" s="5">
        <v>142.58999600000001</v>
      </c>
      <c r="C115" s="5">
        <v>131.17074396396441</v>
      </c>
      <c r="D115" s="5">
        <v>126.31255475731651</v>
      </c>
      <c r="E115" s="5">
        <v>125.6279913597682</v>
      </c>
      <c r="F115" s="5">
        <v>142.58999600000001</v>
      </c>
      <c r="G115" s="5" t="s">
        <v>7</v>
      </c>
      <c r="H115" s="5" t="str">
        <f t="shared" si="8"/>
        <v>buy</v>
      </c>
      <c r="I115" s="5" t="str">
        <f t="shared" si="9"/>
        <v>False</v>
      </c>
      <c r="J115" s="5">
        <f t="shared" si="11"/>
        <v>142.58999600000001</v>
      </c>
      <c r="K115" s="5">
        <f t="shared" si="12"/>
        <v>126.959999</v>
      </c>
      <c r="L115" s="5">
        <f t="shared" si="13"/>
        <v>1063371.1063663901</v>
      </c>
      <c r="M115" s="11">
        <f t="shared" si="10"/>
        <v>1E-3</v>
      </c>
      <c r="N115" s="5">
        <f t="shared" si="14"/>
        <v>-1064.4355419082983</v>
      </c>
      <c r="P115" s="9">
        <f t="shared" si="15"/>
        <v>0.11217076920101991</v>
      </c>
      <c r="Q115"/>
    </row>
    <row r="116" spans="1:17" s="5" customFormat="1" x14ac:dyDescent="0.25">
      <c r="A116" s="1">
        <v>44145</v>
      </c>
      <c r="B116" s="5">
        <v>142.11000100000001</v>
      </c>
      <c r="C116" s="5">
        <v>134.81716297597629</v>
      </c>
      <c r="D116" s="5">
        <v>127.7486862339241</v>
      </c>
      <c r="E116" s="5">
        <v>126.1430541610254</v>
      </c>
      <c r="F116" s="5" t="s">
        <v>7</v>
      </c>
      <c r="G116" s="5" t="s">
        <v>7</v>
      </c>
      <c r="H116" s="5" t="str">
        <f t="shared" si="8"/>
        <v>hold</v>
      </c>
      <c r="I116" s="5" t="str">
        <f t="shared" si="9"/>
        <v>True</v>
      </c>
      <c r="J116" s="5">
        <f t="shared" si="11"/>
        <v>142.58999600000001</v>
      </c>
      <c r="K116" s="5">
        <f t="shared" si="12"/>
        <v>126.959999</v>
      </c>
      <c r="L116" s="5">
        <f t="shared" si="13"/>
        <v>1063371.1063663901</v>
      </c>
      <c r="M116" s="11">
        <f t="shared" si="10"/>
        <v>0</v>
      </c>
      <c r="N116" s="5">
        <f t="shared" si="14"/>
        <v>0</v>
      </c>
      <c r="P116" s="9">
        <f t="shared" si="15"/>
        <v>-3.3719386009967199E-3</v>
      </c>
      <c r="Q116"/>
    </row>
    <row r="117" spans="1:17" s="5" customFormat="1" x14ac:dyDescent="0.25">
      <c r="A117" s="1">
        <v>44146</v>
      </c>
      <c r="B117" s="5">
        <v>137.820007</v>
      </c>
      <c r="C117" s="5">
        <v>135.81811098398421</v>
      </c>
      <c r="D117" s="5">
        <v>128.6642608490219</v>
      </c>
      <c r="E117" s="5">
        <v>126.5079589372434</v>
      </c>
      <c r="F117" s="5" t="s">
        <v>7</v>
      </c>
      <c r="G117" s="5" t="s">
        <v>7</v>
      </c>
      <c r="H117" s="5" t="str">
        <f t="shared" si="8"/>
        <v>hold</v>
      </c>
      <c r="I117" s="5" t="str">
        <f t="shared" si="9"/>
        <v>True</v>
      </c>
      <c r="J117" s="5">
        <f t="shared" si="11"/>
        <v>142.58999600000001</v>
      </c>
      <c r="K117" s="5">
        <f t="shared" si="12"/>
        <v>126.959999</v>
      </c>
      <c r="L117" s="5">
        <f t="shared" si="13"/>
        <v>1063371.1063663901</v>
      </c>
      <c r="M117" s="11">
        <f t="shared" si="10"/>
        <v>0</v>
      </c>
      <c r="N117" s="5">
        <f t="shared" si="14"/>
        <v>0</v>
      </c>
      <c r="P117" s="9">
        <f t="shared" si="15"/>
        <v>-3.0652875920625346E-2</v>
      </c>
      <c r="Q117"/>
    </row>
    <row r="118" spans="1:17" s="5" customFormat="1" x14ac:dyDescent="0.25">
      <c r="A118" s="1">
        <v>44147</v>
      </c>
      <c r="B118" s="5">
        <v>135.520004</v>
      </c>
      <c r="C118" s="5">
        <v>135.71874198932281</v>
      </c>
      <c r="D118" s="5">
        <v>129.28751022638349</v>
      </c>
      <c r="E118" s="5">
        <v>126.7895853454545</v>
      </c>
      <c r="F118" s="5" t="s">
        <v>7</v>
      </c>
      <c r="G118" s="5" t="s">
        <v>7</v>
      </c>
      <c r="H118" s="5" t="str">
        <f t="shared" si="8"/>
        <v>hold</v>
      </c>
      <c r="I118" s="5" t="str">
        <f t="shared" si="9"/>
        <v>True</v>
      </c>
      <c r="J118" s="5">
        <f t="shared" si="11"/>
        <v>142.58999600000001</v>
      </c>
      <c r="K118" s="5">
        <f t="shared" si="12"/>
        <v>126.959999</v>
      </c>
      <c r="L118" s="5">
        <f t="shared" si="13"/>
        <v>1063371.1063663901</v>
      </c>
      <c r="M118" s="11">
        <f t="shared" si="10"/>
        <v>0</v>
      </c>
      <c r="N118" s="5">
        <f t="shared" si="14"/>
        <v>0</v>
      </c>
      <c r="P118" s="9">
        <f t="shared" si="15"/>
        <v>-1.6829276300264907E-2</v>
      </c>
      <c r="Q118"/>
    </row>
    <row r="119" spans="1:17" s="5" customFormat="1" x14ac:dyDescent="0.25">
      <c r="A119" s="1">
        <v>44148</v>
      </c>
      <c r="B119" s="5">
        <v>138.36000100000001</v>
      </c>
      <c r="C119" s="5">
        <v>136.59916165954851</v>
      </c>
      <c r="D119" s="5">
        <v>130.1122821148941</v>
      </c>
      <c r="E119" s="5">
        <v>127.15116083465909</v>
      </c>
      <c r="F119" s="5" t="s">
        <v>7</v>
      </c>
      <c r="G119" s="5" t="s">
        <v>7</v>
      </c>
      <c r="H119" s="5" t="str">
        <f t="shared" si="8"/>
        <v>hold</v>
      </c>
      <c r="I119" s="5" t="str">
        <f t="shared" si="9"/>
        <v>True</v>
      </c>
      <c r="J119" s="5">
        <f t="shared" si="11"/>
        <v>142.58999600000001</v>
      </c>
      <c r="K119" s="5">
        <f t="shared" si="12"/>
        <v>126.959999</v>
      </c>
      <c r="L119" s="5">
        <f t="shared" si="13"/>
        <v>1063371.1063663901</v>
      </c>
      <c r="M119" s="11">
        <f t="shared" si="10"/>
        <v>0</v>
      </c>
      <c r="N119" s="5">
        <f t="shared" si="14"/>
        <v>0</v>
      </c>
      <c r="P119" s="9">
        <f t="shared" si="15"/>
        <v>2.0739730876808013E-2</v>
      </c>
      <c r="Q119"/>
    </row>
    <row r="120" spans="1:17" s="5" customFormat="1" x14ac:dyDescent="0.25">
      <c r="A120" s="1">
        <v>44151</v>
      </c>
      <c r="B120" s="5">
        <v>144.66999799999999</v>
      </c>
      <c r="C120" s="5">
        <v>139.28944043969901</v>
      </c>
      <c r="D120" s="5">
        <v>131.43571083172191</v>
      </c>
      <c r="E120" s="5">
        <v>127.69862449607599</v>
      </c>
      <c r="F120" s="5" t="s">
        <v>7</v>
      </c>
      <c r="G120" s="5" t="s">
        <v>7</v>
      </c>
      <c r="H120" s="5" t="str">
        <f t="shared" si="8"/>
        <v>hold</v>
      </c>
      <c r="I120" s="5" t="str">
        <f t="shared" si="9"/>
        <v>True</v>
      </c>
      <c r="J120" s="5">
        <f t="shared" si="11"/>
        <v>142.58999600000001</v>
      </c>
      <c r="K120" s="5">
        <f t="shared" si="12"/>
        <v>126.959999</v>
      </c>
      <c r="L120" s="5">
        <f t="shared" si="13"/>
        <v>1063371.1063663901</v>
      </c>
      <c r="M120" s="11">
        <f t="shared" si="10"/>
        <v>0</v>
      </c>
      <c r="N120" s="5">
        <f t="shared" si="14"/>
        <v>0</v>
      </c>
      <c r="P120" s="9">
        <f t="shared" si="15"/>
        <v>4.4596281520441927E-2</v>
      </c>
      <c r="Q120"/>
    </row>
    <row r="121" spans="1:17" s="5" customFormat="1" x14ac:dyDescent="0.25">
      <c r="A121" s="1">
        <v>44152</v>
      </c>
      <c r="B121" s="5">
        <v>144.5</v>
      </c>
      <c r="C121" s="5">
        <v>141.02629362646601</v>
      </c>
      <c r="D121" s="5">
        <v>132.62337348338349</v>
      </c>
      <c r="E121" s="5">
        <v>128.2236674805736</v>
      </c>
      <c r="F121" s="5" t="s">
        <v>7</v>
      </c>
      <c r="G121" s="5" t="s">
        <v>7</v>
      </c>
      <c r="H121" s="5" t="str">
        <f t="shared" si="8"/>
        <v>hold</v>
      </c>
      <c r="I121" s="5" t="str">
        <f t="shared" si="9"/>
        <v>True</v>
      </c>
      <c r="J121" s="5">
        <f t="shared" si="11"/>
        <v>142.58999600000001</v>
      </c>
      <c r="K121" s="5">
        <f t="shared" si="12"/>
        <v>126.959999</v>
      </c>
      <c r="L121" s="5">
        <f t="shared" si="13"/>
        <v>1063371.1063663901</v>
      </c>
      <c r="M121" s="11">
        <f t="shared" si="10"/>
        <v>0</v>
      </c>
      <c r="N121" s="5">
        <f t="shared" si="14"/>
        <v>0</v>
      </c>
      <c r="P121" s="9">
        <f t="shared" si="15"/>
        <v>-1.1757652644455868E-3</v>
      </c>
      <c r="Q121"/>
    </row>
    <row r="122" spans="1:17" s="5" customFormat="1" x14ac:dyDescent="0.25">
      <c r="A122" s="1">
        <v>44153</v>
      </c>
      <c r="B122" s="5">
        <v>143.89999399999999</v>
      </c>
      <c r="C122" s="5">
        <v>141.9841937509774</v>
      </c>
      <c r="D122" s="5">
        <v>133.64852080307591</v>
      </c>
      <c r="E122" s="5">
        <v>128.71355268430571</v>
      </c>
      <c r="F122" s="5" t="s">
        <v>7</v>
      </c>
      <c r="G122" s="5" t="s">
        <v>7</v>
      </c>
      <c r="H122" s="5" t="str">
        <f t="shared" si="8"/>
        <v>hold</v>
      </c>
      <c r="I122" s="5" t="str">
        <f t="shared" si="9"/>
        <v>True</v>
      </c>
      <c r="J122" s="5">
        <f t="shared" si="11"/>
        <v>142.58999600000001</v>
      </c>
      <c r="K122" s="5">
        <f t="shared" si="12"/>
        <v>126.959999</v>
      </c>
      <c r="L122" s="5">
        <f t="shared" si="13"/>
        <v>1063371.1063663901</v>
      </c>
      <c r="M122" s="11">
        <f t="shared" si="10"/>
        <v>0</v>
      </c>
      <c r="N122" s="5">
        <f t="shared" si="14"/>
        <v>0</v>
      </c>
      <c r="P122" s="9">
        <f t="shared" si="15"/>
        <v>-4.1609353547875953E-3</v>
      </c>
      <c r="Q122"/>
    </row>
    <row r="123" spans="1:17" s="5" customFormat="1" x14ac:dyDescent="0.25">
      <c r="A123" s="1">
        <v>44154</v>
      </c>
      <c r="B123" s="5">
        <v>141.720001</v>
      </c>
      <c r="C123" s="5">
        <v>141.8961295006516</v>
      </c>
      <c r="D123" s="5">
        <v>134.382291730069</v>
      </c>
      <c r="E123" s="5">
        <v>129.12000419417109</v>
      </c>
      <c r="F123" s="5" t="s">
        <v>7</v>
      </c>
      <c r="G123" s="5" t="s">
        <v>7</v>
      </c>
      <c r="H123" s="5" t="str">
        <f t="shared" si="8"/>
        <v>hold</v>
      </c>
      <c r="I123" s="5" t="str">
        <f t="shared" si="9"/>
        <v>True</v>
      </c>
      <c r="J123" s="5">
        <f t="shared" si="11"/>
        <v>142.58999600000001</v>
      </c>
      <c r="K123" s="5">
        <f t="shared" si="12"/>
        <v>126.959999</v>
      </c>
      <c r="L123" s="5">
        <f t="shared" si="13"/>
        <v>1063371.1063663901</v>
      </c>
      <c r="M123" s="11">
        <f t="shared" si="10"/>
        <v>0</v>
      </c>
      <c r="N123" s="5">
        <f t="shared" si="14"/>
        <v>0</v>
      </c>
      <c r="P123" s="9">
        <f t="shared" si="15"/>
        <v>-1.5265285144260961E-2</v>
      </c>
      <c r="Q123"/>
    </row>
    <row r="124" spans="1:17" s="5" customFormat="1" x14ac:dyDescent="0.25">
      <c r="A124" s="1">
        <v>44155</v>
      </c>
      <c r="B124" s="5">
        <v>141.070007</v>
      </c>
      <c r="C124" s="5">
        <v>141.6207553337677</v>
      </c>
      <c r="D124" s="5">
        <v>134.99026584551731</v>
      </c>
      <c r="E124" s="5">
        <v>129.49344178185331</v>
      </c>
      <c r="F124" s="5" t="s">
        <v>7</v>
      </c>
      <c r="G124" s="5" t="s">
        <v>7</v>
      </c>
      <c r="H124" s="5" t="str">
        <f t="shared" si="8"/>
        <v>hold</v>
      </c>
      <c r="I124" s="5" t="str">
        <f t="shared" si="9"/>
        <v>True</v>
      </c>
      <c r="J124" s="5">
        <f t="shared" si="11"/>
        <v>142.58999600000001</v>
      </c>
      <c r="K124" s="5">
        <f t="shared" si="12"/>
        <v>126.959999</v>
      </c>
      <c r="L124" s="5">
        <f t="shared" si="13"/>
        <v>1063371.1063663901</v>
      </c>
      <c r="M124" s="11">
        <f t="shared" si="10"/>
        <v>0</v>
      </c>
      <c r="N124" s="5">
        <f t="shared" si="14"/>
        <v>0</v>
      </c>
      <c r="P124" s="9">
        <f t="shared" si="15"/>
        <v>-4.5970163462728565E-3</v>
      </c>
      <c r="Q124"/>
    </row>
    <row r="125" spans="1:17" s="5" customFormat="1" x14ac:dyDescent="0.25">
      <c r="A125" s="1">
        <v>44158</v>
      </c>
      <c r="B125" s="5">
        <v>145.979996</v>
      </c>
      <c r="C125" s="5">
        <v>143.07383555584519</v>
      </c>
      <c r="D125" s="5">
        <v>135.98933222319749</v>
      </c>
      <c r="E125" s="5">
        <v>130.0086466011704</v>
      </c>
      <c r="F125" s="5" t="s">
        <v>7</v>
      </c>
      <c r="G125" s="5" t="s">
        <v>7</v>
      </c>
      <c r="H125" s="5" t="str">
        <f t="shared" si="8"/>
        <v>hold</v>
      </c>
      <c r="I125" s="5" t="str">
        <f t="shared" si="9"/>
        <v>True</v>
      </c>
      <c r="J125" s="5">
        <f t="shared" si="11"/>
        <v>142.58999600000001</v>
      </c>
      <c r="K125" s="5">
        <f t="shared" si="12"/>
        <v>126.959999</v>
      </c>
      <c r="L125" s="5">
        <f t="shared" si="13"/>
        <v>1063371.1063663901</v>
      </c>
      <c r="M125" s="11">
        <f t="shared" si="10"/>
        <v>0</v>
      </c>
      <c r="N125" s="5">
        <f t="shared" si="14"/>
        <v>0</v>
      </c>
      <c r="P125" s="9">
        <f t="shared" si="15"/>
        <v>3.4213327915306534E-2</v>
      </c>
      <c r="Q125"/>
    </row>
    <row r="126" spans="1:17" s="5" customFormat="1" x14ac:dyDescent="0.25">
      <c r="A126" s="1">
        <v>44159</v>
      </c>
      <c r="B126" s="5">
        <v>151.490005</v>
      </c>
      <c r="C126" s="5">
        <v>145.87922537056349</v>
      </c>
      <c r="D126" s="5">
        <v>137.3984842938159</v>
      </c>
      <c r="E126" s="5">
        <v>130.6799390511338</v>
      </c>
      <c r="F126" s="5" t="s">
        <v>7</v>
      </c>
      <c r="G126" s="5" t="s">
        <v>7</v>
      </c>
      <c r="H126" s="5" t="str">
        <f t="shared" si="8"/>
        <v>hold</v>
      </c>
      <c r="I126" s="5" t="str">
        <f t="shared" si="9"/>
        <v>True</v>
      </c>
      <c r="J126" s="5">
        <f t="shared" si="11"/>
        <v>142.58999600000001</v>
      </c>
      <c r="K126" s="5">
        <f t="shared" si="12"/>
        <v>126.959999</v>
      </c>
      <c r="L126" s="5">
        <f t="shared" si="13"/>
        <v>1063371.1063663901</v>
      </c>
      <c r="M126" s="11">
        <f t="shared" si="10"/>
        <v>0</v>
      </c>
      <c r="N126" s="5">
        <f t="shared" si="14"/>
        <v>0</v>
      </c>
      <c r="P126" s="9">
        <f t="shared" si="15"/>
        <v>3.7050050553238456E-2</v>
      </c>
      <c r="Q126"/>
    </row>
    <row r="127" spans="1:17" s="5" customFormat="1" x14ac:dyDescent="0.25">
      <c r="A127" s="1">
        <v>44160</v>
      </c>
      <c r="B127" s="5">
        <v>149.08999600000001</v>
      </c>
      <c r="C127" s="5">
        <v>146.94948224704231</v>
      </c>
      <c r="D127" s="5">
        <v>138.46134899437811</v>
      </c>
      <c r="E127" s="5">
        <v>131.25525333078591</v>
      </c>
      <c r="F127" s="5" t="s">
        <v>7</v>
      </c>
      <c r="G127" s="5" t="s">
        <v>7</v>
      </c>
      <c r="H127" s="5" t="str">
        <f t="shared" si="8"/>
        <v>hold</v>
      </c>
      <c r="I127" s="5" t="str">
        <f t="shared" si="9"/>
        <v>True</v>
      </c>
      <c r="J127" s="5">
        <f t="shared" si="11"/>
        <v>142.58999600000001</v>
      </c>
      <c r="K127" s="5">
        <f t="shared" si="12"/>
        <v>126.959999</v>
      </c>
      <c r="L127" s="5">
        <f t="shared" si="13"/>
        <v>1063371.1063663901</v>
      </c>
      <c r="M127" s="11">
        <f t="shared" si="10"/>
        <v>0</v>
      </c>
      <c r="N127" s="5">
        <f t="shared" si="14"/>
        <v>0</v>
      </c>
      <c r="P127" s="9">
        <f t="shared" si="15"/>
        <v>-1.5969525564834979E-2</v>
      </c>
      <c r="Q127"/>
    </row>
    <row r="128" spans="1:17" s="5" customFormat="1" x14ac:dyDescent="0.25">
      <c r="A128" s="1">
        <v>44162</v>
      </c>
      <c r="B128" s="5">
        <v>147.13000500000001</v>
      </c>
      <c r="C128" s="5">
        <v>147.00965649802819</v>
      </c>
      <c r="D128" s="5">
        <v>139.24940863125281</v>
      </c>
      <c r="E128" s="5">
        <v>131.75133932044889</v>
      </c>
      <c r="F128" s="5" t="s">
        <v>7</v>
      </c>
      <c r="G128" s="5" t="s">
        <v>7</v>
      </c>
      <c r="H128" s="5" t="str">
        <f t="shared" si="8"/>
        <v>hold</v>
      </c>
      <c r="I128" s="5" t="str">
        <f t="shared" si="9"/>
        <v>True</v>
      </c>
      <c r="J128" s="5">
        <f t="shared" si="11"/>
        <v>142.58999600000001</v>
      </c>
      <c r="K128" s="5">
        <f t="shared" si="12"/>
        <v>126.959999</v>
      </c>
      <c r="L128" s="5">
        <f t="shared" si="13"/>
        <v>1063371.1063663901</v>
      </c>
      <c r="M128" s="11">
        <f t="shared" si="10"/>
        <v>0</v>
      </c>
      <c r="N128" s="5">
        <f t="shared" si="14"/>
        <v>0</v>
      </c>
      <c r="P128" s="9">
        <f t="shared" si="15"/>
        <v>-1.3233539917468522E-2</v>
      </c>
      <c r="Q128"/>
    </row>
    <row r="129" spans="1:17" s="5" customFormat="1" x14ac:dyDescent="0.25">
      <c r="A129" s="1">
        <v>44165</v>
      </c>
      <c r="B129" s="5">
        <v>148.009995</v>
      </c>
      <c r="C129" s="5">
        <v>147.34310266535209</v>
      </c>
      <c r="D129" s="5">
        <v>140.04582557386621</v>
      </c>
      <c r="E129" s="5">
        <v>132.25942231043479</v>
      </c>
      <c r="F129" s="5" t="s">
        <v>7</v>
      </c>
      <c r="G129" s="5" t="s">
        <v>7</v>
      </c>
      <c r="H129" s="5" t="str">
        <f t="shared" si="8"/>
        <v>hold</v>
      </c>
      <c r="I129" s="5" t="str">
        <f t="shared" si="9"/>
        <v>True</v>
      </c>
      <c r="J129" s="5">
        <f t="shared" si="11"/>
        <v>142.58999600000001</v>
      </c>
      <c r="K129" s="5">
        <f t="shared" si="12"/>
        <v>126.959999</v>
      </c>
      <c r="L129" s="5">
        <f t="shared" si="13"/>
        <v>1063371.1063663901</v>
      </c>
      <c r="M129" s="11">
        <f t="shared" si="10"/>
        <v>0</v>
      </c>
      <c r="N129" s="5">
        <f t="shared" si="14"/>
        <v>0</v>
      </c>
      <c r="P129" s="9">
        <f t="shared" si="15"/>
        <v>5.9632215741883959E-3</v>
      </c>
      <c r="Q129"/>
    </row>
    <row r="130" spans="1:17" s="5" customFormat="1" x14ac:dyDescent="0.25">
      <c r="A130" s="1">
        <v>44166</v>
      </c>
      <c r="B130" s="5">
        <v>149.44000199999999</v>
      </c>
      <c r="C130" s="5">
        <v>148.04206911023479</v>
      </c>
      <c r="D130" s="5">
        <v>140.8998416126056</v>
      </c>
      <c r="E130" s="5">
        <v>132.79631542573381</v>
      </c>
      <c r="F130" s="5" t="s">
        <v>7</v>
      </c>
      <c r="G130" s="5" t="s">
        <v>7</v>
      </c>
      <c r="H130" s="5" t="str">
        <f t="shared" si="8"/>
        <v>hold</v>
      </c>
      <c r="I130" s="5" t="str">
        <f t="shared" si="9"/>
        <v>True</v>
      </c>
      <c r="J130" s="5">
        <f t="shared" si="11"/>
        <v>142.58999600000001</v>
      </c>
      <c r="K130" s="5">
        <f t="shared" si="12"/>
        <v>126.959999</v>
      </c>
      <c r="L130" s="5">
        <f t="shared" si="13"/>
        <v>1063371.1063663901</v>
      </c>
      <c r="M130" s="11">
        <f t="shared" si="10"/>
        <v>0</v>
      </c>
      <c r="N130" s="5">
        <f t="shared" si="14"/>
        <v>0</v>
      </c>
      <c r="P130" s="9">
        <f t="shared" si="15"/>
        <v>9.6151825962344662E-3</v>
      </c>
      <c r="Q130"/>
    </row>
    <row r="131" spans="1:17" s="5" customFormat="1" x14ac:dyDescent="0.25">
      <c r="A131" s="1">
        <v>44167</v>
      </c>
      <c r="B131" s="5">
        <v>153.61000100000001</v>
      </c>
      <c r="C131" s="5">
        <v>149.8980464068232</v>
      </c>
      <c r="D131" s="5">
        <v>142.05531064782329</v>
      </c>
      <c r="E131" s="5">
        <v>133.44674309992959</v>
      </c>
      <c r="F131" s="5" t="s">
        <v>7</v>
      </c>
      <c r="G131" s="5" t="s">
        <v>7</v>
      </c>
      <c r="H131" s="5" t="str">
        <f t="shared" ref="H131:H194" si="16">IF((AND(F131="nan",G131="nan")),"hold",IF(F131&lt;&gt;"nan","buy","sell"))</f>
        <v>hold</v>
      </c>
      <c r="I131" s="5" t="str">
        <f t="shared" ref="I131:I194" si="17">IF(H131="hold","True","False")</f>
        <v>True</v>
      </c>
      <c r="J131" s="5">
        <f t="shared" si="11"/>
        <v>142.58999600000001</v>
      </c>
      <c r="K131" s="5">
        <f t="shared" si="12"/>
        <v>126.959999</v>
      </c>
      <c r="L131" s="5">
        <f t="shared" si="13"/>
        <v>1063371.1063663901</v>
      </c>
      <c r="M131" s="11">
        <f t="shared" ref="M131:M194" si="18">IF((AND(F131="nan",G131="nan")), 0, 0.001)</f>
        <v>0</v>
      </c>
      <c r="N131" s="5">
        <f t="shared" si="14"/>
        <v>0</v>
      </c>
      <c r="P131" s="9">
        <f t="shared" si="15"/>
        <v>2.7521941407217112E-2</v>
      </c>
      <c r="Q131"/>
    </row>
    <row r="132" spans="1:17" s="5" customFormat="1" x14ac:dyDescent="0.25">
      <c r="A132" s="1">
        <v>44168</v>
      </c>
      <c r="B132" s="5">
        <v>153.240005</v>
      </c>
      <c r="C132" s="5">
        <v>151.01203260454881</v>
      </c>
      <c r="D132" s="5">
        <v>143.0721010434757</v>
      </c>
      <c r="E132" s="5">
        <v>134.06528253430679</v>
      </c>
      <c r="F132" s="5" t="s">
        <v>7</v>
      </c>
      <c r="G132" s="5" t="s">
        <v>7</v>
      </c>
      <c r="H132" s="5" t="str">
        <f t="shared" si="16"/>
        <v>hold</v>
      </c>
      <c r="I132" s="5" t="str">
        <f t="shared" si="17"/>
        <v>True</v>
      </c>
      <c r="J132" s="5">
        <f t="shared" ref="J132:J195" si="19">IF(F132="nan",J131,F132)</f>
        <v>142.58999600000001</v>
      </c>
      <c r="K132" s="5">
        <f t="shared" ref="K132:K195" si="20">IF(G132="nan",K131,G132)</f>
        <v>126.959999</v>
      </c>
      <c r="L132" s="5">
        <f t="shared" ref="L132:L195" si="21">L131+N132</f>
        <v>1063371.1063663901</v>
      </c>
      <c r="M132" s="11">
        <f t="shared" si="18"/>
        <v>0</v>
      </c>
      <c r="N132" s="5">
        <f t="shared" ref="N132:N195" si="22">IF(I132="True",0,IF(H132="buy",-L131*M132,L131*((K132-J132)/J132)-(L131*M132)))</f>
        <v>0</v>
      </c>
      <c r="P132" s="9">
        <f t="shared" ref="P132:P195" si="23">LN(B132/B131)</f>
        <v>-2.4115768100428296E-3</v>
      </c>
      <c r="Q132"/>
    </row>
    <row r="133" spans="1:17" s="5" customFormat="1" x14ac:dyDescent="0.25">
      <c r="A133" s="1">
        <v>44169</v>
      </c>
      <c r="B133" s="5">
        <v>154.13999899999999</v>
      </c>
      <c r="C133" s="5">
        <v>152.05468806969921</v>
      </c>
      <c r="D133" s="5">
        <v>144.07827358497789</v>
      </c>
      <c r="E133" s="5">
        <v>134.6926174238597</v>
      </c>
      <c r="F133" s="5" t="s">
        <v>7</v>
      </c>
      <c r="G133" s="5" t="s">
        <v>7</v>
      </c>
      <c r="H133" s="5" t="str">
        <f t="shared" si="16"/>
        <v>hold</v>
      </c>
      <c r="I133" s="5" t="str">
        <f t="shared" si="17"/>
        <v>True</v>
      </c>
      <c r="J133" s="5">
        <f t="shared" si="19"/>
        <v>142.58999600000001</v>
      </c>
      <c r="K133" s="5">
        <f t="shared" si="20"/>
        <v>126.959999</v>
      </c>
      <c r="L133" s="5">
        <f t="shared" si="21"/>
        <v>1063371.1063663901</v>
      </c>
      <c r="M133" s="11">
        <f t="shared" si="18"/>
        <v>0</v>
      </c>
      <c r="N133" s="5">
        <f t="shared" si="22"/>
        <v>0</v>
      </c>
      <c r="P133" s="9">
        <f t="shared" si="23"/>
        <v>5.8559214012342976E-3</v>
      </c>
      <c r="Q133"/>
    </row>
    <row r="134" spans="1:17" s="5" customFormat="1" x14ac:dyDescent="0.25">
      <c r="A134" s="1">
        <v>44172</v>
      </c>
      <c r="B134" s="5">
        <v>153.679993</v>
      </c>
      <c r="C134" s="5">
        <v>152.59645637979949</v>
      </c>
      <c r="D134" s="5">
        <v>144.9511571681617</v>
      </c>
      <c r="E134" s="5">
        <v>135.28597291061399</v>
      </c>
      <c r="F134" s="5" t="s">
        <v>7</v>
      </c>
      <c r="G134" s="5" t="s">
        <v>7</v>
      </c>
      <c r="H134" s="5" t="str">
        <f t="shared" si="16"/>
        <v>hold</v>
      </c>
      <c r="I134" s="5" t="str">
        <f t="shared" si="17"/>
        <v>True</v>
      </c>
      <c r="J134" s="5">
        <f t="shared" si="19"/>
        <v>142.58999600000001</v>
      </c>
      <c r="K134" s="5">
        <f t="shared" si="20"/>
        <v>126.959999</v>
      </c>
      <c r="L134" s="5">
        <f t="shared" si="21"/>
        <v>1063371.1063663901</v>
      </c>
      <c r="M134" s="11">
        <f t="shared" si="18"/>
        <v>0</v>
      </c>
      <c r="N134" s="5">
        <f t="shared" si="22"/>
        <v>0</v>
      </c>
      <c r="P134" s="9">
        <f t="shared" si="23"/>
        <v>-2.9888009511314451E-3</v>
      </c>
      <c r="Q134"/>
    </row>
    <row r="135" spans="1:17" s="5" customFormat="1" x14ac:dyDescent="0.25">
      <c r="A135" s="1">
        <v>44173</v>
      </c>
      <c r="B135" s="5">
        <v>153.720001</v>
      </c>
      <c r="C135" s="5">
        <v>152.97097125319971</v>
      </c>
      <c r="D135" s="5">
        <v>145.7483247892379</v>
      </c>
      <c r="E135" s="5">
        <v>135.86203628840741</v>
      </c>
      <c r="F135" s="5" t="s">
        <v>7</v>
      </c>
      <c r="G135" s="5" t="s">
        <v>7</v>
      </c>
      <c r="H135" s="5" t="str">
        <f t="shared" si="16"/>
        <v>hold</v>
      </c>
      <c r="I135" s="5" t="str">
        <f t="shared" si="17"/>
        <v>True</v>
      </c>
      <c r="J135" s="5">
        <f t="shared" si="19"/>
        <v>142.58999600000001</v>
      </c>
      <c r="K135" s="5">
        <f t="shared" si="20"/>
        <v>126.959999</v>
      </c>
      <c r="L135" s="5">
        <f t="shared" si="21"/>
        <v>1063371.1063663901</v>
      </c>
      <c r="M135" s="11">
        <f t="shared" si="18"/>
        <v>0</v>
      </c>
      <c r="N135" s="5">
        <f t="shared" si="22"/>
        <v>0</v>
      </c>
      <c r="P135" s="9">
        <f t="shared" si="23"/>
        <v>2.6029929087055748E-4</v>
      </c>
      <c r="Q135"/>
    </row>
    <row r="136" spans="1:17" s="5" customFormat="1" x14ac:dyDescent="0.25">
      <c r="A136" s="1">
        <v>44174</v>
      </c>
      <c r="B136" s="5">
        <v>154.429993</v>
      </c>
      <c r="C136" s="5">
        <v>153.45731183546641</v>
      </c>
      <c r="D136" s="5">
        <v>146.53756735385261</v>
      </c>
      <c r="E136" s="5">
        <v>136.44228493564461</v>
      </c>
      <c r="F136" s="5" t="s">
        <v>7</v>
      </c>
      <c r="G136" s="5" t="s">
        <v>7</v>
      </c>
      <c r="H136" s="5" t="str">
        <f t="shared" si="16"/>
        <v>hold</v>
      </c>
      <c r="I136" s="5" t="str">
        <f t="shared" si="17"/>
        <v>True</v>
      </c>
      <c r="J136" s="5">
        <f t="shared" si="19"/>
        <v>142.58999600000001</v>
      </c>
      <c r="K136" s="5">
        <f t="shared" si="20"/>
        <v>126.959999</v>
      </c>
      <c r="L136" s="5">
        <f t="shared" si="21"/>
        <v>1063371.1063663901</v>
      </c>
      <c r="M136" s="11">
        <f t="shared" si="18"/>
        <v>0</v>
      </c>
      <c r="N136" s="5">
        <f t="shared" si="22"/>
        <v>0</v>
      </c>
      <c r="P136" s="9">
        <f t="shared" si="23"/>
        <v>4.608101704950688E-3</v>
      </c>
      <c r="Q136"/>
    </row>
    <row r="137" spans="1:17" s="5" customFormat="1" x14ac:dyDescent="0.25">
      <c r="A137" s="1">
        <v>44175</v>
      </c>
      <c r="B137" s="5">
        <v>154.69000199999999</v>
      </c>
      <c r="C137" s="5">
        <v>153.86820855697761</v>
      </c>
      <c r="D137" s="5">
        <v>147.27869777622959</v>
      </c>
      <c r="E137" s="5">
        <v>137.01252609390571</v>
      </c>
      <c r="F137" s="5" t="s">
        <v>7</v>
      </c>
      <c r="G137" s="5" t="s">
        <v>7</v>
      </c>
      <c r="H137" s="5" t="str">
        <f t="shared" si="16"/>
        <v>hold</v>
      </c>
      <c r="I137" s="5" t="str">
        <f t="shared" si="17"/>
        <v>True</v>
      </c>
      <c r="J137" s="5">
        <f t="shared" si="19"/>
        <v>142.58999600000001</v>
      </c>
      <c r="K137" s="5">
        <f t="shared" si="20"/>
        <v>126.959999</v>
      </c>
      <c r="L137" s="5">
        <f t="shared" si="21"/>
        <v>1063371.1063663901</v>
      </c>
      <c r="M137" s="11">
        <f t="shared" si="18"/>
        <v>0</v>
      </c>
      <c r="N137" s="5">
        <f t="shared" si="22"/>
        <v>0</v>
      </c>
      <c r="P137" s="9">
        <f t="shared" si="23"/>
        <v>1.6822532707292392E-3</v>
      </c>
      <c r="Q137"/>
    </row>
    <row r="138" spans="1:17" s="5" customFormat="1" x14ac:dyDescent="0.25">
      <c r="A138" s="1">
        <v>44176</v>
      </c>
      <c r="B138" s="5">
        <v>175.720001</v>
      </c>
      <c r="C138" s="5">
        <v>161.15213937131841</v>
      </c>
      <c r="D138" s="5">
        <v>149.86427079657241</v>
      </c>
      <c r="E138" s="5">
        <v>138.2221346847212</v>
      </c>
      <c r="F138" s="5" t="s">
        <v>7</v>
      </c>
      <c r="G138" s="5" t="s">
        <v>7</v>
      </c>
      <c r="H138" s="5" t="str">
        <f t="shared" si="16"/>
        <v>hold</v>
      </c>
      <c r="I138" s="5" t="str">
        <f t="shared" si="17"/>
        <v>True</v>
      </c>
      <c r="J138" s="5">
        <f t="shared" si="19"/>
        <v>142.58999600000001</v>
      </c>
      <c r="K138" s="5">
        <f t="shared" si="20"/>
        <v>126.959999</v>
      </c>
      <c r="L138" s="5">
        <f t="shared" si="21"/>
        <v>1063371.1063663901</v>
      </c>
      <c r="M138" s="11">
        <f t="shared" si="18"/>
        <v>0</v>
      </c>
      <c r="N138" s="5">
        <f t="shared" si="22"/>
        <v>0</v>
      </c>
      <c r="P138" s="9">
        <f t="shared" si="23"/>
        <v>0.12746869762079333</v>
      </c>
      <c r="Q138"/>
    </row>
    <row r="139" spans="1:17" s="5" customFormat="1" x14ac:dyDescent="0.25">
      <c r="A139" s="1">
        <v>44179</v>
      </c>
      <c r="B139" s="5">
        <v>169.300003</v>
      </c>
      <c r="C139" s="5">
        <v>163.8680939142123</v>
      </c>
      <c r="D139" s="5">
        <v>151.63115554233849</v>
      </c>
      <c r="E139" s="5">
        <v>139.19331806957359</v>
      </c>
      <c r="F139" s="5" t="s">
        <v>7</v>
      </c>
      <c r="G139" s="5" t="s">
        <v>7</v>
      </c>
      <c r="H139" s="5" t="str">
        <f t="shared" si="16"/>
        <v>hold</v>
      </c>
      <c r="I139" s="5" t="str">
        <f t="shared" si="17"/>
        <v>True</v>
      </c>
      <c r="J139" s="5">
        <f t="shared" si="19"/>
        <v>142.58999600000001</v>
      </c>
      <c r="K139" s="5">
        <f t="shared" si="20"/>
        <v>126.959999</v>
      </c>
      <c r="L139" s="5">
        <f t="shared" si="21"/>
        <v>1063371.1063663901</v>
      </c>
      <c r="M139" s="11">
        <f t="shared" si="18"/>
        <v>0</v>
      </c>
      <c r="N139" s="5">
        <f t="shared" si="22"/>
        <v>0</v>
      </c>
      <c r="P139" s="9">
        <f t="shared" si="23"/>
        <v>-3.7219517939337463E-2</v>
      </c>
      <c r="Q139"/>
    </row>
    <row r="140" spans="1:17" s="5" customFormat="1" x14ac:dyDescent="0.25">
      <c r="A140" s="1">
        <v>44180</v>
      </c>
      <c r="B140" s="5">
        <v>173.94000199999999</v>
      </c>
      <c r="C140" s="5">
        <v>167.2253966094749</v>
      </c>
      <c r="D140" s="5">
        <v>153.65923249303501</v>
      </c>
      <c r="E140" s="5">
        <v>140.27915194239949</v>
      </c>
      <c r="F140" s="5" t="s">
        <v>7</v>
      </c>
      <c r="G140" s="5" t="s">
        <v>7</v>
      </c>
      <c r="H140" s="5" t="str">
        <f t="shared" si="16"/>
        <v>hold</v>
      </c>
      <c r="I140" s="5" t="str">
        <f t="shared" si="17"/>
        <v>True</v>
      </c>
      <c r="J140" s="5">
        <f t="shared" si="19"/>
        <v>142.58999600000001</v>
      </c>
      <c r="K140" s="5">
        <f t="shared" si="20"/>
        <v>126.959999</v>
      </c>
      <c r="L140" s="5">
        <f t="shared" si="21"/>
        <v>1063371.1063663901</v>
      </c>
      <c r="M140" s="11">
        <f t="shared" si="18"/>
        <v>0</v>
      </c>
      <c r="N140" s="5">
        <f t="shared" si="22"/>
        <v>0</v>
      </c>
      <c r="P140" s="9">
        <f t="shared" si="23"/>
        <v>2.7038116800723627E-2</v>
      </c>
      <c r="Q140"/>
    </row>
    <row r="141" spans="1:17" s="5" customFormat="1" x14ac:dyDescent="0.25">
      <c r="A141" s="1">
        <v>44181</v>
      </c>
      <c r="B141" s="5">
        <v>173.11999499999999</v>
      </c>
      <c r="C141" s="5">
        <v>169.19026273964991</v>
      </c>
      <c r="D141" s="5">
        <v>155.42839272094091</v>
      </c>
      <c r="E141" s="5">
        <v>141.3054282879495</v>
      </c>
      <c r="F141" s="5" t="s">
        <v>7</v>
      </c>
      <c r="G141" s="5" t="s">
        <v>7</v>
      </c>
      <c r="H141" s="5" t="str">
        <f t="shared" si="16"/>
        <v>hold</v>
      </c>
      <c r="I141" s="5" t="str">
        <f t="shared" si="17"/>
        <v>True</v>
      </c>
      <c r="J141" s="5">
        <f t="shared" si="19"/>
        <v>142.58999600000001</v>
      </c>
      <c r="K141" s="5">
        <f t="shared" si="20"/>
        <v>126.959999</v>
      </c>
      <c r="L141" s="5">
        <f t="shared" si="21"/>
        <v>1063371.1063663901</v>
      </c>
      <c r="M141" s="11">
        <f t="shared" si="18"/>
        <v>0</v>
      </c>
      <c r="N141" s="5">
        <f t="shared" si="22"/>
        <v>0</v>
      </c>
      <c r="P141" s="9">
        <f t="shared" si="23"/>
        <v>-4.7254568834210987E-3</v>
      </c>
      <c r="Q141"/>
    </row>
    <row r="142" spans="1:17" s="5" customFormat="1" x14ac:dyDescent="0.25">
      <c r="A142" s="1">
        <v>44182</v>
      </c>
      <c r="B142" s="5">
        <v>173.550003</v>
      </c>
      <c r="C142" s="5">
        <v>170.64350949309991</v>
      </c>
      <c r="D142" s="5">
        <v>157.07581183721899</v>
      </c>
      <c r="E142" s="5">
        <v>142.31307124770109</v>
      </c>
      <c r="F142" s="5" t="s">
        <v>7</v>
      </c>
      <c r="G142" s="5" t="s">
        <v>7</v>
      </c>
      <c r="H142" s="5" t="str">
        <f t="shared" si="16"/>
        <v>hold</v>
      </c>
      <c r="I142" s="5" t="str">
        <f t="shared" si="17"/>
        <v>True</v>
      </c>
      <c r="J142" s="5">
        <f t="shared" si="19"/>
        <v>142.58999600000001</v>
      </c>
      <c r="K142" s="5">
        <f t="shared" si="20"/>
        <v>126.959999</v>
      </c>
      <c r="L142" s="5">
        <f t="shared" si="21"/>
        <v>1063371.1063663901</v>
      </c>
      <c r="M142" s="11">
        <f t="shared" si="18"/>
        <v>0</v>
      </c>
      <c r="N142" s="5">
        <f t="shared" si="22"/>
        <v>0</v>
      </c>
      <c r="P142" s="9">
        <f t="shared" si="23"/>
        <v>2.4807928174640937E-3</v>
      </c>
      <c r="Q142"/>
    </row>
    <row r="143" spans="1:17" s="5" customFormat="1" x14ac:dyDescent="0.25">
      <c r="A143" s="1">
        <v>44183</v>
      </c>
      <c r="B143" s="5">
        <v>172.88999899999999</v>
      </c>
      <c r="C143" s="5">
        <v>171.3923393287333</v>
      </c>
      <c r="D143" s="5">
        <v>158.5134652156537</v>
      </c>
      <c r="E143" s="5">
        <v>143.26860023996039</v>
      </c>
      <c r="F143" s="5" t="s">
        <v>7</v>
      </c>
      <c r="G143" s="5" t="s">
        <v>7</v>
      </c>
      <c r="H143" s="5" t="str">
        <f t="shared" si="16"/>
        <v>hold</v>
      </c>
      <c r="I143" s="5" t="str">
        <f t="shared" si="17"/>
        <v>True</v>
      </c>
      <c r="J143" s="5">
        <f t="shared" si="19"/>
        <v>142.58999600000001</v>
      </c>
      <c r="K143" s="5">
        <f t="shared" si="20"/>
        <v>126.959999</v>
      </c>
      <c r="L143" s="5">
        <f t="shared" si="21"/>
        <v>1063371.1063663901</v>
      </c>
      <c r="M143" s="11">
        <f t="shared" si="18"/>
        <v>0</v>
      </c>
      <c r="N143" s="5">
        <f t="shared" si="22"/>
        <v>0</v>
      </c>
      <c r="P143" s="9">
        <f t="shared" si="23"/>
        <v>-3.8102112612197333E-3</v>
      </c>
      <c r="Q143"/>
    </row>
    <row r="144" spans="1:17" s="5" customFormat="1" x14ac:dyDescent="0.25">
      <c r="A144" s="1">
        <v>44186</v>
      </c>
      <c r="B144" s="5">
        <v>170.69000199999999</v>
      </c>
      <c r="C144" s="5">
        <v>171.15822688582219</v>
      </c>
      <c r="D144" s="5">
        <v>159.62042310513971</v>
      </c>
      <c r="E144" s="5">
        <v>144.12551904496169</v>
      </c>
      <c r="F144" s="5" t="s">
        <v>7</v>
      </c>
      <c r="G144" s="5" t="s">
        <v>7</v>
      </c>
      <c r="H144" s="5" t="str">
        <f t="shared" si="16"/>
        <v>hold</v>
      </c>
      <c r="I144" s="5" t="str">
        <f t="shared" si="17"/>
        <v>True</v>
      </c>
      <c r="J144" s="5">
        <f t="shared" si="19"/>
        <v>142.58999600000001</v>
      </c>
      <c r="K144" s="5">
        <f t="shared" si="20"/>
        <v>126.959999</v>
      </c>
      <c r="L144" s="5">
        <f t="shared" si="21"/>
        <v>1063371.1063663901</v>
      </c>
      <c r="M144" s="11">
        <f t="shared" si="18"/>
        <v>0</v>
      </c>
      <c r="N144" s="5">
        <f t="shared" si="22"/>
        <v>0</v>
      </c>
      <c r="P144" s="9">
        <f t="shared" si="23"/>
        <v>-1.2806490839270613E-2</v>
      </c>
      <c r="Q144"/>
    </row>
    <row r="145" spans="1:17" s="5" customFormat="1" x14ac:dyDescent="0.25">
      <c r="A145" s="1">
        <v>44187</v>
      </c>
      <c r="B145" s="5">
        <v>170.449997</v>
      </c>
      <c r="C145" s="5">
        <v>170.92215025721481</v>
      </c>
      <c r="D145" s="5">
        <v>160.60492982285419</v>
      </c>
      <c r="E145" s="5">
        <v>144.94815898105659</v>
      </c>
      <c r="F145" s="5" t="s">
        <v>7</v>
      </c>
      <c r="G145" s="5" t="s">
        <v>7</v>
      </c>
      <c r="H145" s="5" t="str">
        <f t="shared" si="16"/>
        <v>hold</v>
      </c>
      <c r="I145" s="5" t="str">
        <f t="shared" si="17"/>
        <v>True</v>
      </c>
      <c r="J145" s="5">
        <f t="shared" si="19"/>
        <v>142.58999600000001</v>
      </c>
      <c r="K145" s="5">
        <f t="shared" si="20"/>
        <v>126.959999</v>
      </c>
      <c r="L145" s="5">
        <f t="shared" si="21"/>
        <v>1063371.1063663901</v>
      </c>
      <c r="M145" s="11">
        <f t="shared" si="18"/>
        <v>0</v>
      </c>
      <c r="N145" s="5">
        <f t="shared" si="22"/>
        <v>0</v>
      </c>
      <c r="P145" s="9">
        <f t="shared" si="23"/>
        <v>-1.4070765099469561E-3</v>
      </c>
      <c r="Q145"/>
    </row>
    <row r="146" spans="1:17" s="5" customFormat="1" x14ac:dyDescent="0.25">
      <c r="A146" s="1">
        <v>44188</v>
      </c>
      <c r="B146" s="5">
        <v>173.550003</v>
      </c>
      <c r="C146" s="5">
        <v>171.79810117147659</v>
      </c>
      <c r="D146" s="5">
        <v>161.7817546571402</v>
      </c>
      <c r="E146" s="5">
        <v>145.84196660664861</v>
      </c>
      <c r="F146" s="5" t="s">
        <v>7</v>
      </c>
      <c r="G146" s="5" t="s">
        <v>7</v>
      </c>
      <c r="H146" s="5" t="str">
        <f t="shared" si="16"/>
        <v>hold</v>
      </c>
      <c r="I146" s="5" t="str">
        <f t="shared" si="17"/>
        <v>True</v>
      </c>
      <c r="J146" s="5">
        <f t="shared" si="19"/>
        <v>142.58999600000001</v>
      </c>
      <c r="K146" s="5">
        <f t="shared" si="20"/>
        <v>126.959999</v>
      </c>
      <c r="L146" s="5">
        <f t="shared" si="21"/>
        <v>1063371.1063663901</v>
      </c>
      <c r="M146" s="11">
        <f t="shared" si="18"/>
        <v>0</v>
      </c>
      <c r="N146" s="5">
        <f t="shared" si="22"/>
        <v>0</v>
      </c>
      <c r="P146" s="9">
        <f t="shared" si="23"/>
        <v>1.8023778610437354E-2</v>
      </c>
      <c r="Q146"/>
    </row>
    <row r="147" spans="1:17" s="5" customFormat="1" x14ac:dyDescent="0.25">
      <c r="A147" s="1">
        <v>44189</v>
      </c>
      <c r="B147" s="5">
        <v>173.729996</v>
      </c>
      <c r="C147" s="5">
        <v>172.4420661143177</v>
      </c>
      <c r="D147" s="5">
        <v>162.867958415582</v>
      </c>
      <c r="E147" s="5">
        <v>146.71346752519091</v>
      </c>
      <c r="F147" s="5" t="s">
        <v>7</v>
      </c>
      <c r="G147" s="5" t="s">
        <v>7</v>
      </c>
      <c r="H147" s="5" t="str">
        <f t="shared" si="16"/>
        <v>hold</v>
      </c>
      <c r="I147" s="5" t="str">
        <f t="shared" si="17"/>
        <v>True</v>
      </c>
      <c r="J147" s="5">
        <f t="shared" si="19"/>
        <v>142.58999600000001</v>
      </c>
      <c r="K147" s="5">
        <f t="shared" si="20"/>
        <v>126.959999</v>
      </c>
      <c r="L147" s="5">
        <f t="shared" si="21"/>
        <v>1063371.1063663901</v>
      </c>
      <c r="M147" s="11">
        <f t="shared" si="18"/>
        <v>0</v>
      </c>
      <c r="N147" s="5">
        <f t="shared" si="22"/>
        <v>0</v>
      </c>
      <c r="P147" s="9">
        <f t="shared" si="23"/>
        <v>1.0365872876949964E-3</v>
      </c>
      <c r="Q147"/>
    </row>
    <row r="148" spans="1:17" s="5" customFormat="1" x14ac:dyDescent="0.25">
      <c r="A148" s="1">
        <v>44193</v>
      </c>
      <c r="B148" s="5">
        <v>178.86000100000001</v>
      </c>
      <c r="C148" s="5">
        <v>174.58137774287849</v>
      </c>
      <c r="D148" s="5">
        <v>164.3217804687109</v>
      </c>
      <c r="E148" s="5">
        <v>147.71804669627861</v>
      </c>
      <c r="F148" s="5" t="s">
        <v>7</v>
      </c>
      <c r="G148" s="5" t="s">
        <v>7</v>
      </c>
      <c r="H148" s="5" t="str">
        <f t="shared" si="16"/>
        <v>hold</v>
      </c>
      <c r="I148" s="5" t="str">
        <f t="shared" si="17"/>
        <v>True</v>
      </c>
      <c r="J148" s="5">
        <f t="shared" si="19"/>
        <v>142.58999600000001</v>
      </c>
      <c r="K148" s="5">
        <f t="shared" si="20"/>
        <v>126.959999</v>
      </c>
      <c r="L148" s="5">
        <f t="shared" si="21"/>
        <v>1063371.1063663901</v>
      </c>
      <c r="M148" s="11">
        <f t="shared" si="18"/>
        <v>0</v>
      </c>
      <c r="N148" s="5">
        <f t="shared" si="22"/>
        <v>0</v>
      </c>
      <c r="P148" s="9">
        <f t="shared" si="23"/>
        <v>2.9101035627425283E-2</v>
      </c>
      <c r="Q148"/>
    </row>
    <row r="149" spans="1:17" s="5" customFormat="1" x14ac:dyDescent="0.25">
      <c r="A149" s="1">
        <v>44194</v>
      </c>
      <c r="B149" s="5">
        <v>177.300003</v>
      </c>
      <c r="C149" s="5">
        <v>175.48758616191901</v>
      </c>
      <c r="D149" s="5">
        <v>165.5016188806463</v>
      </c>
      <c r="E149" s="5">
        <v>148.64248283076989</v>
      </c>
      <c r="F149" s="5" t="s">
        <v>7</v>
      </c>
      <c r="G149" s="5" t="s">
        <v>7</v>
      </c>
      <c r="H149" s="5" t="str">
        <f t="shared" si="16"/>
        <v>hold</v>
      </c>
      <c r="I149" s="5" t="str">
        <f t="shared" si="17"/>
        <v>True</v>
      </c>
      <c r="J149" s="5">
        <f t="shared" si="19"/>
        <v>142.58999600000001</v>
      </c>
      <c r="K149" s="5">
        <f t="shared" si="20"/>
        <v>126.959999</v>
      </c>
      <c r="L149" s="5">
        <f t="shared" si="21"/>
        <v>1063371.1063663901</v>
      </c>
      <c r="M149" s="11">
        <f t="shared" si="18"/>
        <v>0</v>
      </c>
      <c r="N149" s="5">
        <f t="shared" si="22"/>
        <v>0</v>
      </c>
      <c r="P149" s="9">
        <f t="shared" si="23"/>
        <v>-8.7601525083642762E-3</v>
      </c>
      <c r="Q149"/>
    </row>
    <row r="150" spans="1:17" s="5" customFormat="1" x14ac:dyDescent="0.25">
      <c r="A150" s="1">
        <v>44195</v>
      </c>
      <c r="B150" s="5">
        <v>181.16999799999999</v>
      </c>
      <c r="C150" s="5">
        <v>177.38172344127929</v>
      </c>
      <c r="D150" s="5">
        <v>166.92601698240571</v>
      </c>
      <c r="E150" s="5">
        <v>149.6589676798084</v>
      </c>
      <c r="F150" s="5" t="s">
        <v>7</v>
      </c>
      <c r="G150" s="5" t="s">
        <v>7</v>
      </c>
      <c r="H150" s="5" t="str">
        <f t="shared" si="16"/>
        <v>hold</v>
      </c>
      <c r="I150" s="5" t="str">
        <f t="shared" si="17"/>
        <v>True</v>
      </c>
      <c r="J150" s="5">
        <f t="shared" si="19"/>
        <v>142.58999600000001</v>
      </c>
      <c r="K150" s="5">
        <f t="shared" si="20"/>
        <v>126.959999</v>
      </c>
      <c r="L150" s="5">
        <f t="shared" si="21"/>
        <v>1063371.1063663901</v>
      </c>
      <c r="M150" s="11">
        <f t="shared" si="18"/>
        <v>0</v>
      </c>
      <c r="N150" s="5">
        <f t="shared" si="22"/>
        <v>0</v>
      </c>
      <c r="P150" s="9">
        <f t="shared" si="23"/>
        <v>2.1592575947928253E-2</v>
      </c>
      <c r="Q150"/>
    </row>
    <row r="151" spans="1:17" s="5" customFormat="1" x14ac:dyDescent="0.25">
      <c r="A151" s="1">
        <v>44196</v>
      </c>
      <c r="B151" s="5">
        <v>181.179993</v>
      </c>
      <c r="C151" s="5">
        <v>178.64781329418619</v>
      </c>
      <c r="D151" s="5">
        <v>168.2218329840052</v>
      </c>
      <c r="E151" s="5">
        <v>150.6439997210644</v>
      </c>
      <c r="F151" s="5" t="s">
        <v>7</v>
      </c>
      <c r="G151" s="5" t="s">
        <v>7</v>
      </c>
      <c r="H151" s="5" t="str">
        <f t="shared" si="16"/>
        <v>hold</v>
      </c>
      <c r="I151" s="5" t="str">
        <f t="shared" si="17"/>
        <v>True</v>
      </c>
      <c r="J151" s="5">
        <f t="shared" si="19"/>
        <v>142.58999600000001</v>
      </c>
      <c r="K151" s="5">
        <f t="shared" si="20"/>
        <v>126.959999</v>
      </c>
      <c r="L151" s="5">
        <f t="shared" si="21"/>
        <v>1063371.1063663901</v>
      </c>
      <c r="M151" s="11">
        <f t="shared" si="18"/>
        <v>0</v>
      </c>
      <c r="N151" s="5">
        <f t="shared" si="22"/>
        <v>0</v>
      </c>
      <c r="P151" s="9">
        <f t="shared" si="23"/>
        <v>5.5167656965770659E-5</v>
      </c>
      <c r="Q151"/>
    </row>
    <row r="152" spans="1:17" s="5" customFormat="1" x14ac:dyDescent="0.25">
      <c r="A152" s="1">
        <v>44200</v>
      </c>
      <c r="B152" s="5">
        <v>177.679993</v>
      </c>
      <c r="C152" s="5">
        <v>178.32520652945749</v>
      </c>
      <c r="D152" s="5">
        <v>169.08166571273199</v>
      </c>
      <c r="E152" s="5">
        <v>151.4888745110311</v>
      </c>
      <c r="F152" s="5" t="s">
        <v>7</v>
      </c>
      <c r="G152" s="5" t="s">
        <v>7</v>
      </c>
      <c r="H152" s="5" t="str">
        <f t="shared" si="16"/>
        <v>hold</v>
      </c>
      <c r="I152" s="5" t="str">
        <f t="shared" si="17"/>
        <v>True</v>
      </c>
      <c r="J152" s="5">
        <f t="shared" si="19"/>
        <v>142.58999600000001</v>
      </c>
      <c r="K152" s="5">
        <f t="shared" si="20"/>
        <v>126.959999</v>
      </c>
      <c r="L152" s="5">
        <f t="shared" si="21"/>
        <v>1063371.1063663901</v>
      </c>
      <c r="M152" s="11">
        <f t="shared" si="18"/>
        <v>0</v>
      </c>
      <c r="N152" s="5">
        <f t="shared" si="22"/>
        <v>0</v>
      </c>
      <c r="P152" s="9">
        <f t="shared" si="23"/>
        <v>-1.950683341602694E-2</v>
      </c>
      <c r="Q152"/>
    </row>
    <row r="153" spans="1:17" s="5" customFormat="1" x14ac:dyDescent="0.25">
      <c r="A153" s="1">
        <v>44201</v>
      </c>
      <c r="B153" s="5">
        <v>178.44000199999999</v>
      </c>
      <c r="C153" s="5">
        <v>178.36347168630499</v>
      </c>
      <c r="D153" s="5">
        <v>169.9324235570291</v>
      </c>
      <c r="E153" s="5">
        <v>152.33109724506139</v>
      </c>
      <c r="F153" s="5" t="s">
        <v>7</v>
      </c>
      <c r="G153" s="5" t="s">
        <v>7</v>
      </c>
      <c r="H153" s="5" t="str">
        <f t="shared" si="16"/>
        <v>hold</v>
      </c>
      <c r="I153" s="5" t="str">
        <f t="shared" si="17"/>
        <v>True</v>
      </c>
      <c r="J153" s="5">
        <f t="shared" si="19"/>
        <v>142.58999600000001</v>
      </c>
      <c r="K153" s="5">
        <f t="shared" si="20"/>
        <v>126.959999</v>
      </c>
      <c r="L153" s="5">
        <f t="shared" si="21"/>
        <v>1063371.1063663901</v>
      </c>
      <c r="M153" s="11">
        <f t="shared" si="18"/>
        <v>0</v>
      </c>
      <c r="N153" s="5">
        <f t="shared" si="22"/>
        <v>0</v>
      </c>
      <c r="P153" s="9">
        <f t="shared" si="23"/>
        <v>4.2682812788102193E-3</v>
      </c>
      <c r="Q153"/>
    </row>
    <row r="154" spans="1:17" s="5" customFormat="1" x14ac:dyDescent="0.25">
      <c r="A154" s="1">
        <v>44202</v>
      </c>
      <c r="B154" s="5">
        <v>179.11999499999999</v>
      </c>
      <c r="C154" s="5">
        <v>178.61564612420341</v>
      </c>
      <c r="D154" s="5">
        <v>170.7676573245719</v>
      </c>
      <c r="E154" s="5">
        <v>153.16825029990321</v>
      </c>
      <c r="F154" s="5" t="s">
        <v>7</v>
      </c>
      <c r="G154" s="5" t="s">
        <v>7</v>
      </c>
      <c r="H154" s="5" t="str">
        <f t="shared" si="16"/>
        <v>hold</v>
      </c>
      <c r="I154" s="5" t="str">
        <f t="shared" si="17"/>
        <v>True</v>
      </c>
      <c r="J154" s="5">
        <f t="shared" si="19"/>
        <v>142.58999600000001</v>
      </c>
      <c r="K154" s="5">
        <f t="shared" si="20"/>
        <v>126.959999</v>
      </c>
      <c r="L154" s="5">
        <f t="shared" si="21"/>
        <v>1063371.1063663901</v>
      </c>
      <c r="M154" s="11">
        <f t="shared" si="18"/>
        <v>0</v>
      </c>
      <c r="N154" s="5">
        <f t="shared" si="22"/>
        <v>0</v>
      </c>
      <c r="P154" s="9">
        <f t="shared" si="23"/>
        <v>3.8035229079382399E-3</v>
      </c>
      <c r="Q154"/>
    </row>
    <row r="155" spans="1:17" s="5" customFormat="1" x14ac:dyDescent="0.25">
      <c r="A155" s="1">
        <v>44203</v>
      </c>
      <c r="B155" s="5">
        <v>178.58000200000001</v>
      </c>
      <c r="C155" s="5">
        <v>178.60376474946889</v>
      </c>
      <c r="D155" s="5">
        <v>171.47787047688351</v>
      </c>
      <c r="E155" s="5">
        <v>153.9623675405312</v>
      </c>
      <c r="F155" s="5" t="s">
        <v>7</v>
      </c>
      <c r="G155" s="5" t="s">
        <v>7</v>
      </c>
      <c r="H155" s="5" t="str">
        <f t="shared" si="16"/>
        <v>hold</v>
      </c>
      <c r="I155" s="5" t="str">
        <f t="shared" si="17"/>
        <v>True</v>
      </c>
      <c r="J155" s="5">
        <f t="shared" si="19"/>
        <v>142.58999600000001</v>
      </c>
      <c r="K155" s="5">
        <f t="shared" si="20"/>
        <v>126.959999</v>
      </c>
      <c r="L155" s="5">
        <f t="shared" si="21"/>
        <v>1063371.1063663901</v>
      </c>
      <c r="M155" s="11">
        <f t="shared" si="18"/>
        <v>0</v>
      </c>
      <c r="N155" s="5">
        <f t="shared" si="22"/>
        <v>0</v>
      </c>
      <c r="P155" s="9">
        <f t="shared" si="23"/>
        <v>-3.0192530877187749E-3</v>
      </c>
      <c r="Q155"/>
    </row>
    <row r="156" spans="1:17" s="5" customFormat="1" x14ac:dyDescent="0.25">
      <c r="A156" s="1">
        <v>44204</v>
      </c>
      <c r="B156" s="5">
        <v>178.69000199999999</v>
      </c>
      <c r="C156" s="5">
        <v>178.63251049964589</v>
      </c>
      <c r="D156" s="5">
        <v>172.1335187971668</v>
      </c>
      <c r="E156" s="5">
        <v>154.73510611738959</v>
      </c>
      <c r="F156" s="5" t="s">
        <v>7</v>
      </c>
      <c r="G156" s="5" t="s">
        <v>7</v>
      </c>
      <c r="H156" s="5" t="str">
        <f t="shared" si="16"/>
        <v>hold</v>
      </c>
      <c r="I156" s="5" t="str">
        <f t="shared" si="17"/>
        <v>True</v>
      </c>
      <c r="J156" s="5">
        <f t="shared" si="19"/>
        <v>142.58999600000001</v>
      </c>
      <c r="K156" s="5">
        <f t="shared" si="20"/>
        <v>126.959999</v>
      </c>
      <c r="L156" s="5">
        <f t="shared" si="21"/>
        <v>1063371.1063663901</v>
      </c>
      <c r="M156" s="11">
        <f t="shared" si="18"/>
        <v>0</v>
      </c>
      <c r="N156" s="5">
        <f t="shared" si="22"/>
        <v>0</v>
      </c>
      <c r="P156" s="9">
        <f t="shared" si="23"/>
        <v>6.1578079460510482E-4</v>
      </c>
      <c r="Q156"/>
    </row>
    <row r="157" spans="1:17" s="5" customFormat="1" x14ac:dyDescent="0.25">
      <c r="A157" s="1">
        <v>44207</v>
      </c>
      <c r="B157" s="5">
        <v>179.08999600000001</v>
      </c>
      <c r="C157" s="5">
        <v>178.78500566643061</v>
      </c>
      <c r="D157" s="5">
        <v>172.76592581560621</v>
      </c>
      <c r="E157" s="5">
        <v>155.49619642622119</v>
      </c>
      <c r="F157" s="5" t="s">
        <v>7</v>
      </c>
      <c r="G157" s="5" t="s">
        <v>7</v>
      </c>
      <c r="H157" s="5" t="str">
        <f t="shared" si="16"/>
        <v>hold</v>
      </c>
      <c r="I157" s="5" t="str">
        <f t="shared" si="17"/>
        <v>True</v>
      </c>
      <c r="J157" s="5">
        <f t="shared" si="19"/>
        <v>142.58999600000001</v>
      </c>
      <c r="K157" s="5">
        <f t="shared" si="20"/>
        <v>126.959999</v>
      </c>
      <c r="L157" s="5">
        <f t="shared" si="21"/>
        <v>1063371.1063663901</v>
      </c>
      <c r="M157" s="11">
        <f t="shared" si="18"/>
        <v>0</v>
      </c>
      <c r="N157" s="5">
        <f t="shared" si="22"/>
        <v>0</v>
      </c>
      <c r="P157" s="9">
        <f t="shared" si="23"/>
        <v>2.2359783603710867E-3</v>
      </c>
      <c r="Q157"/>
    </row>
    <row r="158" spans="1:17" s="5" customFormat="1" x14ac:dyDescent="0.25">
      <c r="A158" s="1">
        <v>44208</v>
      </c>
      <c r="B158" s="5">
        <v>175.990005</v>
      </c>
      <c r="C158" s="5">
        <v>177.85333877762039</v>
      </c>
      <c r="D158" s="5">
        <v>173.05902392327829</v>
      </c>
      <c r="E158" s="5">
        <v>156.1366279441518</v>
      </c>
      <c r="F158" s="5" t="s">
        <v>7</v>
      </c>
      <c r="G158" s="5" t="s">
        <v>7</v>
      </c>
      <c r="H158" s="5" t="str">
        <f t="shared" si="16"/>
        <v>hold</v>
      </c>
      <c r="I158" s="5" t="str">
        <f t="shared" si="17"/>
        <v>True</v>
      </c>
      <c r="J158" s="5">
        <f t="shared" si="19"/>
        <v>142.58999600000001</v>
      </c>
      <c r="K158" s="5">
        <f t="shared" si="20"/>
        <v>126.959999</v>
      </c>
      <c r="L158" s="5">
        <f t="shared" si="21"/>
        <v>1063371.1063663901</v>
      </c>
      <c r="M158" s="11">
        <f t="shared" si="18"/>
        <v>0</v>
      </c>
      <c r="N158" s="5">
        <f t="shared" si="22"/>
        <v>0</v>
      </c>
      <c r="P158" s="9">
        <f t="shared" si="23"/>
        <v>-1.7461246790684819E-2</v>
      </c>
      <c r="Q158"/>
    </row>
    <row r="159" spans="1:17" s="5" customFormat="1" x14ac:dyDescent="0.25">
      <c r="A159" s="1">
        <v>44209</v>
      </c>
      <c r="B159" s="5">
        <v>176.11999499999999</v>
      </c>
      <c r="C159" s="5">
        <v>177.27555751841359</v>
      </c>
      <c r="D159" s="5">
        <v>173.33729402116211</v>
      </c>
      <c r="E159" s="5">
        <v>156.76110816464711</v>
      </c>
      <c r="F159" s="5" t="s">
        <v>7</v>
      </c>
      <c r="G159" s="5" t="s">
        <v>7</v>
      </c>
      <c r="H159" s="5" t="str">
        <f t="shared" si="16"/>
        <v>hold</v>
      </c>
      <c r="I159" s="5" t="str">
        <f t="shared" si="17"/>
        <v>True</v>
      </c>
      <c r="J159" s="5">
        <f t="shared" si="19"/>
        <v>142.58999600000001</v>
      </c>
      <c r="K159" s="5">
        <f t="shared" si="20"/>
        <v>126.959999</v>
      </c>
      <c r="L159" s="5">
        <f t="shared" si="21"/>
        <v>1063371.1063663901</v>
      </c>
      <c r="M159" s="11">
        <f t="shared" si="18"/>
        <v>0</v>
      </c>
      <c r="N159" s="5">
        <f t="shared" si="22"/>
        <v>0</v>
      </c>
      <c r="P159" s="9">
        <f t="shared" si="23"/>
        <v>7.383488449941068E-4</v>
      </c>
      <c r="Q159"/>
    </row>
    <row r="160" spans="1:17" s="5" customFormat="1" x14ac:dyDescent="0.25">
      <c r="A160" s="1">
        <v>44210</v>
      </c>
      <c r="B160" s="5">
        <v>173.429993</v>
      </c>
      <c r="C160" s="5">
        <v>175.99370267894241</v>
      </c>
      <c r="D160" s="5">
        <v>173.34572120105651</v>
      </c>
      <c r="E160" s="5">
        <v>157.28201081575179</v>
      </c>
      <c r="F160" s="5" t="s">
        <v>7</v>
      </c>
      <c r="G160" s="5" t="s">
        <v>7</v>
      </c>
      <c r="H160" s="5" t="str">
        <f t="shared" si="16"/>
        <v>hold</v>
      </c>
      <c r="I160" s="5" t="str">
        <f t="shared" si="17"/>
        <v>True</v>
      </c>
      <c r="J160" s="5">
        <f t="shared" si="19"/>
        <v>142.58999600000001</v>
      </c>
      <c r="K160" s="5">
        <f t="shared" si="20"/>
        <v>126.959999</v>
      </c>
      <c r="L160" s="5">
        <f t="shared" si="21"/>
        <v>1063371.1063663901</v>
      </c>
      <c r="M160" s="11">
        <f t="shared" si="18"/>
        <v>0</v>
      </c>
      <c r="N160" s="5">
        <f t="shared" si="22"/>
        <v>0</v>
      </c>
      <c r="P160" s="9">
        <f t="shared" si="23"/>
        <v>-1.5391533097430563E-2</v>
      </c>
      <c r="Q160"/>
    </row>
    <row r="161" spans="1:17" s="5" customFormat="1" x14ac:dyDescent="0.25">
      <c r="A161" s="1">
        <v>44211</v>
      </c>
      <c r="B161" s="5">
        <v>171.44000199999999</v>
      </c>
      <c r="C161" s="5">
        <v>174.4758024526283</v>
      </c>
      <c r="D161" s="5">
        <v>173.17247400096039</v>
      </c>
      <c r="E161" s="5">
        <v>157.7244480402596</v>
      </c>
      <c r="F161" s="5" t="s">
        <v>7</v>
      </c>
      <c r="G161" s="5" t="s">
        <v>7</v>
      </c>
      <c r="H161" s="5" t="str">
        <f t="shared" si="16"/>
        <v>hold</v>
      </c>
      <c r="I161" s="5" t="str">
        <f t="shared" si="17"/>
        <v>True</v>
      </c>
      <c r="J161" s="5">
        <f t="shared" si="19"/>
        <v>142.58999600000001</v>
      </c>
      <c r="K161" s="5">
        <f t="shared" si="20"/>
        <v>126.959999</v>
      </c>
      <c r="L161" s="5">
        <f t="shared" si="21"/>
        <v>1063371.1063663901</v>
      </c>
      <c r="M161" s="11">
        <f t="shared" si="18"/>
        <v>0</v>
      </c>
      <c r="N161" s="5">
        <f t="shared" si="22"/>
        <v>0</v>
      </c>
      <c r="P161" s="9">
        <f t="shared" si="23"/>
        <v>-1.1540656569177356E-2</v>
      </c>
      <c r="Q161"/>
    </row>
    <row r="162" spans="1:17" s="5" customFormat="1" x14ac:dyDescent="0.25">
      <c r="A162" s="1">
        <v>44215</v>
      </c>
      <c r="B162" s="5">
        <v>172.259995</v>
      </c>
      <c r="C162" s="5">
        <v>173.73719996841891</v>
      </c>
      <c r="D162" s="5">
        <v>173.08952136450949</v>
      </c>
      <c r="E162" s="5">
        <v>158.1786838827515</v>
      </c>
      <c r="F162" s="5" t="s">
        <v>7</v>
      </c>
      <c r="G162" s="5" t="s">
        <v>7</v>
      </c>
      <c r="H162" s="5" t="str">
        <f t="shared" si="16"/>
        <v>hold</v>
      </c>
      <c r="I162" s="5" t="str">
        <f t="shared" si="17"/>
        <v>True</v>
      </c>
      <c r="J162" s="5">
        <f t="shared" si="19"/>
        <v>142.58999600000001</v>
      </c>
      <c r="K162" s="5">
        <f t="shared" si="20"/>
        <v>126.959999</v>
      </c>
      <c r="L162" s="5">
        <f t="shared" si="21"/>
        <v>1063371.1063663901</v>
      </c>
      <c r="M162" s="11">
        <f t="shared" si="18"/>
        <v>0</v>
      </c>
      <c r="N162" s="5">
        <f t="shared" si="22"/>
        <v>0</v>
      </c>
      <c r="P162" s="9">
        <f t="shared" si="23"/>
        <v>4.7715715039257341E-3</v>
      </c>
      <c r="Q162"/>
    </row>
    <row r="163" spans="1:17" s="5" customFormat="1" x14ac:dyDescent="0.25">
      <c r="A163" s="1">
        <v>44216</v>
      </c>
      <c r="B163" s="5">
        <v>173.63999899999999</v>
      </c>
      <c r="C163" s="5">
        <v>173.70479964561261</v>
      </c>
      <c r="D163" s="5">
        <v>173.13956478591771</v>
      </c>
      <c r="E163" s="5">
        <v>158.6618499801655</v>
      </c>
      <c r="F163" s="5" t="s">
        <v>7</v>
      </c>
      <c r="G163" s="5" t="s">
        <v>7</v>
      </c>
      <c r="H163" s="5" t="str">
        <f t="shared" si="16"/>
        <v>hold</v>
      </c>
      <c r="I163" s="5" t="str">
        <f t="shared" si="17"/>
        <v>True</v>
      </c>
      <c r="J163" s="5">
        <f t="shared" si="19"/>
        <v>142.58999600000001</v>
      </c>
      <c r="K163" s="5">
        <f t="shared" si="20"/>
        <v>126.959999</v>
      </c>
      <c r="L163" s="5">
        <f t="shared" si="21"/>
        <v>1063371.1063663901</v>
      </c>
      <c r="M163" s="11">
        <f t="shared" si="18"/>
        <v>0</v>
      </c>
      <c r="N163" s="5">
        <f t="shared" si="22"/>
        <v>0</v>
      </c>
      <c r="P163" s="9">
        <f t="shared" si="23"/>
        <v>7.9792503372149558E-3</v>
      </c>
      <c r="Q163"/>
    </row>
    <row r="164" spans="1:17" s="5" customFormat="1" x14ac:dyDescent="0.25">
      <c r="A164" s="1">
        <v>44217</v>
      </c>
      <c r="B164" s="5">
        <v>171.279999</v>
      </c>
      <c r="C164" s="5">
        <v>172.8965327637417</v>
      </c>
      <c r="D164" s="5">
        <v>172.9705133508343</v>
      </c>
      <c r="E164" s="5">
        <v>159.05616713703529</v>
      </c>
      <c r="F164" s="5" t="s">
        <v>7</v>
      </c>
      <c r="G164" s="5">
        <v>171.279999</v>
      </c>
      <c r="H164" s="5" t="str">
        <f t="shared" si="16"/>
        <v>sell</v>
      </c>
      <c r="I164" s="5" t="str">
        <f t="shared" si="17"/>
        <v>False</v>
      </c>
      <c r="J164" s="5">
        <f t="shared" si="19"/>
        <v>142.58999600000001</v>
      </c>
      <c r="K164" s="5">
        <f t="shared" si="20"/>
        <v>171.279999</v>
      </c>
      <c r="L164" s="5">
        <f t="shared" si="21"/>
        <v>1276264.6823642584</v>
      </c>
      <c r="M164" s="11">
        <f t="shared" si="18"/>
        <v>1E-3</v>
      </c>
      <c r="N164" s="5">
        <f t="shared" si="22"/>
        <v>212893.57599786829</v>
      </c>
      <c r="P164" s="9">
        <f t="shared" si="23"/>
        <v>-1.3684546229316979E-2</v>
      </c>
      <c r="Q164"/>
    </row>
    <row r="165" spans="1:17" s="5" customFormat="1" x14ac:dyDescent="0.25">
      <c r="A165" s="1">
        <v>44218</v>
      </c>
      <c r="B165" s="5">
        <v>172.779999</v>
      </c>
      <c r="C165" s="5">
        <v>172.8576881758278</v>
      </c>
      <c r="D165" s="5">
        <v>172.95319386439479</v>
      </c>
      <c r="E165" s="5">
        <v>159.48503688275301</v>
      </c>
      <c r="F165" s="5" t="s">
        <v>7</v>
      </c>
      <c r="G165" s="5" t="s">
        <v>7</v>
      </c>
      <c r="H165" s="5" t="str">
        <f t="shared" si="16"/>
        <v>hold</v>
      </c>
      <c r="I165" s="5" t="str">
        <f t="shared" si="17"/>
        <v>True</v>
      </c>
      <c r="J165" s="5">
        <f t="shared" si="19"/>
        <v>142.58999600000001</v>
      </c>
      <c r="K165" s="5">
        <f t="shared" si="20"/>
        <v>171.279999</v>
      </c>
      <c r="L165" s="5">
        <f t="shared" si="21"/>
        <v>1276264.6823642584</v>
      </c>
      <c r="M165" s="11">
        <f t="shared" si="18"/>
        <v>0</v>
      </c>
      <c r="N165" s="5">
        <f t="shared" si="22"/>
        <v>0</v>
      </c>
      <c r="P165" s="9">
        <f t="shared" si="23"/>
        <v>8.7194646999970652E-3</v>
      </c>
      <c r="Q165"/>
    </row>
    <row r="166" spans="1:17" s="5" customFormat="1" x14ac:dyDescent="0.25">
      <c r="A166" s="1">
        <v>44221</v>
      </c>
      <c r="B166" s="5">
        <v>171.88999899999999</v>
      </c>
      <c r="C166" s="5">
        <v>172.5351251172186</v>
      </c>
      <c r="D166" s="5">
        <v>172.8565397858134</v>
      </c>
      <c r="E166" s="5">
        <v>159.87269194891701</v>
      </c>
      <c r="F166" s="5" t="s">
        <v>7</v>
      </c>
      <c r="G166" s="5" t="s">
        <v>7</v>
      </c>
      <c r="H166" s="5" t="str">
        <f t="shared" si="16"/>
        <v>hold</v>
      </c>
      <c r="I166" s="5" t="str">
        <f t="shared" si="17"/>
        <v>True</v>
      </c>
      <c r="J166" s="5">
        <f t="shared" si="19"/>
        <v>142.58999600000001</v>
      </c>
      <c r="K166" s="5">
        <f t="shared" si="20"/>
        <v>171.279999</v>
      </c>
      <c r="L166" s="5">
        <f t="shared" si="21"/>
        <v>1276264.6823642584</v>
      </c>
      <c r="M166" s="11">
        <f t="shared" si="18"/>
        <v>0</v>
      </c>
      <c r="N166" s="5">
        <f t="shared" si="22"/>
        <v>0</v>
      </c>
      <c r="P166" s="9">
        <f t="shared" si="23"/>
        <v>-5.1643716206398391E-3</v>
      </c>
      <c r="Q166"/>
    </row>
    <row r="167" spans="1:17" s="5" customFormat="1" x14ac:dyDescent="0.25">
      <c r="A167" s="1">
        <v>44222</v>
      </c>
      <c r="B167" s="5">
        <v>169.55999800000001</v>
      </c>
      <c r="C167" s="5">
        <v>171.5434160781457</v>
      </c>
      <c r="D167" s="5">
        <v>172.55685416892129</v>
      </c>
      <c r="E167" s="5">
        <v>160.17542026301331</v>
      </c>
      <c r="F167" s="5" t="s">
        <v>7</v>
      </c>
      <c r="G167" s="5" t="s">
        <v>7</v>
      </c>
      <c r="H167" s="5" t="str">
        <f t="shared" si="16"/>
        <v>hold</v>
      </c>
      <c r="I167" s="5" t="str">
        <f t="shared" si="17"/>
        <v>True</v>
      </c>
      <c r="J167" s="5">
        <f t="shared" si="19"/>
        <v>142.58999600000001</v>
      </c>
      <c r="K167" s="5">
        <f t="shared" si="20"/>
        <v>171.279999</v>
      </c>
      <c r="L167" s="5">
        <f t="shared" si="21"/>
        <v>1276264.6823642584</v>
      </c>
      <c r="M167" s="11">
        <f t="shared" si="18"/>
        <v>0</v>
      </c>
      <c r="N167" s="5">
        <f t="shared" si="22"/>
        <v>0</v>
      </c>
      <c r="P167" s="9">
        <f t="shared" si="23"/>
        <v>-1.3647896833189784E-2</v>
      </c>
      <c r="Q167"/>
    </row>
    <row r="168" spans="1:17" s="5" customFormat="1" x14ac:dyDescent="0.25">
      <c r="A168" s="1">
        <v>44223</v>
      </c>
      <c r="B168" s="5">
        <v>163.029999</v>
      </c>
      <c r="C168" s="5">
        <v>168.7056103854305</v>
      </c>
      <c r="D168" s="5">
        <v>171.6907764262921</v>
      </c>
      <c r="E168" s="5">
        <v>160.26462584854411</v>
      </c>
      <c r="F168" s="5" t="s">
        <v>7</v>
      </c>
      <c r="G168" s="5" t="s">
        <v>7</v>
      </c>
      <c r="H168" s="5" t="str">
        <f t="shared" si="16"/>
        <v>hold</v>
      </c>
      <c r="I168" s="5" t="str">
        <f t="shared" si="17"/>
        <v>True</v>
      </c>
      <c r="J168" s="5">
        <f t="shared" si="19"/>
        <v>142.58999600000001</v>
      </c>
      <c r="K168" s="5">
        <f t="shared" si="20"/>
        <v>171.279999</v>
      </c>
      <c r="L168" s="5">
        <f t="shared" si="21"/>
        <v>1276264.6823642584</v>
      </c>
      <c r="M168" s="11">
        <f t="shared" si="18"/>
        <v>0</v>
      </c>
      <c r="N168" s="5">
        <f t="shared" si="22"/>
        <v>0</v>
      </c>
      <c r="P168" s="9">
        <f t="shared" si="23"/>
        <v>-3.9272607871479084E-2</v>
      </c>
      <c r="Q168"/>
    </row>
    <row r="169" spans="1:17" s="5" customFormat="1" x14ac:dyDescent="0.25">
      <c r="A169" s="1">
        <v>44224</v>
      </c>
      <c r="B169" s="5">
        <v>171.88000500000001</v>
      </c>
      <c r="C169" s="5">
        <v>169.7637419236203</v>
      </c>
      <c r="D169" s="5">
        <v>171.70797902390191</v>
      </c>
      <c r="E169" s="5">
        <v>160.62760644702709</v>
      </c>
      <c r="F169" s="5" t="s">
        <v>7</v>
      </c>
      <c r="G169" s="5" t="s">
        <v>7</v>
      </c>
      <c r="H169" s="5" t="str">
        <f t="shared" si="16"/>
        <v>hold</v>
      </c>
      <c r="I169" s="5" t="str">
        <f t="shared" si="17"/>
        <v>True</v>
      </c>
      <c r="J169" s="5">
        <f t="shared" si="19"/>
        <v>142.58999600000001</v>
      </c>
      <c r="K169" s="5">
        <f t="shared" si="20"/>
        <v>171.279999</v>
      </c>
      <c r="L169" s="5">
        <f t="shared" si="21"/>
        <v>1276264.6823642584</v>
      </c>
      <c r="M169" s="11">
        <f t="shared" si="18"/>
        <v>0</v>
      </c>
      <c r="N169" s="5">
        <f t="shared" si="22"/>
        <v>0</v>
      </c>
      <c r="P169" s="9">
        <f t="shared" si="23"/>
        <v>5.2862361179134322E-2</v>
      </c>
      <c r="Q169"/>
    </row>
    <row r="170" spans="1:17" s="5" customFormat="1" x14ac:dyDescent="0.25">
      <c r="A170" s="1">
        <v>44225</v>
      </c>
      <c r="B170" s="5">
        <v>168.16999799999999</v>
      </c>
      <c r="C170" s="5">
        <v>169.23249394908021</v>
      </c>
      <c r="D170" s="5">
        <v>171.38634438536539</v>
      </c>
      <c r="E170" s="5">
        <v>160.86330618305749</v>
      </c>
      <c r="F170" s="5" t="s">
        <v>7</v>
      </c>
      <c r="G170" s="5" t="s">
        <v>7</v>
      </c>
      <c r="H170" s="5" t="str">
        <f t="shared" si="16"/>
        <v>hold</v>
      </c>
      <c r="I170" s="5" t="str">
        <f t="shared" si="17"/>
        <v>True</v>
      </c>
      <c r="J170" s="5">
        <f t="shared" si="19"/>
        <v>142.58999600000001</v>
      </c>
      <c r="K170" s="5">
        <f t="shared" si="20"/>
        <v>171.279999</v>
      </c>
      <c r="L170" s="5">
        <f t="shared" si="21"/>
        <v>1276264.6823642584</v>
      </c>
      <c r="M170" s="11">
        <f t="shared" si="18"/>
        <v>0</v>
      </c>
      <c r="N170" s="5">
        <f t="shared" si="22"/>
        <v>0</v>
      </c>
      <c r="P170" s="9">
        <f t="shared" si="23"/>
        <v>-2.1821227354925987E-2</v>
      </c>
      <c r="Q170"/>
    </row>
    <row r="171" spans="1:17" s="5" customFormat="1" x14ac:dyDescent="0.25">
      <c r="A171" s="1">
        <v>44228</v>
      </c>
      <c r="B171" s="5">
        <v>170.970001</v>
      </c>
      <c r="C171" s="5">
        <v>169.81166296605349</v>
      </c>
      <c r="D171" s="5">
        <v>171.34849498669581</v>
      </c>
      <c r="E171" s="5">
        <v>161.17914039608701</v>
      </c>
      <c r="F171" s="5" t="s">
        <v>7</v>
      </c>
      <c r="G171" s="5" t="s">
        <v>7</v>
      </c>
      <c r="H171" s="5" t="str">
        <f t="shared" si="16"/>
        <v>hold</v>
      </c>
      <c r="I171" s="5" t="str">
        <f t="shared" si="17"/>
        <v>True</v>
      </c>
      <c r="J171" s="5">
        <f t="shared" si="19"/>
        <v>142.58999600000001</v>
      </c>
      <c r="K171" s="5">
        <f t="shared" si="20"/>
        <v>171.279999</v>
      </c>
      <c r="L171" s="5">
        <f t="shared" si="21"/>
        <v>1276264.6823642584</v>
      </c>
      <c r="M171" s="11">
        <f t="shared" si="18"/>
        <v>0</v>
      </c>
      <c r="N171" s="5">
        <f t="shared" si="22"/>
        <v>0</v>
      </c>
      <c r="P171" s="9">
        <f t="shared" si="23"/>
        <v>1.6512747722066255E-2</v>
      </c>
      <c r="Q171"/>
    </row>
    <row r="172" spans="1:17" s="5" customFormat="1" x14ac:dyDescent="0.25">
      <c r="A172" s="1">
        <v>44229</v>
      </c>
      <c r="B172" s="5">
        <v>176.96000699999999</v>
      </c>
      <c r="C172" s="5">
        <v>172.19444431070229</v>
      </c>
      <c r="D172" s="5">
        <v>171.8586324424507</v>
      </c>
      <c r="E172" s="5">
        <v>161.67229247745931</v>
      </c>
      <c r="F172" s="5">
        <v>176.96000699999999</v>
      </c>
      <c r="G172" s="5" t="s">
        <v>7</v>
      </c>
      <c r="H172" s="5" t="str">
        <f t="shared" si="16"/>
        <v>buy</v>
      </c>
      <c r="I172" s="5" t="str">
        <f t="shared" si="17"/>
        <v>False</v>
      </c>
      <c r="J172" s="5">
        <f t="shared" si="19"/>
        <v>176.96000699999999</v>
      </c>
      <c r="K172" s="5">
        <f t="shared" si="20"/>
        <v>171.279999</v>
      </c>
      <c r="L172" s="5">
        <f t="shared" si="21"/>
        <v>1274988.4176818943</v>
      </c>
      <c r="M172" s="11">
        <f t="shared" si="18"/>
        <v>1E-3</v>
      </c>
      <c r="N172" s="5">
        <f t="shared" si="22"/>
        <v>-1276.2646823642585</v>
      </c>
      <c r="P172" s="9">
        <f t="shared" si="23"/>
        <v>3.4435649526933974E-2</v>
      </c>
      <c r="Q172"/>
    </row>
    <row r="173" spans="1:17" s="5" customFormat="1" x14ac:dyDescent="0.25">
      <c r="A173" s="1">
        <v>44230</v>
      </c>
      <c r="B173" s="5">
        <v>176.429993</v>
      </c>
      <c r="C173" s="5">
        <v>173.6062938738016</v>
      </c>
      <c r="D173" s="5">
        <v>172.27421067495521</v>
      </c>
      <c r="E173" s="5">
        <v>162.13347061878861</v>
      </c>
      <c r="F173" s="5" t="s">
        <v>7</v>
      </c>
      <c r="G173" s="5" t="s">
        <v>7</v>
      </c>
      <c r="H173" s="5" t="str">
        <f t="shared" si="16"/>
        <v>hold</v>
      </c>
      <c r="I173" s="5" t="str">
        <f t="shared" si="17"/>
        <v>True</v>
      </c>
      <c r="J173" s="5">
        <f t="shared" si="19"/>
        <v>176.96000699999999</v>
      </c>
      <c r="K173" s="5">
        <f t="shared" si="20"/>
        <v>171.279999</v>
      </c>
      <c r="L173" s="5">
        <f t="shared" si="21"/>
        <v>1274988.4176818943</v>
      </c>
      <c r="M173" s="11">
        <f t="shared" si="18"/>
        <v>0</v>
      </c>
      <c r="N173" s="5">
        <f t="shared" si="22"/>
        <v>0</v>
      </c>
      <c r="P173" s="9">
        <f t="shared" si="23"/>
        <v>-2.9996004267497903E-3</v>
      </c>
      <c r="Q173"/>
    </row>
    <row r="174" spans="1:17" s="5" customFormat="1" x14ac:dyDescent="0.25">
      <c r="A174" s="1">
        <v>44231</v>
      </c>
      <c r="B174" s="5">
        <v>180.229996</v>
      </c>
      <c r="C174" s="5">
        <v>175.81419458253441</v>
      </c>
      <c r="D174" s="5">
        <v>172.99746388632289</v>
      </c>
      <c r="E174" s="5">
        <v>162.69898703695151</v>
      </c>
      <c r="F174" s="5" t="s">
        <v>7</v>
      </c>
      <c r="G174" s="5" t="s">
        <v>7</v>
      </c>
      <c r="H174" s="5" t="str">
        <f t="shared" si="16"/>
        <v>hold</v>
      </c>
      <c r="I174" s="5" t="str">
        <f t="shared" si="17"/>
        <v>True</v>
      </c>
      <c r="J174" s="5">
        <f t="shared" si="19"/>
        <v>176.96000699999999</v>
      </c>
      <c r="K174" s="5">
        <f t="shared" si="20"/>
        <v>171.279999</v>
      </c>
      <c r="L174" s="5">
        <f t="shared" si="21"/>
        <v>1274988.4176818943</v>
      </c>
      <c r="M174" s="11">
        <f t="shared" si="18"/>
        <v>0</v>
      </c>
      <c r="N174" s="5">
        <f t="shared" si="22"/>
        <v>0</v>
      </c>
      <c r="P174" s="9">
        <f t="shared" si="23"/>
        <v>2.1309633346668851E-2</v>
      </c>
      <c r="Q174"/>
    </row>
    <row r="175" spans="1:17" s="5" customFormat="1" x14ac:dyDescent="0.25">
      <c r="A175" s="1">
        <v>44232</v>
      </c>
      <c r="B175" s="5">
        <v>181.16000399999999</v>
      </c>
      <c r="C175" s="5">
        <v>177.59613105502291</v>
      </c>
      <c r="D175" s="5">
        <v>173.73951298756629</v>
      </c>
      <c r="E175" s="5">
        <v>163.27589381704681</v>
      </c>
      <c r="F175" s="5" t="s">
        <v>7</v>
      </c>
      <c r="G175" s="5" t="s">
        <v>7</v>
      </c>
      <c r="H175" s="5" t="str">
        <f t="shared" si="16"/>
        <v>hold</v>
      </c>
      <c r="I175" s="5" t="str">
        <f t="shared" si="17"/>
        <v>True</v>
      </c>
      <c r="J175" s="5">
        <f t="shared" si="19"/>
        <v>176.96000699999999</v>
      </c>
      <c r="K175" s="5">
        <f t="shared" si="20"/>
        <v>171.279999</v>
      </c>
      <c r="L175" s="5">
        <f t="shared" si="21"/>
        <v>1274988.4176818943</v>
      </c>
      <c r="M175" s="11">
        <f t="shared" si="18"/>
        <v>0</v>
      </c>
      <c r="N175" s="5">
        <f t="shared" si="22"/>
        <v>0</v>
      </c>
      <c r="P175" s="9">
        <f t="shared" si="23"/>
        <v>5.1468499570919866E-3</v>
      </c>
      <c r="Q175"/>
    </row>
    <row r="176" spans="1:17" s="5" customFormat="1" x14ac:dyDescent="0.25">
      <c r="A176" s="1">
        <v>44235</v>
      </c>
      <c r="B176" s="5">
        <v>190</v>
      </c>
      <c r="C176" s="5">
        <v>181.73075403668199</v>
      </c>
      <c r="D176" s="5">
        <v>175.21773907960571</v>
      </c>
      <c r="E176" s="5">
        <v>164.11102213526411</v>
      </c>
      <c r="F176" s="5" t="s">
        <v>7</v>
      </c>
      <c r="G176" s="5" t="s">
        <v>7</v>
      </c>
      <c r="H176" s="5" t="str">
        <f t="shared" si="16"/>
        <v>hold</v>
      </c>
      <c r="I176" s="5" t="str">
        <f t="shared" si="17"/>
        <v>True</v>
      </c>
      <c r="J176" s="5">
        <f t="shared" si="19"/>
        <v>176.96000699999999</v>
      </c>
      <c r="K176" s="5">
        <f t="shared" si="20"/>
        <v>171.279999</v>
      </c>
      <c r="L176" s="5">
        <f t="shared" si="21"/>
        <v>1274988.4176818943</v>
      </c>
      <c r="M176" s="11">
        <f t="shared" si="18"/>
        <v>0</v>
      </c>
      <c r="N176" s="5">
        <f t="shared" si="22"/>
        <v>0</v>
      </c>
      <c r="P176" s="9">
        <f t="shared" si="23"/>
        <v>4.7643431392544053E-2</v>
      </c>
      <c r="Q176"/>
    </row>
    <row r="177" spans="1:17" s="5" customFormat="1" x14ac:dyDescent="0.25">
      <c r="A177" s="1">
        <v>44236</v>
      </c>
      <c r="B177" s="5">
        <v>188.21000699999999</v>
      </c>
      <c r="C177" s="5">
        <v>183.89050502445471</v>
      </c>
      <c r="D177" s="5">
        <v>176.39885434509611</v>
      </c>
      <c r="E177" s="5">
        <v>164.86411541228699</v>
      </c>
      <c r="F177" s="5" t="s">
        <v>7</v>
      </c>
      <c r="G177" s="5" t="s">
        <v>7</v>
      </c>
      <c r="H177" s="5" t="str">
        <f t="shared" si="16"/>
        <v>hold</v>
      </c>
      <c r="I177" s="5" t="str">
        <f t="shared" si="17"/>
        <v>True</v>
      </c>
      <c r="J177" s="5">
        <f t="shared" si="19"/>
        <v>176.96000699999999</v>
      </c>
      <c r="K177" s="5">
        <f t="shared" si="20"/>
        <v>171.279999</v>
      </c>
      <c r="L177" s="5">
        <f t="shared" si="21"/>
        <v>1274988.4176818943</v>
      </c>
      <c r="M177" s="11">
        <f t="shared" si="18"/>
        <v>0</v>
      </c>
      <c r="N177" s="5">
        <f t="shared" si="22"/>
        <v>0</v>
      </c>
      <c r="P177" s="9">
        <f t="shared" si="23"/>
        <v>-9.465674265516498E-3</v>
      </c>
      <c r="Q177"/>
    </row>
    <row r="178" spans="1:17" s="5" customFormat="1" x14ac:dyDescent="0.25">
      <c r="A178" s="1">
        <v>44237</v>
      </c>
      <c r="B178" s="5">
        <v>189.63000500000001</v>
      </c>
      <c r="C178" s="5">
        <v>185.80367168296979</v>
      </c>
      <c r="D178" s="5">
        <v>177.60168622281461</v>
      </c>
      <c r="E178" s="5">
        <v>165.63804946190311</v>
      </c>
      <c r="F178" s="5" t="s">
        <v>7</v>
      </c>
      <c r="G178" s="5" t="s">
        <v>7</v>
      </c>
      <c r="H178" s="5" t="str">
        <f t="shared" si="16"/>
        <v>hold</v>
      </c>
      <c r="I178" s="5" t="str">
        <f t="shared" si="17"/>
        <v>True</v>
      </c>
      <c r="J178" s="5">
        <f t="shared" si="19"/>
        <v>176.96000699999999</v>
      </c>
      <c r="K178" s="5">
        <f t="shared" si="20"/>
        <v>171.279999</v>
      </c>
      <c r="L178" s="5">
        <f t="shared" si="21"/>
        <v>1274988.4176818943</v>
      </c>
      <c r="M178" s="11">
        <f t="shared" si="18"/>
        <v>0</v>
      </c>
      <c r="N178" s="5">
        <f t="shared" si="22"/>
        <v>0</v>
      </c>
      <c r="P178" s="9">
        <f t="shared" si="23"/>
        <v>7.516433624483205E-3</v>
      </c>
      <c r="Q178"/>
    </row>
    <row r="179" spans="1:17" s="5" customFormat="1" x14ac:dyDescent="0.25">
      <c r="A179" s="1">
        <v>44238</v>
      </c>
      <c r="B179" s="5">
        <v>190.91000399999999</v>
      </c>
      <c r="C179" s="5">
        <v>187.50578245531321</v>
      </c>
      <c r="D179" s="5">
        <v>178.81153329346779</v>
      </c>
      <c r="E179" s="5">
        <v>166.42779804121861</v>
      </c>
      <c r="F179" s="5" t="s">
        <v>7</v>
      </c>
      <c r="G179" s="5" t="s">
        <v>7</v>
      </c>
      <c r="H179" s="5" t="str">
        <f t="shared" si="16"/>
        <v>hold</v>
      </c>
      <c r="I179" s="5" t="str">
        <f t="shared" si="17"/>
        <v>True</v>
      </c>
      <c r="J179" s="5">
        <f t="shared" si="19"/>
        <v>176.96000699999999</v>
      </c>
      <c r="K179" s="5">
        <f t="shared" si="20"/>
        <v>171.279999</v>
      </c>
      <c r="L179" s="5">
        <f t="shared" si="21"/>
        <v>1274988.4176818943</v>
      </c>
      <c r="M179" s="11">
        <f t="shared" si="18"/>
        <v>0</v>
      </c>
      <c r="N179" s="5">
        <f t="shared" si="22"/>
        <v>0</v>
      </c>
      <c r="P179" s="9">
        <f t="shared" si="23"/>
        <v>6.7273022393959433E-3</v>
      </c>
      <c r="Q179"/>
    </row>
    <row r="180" spans="1:17" s="5" customFormat="1" x14ac:dyDescent="0.25">
      <c r="A180" s="1">
        <v>44239</v>
      </c>
      <c r="B180" s="5">
        <v>187.66999799999999</v>
      </c>
      <c r="C180" s="5">
        <v>187.56052097020881</v>
      </c>
      <c r="D180" s="5">
        <v>179.61684826678891</v>
      </c>
      <c r="E180" s="5">
        <v>167.0916167899305</v>
      </c>
      <c r="F180" s="5" t="s">
        <v>7</v>
      </c>
      <c r="G180" s="5" t="s">
        <v>7</v>
      </c>
      <c r="H180" s="5" t="str">
        <f t="shared" si="16"/>
        <v>hold</v>
      </c>
      <c r="I180" s="5" t="str">
        <f t="shared" si="17"/>
        <v>True</v>
      </c>
      <c r="J180" s="5">
        <f t="shared" si="19"/>
        <v>176.96000699999999</v>
      </c>
      <c r="K180" s="5">
        <f t="shared" si="20"/>
        <v>171.279999</v>
      </c>
      <c r="L180" s="5">
        <f t="shared" si="21"/>
        <v>1274988.4176818943</v>
      </c>
      <c r="M180" s="11">
        <f t="shared" si="18"/>
        <v>0</v>
      </c>
      <c r="N180" s="5">
        <f t="shared" si="22"/>
        <v>0</v>
      </c>
      <c r="P180" s="9">
        <f t="shared" si="23"/>
        <v>-1.7117043112672009E-2</v>
      </c>
      <c r="Q180"/>
    </row>
    <row r="181" spans="1:17" s="5" customFormat="1" x14ac:dyDescent="0.25">
      <c r="A181" s="1">
        <v>44243</v>
      </c>
      <c r="B181" s="5">
        <v>186.35000600000001</v>
      </c>
      <c r="C181" s="5">
        <v>187.15701598013919</v>
      </c>
      <c r="D181" s="5">
        <v>180.2289535152627</v>
      </c>
      <c r="E181" s="5">
        <v>167.69344145274519</v>
      </c>
      <c r="F181" s="5" t="s">
        <v>7</v>
      </c>
      <c r="G181" s="5" t="s">
        <v>7</v>
      </c>
      <c r="H181" s="5" t="str">
        <f t="shared" si="16"/>
        <v>hold</v>
      </c>
      <c r="I181" s="5" t="str">
        <f t="shared" si="17"/>
        <v>True</v>
      </c>
      <c r="J181" s="5">
        <f t="shared" si="19"/>
        <v>176.96000699999999</v>
      </c>
      <c r="K181" s="5">
        <f t="shared" si="20"/>
        <v>171.279999</v>
      </c>
      <c r="L181" s="5">
        <f t="shared" si="21"/>
        <v>1274988.4176818943</v>
      </c>
      <c r="M181" s="11">
        <f t="shared" si="18"/>
        <v>0</v>
      </c>
      <c r="N181" s="5">
        <f t="shared" si="22"/>
        <v>0</v>
      </c>
      <c r="P181" s="9">
        <f t="shared" si="23"/>
        <v>-7.0584325234319921E-3</v>
      </c>
      <c r="Q181"/>
    </row>
    <row r="182" spans="1:17" s="5" customFormat="1" x14ac:dyDescent="0.25">
      <c r="A182" s="1">
        <v>44244</v>
      </c>
      <c r="B182" s="5">
        <v>186.44000199999999</v>
      </c>
      <c r="C182" s="5">
        <v>186.9180113200928</v>
      </c>
      <c r="D182" s="5">
        <v>180.7935942866024</v>
      </c>
      <c r="E182" s="5">
        <v>168.27927146984689</v>
      </c>
      <c r="F182" s="5" t="s">
        <v>7</v>
      </c>
      <c r="G182" s="5" t="s">
        <v>7</v>
      </c>
      <c r="H182" s="5" t="str">
        <f t="shared" si="16"/>
        <v>hold</v>
      </c>
      <c r="I182" s="5" t="str">
        <f t="shared" si="17"/>
        <v>True</v>
      </c>
      <c r="J182" s="5">
        <f t="shared" si="19"/>
        <v>176.96000699999999</v>
      </c>
      <c r="K182" s="5">
        <f t="shared" si="20"/>
        <v>171.279999</v>
      </c>
      <c r="L182" s="5">
        <f t="shared" si="21"/>
        <v>1274988.4176818943</v>
      </c>
      <c r="M182" s="11">
        <f t="shared" si="18"/>
        <v>0</v>
      </c>
      <c r="N182" s="5">
        <f t="shared" si="22"/>
        <v>0</v>
      </c>
      <c r="P182" s="9">
        <f t="shared" si="23"/>
        <v>4.8282410910702498E-4</v>
      </c>
      <c r="Q182"/>
    </row>
    <row r="183" spans="1:17" s="5" customFormat="1" x14ac:dyDescent="0.25">
      <c r="A183" s="1">
        <v>44245</v>
      </c>
      <c r="B183" s="5">
        <v>183</v>
      </c>
      <c r="C183" s="5">
        <v>185.61200754672859</v>
      </c>
      <c r="D183" s="5">
        <v>180.99417662418401</v>
      </c>
      <c r="E183" s="5">
        <v>168.7392942364142</v>
      </c>
      <c r="F183" s="5" t="s">
        <v>7</v>
      </c>
      <c r="G183" s="5" t="s">
        <v>7</v>
      </c>
      <c r="H183" s="5" t="str">
        <f t="shared" si="16"/>
        <v>hold</v>
      </c>
      <c r="I183" s="5" t="str">
        <f t="shared" si="17"/>
        <v>True</v>
      </c>
      <c r="J183" s="5">
        <f t="shared" si="19"/>
        <v>176.96000699999999</v>
      </c>
      <c r="K183" s="5">
        <f t="shared" si="20"/>
        <v>171.279999</v>
      </c>
      <c r="L183" s="5">
        <f t="shared" si="21"/>
        <v>1274988.4176818943</v>
      </c>
      <c r="M183" s="11">
        <f t="shared" si="18"/>
        <v>0</v>
      </c>
      <c r="N183" s="5">
        <f t="shared" si="22"/>
        <v>0</v>
      </c>
      <c r="P183" s="9">
        <f t="shared" si="23"/>
        <v>-1.8623329390430942E-2</v>
      </c>
      <c r="Q183"/>
    </row>
    <row r="184" spans="1:17" s="5" customFormat="1" x14ac:dyDescent="0.25">
      <c r="A184" s="1">
        <v>44246</v>
      </c>
      <c r="B184" s="5">
        <v>183.64999399999999</v>
      </c>
      <c r="C184" s="5">
        <v>184.9580030311524</v>
      </c>
      <c r="D184" s="5">
        <v>181.23561456744</v>
      </c>
      <c r="E184" s="5">
        <v>169.2052536040263</v>
      </c>
      <c r="F184" s="5" t="s">
        <v>7</v>
      </c>
      <c r="G184" s="5" t="s">
        <v>7</v>
      </c>
      <c r="H184" s="5" t="str">
        <f t="shared" si="16"/>
        <v>hold</v>
      </c>
      <c r="I184" s="5" t="str">
        <f t="shared" si="17"/>
        <v>True</v>
      </c>
      <c r="J184" s="5">
        <f t="shared" si="19"/>
        <v>176.96000699999999</v>
      </c>
      <c r="K184" s="5">
        <f t="shared" si="20"/>
        <v>171.279999</v>
      </c>
      <c r="L184" s="5">
        <f t="shared" si="21"/>
        <v>1274988.4176818943</v>
      </c>
      <c r="M184" s="11">
        <f t="shared" si="18"/>
        <v>0</v>
      </c>
      <c r="N184" s="5">
        <f t="shared" si="22"/>
        <v>0</v>
      </c>
      <c r="P184" s="9">
        <f t="shared" si="23"/>
        <v>3.5455867534134903E-3</v>
      </c>
      <c r="Q184"/>
    </row>
    <row r="185" spans="1:17" s="5" customFormat="1" x14ac:dyDescent="0.25">
      <c r="A185" s="1">
        <v>44249</v>
      </c>
      <c r="B185" s="5">
        <v>191.759995</v>
      </c>
      <c r="C185" s="5">
        <v>187.2253336874349</v>
      </c>
      <c r="D185" s="5">
        <v>182.19237642494551</v>
      </c>
      <c r="E185" s="5">
        <v>169.91008927265051</v>
      </c>
      <c r="F185" s="5" t="s">
        <v>7</v>
      </c>
      <c r="G185" s="5" t="s">
        <v>7</v>
      </c>
      <c r="H185" s="5" t="str">
        <f t="shared" si="16"/>
        <v>hold</v>
      </c>
      <c r="I185" s="5" t="str">
        <f t="shared" si="17"/>
        <v>True</v>
      </c>
      <c r="J185" s="5">
        <f t="shared" si="19"/>
        <v>176.96000699999999</v>
      </c>
      <c r="K185" s="5">
        <f t="shared" si="20"/>
        <v>171.279999</v>
      </c>
      <c r="L185" s="5">
        <f t="shared" si="21"/>
        <v>1274988.4176818943</v>
      </c>
      <c r="M185" s="11">
        <f t="shared" si="18"/>
        <v>0</v>
      </c>
      <c r="N185" s="5">
        <f t="shared" si="22"/>
        <v>0</v>
      </c>
      <c r="P185" s="9">
        <f t="shared" si="23"/>
        <v>4.3212824457034539E-2</v>
      </c>
      <c r="Q185"/>
    </row>
    <row r="186" spans="1:17" s="5" customFormat="1" x14ac:dyDescent="0.25">
      <c r="A186" s="1">
        <v>44250</v>
      </c>
      <c r="B186" s="5">
        <v>197.08999600000001</v>
      </c>
      <c r="C186" s="5">
        <v>190.51355445828989</v>
      </c>
      <c r="D186" s="5">
        <v>183.5467054772231</v>
      </c>
      <c r="E186" s="5">
        <v>170.7594613578801</v>
      </c>
      <c r="F186" s="5" t="s">
        <v>7</v>
      </c>
      <c r="G186" s="5" t="s">
        <v>7</v>
      </c>
      <c r="H186" s="5" t="str">
        <f t="shared" si="16"/>
        <v>hold</v>
      </c>
      <c r="I186" s="5" t="str">
        <f t="shared" si="17"/>
        <v>True</v>
      </c>
      <c r="J186" s="5">
        <f t="shared" si="19"/>
        <v>176.96000699999999</v>
      </c>
      <c r="K186" s="5">
        <f t="shared" si="20"/>
        <v>171.279999</v>
      </c>
      <c r="L186" s="5">
        <f t="shared" si="21"/>
        <v>1274988.4176818943</v>
      </c>
      <c r="M186" s="11">
        <f t="shared" si="18"/>
        <v>0</v>
      </c>
      <c r="N186" s="5">
        <f t="shared" si="22"/>
        <v>0</v>
      </c>
      <c r="P186" s="9">
        <f t="shared" si="23"/>
        <v>2.741589285723724E-2</v>
      </c>
      <c r="Q186"/>
    </row>
    <row r="187" spans="1:17" s="5" customFormat="1" x14ac:dyDescent="0.25">
      <c r="A187" s="1">
        <v>44251</v>
      </c>
      <c r="B187" s="5">
        <v>197.509995</v>
      </c>
      <c r="C187" s="5">
        <v>192.8457013055266</v>
      </c>
      <c r="D187" s="5">
        <v>184.81609543383919</v>
      </c>
      <c r="E187" s="5">
        <v>171.59541553419641</v>
      </c>
      <c r="F187" s="5" t="s">
        <v>7</v>
      </c>
      <c r="G187" s="5" t="s">
        <v>7</v>
      </c>
      <c r="H187" s="5" t="str">
        <f t="shared" si="16"/>
        <v>hold</v>
      </c>
      <c r="I187" s="5" t="str">
        <f t="shared" si="17"/>
        <v>True</v>
      </c>
      <c r="J187" s="5">
        <f t="shared" si="19"/>
        <v>176.96000699999999</v>
      </c>
      <c r="K187" s="5">
        <f t="shared" si="20"/>
        <v>171.279999</v>
      </c>
      <c r="L187" s="5">
        <f t="shared" si="21"/>
        <v>1274988.4176818943</v>
      </c>
      <c r="M187" s="11">
        <f t="shared" si="18"/>
        <v>0</v>
      </c>
      <c r="N187" s="5">
        <f t="shared" si="22"/>
        <v>0</v>
      </c>
      <c r="P187" s="9">
        <f t="shared" si="23"/>
        <v>2.1287337464858469E-3</v>
      </c>
      <c r="Q187"/>
    </row>
    <row r="188" spans="1:17" s="5" customFormat="1" x14ac:dyDescent="0.25">
      <c r="A188" s="1">
        <v>44252</v>
      </c>
      <c r="B188" s="5">
        <v>190.979996</v>
      </c>
      <c r="C188" s="5">
        <v>192.22379953701781</v>
      </c>
      <c r="D188" s="5">
        <v>185.3764500307629</v>
      </c>
      <c r="E188" s="5">
        <v>172.20118367375281</v>
      </c>
      <c r="F188" s="5" t="s">
        <v>7</v>
      </c>
      <c r="G188" s="5" t="s">
        <v>7</v>
      </c>
      <c r="H188" s="5" t="str">
        <f t="shared" si="16"/>
        <v>hold</v>
      </c>
      <c r="I188" s="5" t="str">
        <f t="shared" si="17"/>
        <v>True</v>
      </c>
      <c r="J188" s="5">
        <f t="shared" si="19"/>
        <v>176.96000699999999</v>
      </c>
      <c r="K188" s="5">
        <f t="shared" si="20"/>
        <v>171.279999</v>
      </c>
      <c r="L188" s="5">
        <f t="shared" si="21"/>
        <v>1274988.4176818943</v>
      </c>
      <c r="M188" s="11">
        <f t="shared" si="18"/>
        <v>0</v>
      </c>
      <c r="N188" s="5">
        <f t="shared" si="22"/>
        <v>0</v>
      </c>
      <c r="P188" s="9">
        <f t="shared" si="23"/>
        <v>-3.3620501078137438E-2</v>
      </c>
      <c r="Q188"/>
    </row>
    <row r="189" spans="1:17" s="5" customFormat="1" x14ac:dyDescent="0.25">
      <c r="A189" s="1">
        <v>44253</v>
      </c>
      <c r="B189" s="5">
        <v>189.03999300000001</v>
      </c>
      <c r="C189" s="5">
        <v>191.16253069134521</v>
      </c>
      <c r="D189" s="5">
        <v>185.70949939160261</v>
      </c>
      <c r="E189" s="5">
        <v>172.72739646519801</v>
      </c>
      <c r="F189" s="5" t="s">
        <v>7</v>
      </c>
      <c r="G189" s="5" t="s">
        <v>7</v>
      </c>
      <c r="H189" s="5" t="str">
        <f t="shared" si="16"/>
        <v>hold</v>
      </c>
      <c r="I189" s="5" t="str">
        <f t="shared" si="17"/>
        <v>True</v>
      </c>
      <c r="J189" s="5">
        <f t="shared" si="19"/>
        <v>176.96000699999999</v>
      </c>
      <c r="K189" s="5">
        <f t="shared" si="20"/>
        <v>171.279999</v>
      </c>
      <c r="L189" s="5">
        <f t="shared" si="21"/>
        <v>1274988.4176818943</v>
      </c>
      <c r="M189" s="11">
        <f t="shared" si="18"/>
        <v>0</v>
      </c>
      <c r="N189" s="5">
        <f t="shared" si="22"/>
        <v>0</v>
      </c>
      <c r="P189" s="9">
        <f t="shared" si="23"/>
        <v>-1.0210093728003074E-2</v>
      </c>
      <c r="Q189"/>
    </row>
    <row r="190" spans="1:17" s="5" customFormat="1" x14ac:dyDescent="0.25">
      <c r="A190" s="1">
        <v>44256</v>
      </c>
      <c r="B190" s="5">
        <v>194.979996</v>
      </c>
      <c r="C190" s="5">
        <v>192.43501912756349</v>
      </c>
      <c r="D190" s="5">
        <v>186.55227181054781</v>
      </c>
      <c r="E190" s="5">
        <v>173.42279020066059</v>
      </c>
      <c r="F190" s="5" t="s">
        <v>7</v>
      </c>
      <c r="G190" s="5" t="s">
        <v>7</v>
      </c>
      <c r="H190" s="5" t="str">
        <f t="shared" si="16"/>
        <v>hold</v>
      </c>
      <c r="I190" s="5" t="str">
        <f t="shared" si="17"/>
        <v>True</v>
      </c>
      <c r="J190" s="5">
        <f t="shared" si="19"/>
        <v>176.96000699999999</v>
      </c>
      <c r="K190" s="5">
        <f t="shared" si="20"/>
        <v>171.279999</v>
      </c>
      <c r="L190" s="5">
        <f t="shared" si="21"/>
        <v>1274988.4176818943</v>
      </c>
      <c r="M190" s="11">
        <f t="shared" si="18"/>
        <v>0</v>
      </c>
      <c r="N190" s="5">
        <f t="shared" si="22"/>
        <v>0</v>
      </c>
      <c r="P190" s="9">
        <f t="shared" si="23"/>
        <v>3.0938372836748978E-2</v>
      </c>
      <c r="Q190"/>
    </row>
    <row r="191" spans="1:17" s="5" customFormat="1" x14ac:dyDescent="0.25">
      <c r="A191" s="1">
        <v>44257</v>
      </c>
      <c r="B191" s="5">
        <v>193.94000199999999</v>
      </c>
      <c r="C191" s="5">
        <v>192.9366800850423</v>
      </c>
      <c r="D191" s="5">
        <v>187.22388364595261</v>
      </c>
      <c r="E191" s="5">
        <v>174.0639530693899</v>
      </c>
      <c r="F191" s="5" t="s">
        <v>7</v>
      </c>
      <c r="G191" s="5" t="s">
        <v>7</v>
      </c>
      <c r="H191" s="5" t="str">
        <f t="shared" si="16"/>
        <v>hold</v>
      </c>
      <c r="I191" s="5" t="str">
        <f t="shared" si="17"/>
        <v>True</v>
      </c>
      <c r="J191" s="5">
        <f t="shared" si="19"/>
        <v>176.96000699999999</v>
      </c>
      <c r="K191" s="5">
        <f t="shared" si="20"/>
        <v>171.279999</v>
      </c>
      <c r="L191" s="5">
        <f t="shared" si="21"/>
        <v>1274988.4176818943</v>
      </c>
      <c r="M191" s="11">
        <f t="shared" si="18"/>
        <v>0</v>
      </c>
      <c r="N191" s="5">
        <f t="shared" si="22"/>
        <v>0</v>
      </c>
      <c r="P191" s="9">
        <f t="shared" si="23"/>
        <v>-5.3481254973327431E-3</v>
      </c>
      <c r="Q191"/>
    </row>
    <row r="192" spans="1:17" s="5" customFormat="1" x14ac:dyDescent="0.25">
      <c r="A192" s="1">
        <v>44258</v>
      </c>
      <c r="B192" s="5">
        <v>192.259995</v>
      </c>
      <c r="C192" s="5">
        <v>192.71111839002819</v>
      </c>
      <c r="D192" s="5">
        <v>187.681711950866</v>
      </c>
      <c r="E192" s="5">
        <v>174.63257937972151</v>
      </c>
      <c r="F192" s="5" t="s">
        <v>7</v>
      </c>
      <c r="G192" s="5" t="s">
        <v>7</v>
      </c>
      <c r="H192" s="5" t="str">
        <f t="shared" si="16"/>
        <v>hold</v>
      </c>
      <c r="I192" s="5" t="str">
        <f t="shared" si="17"/>
        <v>True</v>
      </c>
      <c r="J192" s="5">
        <f t="shared" si="19"/>
        <v>176.96000699999999</v>
      </c>
      <c r="K192" s="5">
        <f t="shared" si="20"/>
        <v>171.279999</v>
      </c>
      <c r="L192" s="5">
        <f t="shared" si="21"/>
        <v>1274988.4176818943</v>
      </c>
      <c r="M192" s="11">
        <f t="shared" si="18"/>
        <v>0</v>
      </c>
      <c r="N192" s="5">
        <f t="shared" si="22"/>
        <v>0</v>
      </c>
      <c r="P192" s="9">
        <f t="shared" si="23"/>
        <v>-8.7002465576476659E-3</v>
      </c>
      <c r="Q192"/>
    </row>
    <row r="193" spans="1:17" s="5" customFormat="1" x14ac:dyDescent="0.25">
      <c r="A193" s="1">
        <v>44259</v>
      </c>
      <c r="B193" s="5">
        <v>188.029999</v>
      </c>
      <c r="C193" s="5">
        <v>191.15074526001879</v>
      </c>
      <c r="D193" s="5">
        <v>187.71337440987821</v>
      </c>
      <c r="E193" s="5">
        <v>175.05124874285519</v>
      </c>
      <c r="F193" s="5" t="s">
        <v>7</v>
      </c>
      <c r="G193" s="5" t="s">
        <v>7</v>
      </c>
      <c r="H193" s="5" t="str">
        <f t="shared" si="16"/>
        <v>hold</v>
      </c>
      <c r="I193" s="5" t="str">
        <f t="shared" si="17"/>
        <v>True</v>
      </c>
      <c r="J193" s="5">
        <f t="shared" si="19"/>
        <v>176.96000699999999</v>
      </c>
      <c r="K193" s="5">
        <f t="shared" si="20"/>
        <v>171.279999</v>
      </c>
      <c r="L193" s="5">
        <f t="shared" si="21"/>
        <v>1274988.4176818943</v>
      </c>
      <c r="M193" s="11">
        <f t="shared" si="18"/>
        <v>0</v>
      </c>
      <c r="N193" s="5">
        <f t="shared" si="22"/>
        <v>0</v>
      </c>
      <c r="P193" s="9">
        <f t="shared" si="23"/>
        <v>-2.2247077382137295E-2</v>
      </c>
      <c r="Q193"/>
    </row>
    <row r="194" spans="1:17" s="5" customFormat="1" x14ac:dyDescent="0.25">
      <c r="A194" s="1">
        <v>44260</v>
      </c>
      <c r="B194" s="5">
        <v>189.990005</v>
      </c>
      <c r="C194" s="5">
        <v>190.76383184001261</v>
      </c>
      <c r="D194" s="5">
        <v>187.92034082716199</v>
      </c>
      <c r="E194" s="5">
        <v>175.51808487589099</v>
      </c>
      <c r="F194" s="5" t="s">
        <v>7</v>
      </c>
      <c r="G194" s="5" t="s">
        <v>7</v>
      </c>
      <c r="H194" s="5" t="str">
        <f t="shared" si="16"/>
        <v>hold</v>
      </c>
      <c r="I194" s="5" t="str">
        <f t="shared" si="17"/>
        <v>True</v>
      </c>
      <c r="J194" s="5">
        <f t="shared" si="19"/>
        <v>176.96000699999999</v>
      </c>
      <c r="K194" s="5">
        <f t="shared" si="20"/>
        <v>171.279999</v>
      </c>
      <c r="L194" s="5">
        <f t="shared" si="21"/>
        <v>1274988.4176818943</v>
      </c>
      <c r="M194" s="11">
        <f t="shared" si="18"/>
        <v>0</v>
      </c>
      <c r="N194" s="5">
        <f t="shared" si="22"/>
        <v>0</v>
      </c>
      <c r="P194" s="9">
        <f t="shared" si="23"/>
        <v>1.0369946264539876E-2</v>
      </c>
      <c r="Q194"/>
    </row>
    <row r="195" spans="1:17" s="5" customFormat="1" x14ac:dyDescent="0.25">
      <c r="A195" s="1">
        <v>44263</v>
      </c>
      <c r="B195" s="5">
        <v>201.91000399999999</v>
      </c>
      <c r="C195" s="5">
        <v>194.4792225600084</v>
      </c>
      <c r="D195" s="5">
        <v>189.19212838832911</v>
      </c>
      <c r="E195" s="5">
        <v>176.34283234851941</v>
      </c>
      <c r="F195" s="5" t="s">
        <v>7</v>
      </c>
      <c r="G195" s="5" t="s">
        <v>7</v>
      </c>
      <c r="H195" s="5" t="str">
        <f t="shared" ref="H195:H253" si="24">IF((AND(F195="nan",G195="nan")),"hold",IF(F195&lt;&gt;"nan","buy","sell"))</f>
        <v>hold</v>
      </c>
      <c r="I195" s="5" t="str">
        <f t="shared" ref="I195:I253" si="25">IF(H195="hold","True","False")</f>
        <v>True</v>
      </c>
      <c r="J195" s="5">
        <f t="shared" si="19"/>
        <v>176.96000699999999</v>
      </c>
      <c r="K195" s="5">
        <f t="shared" si="20"/>
        <v>171.279999</v>
      </c>
      <c r="L195" s="5">
        <f t="shared" si="21"/>
        <v>1274988.4176818943</v>
      </c>
      <c r="M195" s="11">
        <f t="shared" ref="M195:M253" si="26">IF((AND(F195="nan",G195="nan")), 0, 0.001)</f>
        <v>0</v>
      </c>
      <c r="N195" s="5">
        <f t="shared" si="22"/>
        <v>0</v>
      </c>
      <c r="P195" s="9">
        <f t="shared" si="23"/>
        <v>6.0850607859466402E-2</v>
      </c>
      <c r="Q195"/>
    </row>
    <row r="196" spans="1:17" s="5" customFormat="1" x14ac:dyDescent="0.25">
      <c r="A196" s="1">
        <v>44264</v>
      </c>
      <c r="B196" s="5">
        <v>194.509995</v>
      </c>
      <c r="C196" s="5">
        <v>194.48948004000559</v>
      </c>
      <c r="D196" s="5">
        <v>189.67557080757189</v>
      </c>
      <c r="E196" s="5">
        <v>176.91055618137821</v>
      </c>
      <c r="F196" s="5" t="s">
        <v>7</v>
      </c>
      <c r="G196" s="5" t="s">
        <v>7</v>
      </c>
      <c r="H196" s="5" t="str">
        <f t="shared" si="24"/>
        <v>hold</v>
      </c>
      <c r="I196" s="5" t="str">
        <f t="shared" si="25"/>
        <v>True</v>
      </c>
      <c r="J196" s="5">
        <f t="shared" ref="J196:J253" si="27">IF(F196="nan",J195,F196)</f>
        <v>176.96000699999999</v>
      </c>
      <c r="K196" s="5">
        <f t="shared" ref="K196:K253" si="28">IF(G196="nan",K195,G196)</f>
        <v>171.279999</v>
      </c>
      <c r="L196" s="5">
        <f t="shared" ref="L196:L253" si="29">L195+N196</f>
        <v>1274988.4176818943</v>
      </c>
      <c r="M196" s="11">
        <f t="shared" si="26"/>
        <v>0</v>
      </c>
      <c r="N196" s="5">
        <f t="shared" ref="N196:N253" si="30">IF(I196="True",0,IF(H196="buy",-L195*M196,L195*((K196-J196)/J196)-(L195*M196)))</f>
        <v>0</v>
      </c>
      <c r="P196" s="9">
        <f t="shared" ref="P196:P253" si="31">LN(B196/B195)</f>
        <v>-3.733852346010811E-2</v>
      </c>
      <c r="Q196"/>
    </row>
    <row r="197" spans="1:17" s="5" customFormat="1" x14ac:dyDescent="0.25">
      <c r="A197" s="1">
        <v>44265</v>
      </c>
      <c r="B197" s="5">
        <v>195.05999800000001</v>
      </c>
      <c r="C197" s="5">
        <v>194.67965269333709</v>
      </c>
      <c r="D197" s="5">
        <v>190.16506418870171</v>
      </c>
      <c r="E197" s="5">
        <v>177.4777262382101</v>
      </c>
      <c r="F197" s="5" t="s">
        <v>7</v>
      </c>
      <c r="G197" s="5" t="s">
        <v>7</v>
      </c>
      <c r="H197" s="5" t="str">
        <f t="shared" si="24"/>
        <v>hold</v>
      </c>
      <c r="I197" s="5" t="str">
        <f t="shared" si="25"/>
        <v>True</v>
      </c>
      <c r="J197" s="5">
        <f t="shared" si="27"/>
        <v>176.96000699999999</v>
      </c>
      <c r="K197" s="5">
        <f t="shared" si="28"/>
        <v>171.279999</v>
      </c>
      <c r="L197" s="5">
        <f t="shared" si="29"/>
        <v>1274988.4176818943</v>
      </c>
      <c r="M197" s="11">
        <f t="shared" si="26"/>
        <v>0</v>
      </c>
      <c r="N197" s="5">
        <f t="shared" si="30"/>
        <v>0</v>
      </c>
      <c r="P197" s="9">
        <f t="shared" si="31"/>
        <v>2.8236433776324074E-3</v>
      </c>
      <c r="Q197"/>
    </row>
    <row r="198" spans="1:17" s="5" customFormat="1" x14ac:dyDescent="0.25">
      <c r="A198" s="1">
        <v>44266</v>
      </c>
      <c r="B198" s="5">
        <v>196.75</v>
      </c>
      <c r="C198" s="5">
        <v>195.36976846222481</v>
      </c>
      <c r="D198" s="5">
        <v>190.7636947170015</v>
      </c>
      <c r="E198" s="5">
        <v>178.07998479326599</v>
      </c>
      <c r="F198" s="5" t="s">
        <v>7</v>
      </c>
      <c r="G198" s="5" t="s">
        <v>7</v>
      </c>
      <c r="H198" s="5" t="str">
        <f t="shared" si="24"/>
        <v>hold</v>
      </c>
      <c r="I198" s="5" t="str">
        <f t="shared" si="25"/>
        <v>True</v>
      </c>
      <c r="J198" s="5">
        <f t="shared" si="27"/>
        <v>176.96000699999999</v>
      </c>
      <c r="K198" s="5">
        <f t="shared" si="28"/>
        <v>171.279999</v>
      </c>
      <c r="L198" s="5">
        <f t="shared" si="29"/>
        <v>1274988.4176818943</v>
      </c>
      <c r="M198" s="11">
        <f t="shared" si="26"/>
        <v>0</v>
      </c>
      <c r="N198" s="5">
        <f t="shared" si="30"/>
        <v>0</v>
      </c>
      <c r="P198" s="9">
        <f t="shared" si="31"/>
        <v>8.6266940068990949E-3</v>
      </c>
      <c r="Q198"/>
    </row>
    <row r="199" spans="1:17" s="5" customFormat="1" x14ac:dyDescent="0.25">
      <c r="A199" s="1">
        <v>44267</v>
      </c>
      <c r="B199" s="5">
        <v>197.16000399999999</v>
      </c>
      <c r="C199" s="5">
        <v>195.9665136414832</v>
      </c>
      <c r="D199" s="5">
        <v>191.34517737909229</v>
      </c>
      <c r="E199" s="5">
        <v>178.6762353934765</v>
      </c>
      <c r="F199" s="5" t="s">
        <v>7</v>
      </c>
      <c r="G199" s="5" t="s">
        <v>7</v>
      </c>
      <c r="H199" s="5" t="str">
        <f t="shared" si="24"/>
        <v>hold</v>
      </c>
      <c r="I199" s="5" t="str">
        <f t="shared" si="25"/>
        <v>True</v>
      </c>
      <c r="J199" s="5">
        <f t="shared" si="27"/>
        <v>176.96000699999999</v>
      </c>
      <c r="K199" s="5">
        <f t="shared" si="28"/>
        <v>171.279999</v>
      </c>
      <c r="L199" s="5">
        <f t="shared" si="29"/>
        <v>1274988.4176818943</v>
      </c>
      <c r="M199" s="11">
        <f t="shared" si="26"/>
        <v>0</v>
      </c>
      <c r="N199" s="5">
        <f t="shared" si="30"/>
        <v>0</v>
      </c>
      <c r="P199" s="9">
        <f t="shared" si="31"/>
        <v>2.0817148277550053E-3</v>
      </c>
      <c r="Q199"/>
    </row>
    <row r="200" spans="1:17" s="5" customFormat="1" x14ac:dyDescent="0.25">
      <c r="A200" s="1">
        <v>44270</v>
      </c>
      <c r="B200" s="5">
        <v>196.759995</v>
      </c>
      <c r="C200" s="5">
        <v>196.2310074276555</v>
      </c>
      <c r="D200" s="5">
        <v>191.83743352644751</v>
      </c>
      <c r="E200" s="5">
        <v>179.24135288118029</v>
      </c>
      <c r="F200" s="5" t="s">
        <v>7</v>
      </c>
      <c r="G200" s="5" t="s">
        <v>7</v>
      </c>
      <c r="H200" s="5" t="str">
        <f t="shared" si="24"/>
        <v>hold</v>
      </c>
      <c r="I200" s="5" t="str">
        <f t="shared" si="25"/>
        <v>True</v>
      </c>
      <c r="J200" s="5">
        <f t="shared" si="27"/>
        <v>176.96000699999999</v>
      </c>
      <c r="K200" s="5">
        <f t="shared" si="28"/>
        <v>171.279999</v>
      </c>
      <c r="L200" s="5">
        <f t="shared" si="29"/>
        <v>1274988.4176818943</v>
      </c>
      <c r="M200" s="11">
        <f t="shared" si="26"/>
        <v>0</v>
      </c>
      <c r="N200" s="5">
        <f t="shared" si="30"/>
        <v>0</v>
      </c>
      <c r="P200" s="9">
        <f t="shared" si="31"/>
        <v>-2.0309156097979581E-3</v>
      </c>
      <c r="Q200"/>
    </row>
    <row r="201" spans="1:17" s="5" customFormat="1" x14ac:dyDescent="0.25">
      <c r="A201" s="1">
        <v>44271</v>
      </c>
      <c r="B201" s="5">
        <v>194.240005</v>
      </c>
      <c r="C201" s="5">
        <v>195.56733995177029</v>
      </c>
      <c r="D201" s="5">
        <v>192.05584911495231</v>
      </c>
      <c r="E201" s="5">
        <v>179.71006075989351</v>
      </c>
      <c r="F201" s="5" t="s">
        <v>7</v>
      </c>
      <c r="G201" s="5" t="s">
        <v>7</v>
      </c>
      <c r="H201" s="5" t="str">
        <f t="shared" si="24"/>
        <v>hold</v>
      </c>
      <c r="I201" s="5" t="str">
        <f t="shared" si="25"/>
        <v>True</v>
      </c>
      <c r="J201" s="5">
        <f t="shared" si="27"/>
        <v>176.96000699999999</v>
      </c>
      <c r="K201" s="5">
        <f t="shared" si="28"/>
        <v>171.279999</v>
      </c>
      <c r="L201" s="5">
        <f t="shared" si="29"/>
        <v>1274988.4176818943</v>
      </c>
      <c r="M201" s="11">
        <f t="shared" si="26"/>
        <v>0</v>
      </c>
      <c r="N201" s="5">
        <f t="shared" si="30"/>
        <v>0</v>
      </c>
      <c r="P201" s="9">
        <f t="shared" si="31"/>
        <v>-1.2890152902985681E-2</v>
      </c>
      <c r="Q201"/>
    </row>
    <row r="202" spans="1:17" s="5" customFormat="1" x14ac:dyDescent="0.25">
      <c r="A202" s="1">
        <v>44272</v>
      </c>
      <c r="B202" s="5">
        <v>195.240005</v>
      </c>
      <c r="C202" s="5">
        <v>195.45822830118021</v>
      </c>
      <c r="D202" s="5">
        <v>192.34531783177479</v>
      </c>
      <c r="E202" s="5">
        <v>180.19537151739681</v>
      </c>
      <c r="F202" s="5" t="s">
        <v>7</v>
      </c>
      <c r="G202" s="5" t="s">
        <v>7</v>
      </c>
      <c r="H202" s="5" t="str">
        <f t="shared" si="24"/>
        <v>hold</v>
      </c>
      <c r="I202" s="5" t="str">
        <f t="shared" si="25"/>
        <v>True</v>
      </c>
      <c r="J202" s="5">
        <f t="shared" si="27"/>
        <v>176.96000699999999</v>
      </c>
      <c r="K202" s="5">
        <f t="shared" si="28"/>
        <v>171.279999</v>
      </c>
      <c r="L202" s="5">
        <f t="shared" si="29"/>
        <v>1274988.4176818943</v>
      </c>
      <c r="M202" s="11">
        <f t="shared" si="26"/>
        <v>0</v>
      </c>
      <c r="N202" s="5">
        <f t="shared" si="30"/>
        <v>0</v>
      </c>
      <c r="P202" s="9">
        <f t="shared" si="31"/>
        <v>5.1350630159687407E-3</v>
      </c>
      <c r="Q202"/>
    </row>
    <row r="203" spans="1:17" s="5" customFormat="1" x14ac:dyDescent="0.25">
      <c r="A203" s="1">
        <v>44273</v>
      </c>
      <c r="B203" s="5">
        <v>192.279999</v>
      </c>
      <c r="C203" s="5">
        <v>194.39881853412021</v>
      </c>
      <c r="D203" s="5">
        <v>192.33937975615891</v>
      </c>
      <c r="E203" s="5">
        <v>180.57301612622811</v>
      </c>
      <c r="F203" s="5" t="s">
        <v>7</v>
      </c>
      <c r="G203" s="5" t="s">
        <v>7</v>
      </c>
      <c r="H203" s="5" t="str">
        <f t="shared" si="24"/>
        <v>hold</v>
      </c>
      <c r="I203" s="5" t="str">
        <f t="shared" si="25"/>
        <v>True</v>
      </c>
      <c r="J203" s="5">
        <f t="shared" si="27"/>
        <v>176.96000699999999</v>
      </c>
      <c r="K203" s="5">
        <f t="shared" si="28"/>
        <v>171.279999</v>
      </c>
      <c r="L203" s="5">
        <f t="shared" si="29"/>
        <v>1274988.4176818943</v>
      </c>
      <c r="M203" s="11">
        <f t="shared" si="26"/>
        <v>0</v>
      </c>
      <c r="N203" s="5">
        <f t="shared" si="30"/>
        <v>0</v>
      </c>
      <c r="P203" s="9">
        <f t="shared" si="31"/>
        <v>-1.5276958803441583E-2</v>
      </c>
      <c r="Q203"/>
    </row>
    <row r="204" spans="1:17" s="5" customFormat="1" x14ac:dyDescent="0.25">
      <c r="A204" s="1">
        <v>44274</v>
      </c>
      <c r="B204" s="5">
        <v>191.13999899999999</v>
      </c>
      <c r="C204" s="5">
        <v>193.31254535608011</v>
      </c>
      <c r="D204" s="5">
        <v>192.23034514196269</v>
      </c>
      <c r="E204" s="5">
        <v>180.90323434103351</v>
      </c>
      <c r="F204" s="5" t="s">
        <v>7</v>
      </c>
      <c r="G204" s="5" t="s">
        <v>7</v>
      </c>
      <c r="H204" s="5" t="str">
        <f t="shared" si="24"/>
        <v>hold</v>
      </c>
      <c r="I204" s="5" t="str">
        <f t="shared" si="25"/>
        <v>True</v>
      </c>
      <c r="J204" s="5">
        <f t="shared" si="27"/>
        <v>176.96000699999999</v>
      </c>
      <c r="K204" s="5">
        <f t="shared" si="28"/>
        <v>171.279999</v>
      </c>
      <c r="L204" s="5">
        <f t="shared" si="29"/>
        <v>1274988.4176818943</v>
      </c>
      <c r="M204" s="11">
        <f t="shared" si="26"/>
        <v>0</v>
      </c>
      <c r="N204" s="5">
        <f t="shared" si="30"/>
        <v>0</v>
      </c>
      <c r="P204" s="9">
        <f t="shared" si="31"/>
        <v>-5.9464992187447645E-3</v>
      </c>
      <c r="Q204"/>
    </row>
    <row r="205" spans="1:17" s="5" customFormat="1" x14ac:dyDescent="0.25">
      <c r="A205" s="1">
        <v>44277</v>
      </c>
      <c r="B205" s="5">
        <v>192.86000100000001</v>
      </c>
      <c r="C205" s="5">
        <v>193.16169723738679</v>
      </c>
      <c r="D205" s="5">
        <v>192.2875865836024</v>
      </c>
      <c r="E205" s="5">
        <v>181.27688329912621</v>
      </c>
      <c r="F205" s="5" t="s">
        <v>7</v>
      </c>
      <c r="G205" s="5" t="s">
        <v>7</v>
      </c>
      <c r="H205" s="5" t="str">
        <f t="shared" si="24"/>
        <v>hold</v>
      </c>
      <c r="I205" s="5" t="str">
        <f t="shared" si="25"/>
        <v>True</v>
      </c>
      <c r="J205" s="5">
        <f t="shared" si="27"/>
        <v>176.96000699999999</v>
      </c>
      <c r="K205" s="5">
        <f t="shared" si="28"/>
        <v>171.279999</v>
      </c>
      <c r="L205" s="5">
        <f t="shared" si="29"/>
        <v>1274988.4176818943</v>
      </c>
      <c r="M205" s="11">
        <f t="shared" si="26"/>
        <v>0</v>
      </c>
      <c r="N205" s="5">
        <f t="shared" si="30"/>
        <v>0</v>
      </c>
      <c r="P205" s="9">
        <f t="shared" si="31"/>
        <v>8.9584036610805412E-3</v>
      </c>
      <c r="Q205"/>
    </row>
    <row r="206" spans="1:17" s="5" customFormat="1" x14ac:dyDescent="0.25">
      <c r="A206" s="1">
        <v>44278</v>
      </c>
      <c r="B206" s="5">
        <v>188.729996</v>
      </c>
      <c r="C206" s="5">
        <v>191.6844634915912</v>
      </c>
      <c r="D206" s="5">
        <v>191.9641692578204</v>
      </c>
      <c r="E206" s="5">
        <v>181.5097930710285</v>
      </c>
      <c r="F206" s="5" t="s">
        <v>7</v>
      </c>
      <c r="G206" s="5">
        <v>188.729996</v>
      </c>
      <c r="H206" s="5" t="str">
        <f t="shared" si="24"/>
        <v>sell</v>
      </c>
      <c r="I206" s="5" t="str">
        <f t="shared" si="25"/>
        <v>False</v>
      </c>
      <c r="J206" s="5">
        <f t="shared" si="27"/>
        <v>176.96000699999999</v>
      </c>
      <c r="K206" s="5">
        <f t="shared" si="28"/>
        <v>188.729996</v>
      </c>
      <c r="L206" s="5">
        <f t="shared" si="29"/>
        <v>1358515.6391287458</v>
      </c>
      <c r="M206" s="11">
        <f t="shared" si="26"/>
        <v>1E-3</v>
      </c>
      <c r="N206" s="5">
        <f t="shared" si="30"/>
        <v>83527.221446851589</v>
      </c>
      <c r="P206" s="9">
        <f t="shared" si="31"/>
        <v>-2.1647141211597803E-2</v>
      </c>
      <c r="Q206"/>
    </row>
    <row r="207" spans="1:17" s="5" customFormat="1" x14ac:dyDescent="0.25">
      <c r="A207" s="1">
        <v>44279</v>
      </c>
      <c r="B207" s="5">
        <v>184.720001</v>
      </c>
      <c r="C207" s="5">
        <v>189.36297599439411</v>
      </c>
      <c r="D207" s="5">
        <v>191.30560850710941</v>
      </c>
      <c r="E207" s="5">
        <v>181.61011206880889</v>
      </c>
      <c r="F207" s="5" t="s">
        <v>7</v>
      </c>
      <c r="G207" s="5" t="s">
        <v>7</v>
      </c>
      <c r="H207" s="5" t="str">
        <f t="shared" si="24"/>
        <v>hold</v>
      </c>
      <c r="I207" s="5" t="str">
        <f t="shared" si="25"/>
        <v>True</v>
      </c>
      <c r="J207" s="5">
        <f t="shared" si="27"/>
        <v>176.96000699999999</v>
      </c>
      <c r="K207" s="5">
        <f t="shared" si="28"/>
        <v>188.729996</v>
      </c>
      <c r="L207" s="5">
        <f t="shared" si="29"/>
        <v>1358515.6391287458</v>
      </c>
      <c r="M207" s="11">
        <f t="shared" si="26"/>
        <v>0</v>
      </c>
      <c r="N207" s="5">
        <f t="shared" si="30"/>
        <v>0</v>
      </c>
      <c r="P207" s="9">
        <f t="shared" si="31"/>
        <v>-2.1476230595910143E-2</v>
      </c>
      <c r="Q207"/>
    </row>
    <row r="208" spans="1:17" s="5" customFormat="1" x14ac:dyDescent="0.25">
      <c r="A208" s="1">
        <v>44280</v>
      </c>
      <c r="B208" s="5">
        <v>186.91000399999999</v>
      </c>
      <c r="C208" s="5">
        <v>188.54531866292939</v>
      </c>
      <c r="D208" s="5">
        <v>190.90600809737219</v>
      </c>
      <c r="E208" s="5">
        <v>181.77573369165859</v>
      </c>
      <c r="F208" s="5" t="s">
        <v>7</v>
      </c>
      <c r="G208" s="5" t="s">
        <v>7</v>
      </c>
      <c r="H208" s="5" t="str">
        <f t="shared" si="24"/>
        <v>hold</v>
      </c>
      <c r="I208" s="5" t="str">
        <f t="shared" si="25"/>
        <v>True</v>
      </c>
      <c r="J208" s="5">
        <f t="shared" si="27"/>
        <v>176.96000699999999</v>
      </c>
      <c r="K208" s="5">
        <f t="shared" si="28"/>
        <v>188.729996</v>
      </c>
      <c r="L208" s="5">
        <f t="shared" si="29"/>
        <v>1358515.6391287458</v>
      </c>
      <c r="M208" s="11">
        <f t="shared" si="26"/>
        <v>0</v>
      </c>
      <c r="N208" s="5">
        <f t="shared" si="30"/>
        <v>0</v>
      </c>
      <c r="P208" s="9">
        <f t="shared" si="31"/>
        <v>1.1786068518921448E-2</v>
      </c>
      <c r="Q208"/>
    </row>
    <row r="209" spans="1:17" s="5" customFormat="1" x14ac:dyDescent="0.25">
      <c r="A209" s="1">
        <v>44281</v>
      </c>
      <c r="B209" s="5">
        <v>185.91999799999999</v>
      </c>
      <c r="C209" s="5">
        <v>187.6702117752863</v>
      </c>
      <c r="D209" s="5">
        <v>190.45273445215659</v>
      </c>
      <c r="E209" s="5">
        <v>181.9052419512943</v>
      </c>
      <c r="F209" s="5" t="s">
        <v>7</v>
      </c>
      <c r="G209" s="5" t="s">
        <v>7</v>
      </c>
      <c r="H209" s="5" t="str">
        <f t="shared" si="24"/>
        <v>hold</v>
      </c>
      <c r="I209" s="5" t="str">
        <f t="shared" si="25"/>
        <v>True</v>
      </c>
      <c r="J209" s="5">
        <f t="shared" si="27"/>
        <v>176.96000699999999</v>
      </c>
      <c r="K209" s="5">
        <f t="shared" si="28"/>
        <v>188.729996</v>
      </c>
      <c r="L209" s="5">
        <f t="shared" si="29"/>
        <v>1358515.6391287458</v>
      </c>
      <c r="M209" s="11">
        <f t="shared" si="26"/>
        <v>0</v>
      </c>
      <c r="N209" s="5">
        <f t="shared" si="30"/>
        <v>0</v>
      </c>
      <c r="P209" s="9">
        <f t="shared" si="31"/>
        <v>-5.3107760725289114E-3</v>
      </c>
      <c r="Q209"/>
    </row>
    <row r="210" spans="1:17" s="5" customFormat="1" x14ac:dyDescent="0.25">
      <c r="A210" s="1">
        <v>44284</v>
      </c>
      <c r="B210" s="5">
        <v>184.85000600000001</v>
      </c>
      <c r="C210" s="5">
        <v>186.73014318352421</v>
      </c>
      <c r="D210" s="5">
        <v>189.94339550196051</v>
      </c>
      <c r="E210" s="5">
        <v>181.99726582781631</v>
      </c>
      <c r="F210" s="5" t="s">
        <v>7</v>
      </c>
      <c r="G210" s="5" t="s">
        <v>7</v>
      </c>
      <c r="H210" s="5" t="str">
        <f t="shared" si="24"/>
        <v>hold</v>
      </c>
      <c r="I210" s="5" t="str">
        <f t="shared" si="25"/>
        <v>True</v>
      </c>
      <c r="J210" s="5">
        <f t="shared" si="27"/>
        <v>176.96000699999999</v>
      </c>
      <c r="K210" s="5">
        <f t="shared" si="28"/>
        <v>188.729996</v>
      </c>
      <c r="L210" s="5">
        <f t="shared" si="29"/>
        <v>1358515.6391287458</v>
      </c>
      <c r="M210" s="11">
        <f t="shared" si="26"/>
        <v>0</v>
      </c>
      <c r="N210" s="5">
        <f t="shared" si="30"/>
        <v>0</v>
      </c>
      <c r="P210" s="9">
        <f t="shared" si="31"/>
        <v>-5.7717450648405999E-3</v>
      </c>
      <c r="Q210"/>
    </row>
    <row r="211" spans="1:17" s="5" customFormat="1" x14ac:dyDescent="0.25">
      <c r="A211" s="1">
        <v>44285</v>
      </c>
      <c r="B211" s="5">
        <v>185.529999</v>
      </c>
      <c r="C211" s="5">
        <v>186.33009512234949</v>
      </c>
      <c r="D211" s="5">
        <v>189.54217763814589</v>
      </c>
      <c r="E211" s="5">
        <v>182.10766373944699</v>
      </c>
      <c r="F211" s="5" t="s">
        <v>7</v>
      </c>
      <c r="G211" s="5" t="s">
        <v>7</v>
      </c>
      <c r="H211" s="5" t="str">
        <f t="shared" si="24"/>
        <v>hold</v>
      </c>
      <c r="I211" s="5" t="str">
        <f t="shared" si="25"/>
        <v>True</v>
      </c>
      <c r="J211" s="5">
        <f t="shared" si="27"/>
        <v>176.96000699999999</v>
      </c>
      <c r="K211" s="5">
        <f t="shared" si="28"/>
        <v>188.729996</v>
      </c>
      <c r="L211" s="5">
        <f t="shared" si="29"/>
        <v>1358515.6391287458</v>
      </c>
      <c r="M211" s="11">
        <f t="shared" si="26"/>
        <v>0</v>
      </c>
      <c r="N211" s="5">
        <f t="shared" si="30"/>
        <v>0</v>
      </c>
      <c r="P211" s="9">
        <f t="shared" si="31"/>
        <v>3.6718708074316665E-3</v>
      </c>
      <c r="Q211"/>
    </row>
    <row r="212" spans="1:17" s="5" customFormat="1" x14ac:dyDescent="0.25">
      <c r="A212" s="1">
        <v>44286</v>
      </c>
      <c r="B212" s="5">
        <v>184.520004</v>
      </c>
      <c r="C212" s="5">
        <v>185.72673141489969</v>
      </c>
      <c r="D212" s="5">
        <v>189.0856163983145</v>
      </c>
      <c r="E212" s="5">
        <v>182.18304937258929</v>
      </c>
      <c r="F212" s="5" t="s">
        <v>7</v>
      </c>
      <c r="G212" s="5" t="s">
        <v>7</v>
      </c>
      <c r="H212" s="5" t="str">
        <f t="shared" si="24"/>
        <v>hold</v>
      </c>
      <c r="I212" s="5" t="str">
        <f t="shared" si="25"/>
        <v>True</v>
      </c>
      <c r="J212" s="5">
        <f t="shared" si="27"/>
        <v>176.96000699999999</v>
      </c>
      <c r="K212" s="5">
        <f t="shared" si="28"/>
        <v>188.729996</v>
      </c>
      <c r="L212" s="5">
        <f t="shared" si="29"/>
        <v>1358515.6391287458</v>
      </c>
      <c r="M212" s="11">
        <f t="shared" si="26"/>
        <v>0</v>
      </c>
      <c r="N212" s="5">
        <f t="shared" si="30"/>
        <v>0</v>
      </c>
      <c r="P212" s="9">
        <f t="shared" si="31"/>
        <v>-5.4587082813360808E-3</v>
      </c>
      <c r="Q212"/>
    </row>
    <row r="213" spans="1:17" s="5" customFormat="1" x14ac:dyDescent="0.25">
      <c r="A213" s="1">
        <v>44287</v>
      </c>
      <c r="B213" s="5">
        <v>188.970001</v>
      </c>
      <c r="C213" s="5">
        <v>186.80782127659981</v>
      </c>
      <c r="D213" s="5">
        <v>189.07510590755859</v>
      </c>
      <c r="E213" s="5">
        <v>182.3951416109459</v>
      </c>
      <c r="F213" s="5" t="s">
        <v>7</v>
      </c>
      <c r="G213" s="5" t="s">
        <v>7</v>
      </c>
      <c r="H213" s="5" t="str">
        <f t="shared" si="24"/>
        <v>hold</v>
      </c>
      <c r="I213" s="5" t="str">
        <f t="shared" si="25"/>
        <v>True</v>
      </c>
      <c r="J213" s="5">
        <f t="shared" si="27"/>
        <v>176.96000699999999</v>
      </c>
      <c r="K213" s="5">
        <f t="shared" si="28"/>
        <v>188.729996</v>
      </c>
      <c r="L213" s="5">
        <f t="shared" si="29"/>
        <v>1358515.6391287458</v>
      </c>
      <c r="M213" s="11">
        <f t="shared" si="26"/>
        <v>0</v>
      </c>
      <c r="N213" s="5">
        <f t="shared" si="30"/>
        <v>0</v>
      </c>
      <c r="P213" s="9">
        <f t="shared" si="31"/>
        <v>2.383039722630623E-2</v>
      </c>
      <c r="Q213"/>
    </row>
    <row r="214" spans="1:17" s="5" customFormat="1" x14ac:dyDescent="0.25">
      <c r="A214" s="1">
        <v>44291</v>
      </c>
      <c r="B214" s="5">
        <v>188.5</v>
      </c>
      <c r="C214" s="5">
        <v>187.37188085106649</v>
      </c>
      <c r="D214" s="5">
        <v>189.022823552326</v>
      </c>
      <c r="E214" s="5">
        <v>182.58591843560379</v>
      </c>
      <c r="F214" s="5" t="s">
        <v>7</v>
      </c>
      <c r="G214" s="5" t="s">
        <v>7</v>
      </c>
      <c r="H214" s="5" t="str">
        <f t="shared" si="24"/>
        <v>hold</v>
      </c>
      <c r="I214" s="5" t="str">
        <f t="shared" si="25"/>
        <v>True</v>
      </c>
      <c r="J214" s="5">
        <f t="shared" si="27"/>
        <v>176.96000699999999</v>
      </c>
      <c r="K214" s="5">
        <f t="shared" si="28"/>
        <v>188.729996</v>
      </c>
      <c r="L214" s="5">
        <f t="shared" si="29"/>
        <v>1358515.6391287458</v>
      </c>
      <c r="M214" s="11">
        <f t="shared" si="26"/>
        <v>0</v>
      </c>
      <c r="N214" s="5">
        <f t="shared" si="30"/>
        <v>0</v>
      </c>
      <c r="P214" s="9">
        <f t="shared" si="31"/>
        <v>-2.490270705727124E-3</v>
      </c>
      <c r="Q214"/>
    </row>
    <row r="215" spans="1:17" s="5" customFormat="1" x14ac:dyDescent="0.25">
      <c r="A215" s="1">
        <v>44292</v>
      </c>
      <c r="B215" s="5">
        <v>189.729996</v>
      </c>
      <c r="C215" s="5">
        <v>188.15791923404441</v>
      </c>
      <c r="D215" s="5">
        <v>189.08711195666001</v>
      </c>
      <c r="E215" s="5">
        <v>182.80917085949119</v>
      </c>
      <c r="F215" s="5" t="s">
        <v>7</v>
      </c>
      <c r="G215" s="5" t="s">
        <v>7</v>
      </c>
      <c r="H215" s="5" t="str">
        <f t="shared" si="24"/>
        <v>hold</v>
      </c>
      <c r="I215" s="5" t="str">
        <f t="shared" si="25"/>
        <v>True</v>
      </c>
      <c r="J215" s="5">
        <f t="shared" si="27"/>
        <v>176.96000699999999</v>
      </c>
      <c r="K215" s="5">
        <f t="shared" si="28"/>
        <v>188.729996</v>
      </c>
      <c r="L215" s="5">
        <f t="shared" si="29"/>
        <v>1358515.6391287458</v>
      </c>
      <c r="M215" s="11">
        <f t="shared" si="26"/>
        <v>0</v>
      </c>
      <c r="N215" s="5">
        <f t="shared" si="30"/>
        <v>0</v>
      </c>
      <c r="P215" s="9">
        <f t="shared" si="31"/>
        <v>6.5039809053855169E-3</v>
      </c>
      <c r="Q215"/>
    </row>
    <row r="216" spans="1:17" s="5" customFormat="1" x14ac:dyDescent="0.25">
      <c r="A216" s="1">
        <v>44293</v>
      </c>
      <c r="B216" s="5">
        <v>187.55999800000001</v>
      </c>
      <c r="C216" s="5">
        <v>187.9586121560296</v>
      </c>
      <c r="D216" s="5">
        <v>188.9482834151454</v>
      </c>
      <c r="E216" s="5">
        <v>182.95763420763211</v>
      </c>
      <c r="F216" s="5" t="s">
        <v>7</v>
      </c>
      <c r="G216" s="5" t="s">
        <v>7</v>
      </c>
      <c r="H216" s="5" t="str">
        <f t="shared" si="24"/>
        <v>hold</v>
      </c>
      <c r="I216" s="5" t="str">
        <f t="shared" si="25"/>
        <v>True</v>
      </c>
      <c r="J216" s="5">
        <f t="shared" si="27"/>
        <v>176.96000699999999</v>
      </c>
      <c r="K216" s="5">
        <f t="shared" si="28"/>
        <v>188.729996</v>
      </c>
      <c r="L216" s="5">
        <f t="shared" si="29"/>
        <v>1358515.6391287458</v>
      </c>
      <c r="M216" s="11">
        <f t="shared" si="26"/>
        <v>0</v>
      </c>
      <c r="N216" s="5">
        <f t="shared" si="30"/>
        <v>0</v>
      </c>
      <c r="P216" s="9">
        <f t="shared" si="31"/>
        <v>-1.1503204235319931E-2</v>
      </c>
      <c r="Q216"/>
    </row>
    <row r="217" spans="1:17" s="5" customFormat="1" x14ac:dyDescent="0.25">
      <c r="A217" s="1">
        <v>44294</v>
      </c>
      <c r="B217" s="5">
        <v>187.320007</v>
      </c>
      <c r="C217" s="5">
        <v>187.7457437706864</v>
      </c>
      <c r="D217" s="5">
        <v>188.80025828649579</v>
      </c>
      <c r="E217" s="5">
        <v>183.0939583573936</v>
      </c>
      <c r="F217" s="5" t="s">
        <v>7</v>
      </c>
      <c r="G217" s="5" t="s">
        <v>7</v>
      </c>
      <c r="H217" s="5" t="str">
        <f t="shared" si="24"/>
        <v>hold</v>
      </c>
      <c r="I217" s="5" t="str">
        <f t="shared" si="25"/>
        <v>True</v>
      </c>
      <c r="J217" s="5">
        <f t="shared" si="27"/>
        <v>176.96000699999999</v>
      </c>
      <c r="K217" s="5">
        <f t="shared" si="28"/>
        <v>188.729996</v>
      </c>
      <c r="L217" s="5">
        <f t="shared" si="29"/>
        <v>1358515.6391287458</v>
      </c>
      <c r="M217" s="11">
        <f t="shared" si="26"/>
        <v>0</v>
      </c>
      <c r="N217" s="5">
        <f t="shared" si="30"/>
        <v>0</v>
      </c>
      <c r="P217" s="9">
        <f t="shared" si="31"/>
        <v>-1.2803618735830122E-3</v>
      </c>
      <c r="Q217"/>
    </row>
    <row r="218" spans="1:17" s="5" customFormat="1" x14ac:dyDescent="0.25">
      <c r="A218" s="1">
        <v>44295</v>
      </c>
      <c r="B218" s="5">
        <v>187.88999899999999</v>
      </c>
      <c r="C218" s="5">
        <v>187.7938288471243</v>
      </c>
      <c r="D218" s="5">
        <v>188.7175074422689</v>
      </c>
      <c r="E218" s="5">
        <v>183.24383462747511</v>
      </c>
      <c r="F218" s="5" t="s">
        <v>7</v>
      </c>
      <c r="G218" s="5" t="s">
        <v>7</v>
      </c>
      <c r="H218" s="5" t="str">
        <f t="shared" si="24"/>
        <v>hold</v>
      </c>
      <c r="I218" s="5" t="str">
        <f t="shared" si="25"/>
        <v>True</v>
      </c>
      <c r="J218" s="5">
        <f t="shared" si="27"/>
        <v>176.96000699999999</v>
      </c>
      <c r="K218" s="5">
        <f t="shared" si="28"/>
        <v>188.729996</v>
      </c>
      <c r="L218" s="5">
        <f t="shared" si="29"/>
        <v>1358515.6391287458</v>
      </c>
      <c r="M218" s="11">
        <f t="shared" si="26"/>
        <v>0</v>
      </c>
      <c r="N218" s="5">
        <f t="shared" si="30"/>
        <v>0</v>
      </c>
      <c r="P218" s="9">
        <f t="shared" si="31"/>
        <v>3.0382581986199745E-3</v>
      </c>
      <c r="Q218"/>
    </row>
    <row r="219" spans="1:17" s="5" customFormat="1" x14ac:dyDescent="0.25">
      <c r="A219" s="1">
        <v>44298</v>
      </c>
      <c r="B219" s="5">
        <v>186.490005</v>
      </c>
      <c r="C219" s="5">
        <v>187.3592208980829</v>
      </c>
      <c r="D219" s="5">
        <v>188.51500722024451</v>
      </c>
      <c r="E219" s="5">
        <v>183.34527745161651</v>
      </c>
      <c r="F219" s="5" t="s">
        <v>7</v>
      </c>
      <c r="G219" s="5" t="s">
        <v>7</v>
      </c>
      <c r="H219" s="5" t="str">
        <f t="shared" si="24"/>
        <v>hold</v>
      </c>
      <c r="I219" s="5" t="str">
        <f t="shared" si="25"/>
        <v>True</v>
      </c>
      <c r="J219" s="5">
        <f t="shared" si="27"/>
        <v>176.96000699999999</v>
      </c>
      <c r="K219" s="5">
        <f t="shared" si="28"/>
        <v>188.729996</v>
      </c>
      <c r="L219" s="5">
        <f t="shared" si="29"/>
        <v>1358515.6391287458</v>
      </c>
      <c r="M219" s="11">
        <f t="shared" si="26"/>
        <v>0</v>
      </c>
      <c r="N219" s="5">
        <f t="shared" si="30"/>
        <v>0</v>
      </c>
      <c r="P219" s="9">
        <f t="shared" si="31"/>
        <v>-7.4790347287243767E-3</v>
      </c>
      <c r="Q219"/>
    </row>
    <row r="220" spans="1:17" s="5" customFormat="1" x14ac:dyDescent="0.25">
      <c r="A220" s="1">
        <v>44299</v>
      </c>
      <c r="B220" s="5">
        <v>185.490005</v>
      </c>
      <c r="C220" s="5">
        <v>186.73614893205519</v>
      </c>
      <c r="D220" s="5">
        <v>188.2400070184041</v>
      </c>
      <c r="E220" s="5">
        <v>183.4123001875034</v>
      </c>
      <c r="F220" s="5" t="s">
        <v>7</v>
      </c>
      <c r="G220" s="5" t="s">
        <v>7</v>
      </c>
      <c r="H220" s="5" t="str">
        <f t="shared" si="24"/>
        <v>hold</v>
      </c>
      <c r="I220" s="5" t="str">
        <f t="shared" si="25"/>
        <v>True</v>
      </c>
      <c r="J220" s="5">
        <f t="shared" si="27"/>
        <v>176.96000699999999</v>
      </c>
      <c r="K220" s="5">
        <f t="shared" si="28"/>
        <v>188.729996</v>
      </c>
      <c r="L220" s="5">
        <f t="shared" si="29"/>
        <v>1358515.6391287458</v>
      </c>
      <c r="M220" s="11">
        <f t="shared" si="26"/>
        <v>0</v>
      </c>
      <c r="N220" s="5">
        <f t="shared" si="30"/>
        <v>0</v>
      </c>
      <c r="P220" s="9">
        <f t="shared" si="31"/>
        <v>-5.3766459602259901E-3</v>
      </c>
      <c r="Q220"/>
    </row>
    <row r="221" spans="1:17" s="5" customFormat="1" x14ac:dyDescent="0.25">
      <c r="A221" s="1">
        <v>44300</v>
      </c>
      <c r="B221" s="5">
        <v>187.46000699999999</v>
      </c>
      <c r="C221" s="5">
        <v>186.97743495470351</v>
      </c>
      <c r="D221" s="5">
        <v>188.16909792582189</v>
      </c>
      <c r="E221" s="5">
        <v>183.53879102539389</v>
      </c>
      <c r="F221" s="5" t="s">
        <v>7</v>
      </c>
      <c r="G221" s="5" t="s">
        <v>7</v>
      </c>
      <c r="H221" s="5" t="str">
        <f t="shared" si="24"/>
        <v>hold</v>
      </c>
      <c r="I221" s="5" t="str">
        <f t="shared" si="25"/>
        <v>True</v>
      </c>
      <c r="J221" s="5">
        <f t="shared" si="27"/>
        <v>176.96000699999999</v>
      </c>
      <c r="K221" s="5">
        <f t="shared" si="28"/>
        <v>188.729996</v>
      </c>
      <c r="L221" s="5">
        <f t="shared" si="29"/>
        <v>1358515.6391287458</v>
      </c>
      <c r="M221" s="11">
        <f t="shared" si="26"/>
        <v>0</v>
      </c>
      <c r="N221" s="5">
        <f t="shared" si="30"/>
        <v>0</v>
      </c>
      <c r="P221" s="9">
        <f t="shared" si="31"/>
        <v>1.0564527465420692E-2</v>
      </c>
      <c r="Q221"/>
    </row>
    <row r="222" spans="1:17" s="5" customFormat="1" x14ac:dyDescent="0.25">
      <c r="A222" s="1">
        <v>44301</v>
      </c>
      <c r="B222" s="5">
        <v>185.929993</v>
      </c>
      <c r="C222" s="5">
        <v>186.628287636469</v>
      </c>
      <c r="D222" s="5">
        <v>187.96554293256531</v>
      </c>
      <c r="E222" s="5">
        <v>183.61351608710041</v>
      </c>
      <c r="F222" s="5" t="s">
        <v>7</v>
      </c>
      <c r="G222" s="5" t="s">
        <v>7</v>
      </c>
      <c r="H222" s="5" t="str">
        <f t="shared" si="24"/>
        <v>hold</v>
      </c>
      <c r="I222" s="5" t="str">
        <f t="shared" si="25"/>
        <v>True</v>
      </c>
      <c r="J222" s="5">
        <f t="shared" si="27"/>
        <v>176.96000699999999</v>
      </c>
      <c r="K222" s="5">
        <f t="shared" si="28"/>
        <v>188.729996</v>
      </c>
      <c r="L222" s="5">
        <f t="shared" si="29"/>
        <v>1358515.6391287458</v>
      </c>
      <c r="M222" s="11">
        <f t="shared" si="26"/>
        <v>0</v>
      </c>
      <c r="N222" s="5">
        <f t="shared" si="30"/>
        <v>0</v>
      </c>
      <c r="P222" s="9">
        <f t="shared" si="31"/>
        <v>-8.1953055162453173E-3</v>
      </c>
      <c r="Q222"/>
    </row>
    <row r="223" spans="1:17" s="5" customFormat="1" x14ac:dyDescent="0.25">
      <c r="A223" s="1">
        <v>44302</v>
      </c>
      <c r="B223" s="5">
        <v>187.259995</v>
      </c>
      <c r="C223" s="5">
        <v>186.838856757646</v>
      </c>
      <c r="D223" s="5">
        <v>187.901402211423</v>
      </c>
      <c r="E223" s="5">
        <v>183.72746855312849</v>
      </c>
      <c r="F223" s="5" t="s">
        <v>7</v>
      </c>
      <c r="G223" s="5" t="s">
        <v>7</v>
      </c>
      <c r="H223" s="5" t="str">
        <f t="shared" si="24"/>
        <v>hold</v>
      </c>
      <c r="I223" s="5" t="str">
        <f t="shared" si="25"/>
        <v>True</v>
      </c>
      <c r="J223" s="5">
        <f t="shared" si="27"/>
        <v>176.96000699999999</v>
      </c>
      <c r="K223" s="5">
        <f t="shared" si="28"/>
        <v>188.729996</v>
      </c>
      <c r="L223" s="5">
        <f t="shared" si="29"/>
        <v>1358515.6391287458</v>
      </c>
      <c r="M223" s="11">
        <f t="shared" si="26"/>
        <v>0</v>
      </c>
      <c r="N223" s="5">
        <f t="shared" si="30"/>
        <v>0</v>
      </c>
      <c r="P223" s="9">
        <f t="shared" si="31"/>
        <v>7.1277776665056693E-3</v>
      </c>
      <c r="Q223"/>
    </row>
    <row r="224" spans="1:17" s="5" customFormat="1" x14ac:dyDescent="0.25">
      <c r="A224" s="1">
        <v>44305</v>
      </c>
      <c r="B224" s="5">
        <v>187.429993</v>
      </c>
      <c r="C224" s="5">
        <v>187.03590217176401</v>
      </c>
      <c r="D224" s="5">
        <v>187.85854682856629</v>
      </c>
      <c r="E224" s="5">
        <v>183.84317244209319</v>
      </c>
      <c r="F224" s="5" t="s">
        <v>7</v>
      </c>
      <c r="G224" s="5" t="s">
        <v>7</v>
      </c>
      <c r="H224" s="5" t="str">
        <f t="shared" si="24"/>
        <v>hold</v>
      </c>
      <c r="I224" s="5" t="str">
        <f t="shared" si="25"/>
        <v>True</v>
      </c>
      <c r="J224" s="5">
        <f t="shared" si="27"/>
        <v>176.96000699999999</v>
      </c>
      <c r="K224" s="5">
        <f t="shared" si="28"/>
        <v>188.729996</v>
      </c>
      <c r="L224" s="5">
        <f t="shared" si="29"/>
        <v>1358515.6391287458</v>
      </c>
      <c r="M224" s="11">
        <f t="shared" si="26"/>
        <v>0</v>
      </c>
      <c r="N224" s="5">
        <f t="shared" si="30"/>
        <v>0</v>
      </c>
      <c r="P224" s="9">
        <f t="shared" si="31"/>
        <v>9.0740621371760853E-4</v>
      </c>
      <c r="Q224"/>
    </row>
    <row r="225" spans="1:17" s="5" customFormat="1" x14ac:dyDescent="0.25">
      <c r="A225" s="1">
        <v>44306</v>
      </c>
      <c r="B225" s="5">
        <v>182.78999300000001</v>
      </c>
      <c r="C225" s="5">
        <v>185.62059911450939</v>
      </c>
      <c r="D225" s="5">
        <v>187.3977692077876</v>
      </c>
      <c r="E225" s="5">
        <v>183.81026058452781</v>
      </c>
      <c r="F225" s="5" t="s">
        <v>7</v>
      </c>
      <c r="G225" s="5" t="s">
        <v>7</v>
      </c>
      <c r="H225" s="5" t="str">
        <f t="shared" si="24"/>
        <v>hold</v>
      </c>
      <c r="I225" s="5" t="str">
        <f t="shared" si="25"/>
        <v>True</v>
      </c>
      <c r="J225" s="5">
        <f t="shared" si="27"/>
        <v>176.96000699999999</v>
      </c>
      <c r="K225" s="5">
        <f t="shared" si="28"/>
        <v>188.729996</v>
      </c>
      <c r="L225" s="5">
        <f t="shared" si="29"/>
        <v>1358515.6391287458</v>
      </c>
      <c r="M225" s="11">
        <f t="shared" si="26"/>
        <v>0</v>
      </c>
      <c r="N225" s="5">
        <f t="shared" si="30"/>
        <v>0</v>
      </c>
      <c r="P225" s="9">
        <f t="shared" si="31"/>
        <v>-2.5067490390416163E-2</v>
      </c>
      <c r="Q225"/>
    </row>
    <row r="226" spans="1:17" s="5" customFormat="1" x14ac:dyDescent="0.25">
      <c r="A226" s="1">
        <v>44307</v>
      </c>
      <c r="B226" s="5">
        <v>183.11000100000001</v>
      </c>
      <c r="C226" s="5">
        <v>184.78373307633959</v>
      </c>
      <c r="D226" s="5">
        <v>187.0079720979887</v>
      </c>
      <c r="E226" s="5">
        <v>183.78837747251131</v>
      </c>
      <c r="F226" s="5" t="s">
        <v>7</v>
      </c>
      <c r="G226" s="5" t="s">
        <v>7</v>
      </c>
      <c r="H226" s="5" t="str">
        <f t="shared" si="24"/>
        <v>hold</v>
      </c>
      <c r="I226" s="5" t="str">
        <f t="shared" si="25"/>
        <v>True</v>
      </c>
      <c r="J226" s="5">
        <f t="shared" si="27"/>
        <v>176.96000699999999</v>
      </c>
      <c r="K226" s="5">
        <f t="shared" si="28"/>
        <v>188.729996</v>
      </c>
      <c r="L226" s="5">
        <f t="shared" si="29"/>
        <v>1358515.6391287458</v>
      </c>
      <c r="M226" s="11">
        <f t="shared" si="26"/>
        <v>0</v>
      </c>
      <c r="N226" s="5">
        <f t="shared" si="30"/>
        <v>0</v>
      </c>
      <c r="P226" s="9">
        <f t="shared" si="31"/>
        <v>1.7491559816202719E-3</v>
      </c>
      <c r="Q226"/>
    </row>
    <row r="227" spans="1:17" s="5" customFormat="1" x14ac:dyDescent="0.25">
      <c r="A227" s="1">
        <v>44308</v>
      </c>
      <c r="B227" s="5">
        <v>182.759995</v>
      </c>
      <c r="C227" s="5">
        <v>184.10915371755971</v>
      </c>
      <c r="D227" s="5">
        <v>186.62179236180791</v>
      </c>
      <c r="E227" s="5">
        <v>183.7562405202454</v>
      </c>
      <c r="F227" s="5" t="s">
        <v>7</v>
      </c>
      <c r="G227" s="5" t="s">
        <v>7</v>
      </c>
      <c r="H227" s="5" t="str">
        <f t="shared" si="24"/>
        <v>hold</v>
      </c>
      <c r="I227" s="5" t="str">
        <f t="shared" si="25"/>
        <v>True</v>
      </c>
      <c r="J227" s="5">
        <f t="shared" si="27"/>
        <v>176.96000699999999</v>
      </c>
      <c r="K227" s="5">
        <f t="shared" si="28"/>
        <v>188.729996</v>
      </c>
      <c r="L227" s="5">
        <f t="shared" si="29"/>
        <v>1358515.6391287458</v>
      </c>
      <c r="M227" s="11">
        <f t="shared" si="26"/>
        <v>0</v>
      </c>
      <c r="N227" s="5">
        <f t="shared" si="30"/>
        <v>0</v>
      </c>
      <c r="P227" s="9">
        <f t="shared" si="31"/>
        <v>-1.9132812780343867E-3</v>
      </c>
      <c r="Q227"/>
    </row>
    <row r="228" spans="1:17" s="5" customFormat="1" x14ac:dyDescent="0.25">
      <c r="A228" s="1">
        <v>44309</v>
      </c>
      <c r="B228" s="5">
        <v>183.020004</v>
      </c>
      <c r="C228" s="5">
        <v>183.74610381170649</v>
      </c>
      <c r="D228" s="5">
        <v>186.294357056189</v>
      </c>
      <c r="E228" s="5">
        <v>183.73323312898771</v>
      </c>
      <c r="F228" s="5" t="s">
        <v>7</v>
      </c>
      <c r="G228" s="5" t="s">
        <v>7</v>
      </c>
      <c r="H228" s="5" t="str">
        <f t="shared" si="24"/>
        <v>hold</v>
      </c>
      <c r="I228" s="5" t="str">
        <f t="shared" si="25"/>
        <v>True</v>
      </c>
      <c r="J228" s="5">
        <f t="shared" si="27"/>
        <v>176.96000699999999</v>
      </c>
      <c r="K228" s="5">
        <f t="shared" si="28"/>
        <v>188.729996</v>
      </c>
      <c r="L228" s="5">
        <f t="shared" si="29"/>
        <v>1358515.6391287458</v>
      </c>
      <c r="M228" s="11">
        <f t="shared" si="26"/>
        <v>0</v>
      </c>
      <c r="N228" s="5">
        <f t="shared" si="30"/>
        <v>0</v>
      </c>
      <c r="P228" s="9">
        <f t="shared" si="31"/>
        <v>1.4216690059805472E-3</v>
      </c>
      <c r="Q228"/>
    </row>
    <row r="229" spans="1:17" s="5" customFormat="1" x14ac:dyDescent="0.25">
      <c r="A229" s="1">
        <v>44312</v>
      </c>
      <c r="B229" s="5">
        <v>184.270004</v>
      </c>
      <c r="C229" s="5">
        <v>183.92073720780431</v>
      </c>
      <c r="D229" s="5">
        <v>186.11032496017179</v>
      </c>
      <c r="E229" s="5">
        <v>183.7500072187068</v>
      </c>
      <c r="F229" s="5" t="s">
        <v>7</v>
      </c>
      <c r="G229" s="5" t="s">
        <v>7</v>
      </c>
      <c r="H229" s="5" t="str">
        <f t="shared" si="24"/>
        <v>hold</v>
      </c>
      <c r="I229" s="5" t="str">
        <f t="shared" si="25"/>
        <v>True</v>
      </c>
      <c r="J229" s="5">
        <f t="shared" si="27"/>
        <v>176.96000699999999</v>
      </c>
      <c r="K229" s="5">
        <f t="shared" si="28"/>
        <v>188.729996</v>
      </c>
      <c r="L229" s="5">
        <f t="shared" si="29"/>
        <v>1358515.6391287458</v>
      </c>
      <c r="M229" s="11">
        <f t="shared" si="26"/>
        <v>0</v>
      </c>
      <c r="N229" s="5">
        <f t="shared" si="30"/>
        <v>0</v>
      </c>
      <c r="P229" s="9">
        <f t="shared" si="31"/>
        <v>6.8066367112798645E-3</v>
      </c>
      <c r="Q229"/>
    </row>
    <row r="230" spans="1:17" s="5" customFormat="1" x14ac:dyDescent="0.25">
      <c r="A230" s="1">
        <v>44313</v>
      </c>
      <c r="B230" s="5">
        <v>184.63999899999999</v>
      </c>
      <c r="C230" s="5">
        <v>184.1604911385362</v>
      </c>
      <c r="D230" s="5">
        <v>185.97665896379249</v>
      </c>
      <c r="E230" s="5">
        <v>183.77781946187221</v>
      </c>
      <c r="F230" s="5" t="s">
        <v>7</v>
      </c>
      <c r="G230" s="5" t="s">
        <v>7</v>
      </c>
      <c r="H230" s="5" t="str">
        <f t="shared" si="24"/>
        <v>hold</v>
      </c>
      <c r="I230" s="5" t="str">
        <f t="shared" si="25"/>
        <v>True</v>
      </c>
      <c r="J230" s="5">
        <f t="shared" si="27"/>
        <v>176.96000699999999</v>
      </c>
      <c r="K230" s="5">
        <f t="shared" si="28"/>
        <v>188.729996</v>
      </c>
      <c r="L230" s="5">
        <f t="shared" si="29"/>
        <v>1358515.6391287458</v>
      </c>
      <c r="M230" s="11">
        <f t="shared" si="26"/>
        <v>0</v>
      </c>
      <c r="N230" s="5">
        <f t="shared" si="30"/>
        <v>0</v>
      </c>
      <c r="P230" s="9">
        <f t="shared" si="31"/>
        <v>2.0058828497435026E-3</v>
      </c>
      <c r="Q230"/>
    </row>
    <row r="231" spans="1:17" s="5" customFormat="1" x14ac:dyDescent="0.25">
      <c r="A231" s="1">
        <v>44314</v>
      </c>
      <c r="B231" s="5">
        <v>183.38999899999999</v>
      </c>
      <c r="C231" s="5">
        <v>183.90366042569079</v>
      </c>
      <c r="D231" s="5">
        <v>185.7415080579932</v>
      </c>
      <c r="E231" s="5">
        <v>183.7657000724387</v>
      </c>
      <c r="F231" s="5" t="s">
        <v>7</v>
      </c>
      <c r="G231" s="5" t="s">
        <v>7</v>
      </c>
      <c r="H231" s="5" t="str">
        <f t="shared" si="24"/>
        <v>hold</v>
      </c>
      <c r="I231" s="5" t="str">
        <f t="shared" si="25"/>
        <v>True</v>
      </c>
      <c r="J231" s="5">
        <f t="shared" si="27"/>
        <v>176.96000699999999</v>
      </c>
      <c r="K231" s="5">
        <f t="shared" si="28"/>
        <v>188.729996</v>
      </c>
      <c r="L231" s="5">
        <f t="shared" si="29"/>
        <v>1358515.6391287458</v>
      </c>
      <c r="M231" s="11">
        <f t="shared" si="26"/>
        <v>0</v>
      </c>
      <c r="N231" s="5">
        <f t="shared" si="30"/>
        <v>0</v>
      </c>
      <c r="P231" s="9">
        <f t="shared" si="31"/>
        <v>-6.7929506479065321E-3</v>
      </c>
      <c r="Q231"/>
    </row>
    <row r="232" spans="1:17" s="5" customFormat="1" x14ac:dyDescent="0.25">
      <c r="A232" s="1">
        <v>44315</v>
      </c>
      <c r="B232" s="5">
        <v>185.33000200000001</v>
      </c>
      <c r="C232" s="5">
        <v>184.3791076171272</v>
      </c>
      <c r="D232" s="5">
        <v>185.70409841635751</v>
      </c>
      <c r="E232" s="5">
        <v>183.81458450767499</v>
      </c>
      <c r="F232" s="5" t="s">
        <v>7</v>
      </c>
      <c r="G232" s="5" t="s">
        <v>7</v>
      </c>
      <c r="H232" s="5" t="str">
        <f t="shared" si="24"/>
        <v>hold</v>
      </c>
      <c r="I232" s="5" t="str">
        <f t="shared" si="25"/>
        <v>True</v>
      </c>
      <c r="J232" s="5">
        <f t="shared" si="27"/>
        <v>176.96000699999999</v>
      </c>
      <c r="K232" s="5">
        <f t="shared" si="28"/>
        <v>188.729996</v>
      </c>
      <c r="L232" s="5">
        <f t="shared" si="29"/>
        <v>1358515.6391287458</v>
      </c>
      <c r="M232" s="11">
        <f t="shared" si="26"/>
        <v>0</v>
      </c>
      <c r="N232" s="5">
        <f t="shared" si="30"/>
        <v>0</v>
      </c>
      <c r="P232" s="9">
        <f t="shared" si="31"/>
        <v>1.05230033448963E-2</v>
      </c>
      <c r="Q232"/>
    </row>
    <row r="233" spans="1:17" s="5" customFormat="1" x14ac:dyDescent="0.25">
      <c r="A233" s="1">
        <v>44316</v>
      </c>
      <c r="B233" s="5">
        <v>186.020004</v>
      </c>
      <c r="C233" s="5">
        <v>184.92607307808481</v>
      </c>
      <c r="D233" s="5">
        <v>185.7328171057795</v>
      </c>
      <c r="E233" s="5">
        <v>183.8835038668102</v>
      </c>
      <c r="F233" s="5" t="s">
        <v>7</v>
      </c>
      <c r="G233" s="5" t="s">
        <v>7</v>
      </c>
      <c r="H233" s="5" t="str">
        <f t="shared" si="24"/>
        <v>hold</v>
      </c>
      <c r="I233" s="5" t="str">
        <f t="shared" si="25"/>
        <v>True</v>
      </c>
      <c r="J233" s="5">
        <f t="shared" si="27"/>
        <v>176.96000699999999</v>
      </c>
      <c r="K233" s="5">
        <f t="shared" si="28"/>
        <v>188.729996</v>
      </c>
      <c r="L233" s="5">
        <f t="shared" si="29"/>
        <v>1358515.6391287458</v>
      </c>
      <c r="M233" s="11">
        <f t="shared" si="26"/>
        <v>0</v>
      </c>
      <c r="N233" s="5">
        <f t="shared" si="30"/>
        <v>0</v>
      </c>
      <c r="P233" s="9">
        <f t="shared" si="31"/>
        <v>3.7161857166051406E-3</v>
      </c>
      <c r="Q233"/>
    </row>
    <row r="234" spans="1:17" s="5" customFormat="1" x14ac:dyDescent="0.25">
      <c r="A234" s="1">
        <v>44319</v>
      </c>
      <c r="B234" s="5">
        <v>185.509995</v>
      </c>
      <c r="C234" s="5">
        <v>185.12071371872321</v>
      </c>
      <c r="D234" s="5">
        <v>185.71256055070859</v>
      </c>
      <c r="E234" s="5">
        <v>183.93433171472239</v>
      </c>
      <c r="F234" s="5" t="s">
        <v>7</v>
      </c>
      <c r="G234" s="5" t="s">
        <v>7</v>
      </c>
      <c r="H234" s="5" t="str">
        <f t="shared" si="24"/>
        <v>hold</v>
      </c>
      <c r="I234" s="5" t="str">
        <f t="shared" si="25"/>
        <v>True</v>
      </c>
      <c r="J234" s="5">
        <f t="shared" si="27"/>
        <v>176.96000699999999</v>
      </c>
      <c r="K234" s="5">
        <f t="shared" si="28"/>
        <v>188.729996</v>
      </c>
      <c r="L234" s="5">
        <f t="shared" si="29"/>
        <v>1358515.6391287458</v>
      </c>
      <c r="M234" s="11">
        <f t="shared" si="26"/>
        <v>0</v>
      </c>
      <c r="N234" s="5">
        <f t="shared" si="30"/>
        <v>0</v>
      </c>
      <c r="P234" s="9">
        <f t="shared" si="31"/>
        <v>-2.7454543198283171E-3</v>
      </c>
      <c r="Q234"/>
    </row>
    <row r="235" spans="1:17" s="5" customFormat="1" x14ac:dyDescent="0.25">
      <c r="A235" s="1">
        <v>44320</v>
      </c>
      <c r="B235" s="5">
        <v>184.25</v>
      </c>
      <c r="C235" s="5">
        <v>184.83047581248221</v>
      </c>
      <c r="D235" s="5">
        <v>185.5796005006442</v>
      </c>
      <c r="E235" s="5">
        <v>183.94419634863729</v>
      </c>
      <c r="F235" s="5" t="s">
        <v>7</v>
      </c>
      <c r="G235" s="5" t="s">
        <v>7</v>
      </c>
      <c r="H235" s="5" t="str">
        <f t="shared" si="24"/>
        <v>hold</v>
      </c>
      <c r="I235" s="5" t="str">
        <f t="shared" si="25"/>
        <v>True</v>
      </c>
      <c r="J235" s="5">
        <f t="shared" si="27"/>
        <v>176.96000699999999</v>
      </c>
      <c r="K235" s="5">
        <f t="shared" si="28"/>
        <v>188.729996</v>
      </c>
      <c r="L235" s="5">
        <f t="shared" si="29"/>
        <v>1358515.6391287458</v>
      </c>
      <c r="M235" s="11">
        <f t="shared" si="26"/>
        <v>0</v>
      </c>
      <c r="N235" s="5">
        <f t="shared" si="30"/>
        <v>0</v>
      </c>
      <c r="P235" s="9">
        <f t="shared" si="31"/>
        <v>-6.8152309281105314E-3</v>
      </c>
      <c r="Q235"/>
    </row>
    <row r="236" spans="1:17" s="5" customFormat="1" x14ac:dyDescent="0.25">
      <c r="A236" s="1">
        <v>44321</v>
      </c>
      <c r="B236" s="5">
        <v>181.509995</v>
      </c>
      <c r="C236" s="5">
        <v>183.7236488749881</v>
      </c>
      <c r="D236" s="5">
        <v>185.20963636422201</v>
      </c>
      <c r="E236" s="5">
        <v>183.8681275564924</v>
      </c>
      <c r="F236" s="5" t="s">
        <v>7</v>
      </c>
      <c r="G236" s="5" t="s">
        <v>7</v>
      </c>
      <c r="H236" s="5" t="str">
        <f t="shared" si="24"/>
        <v>hold</v>
      </c>
      <c r="I236" s="5" t="str">
        <f t="shared" si="25"/>
        <v>True</v>
      </c>
      <c r="J236" s="5">
        <f t="shared" si="27"/>
        <v>176.96000699999999</v>
      </c>
      <c r="K236" s="5">
        <f t="shared" si="28"/>
        <v>188.729996</v>
      </c>
      <c r="L236" s="5">
        <f t="shared" si="29"/>
        <v>1358515.6391287458</v>
      </c>
      <c r="M236" s="11">
        <f t="shared" si="26"/>
        <v>0</v>
      </c>
      <c r="N236" s="5">
        <f t="shared" si="30"/>
        <v>0</v>
      </c>
      <c r="P236" s="9">
        <f t="shared" si="31"/>
        <v>-1.4982810010251715E-2</v>
      </c>
      <c r="Q236"/>
    </row>
    <row r="237" spans="1:17" s="5" customFormat="1" x14ac:dyDescent="0.25">
      <c r="A237" s="1">
        <v>44322</v>
      </c>
      <c r="B237" s="5">
        <v>181.78999300000001</v>
      </c>
      <c r="C237" s="5">
        <v>183.07909691665881</v>
      </c>
      <c r="D237" s="5">
        <v>184.8987596947473</v>
      </c>
      <c r="E237" s="5">
        <v>183.803185851602</v>
      </c>
      <c r="F237" s="5" t="s">
        <v>7</v>
      </c>
      <c r="G237" s="5" t="s">
        <v>7</v>
      </c>
      <c r="H237" s="5" t="str">
        <f t="shared" si="24"/>
        <v>hold</v>
      </c>
      <c r="I237" s="5" t="str">
        <f t="shared" si="25"/>
        <v>True</v>
      </c>
      <c r="J237" s="5">
        <f t="shared" si="27"/>
        <v>176.96000699999999</v>
      </c>
      <c r="K237" s="5">
        <f t="shared" si="28"/>
        <v>188.729996</v>
      </c>
      <c r="L237" s="5">
        <f t="shared" si="29"/>
        <v>1358515.6391287458</v>
      </c>
      <c r="M237" s="11">
        <f t="shared" si="26"/>
        <v>0</v>
      </c>
      <c r="N237" s="5">
        <f t="shared" si="30"/>
        <v>0</v>
      </c>
      <c r="P237" s="9">
        <f t="shared" si="31"/>
        <v>1.5414151648069927E-3</v>
      </c>
      <c r="Q237"/>
    </row>
    <row r="238" spans="1:17" s="5" customFormat="1" x14ac:dyDescent="0.25">
      <c r="A238" s="1">
        <v>44323</v>
      </c>
      <c r="B238" s="5">
        <v>184.83999600000001</v>
      </c>
      <c r="C238" s="5">
        <v>183.66606327777251</v>
      </c>
      <c r="D238" s="5">
        <v>184.89341754067931</v>
      </c>
      <c r="E238" s="5">
        <v>183.83558616873941</v>
      </c>
      <c r="F238" s="5" t="s">
        <v>7</v>
      </c>
      <c r="G238" s="5" t="s">
        <v>7</v>
      </c>
      <c r="H238" s="5" t="str">
        <f t="shared" si="24"/>
        <v>hold</v>
      </c>
      <c r="I238" s="5" t="str">
        <f t="shared" si="25"/>
        <v>True</v>
      </c>
      <c r="J238" s="5">
        <f t="shared" si="27"/>
        <v>176.96000699999999</v>
      </c>
      <c r="K238" s="5">
        <f t="shared" si="28"/>
        <v>188.729996</v>
      </c>
      <c r="L238" s="5">
        <f t="shared" si="29"/>
        <v>1358515.6391287458</v>
      </c>
      <c r="M238" s="11">
        <f t="shared" si="26"/>
        <v>0</v>
      </c>
      <c r="N238" s="5">
        <f t="shared" si="30"/>
        <v>0</v>
      </c>
      <c r="P238" s="9">
        <f t="shared" si="31"/>
        <v>1.6638428137726719E-2</v>
      </c>
      <c r="Q238"/>
    </row>
    <row r="239" spans="1:17" s="5" customFormat="1" x14ac:dyDescent="0.25">
      <c r="A239" s="1">
        <v>44326</v>
      </c>
      <c r="B239" s="5">
        <v>184.300003</v>
      </c>
      <c r="C239" s="5">
        <v>183.87737651851501</v>
      </c>
      <c r="D239" s="5">
        <v>184.83947076425389</v>
      </c>
      <c r="E239" s="5">
        <v>183.85009919471631</v>
      </c>
      <c r="F239" s="5" t="s">
        <v>7</v>
      </c>
      <c r="G239" s="5" t="s">
        <v>7</v>
      </c>
      <c r="H239" s="5" t="str">
        <f t="shared" si="24"/>
        <v>hold</v>
      </c>
      <c r="I239" s="5" t="str">
        <f t="shared" si="25"/>
        <v>True</v>
      </c>
      <c r="J239" s="5">
        <f t="shared" si="27"/>
        <v>176.96000699999999</v>
      </c>
      <c r="K239" s="5">
        <f t="shared" si="28"/>
        <v>188.729996</v>
      </c>
      <c r="L239" s="5">
        <f t="shared" si="29"/>
        <v>1358515.6391287458</v>
      </c>
      <c r="M239" s="11">
        <f t="shared" si="26"/>
        <v>0</v>
      </c>
      <c r="N239" s="5">
        <f t="shared" si="30"/>
        <v>0</v>
      </c>
      <c r="P239" s="9">
        <f t="shared" si="31"/>
        <v>-2.9256834081425186E-3</v>
      </c>
      <c r="Q239"/>
    </row>
    <row r="240" spans="1:17" s="5" customFormat="1" x14ac:dyDescent="0.25">
      <c r="A240" s="1">
        <v>44327</v>
      </c>
      <c r="B240" s="5">
        <v>181.66999799999999</v>
      </c>
      <c r="C240" s="5">
        <v>183.14158367901001</v>
      </c>
      <c r="D240" s="5">
        <v>184.55133687659449</v>
      </c>
      <c r="E240" s="5">
        <v>183.78197103238139</v>
      </c>
      <c r="F240" s="5" t="s">
        <v>7</v>
      </c>
      <c r="G240" s="5" t="s">
        <v>7</v>
      </c>
      <c r="H240" s="5" t="str">
        <f t="shared" si="24"/>
        <v>hold</v>
      </c>
      <c r="I240" s="5" t="str">
        <f t="shared" si="25"/>
        <v>True</v>
      </c>
      <c r="J240" s="5">
        <f t="shared" si="27"/>
        <v>176.96000699999999</v>
      </c>
      <c r="K240" s="5">
        <f t="shared" si="28"/>
        <v>188.729996</v>
      </c>
      <c r="L240" s="5">
        <f t="shared" si="29"/>
        <v>1358515.6391287458</v>
      </c>
      <c r="M240" s="11">
        <f t="shared" si="26"/>
        <v>0</v>
      </c>
      <c r="N240" s="5">
        <f t="shared" si="30"/>
        <v>0</v>
      </c>
      <c r="P240" s="9">
        <f t="shared" si="31"/>
        <v>-1.4373037511904205E-2</v>
      </c>
      <c r="Q240"/>
    </row>
    <row r="241" spans="1:17" s="5" customFormat="1" x14ac:dyDescent="0.25">
      <c r="A241" s="1">
        <v>44328</v>
      </c>
      <c r="B241" s="5">
        <v>177.85000600000001</v>
      </c>
      <c r="C241" s="5">
        <v>181.37772445267339</v>
      </c>
      <c r="D241" s="5">
        <v>183.94212497872221</v>
      </c>
      <c r="E241" s="5">
        <v>183.5965971251195</v>
      </c>
      <c r="F241" s="5" t="s">
        <v>7</v>
      </c>
      <c r="G241" s="5" t="s">
        <v>7</v>
      </c>
      <c r="H241" s="5" t="str">
        <f t="shared" si="24"/>
        <v>hold</v>
      </c>
      <c r="I241" s="5" t="str">
        <f t="shared" si="25"/>
        <v>True</v>
      </c>
      <c r="J241" s="5">
        <f t="shared" si="27"/>
        <v>176.96000699999999</v>
      </c>
      <c r="K241" s="5">
        <f t="shared" si="28"/>
        <v>188.729996</v>
      </c>
      <c r="L241" s="5">
        <f t="shared" si="29"/>
        <v>1358515.6391287458</v>
      </c>
      <c r="M241" s="11">
        <f t="shared" si="26"/>
        <v>0</v>
      </c>
      <c r="N241" s="5">
        <f t="shared" si="30"/>
        <v>0</v>
      </c>
      <c r="P241" s="9">
        <f t="shared" si="31"/>
        <v>-2.1251311310922959E-2</v>
      </c>
      <c r="Q241"/>
    </row>
    <row r="242" spans="1:17" s="5" customFormat="1" x14ac:dyDescent="0.25">
      <c r="A242" s="1">
        <v>44329</v>
      </c>
      <c r="B242" s="5">
        <v>178.33999600000001</v>
      </c>
      <c r="C242" s="5">
        <v>180.36514830178231</v>
      </c>
      <c r="D242" s="5">
        <v>183.43284052611111</v>
      </c>
      <c r="E242" s="5">
        <v>183.4323283399595</v>
      </c>
      <c r="F242" s="5" t="s">
        <v>7</v>
      </c>
      <c r="G242" s="5" t="s">
        <v>7</v>
      </c>
      <c r="H242" s="5" t="str">
        <f t="shared" si="24"/>
        <v>hold</v>
      </c>
      <c r="I242" s="5" t="str">
        <f t="shared" si="25"/>
        <v>True</v>
      </c>
      <c r="J242" s="5">
        <f t="shared" si="27"/>
        <v>176.96000699999999</v>
      </c>
      <c r="K242" s="5">
        <f t="shared" si="28"/>
        <v>188.729996</v>
      </c>
      <c r="L242" s="5">
        <f t="shared" si="29"/>
        <v>1358515.6391287458</v>
      </c>
      <c r="M242" s="11">
        <f t="shared" si="26"/>
        <v>0</v>
      </c>
      <c r="N242" s="5">
        <f t="shared" si="30"/>
        <v>0</v>
      </c>
      <c r="P242" s="9">
        <f t="shared" si="31"/>
        <v>2.7512861469068338E-3</v>
      </c>
      <c r="Q242"/>
    </row>
    <row r="243" spans="1:17" s="5" customFormat="1" x14ac:dyDescent="0.25">
      <c r="A243" s="1">
        <v>44330</v>
      </c>
      <c r="B243" s="5">
        <v>173.699997</v>
      </c>
      <c r="C243" s="5">
        <v>178.14343120118821</v>
      </c>
      <c r="D243" s="5">
        <v>182.54803656919191</v>
      </c>
      <c r="E243" s="5">
        <v>183.1281929855858</v>
      </c>
      <c r="F243" s="5">
        <v>173.699997</v>
      </c>
      <c r="G243" s="5" t="s">
        <v>7</v>
      </c>
      <c r="H243" s="5" t="str">
        <f t="shared" si="24"/>
        <v>buy</v>
      </c>
      <c r="I243" s="5" t="str">
        <f t="shared" si="25"/>
        <v>False</v>
      </c>
      <c r="J243" s="5">
        <f t="shared" si="27"/>
        <v>173.699997</v>
      </c>
      <c r="K243" s="5">
        <f t="shared" si="28"/>
        <v>188.729996</v>
      </c>
      <c r="L243" s="5">
        <f t="shared" si="29"/>
        <v>1357157.1234896169</v>
      </c>
      <c r="M243" s="11">
        <f t="shared" si="26"/>
        <v>1E-3</v>
      </c>
      <c r="N243" s="5">
        <f t="shared" si="30"/>
        <v>-1358.5156391287458</v>
      </c>
      <c r="P243" s="9">
        <f t="shared" si="31"/>
        <v>-2.6362162301763262E-2</v>
      </c>
      <c r="Q243"/>
    </row>
    <row r="244" spans="1:17" s="5" customFormat="1" x14ac:dyDescent="0.25">
      <c r="A244" s="1">
        <v>44333</v>
      </c>
      <c r="B244" s="5">
        <v>170.08000200000001</v>
      </c>
      <c r="C244" s="5">
        <v>175.4556214674588</v>
      </c>
      <c r="D244" s="5">
        <v>181.4145788810836</v>
      </c>
      <c r="E244" s="5">
        <v>182.7204370172862</v>
      </c>
      <c r="F244" s="5" t="s">
        <v>7</v>
      </c>
      <c r="G244" s="5" t="s">
        <v>7</v>
      </c>
      <c r="H244" s="5" t="str">
        <f t="shared" si="24"/>
        <v>hold</v>
      </c>
      <c r="I244" s="5" t="str">
        <f t="shared" si="25"/>
        <v>True</v>
      </c>
      <c r="J244" s="5">
        <f t="shared" si="27"/>
        <v>173.699997</v>
      </c>
      <c r="K244" s="5">
        <f t="shared" si="28"/>
        <v>188.729996</v>
      </c>
      <c r="L244" s="5">
        <f t="shared" si="29"/>
        <v>1357157.1234896169</v>
      </c>
      <c r="M244" s="11">
        <f t="shared" si="26"/>
        <v>0</v>
      </c>
      <c r="N244" s="5">
        <f t="shared" si="30"/>
        <v>0</v>
      </c>
      <c r="P244" s="9">
        <f t="shared" si="31"/>
        <v>-2.106072962309196E-2</v>
      </c>
      <c r="Q244"/>
    </row>
    <row r="245" spans="1:17" s="5" customFormat="1" x14ac:dyDescent="0.25">
      <c r="A245" s="1">
        <v>44334</v>
      </c>
      <c r="B245" s="5">
        <v>169.679993</v>
      </c>
      <c r="C245" s="5">
        <v>173.53041197830589</v>
      </c>
      <c r="D245" s="5">
        <v>180.34779834643959</v>
      </c>
      <c r="E245" s="5">
        <v>182.31292314174601</v>
      </c>
      <c r="F245" s="5" t="s">
        <v>7</v>
      </c>
      <c r="G245" s="5" t="s">
        <v>7</v>
      </c>
      <c r="H245" s="5" t="str">
        <f t="shared" si="24"/>
        <v>hold</v>
      </c>
      <c r="I245" s="5" t="str">
        <f t="shared" si="25"/>
        <v>True</v>
      </c>
      <c r="J245" s="5">
        <f t="shared" si="27"/>
        <v>173.699997</v>
      </c>
      <c r="K245" s="5">
        <f t="shared" si="28"/>
        <v>188.729996</v>
      </c>
      <c r="L245" s="5">
        <f t="shared" si="29"/>
        <v>1357157.1234896169</v>
      </c>
      <c r="M245" s="11">
        <f t="shared" si="26"/>
        <v>0</v>
      </c>
      <c r="N245" s="5">
        <f t="shared" si="30"/>
        <v>0</v>
      </c>
      <c r="P245" s="9">
        <f t="shared" si="31"/>
        <v>-2.3546573505091799E-3</v>
      </c>
      <c r="Q245"/>
    </row>
    <row r="246" spans="1:17" s="5" customFormat="1" x14ac:dyDescent="0.25">
      <c r="A246" s="1">
        <v>44335</v>
      </c>
      <c r="B246" s="5">
        <v>169.270004</v>
      </c>
      <c r="C246" s="5">
        <v>172.1102759855373</v>
      </c>
      <c r="D246" s="5">
        <v>179.34072613312691</v>
      </c>
      <c r="E246" s="5">
        <v>181.90533191856639</v>
      </c>
      <c r="F246" s="5" t="s">
        <v>7</v>
      </c>
      <c r="G246" s="5" t="s">
        <v>7</v>
      </c>
      <c r="H246" s="5" t="str">
        <f t="shared" si="24"/>
        <v>hold</v>
      </c>
      <c r="I246" s="5" t="str">
        <f t="shared" si="25"/>
        <v>True</v>
      </c>
      <c r="J246" s="5">
        <f t="shared" si="27"/>
        <v>173.699997</v>
      </c>
      <c r="K246" s="5">
        <f t="shared" si="28"/>
        <v>188.729996</v>
      </c>
      <c r="L246" s="5">
        <f t="shared" si="29"/>
        <v>1357157.1234896169</v>
      </c>
      <c r="M246" s="11">
        <f t="shared" si="26"/>
        <v>0</v>
      </c>
      <c r="N246" s="5">
        <f t="shared" si="30"/>
        <v>0</v>
      </c>
      <c r="P246" s="9">
        <f t="shared" si="31"/>
        <v>-2.4191721704095652E-3</v>
      </c>
      <c r="Q246"/>
    </row>
    <row r="247" spans="1:17" s="5" customFormat="1" x14ac:dyDescent="0.25">
      <c r="A247" s="1">
        <v>44336</v>
      </c>
      <c r="B247" s="5">
        <v>171.36000100000001</v>
      </c>
      <c r="C247" s="5">
        <v>171.8601843236915</v>
      </c>
      <c r="D247" s="5">
        <v>178.615205666479</v>
      </c>
      <c r="E247" s="5">
        <v>181.5757903273612</v>
      </c>
      <c r="F247" s="5" t="s">
        <v>7</v>
      </c>
      <c r="G247" s="5" t="s">
        <v>7</v>
      </c>
      <c r="H247" s="5" t="str">
        <f t="shared" si="24"/>
        <v>hold</v>
      </c>
      <c r="I247" s="5" t="str">
        <f t="shared" si="25"/>
        <v>True</v>
      </c>
      <c r="J247" s="5">
        <f t="shared" si="27"/>
        <v>173.699997</v>
      </c>
      <c r="K247" s="5">
        <f t="shared" si="28"/>
        <v>188.729996</v>
      </c>
      <c r="L247" s="5">
        <f t="shared" si="29"/>
        <v>1357157.1234896169</v>
      </c>
      <c r="M247" s="11">
        <f t="shared" si="26"/>
        <v>0</v>
      </c>
      <c r="N247" s="5">
        <f t="shared" si="30"/>
        <v>0</v>
      </c>
      <c r="P247" s="9">
        <f t="shared" si="31"/>
        <v>1.2271515703215106E-2</v>
      </c>
      <c r="Q247"/>
    </row>
    <row r="248" spans="1:17" s="5" customFormat="1" x14ac:dyDescent="0.25">
      <c r="A248" s="1">
        <v>44337</v>
      </c>
      <c r="B248" s="5">
        <v>172.39999399999999</v>
      </c>
      <c r="C248" s="5">
        <v>172.040120882461</v>
      </c>
      <c r="D248" s="5">
        <v>178.05018642407191</v>
      </c>
      <c r="E248" s="5">
        <v>181.28904669213119</v>
      </c>
      <c r="F248" s="5" t="s">
        <v>7</v>
      </c>
      <c r="G248" s="5" t="s">
        <v>7</v>
      </c>
      <c r="H248" s="5" t="str">
        <f t="shared" si="24"/>
        <v>hold</v>
      </c>
      <c r="I248" s="5" t="str">
        <f t="shared" si="25"/>
        <v>True</v>
      </c>
      <c r="J248" s="5">
        <f t="shared" si="27"/>
        <v>173.699997</v>
      </c>
      <c r="K248" s="5">
        <f t="shared" si="28"/>
        <v>188.729996</v>
      </c>
      <c r="L248" s="5">
        <f t="shared" si="29"/>
        <v>1357157.1234896169</v>
      </c>
      <c r="M248" s="11">
        <f t="shared" si="26"/>
        <v>0</v>
      </c>
      <c r="N248" s="5">
        <f t="shared" si="30"/>
        <v>0</v>
      </c>
      <c r="P248" s="9">
        <f t="shared" si="31"/>
        <v>6.0507108917016309E-3</v>
      </c>
      <c r="Q248"/>
    </row>
    <row r="249" spans="1:17" s="5" customFormat="1" x14ac:dyDescent="0.25">
      <c r="A249" s="1">
        <v>44340</v>
      </c>
      <c r="B249" s="5">
        <v>174.30999800000001</v>
      </c>
      <c r="C249" s="5">
        <v>172.7967465883074</v>
      </c>
      <c r="D249" s="5">
        <v>177.71016929461081</v>
      </c>
      <c r="E249" s="5">
        <v>181.0709514205021</v>
      </c>
      <c r="F249" s="5" t="s">
        <v>7</v>
      </c>
      <c r="G249" s="5" t="s">
        <v>7</v>
      </c>
      <c r="H249" s="5" t="str">
        <f t="shared" si="24"/>
        <v>hold</v>
      </c>
      <c r="I249" s="5" t="str">
        <f t="shared" si="25"/>
        <v>True</v>
      </c>
      <c r="J249" s="5">
        <f t="shared" si="27"/>
        <v>173.699997</v>
      </c>
      <c r="K249" s="5">
        <f t="shared" si="28"/>
        <v>188.729996</v>
      </c>
      <c r="L249" s="5">
        <f t="shared" si="29"/>
        <v>1357157.1234896169</v>
      </c>
      <c r="M249" s="11">
        <f t="shared" si="26"/>
        <v>0</v>
      </c>
      <c r="N249" s="5">
        <f t="shared" si="30"/>
        <v>0</v>
      </c>
      <c r="P249" s="9">
        <f t="shared" si="31"/>
        <v>1.1017988326155094E-2</v>
      </c>
      <c r="Q249"/>
    </row>
    <row r="250" spans="1:17" s="5" customFormat="1" x14ac:dyDescent="0.25">
      <c r="A250" s="1">
        <v>44341</v>
      </c>
      <c r="B250" s="5">
        <v>176.16999799999999</v>
      </c>
      <c r="C250" s="5">
        <v>173.92116372553829</v>
      </c>
      <c r="D250" s="5">
        <v>177.57015372237339</v>
      </c>
      <c r="E250" s="5">
        <v>180.9177966261114</v>
      </c>
      <c r="F250" s="5" t="s">
        <v>7</v>
      </c>
      <c r="G250" s="5" t="s">
        <v>7</v>
      </c>
      <c r="H250" s="5" t="str">
        <f t="shared" si="24"/>
        <v>hold</v>
      </c>
      <c r="I250" s="5" t="str">
        <f t="shared" si="25"/>
        <v>True</v>
      </c>
      <c r="J250" s="5">
        <f t="shared" si="27"/>
        <v>173.699997</v>
      </c>
      <c r="K250" s="5">
        <f t="shared" si="28"/>
        <v>188.729996</v>
      </c>
      <c r="L250" s="5">
        <f t="shared" si="29"/>
        <v>1357157.1234896169</v>
      </c>
      <c r="M250" s="11">
        <f t="shared" si="26"/>
        <v>0</v>
      </c>
      <c r="N250" s="5">
        <f t="shared" si="30"/>
        <v>0</v>
      </c>
      <c r="P250" s="9">
        <f t="shared" si="31"/>
        <v>1.0614114833415031E-2</v>
      </c>
      <c r="Q250"/>
    </row>
    <row r="251" spans="1:17" s="5" customFormat="1" x14ac:dyDescent="0.25">
      <c r="A251" s="1">
        <v>44342</v>
      </c>
      <c r="B251" s="5">
        <v>176.470001</v>
      </c>
      <c r="C251" s="5">
        <v>174.77077615035881</v>
      </c>
      <c r="D251" s="5">
        <v>177.47013983852131</v>
      </c>
      <c r="E251" s="5">
        <v>180.77880301279541</v>
      </c>
      <c r="F251" s="5" t="s">
        <v>7</v>
      </c>
      <c r="G251" s="5" t="s">
        <v>7</v>
      </c>
      <c r="H251" s="5" t="str">
        <f t="shared" si="24"/>
        <v>hold</v>
      </c>
      <c r="I251" s="5" t="str">
        <f t="shared" si="25"/>
        <v>True</v>
      </c>
      <c r="J251" s="5">
        <f t="shared" si="27"/>
        <v>173.699997</v>
      </c>
      <c r="K251" s="5">
        <f t="shared" si="28"/>
        <v>188.729996</v>
      </c>
      <c r="L251" s="5">
        <f t="shared" si="29"/>
        <v>1357157.1234896169</v>
      </c>
      <c r="M251" s="11">
        <f t="shared" si="26"/>
        <v>0</v>
      </c>
      <c r="N251" s="5">
        <f t="shared" si="30"/>
        <v>0</v>
      </c>
      <c r="P251" s="9">
        <f t="shared" si="31"/>
        <v>1.7014693354492026E-3</v>
      </c>
      <c r="Q251"/>
    </row>
    <row r="252" spans="1:17" s="5" customFormat="1" x14ac:dyDescent="0.25">
      <c r="A252" s="1">
        <v>44343</v>
      </c>
      <c r="B252" s="5">
        <v>179.03999300000001</v>
      </c>
      <c r="C252" s="5">
        <v>176.19384843357261</v>
      </c>
      <c r="D252" s="5">
        <v>177.6128537622921</v>
      </c>
      <c r="E252" s="5">
        <v>180.7244651998956</v>
      </c>
      <c r="F252" s="5" t="s">
        <v>7</v>
      </c>
      <c r="G252" s="5" t="s">
        <v>7</v>
      </c>
      <c r="H252" s="5" t="str">
        <f t="shared" si="24"/>
        <v>hold</v>
      </c>
      <c r="I252" s="5" t="str">
        <f t="shared" si="25"/>
        <v>True</v>
      </c>
      <c r="J252" s="5">
        <f t="shared" si="27"/>
        <v>173.699997</v>
      </c>
      <c r="K252" s="5">
        <f t="shared" si="28"/>
        <v>188.729996</v>
      </c>
      <c r="L252" s="5">
        <f t="shared" si="29"/>
        <v>1357157.1234896169</v>
      </c>
      <c r="M252" s="11">
        <f t="shared" si="26"/>
        <v>0</v>
      </c>
      <c r="N252" s="5">
        <f t="shared" si="30"/>
        <v>0</v>
      </c>
      <c r="P252" s="9">
        <f t="shared" si="31"/>
        <v>1.4458309544378647E-2</v>
      </c>
      <c r="Q252"/>
    </row>
    <row r="253" spans="1:17" s="5" customFormat="1" x14ac:dyDescent="0.25">
      <c r="A253" s="1">
        <v>44344</v>
      </c>
      <c r="B253" s="5">
        <v>178.64999399999999</v>
      </c>
      <c r="C253" s="5">
        <v>177.01256362238169</v>
      </c>
      <c r="D253" s="5">
        <v>177.70713923844741</v>
      </c>
      <c r="E253" s="5">
        <v>180.65963797489891</v>
      </c>
      <c r="F253" s="5" t="s">
        <v>7</v>
      </c>
      <c r="G253" s="5">
        <f>B253</f>
        <v>178.64999399999999</v>
      </c>
      <c r="H253" s="5" t="str">
        <f t="shared" si="24"/>
        <v>sell</v>
      </c>
      <c r="I253" s="5" t="str">
        <f t="shared" si="25"/>
        <v>False</v>
      </c>
      <c r="J253" s="5">
        <f t="shared" si="27"/>
        <v>173.699997</v>
      </c>
      <c r="K253" s="5">
        <f t="shared" si="28"/>
        <v>178.64999399999999</v>
      </c>
      <c r="L253" s="5">
        <f t="shared" si="29"/>
        <v>1394475.4056627799</v>
      </c>
      <c r="M253" s="11">
        <f t="shared" si="26"/>
        <v>1E-3</v>
      </c>
      <c r="N253" s="5">
        <f t="shared" si="30"/>
        <v>37318.282173162923</v>
      </c>
      <c r="P253" s="9">
        <f t="shared" si="31"/>
        <v>-2.1806545820102995E-3</v>
      </c>
      <c r="Q25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2" max="2" width="9.28515625" style="5" bestFit="1" customWidth="1"/>
    <col min="3" max="3" width="12.42578125" style="5" bestFit="1" customWidth="1"/>
    <col min="4" max="5" width="13.5703125" style="5" bestFit="1" customWidth="1"/>
    <col min="6" max="7" width="9.28515625" style="5" bestFit="1" customWidth="1"/>
    <col min="8" max="11" width="9.140625" style="5"/>
    <col min="12" max="12" width="11.42578125" style="5" bestFit="1" customWidth="1"/>
    <col min="13" max="13" width="9.140625" style="5"/>
    <col min="14" max="14" width="10" style="5" bestFit="1" customWidth="1"/>
    <col min="15" max="15" width="2.7109375" style="5" customWidth="1"/>
    <col min="16" max="16" width="10.85546875" style="5" bestFit="1" customWidth="1"/>
    <col min="17" max="17" width="19.5703125" style="5" bestFit="1" customWidth="1"/>
    <col min="18" max="16384" width="9.140625" style="5"/>
  </cols>
  <sheetData>
    <row r="1" spans="1:17" customForma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17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44</v>
      </c>
      <c r="Q1" s="25" t="s">
        <v>43</v>
      </c>
    </row>
    <row r="2" spans="1:17" x14ac:dyDescent="0.25">
      <c r="A2" s="1">
        <v>43983</v>
      </c>
      <c r="B2" s="5">
        <v>118.769997</v>
      </c>
      <c r="C2" s="5">
        <v>10538300</v>
      </c>
      <c r="D2" s="5">
        <v>0</v>
      </c>
      <c r="E2" s="5">
        <v>0</v>
      </c>
      <c r="F2" s="5" t="s">
        <v>7</v>
      </c>
      <c r="G2" s="5" t="s">
        <v>7</v>
      </c>
      <c r="H2" s="5" t="str">
        <f>IF((AND(F2="nan",G2="nan")),"hold",IF(F2&lt;&gt;"nan","buy","sell"))</f>
        <v>hold</v>
      </c>
      <c r="I2" s="5" t="str">
        <f>IF(H2="hold","True","False")</f>
        <v>True</v>
      </c>
      <c r="J2" s="5" t="s">
        <v>7</v>
      </c>
      <c r="K2" s="5" t="s">
        <v>7</v>
      </c>
      <c r="L2" s="5">
        <f>1000000</f>
        <v>1000000</v>
      </c>
      <c r="M2" s="11">
        <f>IF((AND(F3="nan",G3="nan")), 0, 0.001)</f>
        <v>0</v>
      </c>
      <c r="N2" s="5">
        <v>0</v>
      </c>
      <c r="P2" s="5" t="s">
        <v>7</v>
      </c>
      <c r="Q2" s="23">
        <f>_xlfn.STDEV.S(P2:P253)*SQRT(252)</f>
        <v>6.964328771715425</v>
      </c>
    </row>
    <row r="3" spans="1:17" x14ac:dyDescent="0.25">
      <c r="A3" s="1">
        <v>43984</v>
      </c>
      <c r="B3" s="5">
        <v>118.75</v>
      </c>
      <c r="C3" s="5">
        <v>10753100</v>
      </c>
      <c r="D3" s="5">
        <v>-10753100</v>
      </c>
      <c r="E3" s="5">
        <v>-5645377.5</v>
      </c>
      <c r="F3" s="5" t="s">
        <v>7</v>
      </c>
      <c r="G3" s="5" t="s">
        <v>7</v>
      </c>
      <c r="H3" s="5" t="str">
        <f t="shared" ref="H3:H66" si="0">IF((AND(F3="nan",G3="nan")),"hold",IF(F3&lt;&gt;"nan","buy","sell"))</f>
        <v>hold</v>
      </c>
      <c r="I3" s="5" t="str">
        <f t="shared" ref="I3:I66" si="1">IF(H3="hold","True","False")</f>
        <v>True</v>
      </c>
      <c r="J3" s="5" t="str">
        <f>IF(F3="nan",J2,F3)</f>
        <v>nan</v>
      </c>
      <c r="K3" s="5" t="str">
        <f>IF(G3="nan",K2,G3)</f>
        <v>nan</v>
      </c>
      <c r="L3" s="5">
        <f>L2+N3</f>
        <v>1000000</v>
      </c>
      <c r="M3" s="11">
        <f t="shared" ref="M3:M66" si="2">IF((AND(F4="nan",G4="nan")), 0, 0.001)</f>
        <v>1E-3</v>
      </c>
      <c r="N3" s="5">
        <f>IF(I3="True",0,IF(H3="buy",-L2*M3,L2*((K3-J3)/J3)-(L2*M3)))</f>
        <v>0</v>
      </c>
      <c r="P3" s="23">
        <f>LN(C3/C2)</f>
        <v>2.0177845313502012E-2</v>
      </c>
    </row>
    <row r="4" spans="1:17" x14ac:dyDescent="0.25">
      <c r="A4" s="1">
        <v>43985</v>
      </c>
      <c r="B4" s="5">
        <v>122.18</v>
      </c>
      <c r="C4" s="5">
        <v>12584300</v>
      </c>
      <c r="D4" s="5">
        <v>1831200</v>
      </c>
      <c r="E4" s="5">
        <v>-2900023.0641132388</v>
      </c>
      <c r="F4" s="5">
        <v>122.18</v>
      </c>
      <c r="G4" s="5" t="s">
        <v>7</v>
      </c>
      <c r="H4" s="5" t="str">
        <f t="shared" si="0"/>
        <v>buy</v>
      </c>
      <c r="I4" s="5" t="str">
        <f t="shared" si="1"/>
        <v>False</v>
      </c>
      <c r="J4" s="5">
        <f t="shared" ref="J4:K19" si="3">IF(F4="nan",J3,F4)</f>
        <v>122.18</v>
      </c>
      <c r="K4" s="5" t="str">
        <f t="shared" si="3"/>
        <v>nan</v>
      </c>
      <c r="L4" s="5">
        <f t="shared" ref="L4:L67" si="4">L3+N4</f>
        <v>1000000</v>
      </c>
      <c r="M4" s="11">
        <f t="shared" si="2"/>
        <v>0</v>
      </c>
      <c r="N4" s="5">
        <f t="shared" ref="N4:N67" si="5">IF(I4="True",0,IF(H4="buy",-L3*M4,L3*((K4-J4)/J4)-(L3*M4)))</f>
        <v>0</v>
      </c>
      <c r="P4" s="23">
        <f t="shared" ref="P4:P67" si="6">LN(C4/C3)</f>
        <v>0.1572559201729255</v>
      </c>
    </row>
    <row r="5" spans="1:17" x14ac:dyDescent="0.25">
      <c r="A5" s="1">
        <v>43986</v>
      </c>
      <c r="B5" s="5">
        <v>123.69000200000001</v>
      </c>
      <c r="C5" s="5">
        <v>14195100</v>
      </c>
      <c r="D5" s="5">
        <v>16026300</v>
      </c>
      <c r="E5" s="5">
        <v>2563713.7780548632</v>
      </c>
      <c r="F5" s="5" t="s">
        <v>7</v>
      </c>
      <c r="G5" s="5" t="s">
        <v>7</v>
      </c>
      <c r="H5" s="5" t="str">
        <f t="shared" si="0"/>
        <v>hold</v>
      </c>
      <c r="I5" s="5" t="str">
        <f t="shared" si="1"/>
        <v>True</v>
      </c>
      <c r="J5" s="5">
        <f t="shared" si="3"/>
        <v>122.18</v>
      </c>
      <c r="K5" s="5" t="str">
        <f t="shared" si="3"/>
        <v>nan</v>
      </c>
      <c r="L5" s="5">
        <f t="shared" si="4"/>
        <v>1000000</v>
      </c>
      <c r="M5" s="11">
        <f t="shared" si="2"/>
        <v>0</v>
      </c>
      <c r="N5" s="5">
        <f t="shared" si="5"/>
        <v>0</v>
      </c>
      <c r="P5" s="23">
        <f t="shared" si="6"/>
        <v>0.12044682936580153</v>
      </c>
    </row>
    <row r="6" spans="1:17" x14ac:dyDescent="0.25">
      <c r="A6" s="1">
        <v>43987</v>
      </c>
      <c r="B6" s="5">
        <v>124.82</v>
      </c>
      <c r="C6" s="5">
        <v>16581600</v>
      </c>
      <c r="D6" s="5">
        <v>32607900</v>
      </c>
      <c r="E6" s="5">
        <v>9831146.7546682172</v>
      </c>
      <c r="F6" s="5" t="s">
        <v>7</v>
      </c>
      <c r="G6" s="5" t="s">
        <v>7</v>
      </c>
      <c r="H6" s="5" t="str">
        <f t="shared" si="0"/>
        <v>hold</v>
      </c>
      <c r="I6" s="5" t="str">
        <f t="shared" si="1"/>
        <v>True</v>
      </c>
      <c r="J6" s="5">
        <f t="shared" si="3"/>
        <v>122.18</v>
      </c>
      <c r="K6" s="5" t="str">
        <f t="shared" si="3"/>
        <v>nan</v>
      </c>
      <c r="L6" s="5">
        <f t="shared" si="4"/>
        <v>1000000</v>
      </c>
      <c r="M6" s="11">
        <f t="shared" si="2"/>
        <v>0</v>
      </c>
      <c r="N6" s="5">
        <f t="shared" si="5"/>
        <v>0</v>
      </c>
      <c r="P6" s="23">
        <f t="shared" si="6"/>
        <v>0.15539681222637605</v>
      </c>
    </row>
    <row r="7" spans="1:17" x14ac:dyDescent="0.25">
      <c r="A7" s="1">
        <v>43990</v>
      </c>
      <c r="B7" s="5">
        <v>127.279999</v>
      </c>
      <c r="C7" s="5">
        <v>13858100</v>
      </c>
      <c r="D7" s="5">
        <v>46466000</v>
      </c>
      <c r="E7" s="5">
        <v>17559427.404484071</v>
      </c>
      <c r="F7" s="5" t="s">
        <v>7</v>
      </c>
      <c r="G7" s="5" t="s">
        <v>7</v>
      </c>
      <c r="H7" s="5" t="str">
        <f t="shared" si="0"/>
        <v>hold</v>
      </c>
      <c r="I7" s="5" t="str">
        <f t="shared" si="1"/>
        <v>True</v>
      </c>
      <c r="J7" s="5">
        <f t="shared" si="3"/>
        <v>122.18</v>
      </c>
      <c r="K7" s="5" t="str">
        <f t="shared" si="3"/>
        <v>nan</v>
      </c>
      <c r="L7" s="5">
        <f t="shared" si="4"/>
        <v>1000000</v>
      </c>
      <c r="M7" s="11">
        <f t="shared" si="2"/>
        <v>0</v>
      </c>
      <c r="N7" s="5">
        <f t="shared" si="5"/>
        <v>0</v>
      </c>
      <c r="P7" s="23">
        <f t="shared" si="6"/>
        <v>-0.17942374763291197</v>
      </c>
    </row>
    <row r="8" spans="1:17" x14ac:dyDescent="0.25">
      <c r="A8" s="1">
        <v>43991</v>
      </c>
      <c r="B8" s="5">
        <v>123.889999</v>
      </c>
      <c r="C8" s="5">
        <v>10882800</v>
      </c>
      <c r="D8" s="5">
        <v>35583200</v>
      </c>
      <c r="E8" s="5">
        <v>20967276.681295641</v>
      </c>
      <c r="F8" s="5" t="s">
        <v>7</v>
      </c>
      <c r="G8" s="5" t="s">
        <v>7</v>
      </c>
      <c r="H8" s="5" t="str">
        <f t="shared" si="0"/>
        <v>hold</v>
      </c>
      <c r="I8" s="5" t="str">
        <f t="shared" si="1"/>
        <v>True</v>
      </c>
      <c r="J8" s="5">
        <f t="shared" si="3"/>
        <v>122.18</v>
      </c>
      <c r="K8" s="5" t="str">
        <f t="shared" si="3"/>
        <v>nan</v>
      </c>
      <c r="L8" s="5">
        <f t="shared" si="4"/>
        <v>1000000</v>
      </c>
      <c r="M8" s="11">
        <f t="shared" si="2"/>
        <v>0</v>
      </c>
      <c r="N8" s="5">
        <f t="shared" si="5"/>
        <v>0</v>
      </c>
      <c r="P8" s="23">
        <f t="shared" si="6"/>
        <v>-0.2416863379682605</v>
      </c>
    </row>
    <row r="9" spans="1:17" x14ac:dyDescent="0.25">
      <c r="A9" s="1">
        <v>43992</v>
      </c>
      <c r="B9" s="5">
        <v>122.18</v>
      </c>
      <c r="C9" s="5">
        <v>11497100</v>
      </c>
      <c r="D9" s="5">
        <v>24086100</v>
      </c>
      <c r="E9" s="5">
        <v>21506380.96336595</v>
      </c>
      <c r="F9" s="5" t="s">
        <v>7</v>
      </c>
      <c r="G9" s="5" t="s">
        <v>7</v>
      </c>
      <c r="H9" s="5" t="str">
        <f t="shared" si="0"/>
        <v>hold</v>
      </c>
      <c r="I9" s="5" t="str">
        <f t="shared" si="1"/>
        <v>True</v>
      </c>
      <c r="J9" s="5">
        <f t="shared" si="3"/>
        <v>122.18</v>
      </c>
      <c r="K9" s="5" t="str">
        <f t="shared" si="3"/>
        <v>nan</v>
      </c>
      <c r="L9" s="5">
        <f t="shared" si="4"/>
        <v>1000000</v>
      </c>
      <c r="M9" s="11">
        <f t="shared" si="2"/>
        <v>1E-3</v>
      </c>
      <c r="N9" s="5">
        <f t="shared" si="5"/>
        <v>0</v>
      </c>
      <c r="P9" s="23">
        <f t="shared" si="6"/>
        <v>5.4911268395587895E-2</v>
      </c>
    </row>
    <row r="10" spans="1:17" x14ac:dyDescent="0.25">
      <c r="A10" s="1">
        <v>43993</v>
      </c>
      <c r="B10" s="5">
        <v>112.639999</v>
      </c>
      <c r="C10" s="5">
        <v>26078800</v>
      </c>
      <c r="D10" s="5">
        <v>-1992700</v>
      </c>
      <c r="E10" s="5">
        <v>17737013.47193826</v>
      </c>
      <c r="F10" s="5" t="s">
        <v>7</v>
      </c>
      <c r="G10" s="5">
        <v>112.639999</v>
      </c>
      <c r="H10" s="5" t="str">
        <f t="shared" si="0"/>
        <v>sell</v>
      </c>
      <c r="I10" s="5" t="str">
        <f t="shared" si="1"/>
        <v>False</v>
      </c>
      <c r="J10" s="5">
        <f t="shared" si="3"/>
        <v>122.18</v>
      </c>
      <c r="K10" s="5">
        <f t="shared" si="3"/>
        <v>112.639999</v>
      </c>
      <c r="L10" s="5">
        <f t="shared" si="4"/>
        <v>921918.47274513007</v>
      </c>
      <c r="M10" s="11">
        <f t="shared" si="2"/>
        <v>0</v>
      </c>
      <c r="N10" s="5">
        <f t="shared" si="5"/>
        <v>-78081.527254869885</v>
      </c>
      <c r="P10" s="23">
        <f t="shared" si="6"/>
        <v>0.81902789407494325</v>
      </c>
    </row>
    <row r="11" spans="1:17" x14ac:dyDescent="0.25">
      <c r="A11" s="1">
        <v>43994</v>
      </c>
      <c r="B11" s="5">
        <v>115.489998</v>
      </c>
      <c r="C11" s="5">
        <v>18361900</v>
      </c>
      <c r="D11" s="5">
        <v>16369200</v>
      </c>
      <c r="E11" s="5">
        <v>17531032.614941269</v>
      </c>
      <c r="F11" s="5" t="s">
        <v>7</v>
      </c>
      <c r="G11" s="5" t="s">
        <v>7</v>
      </c>
      <c r="H11" s="5" t="str">
        <f t="shared" si="0"/>
        <v>hold</v>
      </c>
      <c r="I11" s="5" t="str">
        <f t="shared" si="1"/>
        <v>True</v>
      </c>
      <c r="J11" s="5">
        <f t="shared" si="3"/>
        <v>122.18</v>
      </c>
      <c r="K11" s="5">
        <f t="shared" si="3"/>
        <v>112.639999</v>
      </c>
      <c r="L11" s="5">
        <f t="shared" si="4"/>
        <v>921918.47274513007</v>
      </c>
      <c r="M11" s="11">
        <f t="shared" si="2"/>
        <v>1E-3</v>
      </c>
      <c r="N11" s="5">
        <f t="shared" si="5"/>
        <v>0</v>
      </c>
      <c r="P11" s="23">
        <f t="shared" si="6"/>
        <v>-0.35084485805308224</v>
      </c>
    </row>
    <row r="12" spans="1:17" x14ac:dyDescent="0.25">
      <c r="A12" s="1">
        <v>43997</v>
      </c>
      <c r="B12" s="5">
        <v>117.08000199999999</v>
      </c>
      <c r="C12" s="5">
        <v>14156400</v>
      </c>
      <c r="D12" s="5">
        <v>30525600</v>
      </c>
      <c r="E12" s="5">
        <v>19385264.144615959</v>
      </c>
      <c r="F12" s="5">
        <v>117.08000199999999</v>
      </c>
      <c r="G12" s="5" t="s">
        <v>7</v>
      </c>
      <c r="H12" s="5" t="str">
        <f t="shared" si="0"/>
        <v>buy</v>
      </c>
      <c r="I12" s="5" t="str">
        <f t="shared" si="1"/>
        <v>False</v>
      </c>
      <c r="J12" s="5">
        <f t="shared" si="3"/>
        <v>117.08000199999999</v>
      </c>
      <c r="K12" s="5">
        <f t="shared" si="3"/>
        <v>112.639999</v>
      </c>
      <c r="L12" s="5">
        <f t="shared" si="4"/>
        <v>921918.47274513007</v>
      </c>
      <c r="M12" s="11">
        <f t="shared" si="2"/>
        <v>0</v>
      </c>
      <c r="N12" s="5">
        <f t="shared" si="5"/>
        <v>0</v>
      </c>
      <c r="P12" s="23">
        <f t="shared" si="6"/>
        <v>-0.26011104702317434</v>
      </c>
    </row>
    <row r="13" spans="1:17" x14ac:dyDescent="0.25">
      <c r="A13" s="1">
        <v>43998</v>
      </c>
      <c r="B13" s="5">
        <v>118.44000200000001</v>
      </c>
      <c r="C13" s="5">
        <v>12951200</v>
      </c>
      <c r="D13" s="5">
        <v>43476800</v>
      </c>
      <c r="E13" s="5">
        <v>22667209.61860434</v>
      </c>
      <c r="F13" s="5" t="s">
        <v>7</v>
      </c>
      <c r="G13" s="5" t="s">
        <v>7</v>
      </c>
      <c r="H13" s="5" t="str">
        <f t="shared" si="0"/>
        <v>hold</v>
      </c>
      <c r="I13" s="5" t="str">
        <f t="shared" si="1"/>
        <v>True</v>
      </c>
      <c r="J13" s="5">
        <f t="shared" si="3"/>
        <v>117.08000199999999</v>
      </c>
      <c r="K13" s="5">
        <f t="shared" si="3"/>
        <v>112.639999</v>
      </c>
      <c r="L13" s="5">
        <f t="shared" si="4"/>
        <v>921918.47274513007</v>
      </c>
      <c r="M13" s="11">
        <f t="shared" si="2"/>
        <v>0</v>
      </c>
      <c r="N13" s="5">
        <f t="shared" si="5"/>
        <v>0</v>
      </c>
      <c r="P13" s="23">
        <f t="shared" si="6"/>
        <v>-8.8978370708500967E-2</v>
      </c>
    </row>
    <row r="14" spans="1:17" x14ac:dyDescent="0.25">
      <c r="A14" s="1">
        <v>43999</v>
      </c>
      <c r="B14" s="5">
        <v>117.650002</v>
      </c>
      <c r="C14" s="5">
        <v>8921600</v>
      </c>
      <c r="D14" s="5">
        <v>34555200</v>
      </c>
      <c r="E14" s="5">
        <v>24222919.952485189</v>
      </c>
      <c r="F14" s="5" t="s">
        <v>7</v>
      </c>
      <c r="G14" s="5" t="s">
        <v>7</v>
      </c>
      <c r="H14" s="5" t="str">
        <f t="shared" si="0"/>
        <v>hold</v>
      </c>
      <c r="I14" s="5" t="str">
        <f t="shared" si="1"/>
        <v>True</v>
      </c>
      <c r="J14" s="5">
        <f t="shared" si="3"/>
        <v>117.08000199999999</v>
      </c>
      <c r="K14" s="5">
        <f t="shared" si="3"/>
        <v>112.639999</v>
      </c>
      <c r="L14" s="5">
        <f t="shared" si="4"/>
        <v>921918.47274513007</v>
      </c>
      <c r="M14" s="11">
        <f t="shared" si="2"/>
        <v>0</v>
      </c>
      <c r="N14" s="5">
        <f t="shared" si="5"/>
        <v>0</v>
      </c>
      <c r="P14" s="23">
        <f t="shared" si="6"/>
        <v>-0.37271314524120064</v>
      </c>
    </row>
    <row r="15" spans="1:17" x14ac:dyDescent="0.25">
      <c r="A15" s="1">
        <v>44000</v>
      </c>
      <c r="B15" s="5">
        <v>118.370003</v>
      </c>
      <c r="C15" s="5">
        <v>9577300</v>
      </c>
      <c r="D15" s="5">
        <v>44132500</v>
      </c>
      <c r="E15" s="5">
        <v>26738739.418741882</v>
      </c>
      <c r="F15" s="5" t="s">
        <v>7</v>
      </c>
      <c r="G15" s="5" t="s">
        <v>7</v>
      </c>
      <c r="H15" s="5" t="str">
        <f t="shared" si="0"/>
        <v>hold</v>
      </c>
      <c r="I15" s="5" t="str">
        <f t="shared" si="1"/>
        <v>True</v>
      </c>
      <c r="J15" s="5">
        <f t="shared" si="3"/>
        <v>117.08000199999999</v>
      </c>
      <c r="K15" s="5">
        <f t="shared" si="3"/>
        <v>112.639999</v>
      </c>
      <c r="L15" s="5">
        <f t="shared" si="4"/>
        <v>921918.47274513007</v>
      </c>
      <c r="M15" s="11">
        <f t="shared" si="2"/>
        <v>1E-3</v>
      </c>
      <c r="N15" s="5">
        <f t="shared" si="5"/>
        <v>0</v>
      </c>
      <c r="P15" s="23">
        <f t="shared" si="6"/>
        <v>7.0920412394502808E-2</v>
      </c>
    </row>
    <row r="16" spans="1:17" x14ac:dyDescent="0.25">
      <c r="A16" s="1">
        <v>44001</v>
      </c>
      <c r="B16" s="5">
        <v>114.349998</v>
      </c>
      <c r="C16" s="5">
        <v>23496300</v>
      </c>
      <c r="D16" s="5">
        <v>20636200</v>
      </c>
      <c r="E16" s="5">
        <v>25990885.104219761</v>
      </c>
      <c r="F16" s="5" t="s">
        <v>7</v>
      </c>
      <c r="G16" s="5">
        <v>114.349998</v>
      </c>
      <c r="H16" s="5" t="str">
        <f t="shared" si="0"/>
        <v>sell</v>
      </c>
      <c r="I16" s="5" t="str">
        <f t="shared" si="1"/>
        <v>False</v>
      </c>
      <c r="J16" s="5">
        <f t="shared" si="3"/>
        <v>117.08000199999999</v>
      </c>
      <c r="K16" s="5">
        <f t="shared" si="3"/>
        <v>114.349998</v>
      </c>
      <c r="L16" s="5">
        <f t="shared" si="4"/>
        <v>899499.79073228792</v>
      </c>
      <c r="M16" s="11">
        <f t="shared" si="2"/>
        <v>1E-3</v>
      </c>
      <c r="N16" s="5">
        <f t="shared" si="5"/>
        <v>-22418.682012842186</v>
      </c>
      <c r="P16" s="23">
        <f t="shared" si="6"/>
        <v>0.89744724684709154</v>
      </c>
    </row>
    <row r="17" spans="1:16" x14ac:dyDescent="0.25">
      <c r="A17" s="1">
        <v>44004</v>
      </c>
      <c r="B17" s="5">
        <v>115.91999800000001</v>
      </c>
      <c r="C17" s="5">
        <v>12868000</v>
      </c>
      <c r="D17" s="5">
        <v>33504200</v>
      </c>
      <c r="E17" s="5">
        <v>26887150.242785931</v>
      </c>
      <c r="F17" s="5">
        <v>115.91999800000001</v>
      </c>
      <c r="G17" s="5" t="s">
        <v>7</v>
      </c>
      <c r="H17" s="5" t="str">
        <f t="shared" si="0"/>
        <v>buy</v>
      </c>
      <c r="I17" s="5" t="str">
        <f t="shared" si="1"/>
        <v>False</v>
      </c>
      <c r="J17" s="5">
        <f t="shared" si="3"/>
        <v>115.91999800000001</v>
      </c>
      <c r="K17" s="5">
        <f t="shared" si="3"/>
        <v>114.349998</v>
      </c>
      <c r="L17" s="5">
        <f t="shared" si="4"/>
        <v>899499.79073228792</v>
      </c>
      <c r="M17" s="11">
        <f t="shared" si="2"/>
        <v>0</v>
      </c>
      <c r="N17" s="5">
        <f t="shared" si="5"/>
        <v>0</v>
      </c>
      <c r="P17" s="23">
        <f t="shared" si="6"/>
        <v>-0.60209935256877278</v>
      </c>
    </row>
    <row r="18" spans="1:16" x14ac:dyDescent="0.25">
      <c r="A18" s="1">
        <v>44005</v>
      </c>
      <c r="B18" s="5">
        <v>116.589996</v>
      </c>
      <c r="C18" s="5">
        <v>10187600</v>
      </c>
      <c r="D18" s="5">
        <v>43691800</v>
      </c>
      <c r="E18" s="5">
        <v>28844697.732705321</v>
      </c>
      <c r="F18" s="5" t="s">
        <v>7</v>
      </c>
      <c r="G18" s="5" t="s">
        <v>7</v>
      </c>
      <c r="H18" s="5" t="str">
        <f t="shared" si="0"/>
        <v>hold</v>
      </c>
      <c r="I18" s="5" t="str">
        <f t="shared" si="1"/>
        <v>True</v>
      </c>
      <c r="J18" s="5">
        <f t="shared" si="3"/>
        <v>115.91999800000001</v>
      </c>
      <c r="K18" s="5">
        <f t="shared" si="3"/>
        <v>114.349998</v>
      </c>
      <c r="L18" s="5">
        <f t="shared" si="4"/>
        <v>899499.79073228792</v>
      </c>
      <c r="M18" s="11">
        <f t="shared" si="2"/>
        <v>1E-3</v>
      </c>
      <c r="N18" s="5">
        <f t="shared" si="5"/>
        <v>0</v>
      </c>
      <c r="P18" s="23">
        <f t="shared" si="6"/>
        <v>-0.23357231490705471</v>
      </c>
    </row>
    <row r="19" spans="1:16" x14ac:dyDescent="0.25">
      <c r="A19" s="1">
        <v>44006</v>
      </c>
      <c r="B19" s="5">
        <v>112.07</v>
      </c>
      <c r="C19" s="5">
        <v>22252500</v>
      </c>
      <c r="D19" s="5">
        <v>21439300</v>
      </c>
      <c r="E19" s="5">
        <v>28000004.504113529</v>
      </c>
      <c r="F19" s="5" t="s">
        <v>7</v>
      </c>
      <c r="G19" s="5">
        <v>112.07</v>
      </c>
      <c r="H19" s="5" t="str">
        <f t="shared" si="0"/>
        <v>sell</v>
      </c>
      <c r="I19" s="5" t="str">
        <f t="shared" si="1"/>
        <v>False</v>
      </c>
      <c r="J19" s="5">
        <f t="shared" si="3"/>
        <v>115.91999800000001</v>
      </c>
      <c r="K19" s="5">
        <f t="shared" si="3"/>
        <v>112.07</v>
      </c>
      <c r="L19" s="5">
        <f t="shared" si="4"/>
        <v>869625.11461885541</v>
      </c>
      <c r="M19" s="11">
        <f t="shared" si="2"/>
        <v>0</v>
      </c>
      <c r="N19" s="5">
        <f t="shared" si="5"/>
        <v>-29874.676113432466</v>
      </c>
      <c r="P19" s="23">
        <f t="shared" si="6"/>
        <v>0.78128306738122422</v>
      </c>
    </row>
    <row r="20" spans="1:16" x14ac:dyDescent="0.25">
      <c r="A20" s="1">
        <v>44007</v>
      </c>
      <c r="B20" s="5">
        <v>111.360001</v>
      </c>
      <c r="C20" s="5">
        <v>17240400</v>
      </c>
      <c r="D20" s="5">
        <v>4198900</v>
      </c>
      <c r="E20" s="5">
        <v>25335309.36673405</v>
      </c>
      <c r="F20" s="5" t="s">
        <v>7</v>
      </c>
      <c r="G20" s="5" t="s">
        <v>7</v>
      </c>
      <c r="H20" s="5" t="str">
        <f t="shared" si="0"/>
        <v>hold</v>
      </c>
      <c r="I20" s="5" t="str">
        <f t="shared" si="1"/>
        <v>True</v>
      </c>
      <c r="J20" s="5">
        <f t="shared" ref="J20:K35" si="7">IF(F20="nan",J19,F20)</f>
        <v>115.91999800000001</v>
      </c>
      <c r="K20" s="5">
        <f t="shared" si="7"/>
        <v>112.07</v>
      </c>
      <c r="L20" s="5">
        <f t="shared" si="4"/>
        <v>869625.11461885541</v>
      </c>
      <c r="M20" s="11">
        <f t="shared" si="2"/>
        <v>0</v>
      </c>
      <c r="N20" s="5">
        <f t="shared" si="5"/>
        <v>0</v>
      </c>
      <c r="P20" s="23">
        <f t="shared" si="6"/>
        <v>-0.25519889502841292</v>
      </c>
    </row>
    <row r="21" spans="1:16" x14ac:dyDescent="0.25">
      <c r="A21" s="1">
        <v>44008</v>
      </c>
      <c r="B21" s="5">
        <v>109.099998</v>
      </c>
      <c r="C21" s="5">
        <v>15270900</v>
      </c>
      <c r="D21" s="5">
        <v>-11072000</v>
      </c>
      <c r="E21" s="5">
        <v>21326289.62012599</v>
      </c>
      <c r="F21" s="5" t="s">
        <v>7</v>
      </c>
      <c r="G21" s="5" t="s">
        <v>7</v>
      </c>
      <c r="H21" s="5" t="str">
        <f t="shared" si="0"/>
        <v>hold</v>
      </c>
      <c r="I21" s="5" t="str">
        <f t="shared" si="1"/>
        <v>True</v>
      </c>
      <c r="J21" s="5">
        <f t="shared" si="7"/>
        <v>115.91999800000001</v>
      </c>
      <c r="K21" s="5">
        <f t="shared" si="7"/>
        <v>112.07</v>
      </c>
      <c r="L21" s="5">
        <f t="shared" si="4"/>
        <v>869625.11461885541</v>
      </c>
      <c r="M21" s="11">
        <f t="shared" si="2"/>
        <v>0</v>
      </c>
      <c r="N21" s="5">
        <f t="shared" si="5"/>
        <v>0</v>
      </c>
      <c r="P21" s="23">
        <f t="shared" si="6"/>
        <v>-0.12130641023256868</v>
      </c>
    </row>
    <row r="22" spans="1:16" x14ac:dyDescent="0.25">
      <c r="A22" s="1">
        <v>44011</v>
      </c>
      <c r="B22" s="5">
        <v>111.519997</v>
      </c>
      <c r="C22" s="5">
        <v>12584300</v>
      </c>
      <c r="D22" s="5">
        <v>1512300</v>
      </c>
      <c r="E22" s="5">
        <v>19176441.232874151</v>
      </c>
      <c r="F22" s="5" t="s">
        <v>7</v>
      </c>
      <c r="G22" s="5" t="s">
        <v>7</v>
      </c>
      <c r="H22" s="5" t="str">
        <f t="shared" si="0"/>
        <v>hold</v>
      </c>
      <c r="I22" s="5" t="str">
        <f t="shared" si="1"/>
        <v>True</v>
      </c>
      <c r="J22" s="5">
        <f t="shared" si="7"/>
        <v>115.91999800000001</v>
      </c>
      <c r="K22" s="5">
        <f t="shared" si="7"/>
        <v>112.07</v>
      </c>
      <c r="L22" s="5">
        <f t="shared" si="4"/>
        <v>869625.11461885541</v>
      </c>
      <c r="M22" s="11">
        <f t="shared" si="2"/>
        <v>0</v>
      </c>
      <c r="N22" s="5">
        <f t="shared" si="5"/>
        <v>0</v>
      </c>
      <c r="P22" s="23">
        <f t="shared" si="6"/>
        <v>-0.19349905132158768</v>
      </c>
    </row>
    <row r="23" spans="1:16" x14ac:dyDescent="0.25">
      <c r="A23" s="1">
        <v>44012</v>
      </c>
      <c r="B23" s="5">
        <v>111.510002</v>
      </c>
      <c r="C23" s="5">
        <v>10565900</v>
      </c>
      <c r="D23" s="5">
        <v>-9053600</v>
      </c>
      <c r="E23" s="5">
        <v>16153532.46835872</v>
      </c>
      <c r="F23" s="5" t="s">
        <v>7</v>
      </c>
      <c r="G23" s="5" t="s">
        <v>7</v>
      </c>
      <c r="H23" s="5" t="str">
        <f t="shared" si="0"/>
        <v>hold</v>
      </c>
      <c r="I23" s="5" t="str">
        <f t="shared" si="1"/>
        <v>True</v>
      </c>
      <c r="J23" s="5">
        <f t="shared" si="7"/>
        <v>115.91999800000001</v>
      </c>
      <c r="K23" s="5">
        <f t="shared" si="7"/>
        <v>112.07</v>
      </c>
      <c r="L23" s="5">
        <f t="shared" si="4"/>
        <v>869625.11461885541</v>
      </c>
      <c r="M23" s="11">
        <f t="shared" si="2"/>
        <v>0</v>
      </c>
      <c r="N23" s="5">
        <f t="shared" si="5"/>
        <v>0</v>
      </c>
      <c r="P23" s="23">
        <f t="shared" si="6"/>
        <v>-0.17481817089055857</v>
      </c>
    </row>
    <row r="24" spans="1:16" x14ac:dyDescent="0.25">
      <c r="A24" s="1">
        <v>44013</v>
      </c>
      <c r="B24" s="5">
        <v>113.010002</v>
      </c>
      <c r="C24" s="5">
        <v>11930900</v>
      </c>
      <c r="D24" s="5">
        <v>2877300</v>
      </c>
      <c r="E24" s="5">
        <v>14748536.210204771</v>
      </c>
      <c r="F24" s="5" t="s">
        <v>7</v>
      </c>
      <c r="G24" s="5" t="s">
        <v>7</v>
      </c>
      <c r="H24" s="5" t="str">
        <f t="shared" si="0"/>
        <v>hold</v>
      </c>
      <c r="I24" s="5" t="str">
        <f t="shared" si="1"/>
        <v>True</v>
      </c>
      <c r="J24" s="5">
        <f t="shared" si="7"/>
        <v>115.91999800000001</v>
      </c>
      <c r="K24" s="5">
        <f t="shared" si="7"/>
        <v>112.07</v>
      </c>
      <c r="L24" s="5">
        <f t="shared" si="4"/>
        <v>869625.11461885541</v>
      </c>
      <c r="M24" s="11">
        <f t="shared" si="2"/>
        <v>0</v>
      </c>
      <c r="N24" s="5">
        <f t="shared" si="5"/>
        <v>0</v>
      </c>
      <c r="P24" s="23">
        <f t="shared" si="6"/>
        <v>0.12149983895360213</v>
      </c>
    </row>
    <row r="25" spans="1:16" x14ac:dyDescent="0.25">
      <c r="A25" s="1">
        <v>44014</v>
      </c>
      <c r="B25" s="5">
        <v>112.18</v>
      </c>
      <c r="C25" s="5">
        <v>10312000</v>
      </c>
      <c r="D25" s="5">
        <v>-7434700</v>
      </c>
      <c r="E25" s="5">
        <v>12425530.40252462</v>
      </c>
      <c r="F25" s="5" t="s">
        <v>7</v>
      </c>
      <c r="G25" s="5" t="s">
        <v>7</v>
      </c>
      <c r="H25" s="5" t="str">
        <f t="shared" si="0"/>
        <v>hold</v>
      </c>
      <c r="I25" s="5" t="str">
        <f t="shared" si="1"/>
        <v>True</v>
      </c>
      <c r="J25" s="5">
        <f t="shared" si="7"/>
        <v>115.91999800000001</v>
      </c>
      <c r="K25" s="5">
        <f t="shared" si="7"/>
        <v>112.07</v>
      </c>
      <c r="L25" s="5">
        <f t="shared" si="4"/>
        <v>869625.11461885541</v>
      </c>
      <c r="M25" s="11">
        <f t="shared" si="2"/>
        <v>0</v>
      </c>
      <c r="N25" s="5">
        <f t="shared" si="5"/>
        <v>0</v>
      </c>
      <c r="P25" s="23">
        <f t="shared" si="6"/>
        <v>-0.14582340769453755</v>
      </c>
    </row>
    <row r="26" spans="1:16" x14ac:dyDescent="0.25">
      <c r="A26" s="1">
        <v>44018</v>
      </c>
      <c r="B26" s="5">
        <v>114.43</v>
      </c>
      <c r="C26" s="5">
        <v>11933400</v>
      </c>
      <c r="D26" s="5">
        <v>4498700</v>
      </c>
      <c r="E26" s="5">
        <v>11603236.89774733</v>
      </c>
      <c r="F26" s="5" t="s">
        <v>7</v>
      </c>
      <c r="G26" s="5" t="s">
        <v>7</v>
      </c>
      <c r="H26" s="5" t="str">
        <f t="shared" si="0"/>
        <v>hold</v>
      </c>
      <c r="I26" s="5" t="str">
        <f t="shared" si="1"/>
        <v>True</v>
      </c>
      <c r="J26" s="5">
        <f t="shared" si="7"/>
        <v>115.91999800000001</v>
      </c>
      <c r="K26" s="5">
        <f t="shared" si="7"/>
        <v>112.07</v>
      </c>
      <c r="L26" s="5">
        <f t="shared" si="4"/>
        <v>869625.11461885541</v>
      </c>
      <c r="M26" s="11">
        <f t="shared" si="2"/>
        <v>0</v>
      </c>
      <c r="N26" s="5">
        <f t="shared" si="5"/>
        <v>0</v>
      </c>
      <c r="P26" s="23">
        <f t="shared" si="6"/>
        <v>0.14603292567823251</v>
      </c>
    </row>
    <row r="27" spans="1:16" x14ac:dyDescent="0.25">
      <c r="A27" s="1">
        <v>44019</v>
      </c>
      <c r="B27" s="5">
        <v>113.629997</v>
      </c>
      <c r="C27" s="5">
        <v>10836500</v>
      </c>
      <c r="D27" s="5">
        <v>-6337800</v>
      </c>
      <c r="E27" s="5">
        <v>9757796.3472730555</v>
      </c>
      <c r="F27" s="5" t="s">
        <v>7</v>
      </c>
      <c r="G27" s="5" t="s">
        <v>7</v>
      </c>
      <c r="H27" s="5" t="str">
        <f t="shared" si="0"/>
        <v>hold</v>
      </c>
      <c r="I27" s="5" t="str">
        <f t="shared" si="1"/>
        <v>True</v>
      </c>
      <c r="J27" s="5">
        <f t="shared" si="7"/>
        <v>115.91999800000001</v>
      </c>
      <c r="K27" s="5">
        <f t="shared" si="7"/>
        <v>112.07</v>
      </c>
      <c r="L27" s="5">
        <f t="shared" si="4"/>
        <v>869625.11461885541</v>
      </c>
      <c r="M27" s="11">
        <f t="shared" si="2"/>
        <v>0</v>
      </c>
      <c r="N27" s="5">
        <f t="shared" si="5"/>
        <v>0</v>
      </c>
      <c r="P27" s="23">
        <f t="shared" si="6"/>
        <v>-9.6421125668798985E-2</v>
      </c>
    </row>
    <row r="28" spans="1:16" x14ac:dyDescent="0.25">
      <c r="A28" s="1">
        <v>44020</v>
      </c>
      <c r="B28" s="5">
        <v>116.660004</v>
      </c>
      <c r="C28" s="5">
        <v>13629500</v>
      </c>
      <c r="D28" s="5">
        <v>7291700</v>
      </c>
      <c r="E28" s="5">
        <v>9506049.3221335597</v>
      </c>
      <c r="F28" s="5" t="s">
        <v>7</v>
      </c>
      <c r="G28" s="5" t="s">
        <v>7</v>
      </c>
      <c r="H28" s="5" t="str">
        <f t="shared" si="0"/>
        <v>hold</v>
      </c>
      <c r="I28" s="5" t="str">
        <f t="shared" si="1"/>
        <v>True</v>
      </c>
      <c r="J28" s="5">
        <f t="shared" si="7"/>
        <v>115.91999800000001</v>
      </c>
      <c r="K28" s="5">
        <f t="shared" si="7"/>
        <v>112.07</v>
      </c>
      <c r="L28" s="5">
        <f t="shared" si="4"/>
        <v>869625.11461885541</v>
      </c>
      <c r="M28" s="11">
        <f t="shared" si="2"/>
        <v>1E-3</v>
      </c>
      <c r="N28" s="5">
        <f t="shared" si="5"/>
        <v>0</v>
      </c>
      <c r="P28" s="23">
        <f t="shared" si="6"/>
        <v>0.22931649560348824</v>
      </c>
    </row>
    <row r="29" spans="1:16" x14ac:dyDescent="0.25">
      <c r="A29" s="1">
        <v>44021</v>
      </c>
      <c r="B29" s="5">
        <v>116.80999799999999</v>
      </c>
      <c r="C29" s="5">
        <v>13582900</v>
      </c>
      <c r="D29" s="5">
        <v>20874600</v>
      </c>
      <c r="E29" s="5">
        <v>10658697.434254671</v>
      </c>
      <c r="F29" s="5">
        <v>116.80999799999999</v>
      </c>
      <c r="G29" s="5" t="s">
        <v>7</v>
      </c>
      <c r="H29" s="5" t="str">
        <f t="shared" si="0"/>
        <v>buy</v>
      </c>
      <c r="I29" s="5" t="str">
        <f t="shared" si="1"/>
        <v>False</v>
      </c>
      <c r="J29" s="5">
        <f t="shared" si="7"/>
        <v>116.80999799999999</v>
      </c>
      <c r="K29" s="5">
        <f t="shared" si="7"/>
        <v>112.07</v>
      </c>
      <c r="L29" s="5">
        <f t="shared" si="4"/>
        <v>869625.11461885541</v>
      </c>
      <c r="M29" s="11">
        <f t="shared" si="2"/>
        <v>0</v>
      </c>
      <c r="N29" s="5">
        <f t="shared" si="5"/>
        <v>0</v>
      </c>
      <c r="P29" s="23">
        <f t="shared" si="6"/>
        <v>-3.4249125804113115E-3</v>
      </c>
    </row>
    <row r="30" spans="1:16" x14ac:dyDescent="0.25">
      <c r="A30" s="1">
        <v>44022</v>
      </c>
      <c r="B30" s="5">
        <v>119.339996</v>
      </c>
      <c r="C30" s="5">
        <v>14207900</v>
      </c>
      <c r="D30" s="5">
        <v>35082500</v>
      </c>
      <c r="E30" s="5">
        <v>13119868.03657159</v>
      </c>
      <c r="F30" s="5" t="s">
        <v>7</v>
      </c>
      <c r="G30" s="5" t="s">
        <v>7</v>
      </c>
      <c r="H30" s="5" t="str">
        <f t="shared" si="0"/>
        <v>hold</v>
      </c>
      <c r="I30" s="5" t="str">
        <f t="shared" si="1"/>
        <v>True</v>
      </c>
      <c r="J30" s="5">
        <f t="shared" si="7"/>
        <v>116.80999799999999</v>
      </c>
      <c r="K30" s="5">
        <f t="shared" si="7"/>
        <v>112.07</v>
      </c>
      <c r="L30" s="5">
        <f t="shared" si="4"/>
        <v>869625.11461885541</v>
      </c>
      <c r="M30" s="11">
        <f t="shared" si="2"/>
        <v>0</v>
      </c>
      <c r="N30" s="5">
        <f t="shared" si="5"/>
        <v>0</v>
      </c>
      <c r="P30" s="23">
        <f t="shared" si="6"/>
        <v>4.4986499267360376E-2</v>
      </c>
    </row>
    <row r="31" spans="1:16" x14ac:dyDescent="0.25">
      <c r="A31" s="1">
        <v>44025</v>
      </c>
      <c r="B31" s="5">
        <v>116.220001</v>
      </c>
      <c r="C31" s="5">
        <v>15620200</v>
      </c>
      <c r="D31" s="5">
        <v>19462300</v>
      </c>
      <c r="E31" s="5">
        <v>13755475.0536598</v>
      </c>
      <c r="F31" s="5" t="s">
        <v>7</v>
      </c>
      <c r="G31" s="5" t="s">
        <v>7</v>
      </c>
      <c r="H31" s="5" t="str">
        <f t="shared" si="0"/>
        <v>hold</v>
      </c>
      <c r="I31" s="5" t="str">
        <f t="shared" si="1"/>
        <v>True</v>
      </c>
      <c r="J31" s="5">
        <f t="shared" si="7"/>
        <v>116.80999799999999</v>
      </c>
      <c r="K31" s="5">
        <f t="shared" si="7"/>
        <v>112.07</v>
      </c>
      <c r="L31" s="5">
        <f t="shared" si="4"/>
        <v>869625.11461885541</v>
      </c>
      <c r="M31" s="11">
        <f t="shared" si="2"/>
        <v>0</v>
      </c>
      <c r="N31" s="5">
        <f t="shared" si="5"/>
        <v>0</v>
      </c>
      <c r="P31" s="23">
        <f t="shared" si="6"/>
        <v>9.4766800490122274E-2</v>
      </c>
    </row>
    <row r="32" spans="1:16" x14ac:dyDescent="0.25">
      <c r="A32" s="1">
        <v>44026</v>
      </c>
      <c r="B32" s="5">
        <v>118.660004</v>
      </c>
      <c r="C32" s="5">
        <v>12425100</v>
      </c>
      <c r="D32" s="5">
        <v>31887400</v>
      </c>
      <c r="E32" s="5">
        <v>15563567.71645003</v>
      </c>
      <c r="F32" s="5" t="s">
        <v>7</v>
      </c>
      <c r="G32" s="5" t="s">
        <v>7</v>
      </c>
      <c r="H32" s="5" t="str">
        <f t="shared" si="0"/>
        <v>hold</v>
      </c>
      <c r="I32" s="5" t="str">
        <f t="shared" si="1"/>
        <v>True</v>
      </c>
      <c r="J32" s="5">
        <f t="shared" si="7"/>
        <v>116.80999799999999</v>
      </c>
      <c r="K32" s="5">
        <f t="shared" si="7"/>
        <v>112.07</v>
      </c>
      <c r="L32" s="5">
        <f t="shared" si="4"/>
        <v>869625.11461885541</v>
      </c>
      <c r="M32" s="11">
        <f t="shared" si="2"/>
        <v>0</v>
      </c>
      <c r="N32" s="5">
        <f t="shared" si="5"/>
        <v>0</v>
      </c>
      <c r="P32" s="23">
        <f t="shared" si="6"/>
        <v>-0.22884632818683576</v>
      </c>
    </row>
    <row r="33" spans="1:16" x14ac:dyDescent="0.25">
      <c r="A33" s="1">
        <v>44027</v>
      </c>
      <c r="B33" s="5">
        <v>120.900002</v>
      </c>
      <c r="C33" s="5">
        <v>15314200</v>
      </c>
      <c r="D33" s="5">
        <v>47201600</v>
      </c>
      <c r="E33" s="5">
        <v>18704399.407488719</v>
      </c>
      <c r="F33" s="5" t="s">
        <v>7</v>
      </c>
      <c r="G33" s="5" t="s">
        <v>7</v>
      </c>
      <c r="H33" s="5" t="str">
        <f t="shared" si="0"/>
        <v>hold</v>
      </c>
      <c r="I33" s="5" t="str">
        <f t="shared" si="1"/>
        <v>True</v>
      </c>
      <c r="J33" s="5">
        <f t="shared" si="7"/>
        <v>116.80999799999999</v>
      </c>
      <c r="K33" s="5">
        <f t="shared" si="7"/>
        <v>112.07</v>
      </c>
      <c r="L33" s="5">
        <f t="shared" si="4"/>
        <v>869625.11461885541</v>
      </c>
      <c r="M33" s="11">
        <f t="shared" si="2"/>
        <v>0</v>
      </c>
      <c r="N33" s="5">
        <f t="shared" si="5"/>
        <v>0</v>
      </c>
      <c r="P33" s="23">
        <f t="shared" si="6"/>
        <v>0.20906188231075612</v>
      </c>
    </row>
    <row r="34" spans="1:16" x14ac:dyDescent="0.25">
      <c r="A34" s="1">
        <v>44028</v>
      </c>
      <c r="B34" s="5">
        <v>119.43</v>
      </c>
      <c r="C34" s="5">
        <v>10210100</v>
      </c>
      <c r="D34" s="5">
        <v>36991500</v>
      </c>
      <c r="E34" s="5">
        <v>20512534.359789941</v>
      </c>
      <c r="F34" s="5" t="s">
        <v>7</v>
      </c>
      <c r="G34" s="5" t="s">
        <v>7</v>
      </c>
      <c r="H34" s="5" t="str">
        <f t="shared" si="0"/>
        <v>hold</v>
      </c>
      <c r="I34" s="5" t="str">
        <f t="shared" si="1"/>
        <v>True</v>
      </c>
      <c r="J34" s="5">
        <f t="shared" si="7"/>
        <v>116.80999799999999</v>
      </c>
      <c r="K34" s="5">
        <f t="shared" si="7"/>
        <v>112.07</v>
      </c>
      <c r="L34" s="5">
        <f t="shared" si="4"/>
        <v>869625.11461885541</v>
      </c>
      <c r="M34" s="11">
        <f t="shared" si="2"/>
        <v>0</v>
      </c>
      <c r="N34" s="5">
        <f t="shared" si="5"/>
        <v>0</v>
      </c>
      <c r="P34" s="23">
        <f t="shared" si="6"/>
        <v>-0.40540307610289467</v>
      </c>
    </row>
    <row r="35" spans="1:16" x14ac:dyDescent="0.25">
      <c r="A35" s="1">
        <v>44029</v>
      </c>
      <c r="B35" s="5">
        <v>118.650002</v>
      </c>
      <c r="C35" s="5">
        <v>9843500</v>
      </c>
      <c r="D35" s="5">
        <v>27148000</v>
      </c>
      <c r="E35" s="5">
        <v>21166237.874480259</v>
      </c>
      <c r="F35" s="5" t="s">
        <v>7</v>
      </c>
      <c r="G35" s="5" t="s">
        <v>7</v>
      </c>
      <c r="H35" s="5" t="str">
        <f t="shared" si="0"/>
        <v>hold</v>
      </c>
      <c r="I35" s="5" t="str">
        <f t="shared" si="1"/>
        <v>True</v>
      </c>
      <c r="J35" s="5">
        <f t="shared" si="7"/>
        <v>116.80999799999999</v>
      </c>
      <c r="K35" s="5">
        <f t="shared" si="7"/>
        <v>112.07</v>
      </c>
      <c r="L35" s="5">
        <f t="shared" si="4"/>
        <v>869625.11461885541</v>
      </c>
      <c r="M35" s="11">
        <f t="shared" si="2"/>
        <v>1E-3</v>
      </c>
      <c r="N35" s="5">
        <f t="shared" si="5"/>
        <v>0</v>
      </c>
      <c r="P35" s="23">
        <f t="shared" si="6"/>
        <v>-3.6566087569900159E-2</v>
      </c>
    </row>
    <row r="36" spans="1:16" x14ac:dyDescent="0.25">
      <c r="A36" s="1">
        <v>44032</v>
      </c>
      <c r="B36" s="5">
        <v>117.790001</v>
      </c>
      <c r="C36" s="5">
        <v>8947900</v>
      </c>
      <c r="D36" s="5">
        <v>18200100</v>
      </c>
      <c r="E36" s="5">
        <v>20874978.94956626</v>
      </c>
      <c r="F36" s="5" t="s">
        <v>7</v>
      </c>
      <c r="G36" s="5">
        <v>117.790001</v>
      </c>
      <c r="H36" s="5" t="str">
        <f t="shared" si="0"/>
        <v>sell</v>
      </c>
      <c r="I36" s="5" t="str">
        <f t="shared" si="1"/>
        <v>False</v>
      </c>
      <c r="J36" s="5">
        <f t="shared" ref="J36:K51" si="8">IF(F36="nan",J35,F36)</f>
        <v>116.80999799999999</v>
      </c>
      <c r="K36" s="5">
        <f t="shared" si="8"/>
        <v>117.790001</v>
      </c>
      <c r="L36" s="5">
        <f t="shared" si="4"/>
        <v>876051.39940744394</v>
      </c>
      <c r="M36" s="11">
        <f t="shared" si="2"/>
        <v>1E-3</v>
      </c>
      <c r="N36" s="5">
        <f t="shared" si="5"/>
        <v>6426.2847885885012</v>
      </c>
      <c r="P36" s="23">
        <f t="shared" si="6"/>
        <v>-9.5392470994286674E-2</v>
      </c>
    </row>
    <row r="37" spans="1:16" x14ac:dyDescent="0.25">
      <c r="A37" s="1">
        <v>44033</v>
      </c>
      <c r="B37" s="5">
        <v>118.620003</v>
      </c>
      <c r="C37" s="5">
        <v>8946300</v>
      </c>
      <c r="D37" s="5">
        <v>27146400</v>
      </c>
      <c r="E37" s="5">
        <v>21488983.70982556</v>
      </c>
      <c r="F37" s="5">
        <v>118.620003</v>
      </c>
      <c r="G37" s="5" t="s">
        <v>7</v>
      </c>
      <c r="H37" s="5" t="str">
        <f t="shared" si="0"/>
        <v>buy</v>
      </c>
      <c r="I37" s="5" t="str">
        <f t="shared" si="1"/>
        <v>False</v>
      </c>
      <c r="J37" s="5">
        <f t="shared" si="8"/>
        <v>118.620003</v>
      </c>
      <c r="K37" s="5">
        <f t="shared" si="8"/>
        <v>117.790001</v>
      </c>
      <c r="L37" s="5">
        <f t="shared" si="4"/>
        <v>876051.39940744394</v>
      </c>
      <c r="M37" s="11">
        <f t="shared" si="2"/>
        <v>0</v>
      </c>
      <c r="N37" s="5">
        <f t="shared" si="5"/>
        <v>0</v>
      </c>
      <c r="P37" s="23">
        <f t="shared" si="6"/>
        <v>-1.7882889475513708E-4</v>
      </c>
    </row>
    <row r="38" spans="1:16" x14ac:dyDescent="0.25">
      <c r="A38" s="1">
        <v>44034</v>
      </c>
      <c r="B38" s="5">
        <v>119.029999</v>
      </c>
      <c r="C38" s="5">
        <v>7063300</v>
      </c>
      <c r="D38" s="5">
        <v>34209700</v>
      </c>
      <c r="E38" s="5">
        <v>22731095.192216609</v>
      </c>
      <c r="F38" s="5" t="s">
        <v>7</v>
      </c>
      <c r="G38" s="5" t="s">
        <v>7</v>
      </c>
      <c r="H38" s="5" t="str">
        <f t="shared" si="0"/>
        <v>hold</v>
      </c>
      <c r="I38" s="5" t="str">
        <f t="shared" si="1"/>
        <v>True</v>
      </c>
      <c r="J38" s="5">
        <f t="shared" si="8"/>
        <v>118.620003</v>
      </c>
      <c r="K38" s="5">
        <f t="shared" si="8"/>
        <v>117.790001</v>
      </c>
      <c r="L38" s="5">
        <f t="shared" si="4"/>
        <v>876051.39940744394</v>
      </c>
      <c r="M38" s="11">
        <f t="shared" si="2"/>
        <v>0</v>
      </c>
      <c r="N38" s="5">
        <f t="shared" si="5"/>
        <v>0</v>
      </c>
      <c r="P38" s="23">
        <f t="shared" si="6"/>
        <v>-0.23632767459517376</v>
      </c>
    </row>
    <row r="39" spans="1:16" x14ac:dyDescent="0.25">
      <c r="A39" s="1">
        <v>44035</v>
      </c>
      <c r="B39" s="5">
        <v>118.120003</v>
      </c>
      <c r="C39" s="5">
        <v>7255800</v>
      </c>
      <c r="D39" s="5">
        <v>26953900</v>
      </c>
      <c r="E39" s="5">
        <v>23142440.0429327</v>
      </c>
      <c r="F39" s="5" t="s">
        <v>7</v>
      </c>
      <c r="G39" s="5" t="s">
        <v>7</v>
      </c>
      <c r="H39" s="5" t="str">
        <f t="shared" si="0"/>
        <v>hold</v>
      </c>
      <c r="I39" s="5" t="str">
        <f t="shared" si="1"/>
        <v>True</v>
      </c>
      <c r="J39" s="5">
        <f t="shared" si="8"/>
        <v>118.620003</v>
      </c>
      <c r="K39" s="5">
        <f t="shared" si="8"/>
        <v>117.790001</v>
      </c>
      <c r="L39" s="5">
        <f t="shared" si="4"/>
        <v>876051.39940744394</v>
      </c>
      <c r="M39" s="11">
        <f t="shared" si="2"/>
        <v>1E-3</v>
      </c>
      <c r="N39" s="5">
        <f t="shared" si="5"/>
        <v>0</v>
      </c>
      <c r="P39" s="23">
        <f t="shared" si="6"/>
        <v>2.6888784643358466E-2</v>
      </c>
    </row>
    <row r="40" spans="1:16" x14ac:dyDescent="0.25">
      <c r="A40" s="1">
        <v>44036</v>
      </c>
      <c r="B40" s="5">
        <v>117.610001</v>
      </c>
      <c r="C40" s="5">
        <v>8233300</v>
      </c>
      <c r="D40" s="5">
        <v>18720600</v>
      </c>
      <c r="E40" s="5">
        <v>22712640.73151711</v>
      </c>
      <c r="F40" s="5" t="s">
        <v>7</v>
      </c>
      <c r="G40" s="5">
        <v>117.610001</v>
      </c>
      <c r="H40" s="5" t="str">
        <f t="shared" si="0"/>
        <v>sell</v>
      </c>
      <c r="I40" s="5" t="str">
        <f t="shared" si="1"/>
        <v>False</v>
      </c>
      <c r="J40" s="5">
        <f t="shared" si="8"/>
        <v>118.620003</v>
      </c>
      <c r="K40" s="5">
        <f t="shared" si="8"/>
        <v>117.610001</v>
      </c>
      <c r="L40" s="5">
        <f t="shared" si="4"/>
        <v>868592.1712576662</v>
      </c>
      <c r="M40" s="11">
        <f t="shared" si="2"/>
        <v>0</v>
      </c>
      <c r="N40" s="5">
        <f t="shared" si="5"/>
        <v>-7459.2281497777176</v>
      </c>
      <c r="P40" s="23">
        <f t="shared" si="6"/>
        <v>0.12638575733748253</v>
      </c>
    </row>
    <row r="41" spans="1:16" x14ac:dyDescent="0.25">
      <c r="A41" s="1">
        <v>44039</v>
      </c>
      <c r="B41" s="5">
        <v>116.30999799999999</v>
      </c>
      <c r="C41" s="5">
        <v>9413000</v>
      </c>
      <c r="D41" s="5">
        <v>9307600</v>
      </c>
      <c r="E41" s="5">
        <v>21412231.743698418</v>
      </c>
      <c r="F41" s="5" t="s">
        <v>7</v>
      </c>
      <c r="G41" s="5" t="s">
        <v>7</v>
      </c>
      <c r="H41" s="5" t="str">
        <f t="shared" si="0"/>
        <v>hold</v>
      </c>
      <c r="I41" s="5" t="str">
        <f t="shared" si="1"/>
        <v>True</v>
      </c>
      <c r="J41" s="5">
        <f t="shared" si="8"/>
        <v>118.620003</v>
      </c>
      <c r="K41" s="5">
        <f t="shared" si="8"/>
        <v>117.610001</v>
      </c>
      <c r="L41" s="5">
        <f t="shared" si="4"/>
        <v>868592.1712576662</v>
      </c>
      <c r="M41" s="11">
        <f t="shared" si="2"/>
        <v>0</v>
      </c>
      <c r="N41" s="5">
        <f t="shared" si="5"/>
        <v>0</v>
      </c>
      <c r="P41" s="23">
        <f t="shared" si="6"/>
        <v>0.13390480619045292</v>
      </c>
    </row>
    <row r="42" spans="1:16" x14ac:dyDescent="0.25">
      <c r="A42" s="1">
        <v>44040</v>
      </c>
      <c r="B42" s="5">
        <v>116.18</v>
      </c>
      <c r="C42" s="5">
        <v>6821100</v>
      </c>
      <c r="D42" s="5">
        <v>2486500</v>
      </c>
      <c r="E42" s="5">
        <v>19579511.781398341</v>
      </c>
      <c r="F42" s="5" t="s">
        <v>7</v>
      </c>
      <c r="G42" s="5" t="s">
        <v>7</v>
      </c>
      <c r="H42" s="5" t="str">
        <f t="shared" si="0"/>
        <v>hold</v>
      </c>
      <c r="I42" s="5" t="str">
        <f t="shared" si="1"/>
        <v>True</v>
      </c>
      <c r="J42" s="5">
        <f t="shared" si="8"/>
        <v>118.620003</v>
      </c>
      <c r="K42" s="5">
        <f t="shared" si="8"/>
        <v>117.610001</v>
      </c>
      <c r="L42" s="5">
        <f t="shared" si="4"/>
        <v>868592.1712576662</v>
      </c>
      <c r="M42" s="11">
        <f t="shared" si="2"/>
        <v>0</v>
      </c>
      <c r="N42" s="5">
        <f t="shared" si="5"/>
        <v>0</v>
      </c>
      <c r="P42" s="23">
        <f t="shared" si="6"/>
        <v>-0.32207096339301744</v>
      </c>
    </row>
    <row r="43" spans="1:16" x14ac:dyDescent="0.25">
      <c r="A43" s="1">
        <v>44041</v>
      </c>
      <c r="B43" s="5">
        <v>115.610001</v>
      </c>
      <c r="C43" s="5">
        <v>9496500</v>
      </c>
      <c r="D43" s="5">
        <v>-7010000</v>
      </c>
      <c r="E43" s="5">
        <v>17008762.346128829</v>
      </c>
      <c r="F43" s="5" t="s">
        <v>7</v>
      </c>
      <c r="G43" s="5" t="s">
        <v>7</v>
      </c>
      <c r="H43" s="5" t="str">
        <f t="shared" si="0"/>
        <v>hold</v>
      </c>
      <c r="I43" s="5" t="str">
        <f t="shared" si="1"/>
        <v>True</v>
      </c>
      <c r="J43" s="5">
        <f t="shared" si="8"/>
        <v>118.620003</v>
      </c>
      <c r="K43" s="5">
        <f t="shared" si="8"/>
        <v>117.610001</v>
      </c>
      <c r="L43" s="5">
        <f t="shared" si="4"/>
        <v>868592.1712576662</v>
      </c>
      <c r="M43" s="11">
        <f t="shared" si="2"/>
        <v>0</v>
      </c>
      <c r="N43" s="5">
        <f t="shared" si="5"/>
        <v>0</v>
      </c>
      <c r="P43" s="23">
        <f t="shared" si="6"/>
        <v>0.33090256049808808</v>
      </c>
    </row>
    <row r="44" spans="1:16" x14ac:dyDescent="0.25">
      <c r="A44" s="1">
        <v>44042</v>
      </c>
      <c r="B44" s="5">
        <v>115.660004</v>
      </c>
      <c r="C44" s="5">
        <v>9713500</v>
      </c>
      <c r="D44" s="5">
        <v>2703500</v>
      </c>
      <c r="E44" s="5">
        <v>15627684.29873291</v>
      </c>
      <c r="F44" s="5" t="s">
        <v>7</v>
      </c>
      <c r="G44" s="5" t="s">
        <v>7</v>
      </c>
      <c r="H44" s="5" t="str">
        <f t="shared" si="0"/>
        <v>hold</v>
      </c>
      <c r="I44" s="5" t="str">
        <f t="shared" si="1"/>
        <v>True</v>
      </c>
      <c r="J44" s="5">
        <f t="shared" si="8"/>
        <v>118.620003</v>
      </c>
      <c r="K44" s="5">
        <f t="shared" si="8"/>
        <v>117.610001</v>
      </c>
      <c r="L44" s="5">
        <f t="shared" si="4"/>
        <v>868592.1712576662</v>
      </c>
      <c r="M44" s="11">
        <f t="shared" si="2"/>
        <v>0</v>
      </c>
      <c r="N44" s="5">
        <f t="shared" si="5"/>
        <v>0</v>
      </c>
      <c r="P44" s="23">
        <f t="shared" si="6"/>
        <v>2.2593360826544409E-2</v>
      </c>
    </row>
    <row r="45" spans="1:16" x14ac:dyDescent="0.25">
      <c r="A45" s="1">
        <v>44043</v>
      </c>
      <c r="B45" s="5">
        <v>116.94000200000001</v>
      </c>
      <c r="C45" s="5">
        <v>9601000</v>
      </c>
      <c r="D45" s="5">
        <v>12304500</v>
      </c>
      <c r="E45" s="5">
        <v>15307271.154104689</v>
      </c>
      <c r="F45" s="5" t="s">
        <v>7</v>
      </c>
      <c r="G45" s="5" t="s">
        <v>7</v>
      </c>
      <c r="H45" s="5" t="str">
        <f t="shared" si="0"/>
        <v>hold</v>
      </c>
      <c r="I45" s="5" t="str">
        <f t="shared" si="1"/>
        <v>True</v>
      </c>
      <c r="J45" s="5">
        <f t="shared" si="8"/>
        <v>118.620003</v>
      </c>
      <c r="K45" s="5">
        <f t="shared" si="8"/>
        <v>117.610001</v>
      </c>
      <c r="L45" s="5">
        <f t="shared" si="4"/>
        <v>868592.1712576662</v>
      </c>
      <c r="M45" s="11">
        <f t="shared" si="2"/>
        <v>0</v>
      </c>
      <c r="N45" s="5">
        <f t="shared" si="5"/>
        <v>0</v>
      </c>
      <c r="P45" s="23">
        <f t="shared" si="6"/>
        <v>-1.1649410781211549E-2</v>
      </c>
    </row>
    <row r="46" spans="1:16" x14ac:dyDescent="0.25">
      <c r="A46" s="1">
        <v>44046</v>
      </c>
      <c r="B46" s="5">
        <v>116.349998</v>
      </c>
      <c r="C46" s="5">
        <v>10229200</v>
      </c>
      <c r="D46" s="5">
        <v>2075300</v>
      </c>
      <c r="E46" s="5">
        <v>14032980.39895913</v>
      </c>
      <c r="F46" s="5" t="s">
        <v>7</v>
      </c>
      <c r="G46" s="5" t="s">
        <v>7</v>
      </c>
      <c r="H46" s="5" t="str">
        <f t="shared" si="0"/>
        <v>hold</v>
      </c>
      <c r="I46" s="5" t="str">
        <f t="shared" si="1"/>
        <v>True</v>
      </c>
      <c r="J46" s="5">
        <f t="shared" si="8"/>
        <v>118.620003</v>
      </c>
      <c r="K46" s="5">
        <f t="shared" si="8"/>
        <v>117.610001</v>
      </c>
      <c r="L46" s="5">
        <f t="shared" si="4"/>
        <v>868592.1712576662</v>
      </c>
      <c r="M46" s="11">
        <f t="shared" si="2"/>
        <v>1E-3</v>
      </c>
      <c r="N46" s="5">
        <f t="shared" si="5"/>
        <v>0</v>
      </c>
      <c r="P46" s="23">
        <f t="shared" si="6"/>
        <v>6.3379115821638077E-2</v>
      </c>
    </row>
    <row r="47" spans="1:16" x14ac:dyDescent="0.25">
      <c r="A47" s="1">
        <v>44047</v>
      </c>
      <c r="B47" s="5">
        <v>117.290001</v>
      </c>
      <c r="C47" s="5">
        <v>17293900</v>
      </c>
      <c r="D47" s="5">
        <v>19369200</v>
      </c>
      <c r="E47" s="5">
        <v>14546332.14472786</v>
      </c>
      <c r="F47" s="5">
        <v>117.290001</v>
      </c>
      <c r="G47" s="5" t="s">
        <v>7</v>
      </c>
      <c r="H47" s="5" t="str">
        <f t="shared" si="0"/>
        <v>buy</v>
      </c>
      <c r="I47" s="5" t="str">
        <f t="shared" si="1"/>
        <v>False</v>
      </c>
      <c r="J47" s="5">
        <f t="shared" si="8"/>
        <v>117.290001</v>
      </c>
      <c r="K47" s="5">
        <f t="shared" si="8"/>
        <v>117.610001</v>
      </c>
      <c r="L47" s="5">
        <f t="shared" si="4"/>
        <v>868592.1712576662</v>
      </c>
      <c r="M47" s="11">
        <f t="shared" si="2"/>
        <v>0</v>
      </c>
      <c r="N47" s="5">
        <f t="shared" si="5"/>
        <v>0</v>
      </c>
      <c r="P47" s="23">
        <f t="shared" si="6"/>
        <v>0.52510746263213504</v>
      </c>
    </row>
    <row r="48" spans="1:16" x14ac:dyDescent="0.25">
      <c r="A48" s="1">
        <v>44048</v>
      </c>
      <c r="B48" s="5">
        <v>127.610001</v>
      </c>
      <c r="C48" s="5">
        <v>53000200</v>
      </c>
      <c r="D48" s="5">
        <v>72369400</v>
      </c>
      <c r="E48" s="5">
        <v>20103638.349969082</v>
      </c>
      <c r="F48" s="5" t="s">
        <v>7</v>
      </c>
      <c r="G48" s="5" t="s">
        <v>7</v>
      </c>
      <c r="H48" s="5" t="str">
        <f t="shared" si="0"/>
        <v>hold</v>
      </c>
      <c r="I48" s="5" t="str">
        <f t="shared" si="1"/>
        <v>True</v>
      </c>
      <c r="J48" s="5">
        <f t="shared" si="8"/>
        <v>117.290001</v>
      </c>
      <c r="K48" s="5">
        <f t="shared" si="8"/>
        <v>117.610001</v>
      </c>
      <c r="L48" s="5">
        <f t="shared" si="4"/>
        <v>868592.1712576662</v>
      </c>
      <c r="M48" s="11">
        <f t="shared" si="2"/>
        <v>0</v>
      </c>
      <c r="N48" s="5">
        <f t="shared" si="5"/>
        <v>0</v>
      </c>
      <c r="P48" s="23">
        <f t="shared" si="6"/>
        <v>1.1199418489606479</v>
      </c>
    </row>
    <row r="49" spans="1:16" x14ac:dyDescent="0.25">
      <c r="A49" s="1">
        <v>44049</v>
      </c>
      <c r="B49" s="5">
        <v>130.820007</v>
      </c>
      <c r="C49" s="5">
        <v>27238000</v>
      </c>
      <c r="D49" s="5">
        <v>99607400</v>
      </c>
      <c r="E49" s="5">
        <v>27738002.872952599</v>
      </c>
      <c r="F49" s="5" t="s">
        <v>7</v>
      </c>
      <c r="G49" s="5" t="s">
        <v>7</v>
      </c>
      <c r="H49" s="5" t="str">
        <f t="shared" si="0"/>
        <v>hold</v>
      </c>
      <c r="I49" s="5" t="str">
        <f t="shared" si="1"/>
        <v>True</v>
      </c>
      <c r="J49" s="5">
        <f t="shared" si="8"/>
        <v>117.290001</v>
      </c>
      <c r="K49" s="5">
        <f t="shared" si="8"/>
        <v>117.610001</v>
      </c>
      <c r="L49" s="5">
        <f t="shared" si="4"/>
        <v>868592.1712576662</v>
      </c>
      <c r="M49" s="11">
        <f t="shared" si="2"/>
        <v>0</v>
      </c>
      <c r="N49" s="5">
        <f t="shared" si="5"/>
        <v>0</v>
      </c>
      <c r="P49" s="23">
        <f t="shared" si="6"/>
        <v>-0.66568262998314198</v>
      </c>
    </row>
    <row r="50" spans="1:16" x14ac:dyDescent="0.25">
      <c r="A50" s="1">
        <v>44050</v>
      </c>
      <c r="B50" s="5">
        <v>129.929993</v>
      </c>
      <c r="C50" s="5">
        <v>16088600</v>
      </c>
      <c r="D50" s="5">
        <v>83518800</v>
      </c>
      <c r="E50" s="5">
        <v>33090152.31370404</v>
      </c>
      <c r="F50" s="5" t="s">
        <v>7</v>
      </c>
      <c r="G50" s="5" t="s">
        <v>7</v>
      </c>
      <c r="H50" s="5" t="str">
        <f t="shared" si="0"/>
        <v>hold</v>
      </c>
      <c r="I50" s="5" t="str">
        <f t="shared" si="1"/>
        <v>True</v>
      </c>
      <c r="J50" s="5">
        <f t="shared" si="8"/>
        <v>117.290001</v>
      </c>
      <c r="K50" s="5">
        <f t="shared" si="8"/>
        <v>117.610001</v>
      </c>
      <c r="L50" s="5">
        <f t="shared" si="4"/>
        <v>868592.1712576662</v>
      </c>
      <c r="M50" s="11">
        <f t="shared" si="2"/>
        <v>0</v>
      </c>
      <c r="N50" s="5">
        <f t="shared" si="5"/>
        <v>0</v>
      </c>
      <c r="P50" s="23">
        <f t="shared" si="6"/>
        <v>-0.52650211049368123</v>
      </c>
    </row>
    <row r="51" spans="1:16" x14ac:dyDescent="0.25">
      <c r="A51" s="1">
        <v>44053</v>
      </c>
      <c r="B51" s="5">
        <v>128.78999300000001</v>
      </c>
      <c r="C51" s="5">
        <v>8529200</v>
      </c>
      <c r="D51" s="5">
        <v>74989600</v>
      </c>
      <c r="E51" s="5">
        <v>37107532.073591813</v>
      </c>
      <c r="F51" s="5" t="s">
        <v>7</v>
      </c>
      <c r="G51" s="5" t="s">
        <v>7</v>
      </c>
      <c r="H51" s="5" t="str">
        <f t="shared" si="0"/>
        <v>hold</v>
      </c>
      <c r="I51" s="5" t="str">
        <f t="shared" si="1"/>
        <v>True</v>
      </c>
      <c r="J51" s="5">
        <f t="shared" si="8"/>
        <v>117.290001</v>
      </c>
      <c r="K51" s="5">
        <f t="shared" si="8"/>
        <v>117.610001</v>
      </c>
      <c r="L51" s="5">
        <f t="shared" si="4"/>
        <v>868592.1712576662</v>
      </c>
      <c r="M51" s="11">
        <f t="shared" si="2"/>
        <v>0</v>
      </c>
      <c r="N51" s="5">
        <f t="shared" si="5"/>
        <v>0</v>
      </c>
      <c r="P51" s="23">
        <f t="shared" si="6"/>
        <v>-0.63461537618314245</v>
      </c>
    </row>
    <row r="52" spans="1:16" x14ac:dyDescent="0.25">
      <c r="A52" s="1">
        <v>44054</v>
      </c>
      <c r="B52" s="5">
        <v>130.490005</v>
      </c>
      <c r="C52" s="5">
        <v>13885700</v>
      </c>
      <c r="D52" s="5">
        <v>88875300</v>
      </c>
      <c r="E52" s="5">
        <v>42067909.400285289</v>
      </c>
      <c r="F52" s="5" t="s">
        <v>7</v>
      </c>
      <c r="G52" s="5" t="s">
        <v>7</v>
      </c>
      <c r="H52" s="5" t="str">
        <f t="shared" si="0"/>
        <v>hold</v>
      </c>
      <c r="I52" s="5" t="str">
        <f t="shared" si="1"/>
        <v>True</v>
      </c>
      <c r="J52" s="5">
        <f t="shared" ref="J52:K67" si="9">IF(F52="nan",J51,F52)</f>
        <v>117.290001</v>
      </c>
      <c r="K52" s="5">
        <f t="shared" si="9"/>
        <v>117.610001</v>
      </c>
      <c r="L52" s="5">
        <f t="shared" si="4"/>
        <v>868592.1712576662</v>
      </c>
      <c r="M52" s="11">
        <f t="shared" si="2"/>
        <v>0</v>
      </c>
      <c r="N52" s="5">
        <f t="shared" si="5"/>
        <v>0</v>
      </c>
      <c r="P52" s="23">
        <f t="shared" si="6"/>
        <v>0.48736396313402475</v>
      </c>
    </row>
    <row r="53" spans="1:16" x14ac:dyDescent="0.25">
      <c r="A53" s="1">
        <v>44055</v>
      </c>
      <c r="B53" s="5">
        <v>131.78999300000001</v>
      </c>
      <c r="C53" s="5">
        <v>12204200</v>
      </c>
      <c r="D53" s="5">
        <v>101079500</v>
      </c>
      <c r="E53" s="5">
        <v>47719101.046526067</v>
      </c>
      <c r="F53" s="5" t="s">
        <v>7</v>
      </c>
      <c r="G53" s="5" t="s">
        <v>7</v>
      </c>
      <c r="H53" s="5" t="str">
        <f t="shared" si="0"/>
        <v>hold</v>
      </c>
      <c r="I53" s="5" t="str">
        <f t="shared" si="1"/>
        <v>True</v>
      </c>
      <c r="J53" s="5">
        <f t="shared" si="9"/>
        <v>117.290001</v>
      </c>
      <c r="K53" s="5">
        <f t="shared" si="9"/>
        <v>117.610001</v>
      </c>
      <c r="L53" s="5">
        <f t="shared" si="4"/>
        <v>868592.1712576662</v>
      </c>
      <c r="M53" s="11">
        <f t="shared" si="2"/>
        <v>0</v>
      </c>
      <c r="N53" s="5">
        <f t="shared" si="5"/>
        <v>0</v>
      </c>
      <c r="P53" s="23">
        <f t="shared" si="6"/>
        <v>-0.12907937881434078</v>
      </c>
    </row>
    <row r="54" spans="1:16" x14ac:dyDescent="0.25">
      <c r="A54" s="1">
        <v>44056</v>
      </c>
      <c r="B54" s="5">
        <v>130.96000699999999</v>
      </c>
      <c r="C54" s="5">
        <v>6468600</v>
      </c>
      <c r="D54" s="5">
        <v>94610900</v>
      </c>
      <c r="E54" s="5">
        <v>52207291.005388759</v>
      </c>
      <c r="F54" s="5" t="s">
        <v>7</v>
      </c>
      <c r="G54" s="5" t="s">
        <v>7</v>
      </c>
      <c r="H54" s="5" t="str">
        <f t="shared" si="0"/>
        <v>hold</v>
      </c>
      <c r="I54" s="5" t="str">
        <f t="shared" si="1"/>
        <v>True</v>
      </c>
      <c r="J54" s="5">
        <f t="shared" si="9"/>
        <v>117.290001</v>
      </c>
      <c r="K54" s="5">
        <f t="shared" si="9"/>
        <v>117.610001</v>
      </c>
      <c r="L54" s="5">
        <f t="shared" si="4"/>
        <v>868592.1712576662</v>
      </c>
      <c r="M54" s="11">
        <f t="shared" si="2"/>
        <v>0</v>
      </c>
      <c r="N54" s="5">
        <f t="shared" si="5"/>
        <v>0</v>
      </c>
      <c r="P54" s="23">
        <f t="shared" si="6"/>
        <v>-0.63482045299863554</v>
      </c>
    </row>
    <row r="55" spans="1:16" x14ac:dyDescent="0.25">
      <c r="A55" s="1">
        <v>44057</v>
      </c>
      <c r="B55" s="5">
        <v>130.529999</v>
      </c>
      <c r="C55" s="5">
        <v>6507600</v>
      </c>
      <c r="D55" s="5">
        <v>88103300</v>
      </c>
      <c r="E55" s="5">
        <v>55641399.211836956</v>
      </c>
      <c r="F55" s="5" t="s">
        <v>7</v>
      </c>
      <c r="G55" s="5" t="s">
        <v>7</v>
      </c>
      <c r="H55" s="5" t="str">
        <f t="shared" si="0"/>
        <v>hold</v>
      </c>
      <c r="I55" s="5" t="str">
        <f t="shared" si="1"/>
        <v>True</v>
      </c>
      <c r="J55" s="5">
        <f t="shared" si="9"/>
        <v>117.290001</v>
      </c>
      <c r="K55" s="5">
        <f t="shared" si="9"/>
        <v>117.610001</v>
      </c>
      <c r="L55" s="5">
        <f t="shared" si="4"/>
        <v>868592.1712576662</v>
      </c>
      <c r="M55" s="11">
        <f t="shared" si="2"/>
        <v>0</v>
      </c>
      <c r="N55" s="5">
        <f t="shared" si="5"/>
        <v>0</v>
      </c>
      <c r="P55" s="23">
        <f t="shared" si="6"/>
        <v>6.0110228618879668E-3</v>
      </c>
    </row>
    <row r="56" spans="1:16" x14ac:dyDescent="0.25">
      <c r="A56" s="1">
        <v>44060</v>
      </c>
      <c r="B56" s="5">
        <v>129.36999499999999</v>
      </c>
      <c r="C56" s="5">
        <v>7492200</v>
      </c>
      <c r="D56" s="5">
        <v>80611100</v>
      </c>
      <c r="E56" s="5">
        <v>58029179.575999863</v>
      </c>
      <c r="F56" s="5" t="s">
        <v>7</v>
      </c>
      <c r="G56" s="5" t="s">
        <v>7</v>
      </c>
      <c r="H56" s="5" t="str">
        <f t="shared" si="0"/>
        <v>hold</v>
      </c>
      <c r="I56" s="5" t="str">
        <f t="shared" si="1"/>
        <v>True</v>
      </c>
      <c r="J56" s="5">
        <f t="shared" si="9"/>
        <v>117.290001</v>
      </c>
      <c r="K56" s="5">
        <f t="shared" si="9"/>
        <v>117.610001</v>
      </c>
      <c r="L56" s="5">
        <f t="shared" si="4"/>
        <v>868592.1712576662</v>
      </c>
      <c r="M56" s="11">
        <f t="shared" si="2"/>
        <v>0</v>
      </c>
      <c r="N56" s="5">
        <f t="shared" si="5"/>
        <v>0</v>
      </c>
      <c r="P56" s="23">
        <f t="shared" si="6"/>
        <v>0.14089175471413926</v>
      </c>
    </row>
    <row r="57" spans="1:16" x14ac:dyDescent="0.25">
      <c r="A57" s="1">
        <v>44061</v>
      </c>
      <c r="B57" s="5">
        <v>128.91999799999999</v>
      </c>
      <c r="C57" s="5">
        <v>6714600</v>
      </c>
      <c r="D57" s="5">
        <v>73896500</v>
      </c>
      <c r="E57" s="5">
        <v>59545935.554243952</v>
      </c>
      <c r="F57" s="5" t="s">
        <v>7</v>
      </c>
      <c r="G57" s="5" t="s">
        <v>7</v>
      </c>
      <c r="H57" s="5" t="str">
        <f t="shared" si="0"/>
        <v>hold</v>
      </c>
      <c r="I57" s="5" t="str">
        <f t="shared" si="1"/>
        <v>True</v>
      </c>
      <c r="J57" s="5">
        <f t="shared" si="9"/>
        <v>117.290001</v>
      </c>
      <c r="K57" s="5">
        <f t="shared" si="9"/>
        <v>117.610001</v>
      </c>
      <c r="L57" s="5">
        <f t="shared" si="4"/>
        <v>868592.1712576662</v>
      </c>
      <c r="M57" s="11">
        <f t="shared" si="2"/>
        <v>0</v>
      </c>
      <c r="N57" s="5">
        <f t="shared" si="5"/>
        <v>0</v>
      </c>
      <c r="P57" s="23">
        <f t="shared" si="6"/>
        <v>-0.10957821929711799</v>
      </c>
    </row>
    <row r="58" spans="1:16" x14ac:dyDescent="0.25">
      <c r="A58" s="1">
        <v>44062</v>
      </c>
      <c r="B58" s="5">
        <v>127.769997</v>
      </c>
      <c r="C58" s="5">
        <v>7624200</v>
      </c>
      <c r="D58" s="5">
        <v>66272300</v>
      </c>
      <c r="E58" s="5">
        <v>60188682.093211107</v>
      </c>
      <c r="F58" s="5" t="s">
        <v>7</v>
      </c>
      <c r="G58" s="5" t="s">
        <v>7</v>
      </c>
      <c r="H58" s="5" t="str">
        <f t="shared" si="0"/>
        <v>hold</v>
      </c>
      <c r="I58" s="5" t="str">
        <f t="shared" si="1"/>
        <v>True</v>
      </c>
      <c r="J58" s="5">
        <f t="shared" si="9"/>
        <v>117.290001</v>
      </c>
      <c r="K58" s="5">
        <f t="shared" si="9"/>
        <v>117.610001</v>
      </c>
      <c r="L58" s="5">
        <f t="shared" si="4"/>
        <v>868592.1712576662</v>
      </c>
      <c r="M58" s="11">
        <f t="shared" si="2"/>
        <v>0</v>
      </c>
      <c r="N58" s="5">
        <f t="shared" si="5"/>
        <v>0</v>
      </c>
      <c r="P58" s="23">
        <f t="shared" si="6"/>
        <v>0.12704313888650726</v>
      </c>
    </row>
    <row r="59" spans="1:16" x14ac:dyDescent="0.25">
      <c r="A59" s="1">
        <v>44063</v>
      </c>
      <c r="B59" s="5">
        <v>128.11999499999999</v>
      </c>
      <c r="C59" s="5">
        <v>4918100</v>
      </c>
      <c r="D59" s="5">
        <v>71190400</v>
      </c>
      <c r="E59" s="5">
        <v>61239631.192311592</v>
      </c>
      <c r="F59" s="5" t="s">
        <v>7</v>
      </c>
      <c r="G59" s="5" t="s">
        <v>7</v>
      </c>
      <c r="H59" s="5" t="str">
        <f t="shared" si="0"/>
        <v>hold</v>
      </c>
      <c r="I59" s="5" t="str">
        <f t="shared" si="1"/>
        <v>True</v>
      </c>
      <c r="J59" s="5">
        <f t="shared" si="9"/>
        <v>117.290001</v>
      </c>
      <c r="K59" s="5">
        <f t="shared" si="9"/>
        <v>117.610001</v>
      </c>
      <c r="L59" s="5">
        <f t="shared" si="4"/>
        <v>868592.1712576662</v>
      </c>
      <c r="M59" s="11">
        <f t="shared" si="2"/>
        <v>0</v>
      </c>
      <c r="N59" s="5">
        <f t="shared" si="5"/>
        <v>0</v>
      </c>
      <c r="P59" s="23">
        <f t="shared" si="6"/>
        <v>-0.43840512190023823</v>
      </c>
    </row>
    <row r="60" spans="1:16" x14ac:dyDescent="0.25">
      <c r="A60" s="1">
        <v>44064</v>
      </c>
      <c r="B60" s="5">
        <v>127.44000200000001</v>
      </c>
      <c r="C60" s="5">
        <v>6064700</v>
      </c>
      <c r="D60" s="5">
        <v>65125700</v>
      </c>
      <c r="E60" s="5">
        <v>61610744.634606667</v>
      </c>
      <c r="F60" s="5" t="s">
        <v>7</v>
      </c>
      <c r="G60" s="5" t="s">
        <v>7</v>
      </c>
      <c r="H60" s="5" t="str">
        <f t="shared" si="0"/>
        <v>hold</v>
      </c>
      <c r="I60" s="5" t="str">
        <f t="shared" si="1"/>
        <v>True</v>
      </c>
      <c r="J60" s="5">
        <f t="shared" si="9"/>
        <v>117.290001</v>
      </c>
      <c r="K60" s="5">
        <f t="shared" si="9"/>
        <v>117.610001</v>
      </c>
      <c r="L60" s="5">
        <f t="shared" si="4"/>
        <v>868592.1712576662</v>
      </c>
      <c r="M60" s="11">
        <f t="shared" si="2"/>
        <v>0</v>
      </c>
      <c r="N60" s="5">
        <f t="shared" si="5"/>
        <v>0</v>
      </c>
      <c r="P60" s="23">
        <f t="shared" si="6"/>
        <v>0.20956279997795457</v>
      </c>
    </row>
    <row r="61" spans="1:16" x14ac:dyDescent="0.25">
      <c r="A61" s="1">
        <v>44067</v>
      </c>
      <c r="B61" s="5">
        <v>130.69000199999999</v>
      </c>
      <c r="C61" s="5">
        <v>7613600</v>
      </c>
      <c r="D61" s="5">
        <v>72739300</v>
      </c>
      <c r="E61" s="5">
        <v>62673227.527158871</v>
      </c>
      <c r="F61" s="5" t="s">
        <v>7</v>
      </c>
      <c r="G61" s="5" t="s">
        <v>7</v>
      </c>
      <c r="H61" s="5" t="str">
        <f t="shared" si="0"/>
        <v>hold</v>
      </c>
      <c r="I61" s="5" t="str">
        <f t="shared" si="1"/>
        <v>True</v>
      </c>
      <c r="J61" s="5">
        <f t="shared" si="9"/>
        <v>117.290001</v>
      </c>
      <c r="K61" s="5">
        <f t="shared" si="9"/>
        <v>117.610001</v>
      </c>
      <c r="L61" s="5">
        <f t="shared" si="4"/>
        <v>868592.1712576662</v>
      </c>
      <c r="M61" s="11">
        <f t="shared" si="2"/>
        <v>0</v>
      </c>
      <c r="N61" s="5">
        <f t="shared" si="5"/>
        <v>0</v>
      </c>
      <c r="P61" s="23">
        <f t="shared" si="6"/>
        <v>0.2274510447418735</v>
      </c>
    </row>
    <row r="62" spans="1:16" x14ac:dyDescent="0.25">
      <c r="A62" s="1">
        <v>44068</v>
      </c>
      <c r="B62" s="5">
        <v>129.78999300000001</v>
      </c>
      <c r="C62" s="5">
        <v>5494400</v>
      </c>
      <c r="D62" s="5">
        <v>67244900</v>
      </c>
      <c r="E62" s="5">
        <v>63109598.658260167</v>
      </c>
      <c r="F62" s="5" t="s">
        <v>7</v>
      </c>
      <c r="G62" s="5" t="s">
        <v>7</v>
      </c>
      <c r="H62" s="5" t="str">
        <f t="shared" si="0"/>
        <v>hold</v>
      </c>
      <c r="I62" s="5" t="str">
        <f t="shared" si="1"/>
        <v>True</v>
      </c>
      <c r="J62" s="5">
        <f t="shared" si="9"/>
        <v>117.290001</v>
      </c>
      <c r="K62" s="5">
        <f t="shared" si="9"/>
        <v>117.610001</v>
      </c>
      <c r="L62" s="5">
        <f t="shared" si="4"/>
        <v>868592.1712576662</v>
      </c>
      <c r="M62" s="11">
        <f t="shared" si="2"/>
        <v>0</v>
      </c>
      <c r="N62" s="5">
        <f t="shared" si="5"/>
        <v>0</v>
      </c>
      <c r="P62" s="23">
        <f t="shared" si="6"/>
        <v>-0.32620673005497725</v>
      </c>
    </row>
    <row r="63" spans="1:16" x14ac:dyDescent="0.25">
      <c r="A63" s="1">
        <v>44069</v>
      </c>
      <c r="B63" s="5">
        <v>132.179993</v>
      </c>
      <c r="C63" s="5">
        <v>8447800</v>
      </c>
      <c r="D63" s="5">
        <v>75692700</v>
      </c>
      <c r="E63" s="5">
        <v>64310413.655612133</v>
      </c>
      <c r="F63" s="5" t="s">
        <v>7</v>
      </c>
      <c r="G63" s="5" t="s">
        <v>7</v>
      </c>
      <c r="H63" s="5" t="str">
        <f t="shared" si="0"/>
        <v>hold</v>
      </c>
      <c r="I63" s="5" t="str">
        <f t="shared" si="1"/>
        <v>True</v>
      </c>
      <c r="J63" s="5">
        <f t="shared" si="9"/>
        <v>117.290001</v>
      </c>
      <c r="K63" s="5">
        <f t="shared" si="9"/>
        <v>117.610001</v>
      </c>
      <c r="L63" s="5">
        <f t="shared" si="4"/>
        <v>868592.1712576662</v>
      </c>
      <c r="M63" s="11">
        <f t="shared" si="2"/>
        <v>0</v>
      </c>
      <c r="N63" s="5">
        <f t="shared" si="5"/>
        <v>0</v>
      </c>
      <c r="P63" s="23">
        <f t="shared" si="6"/>
        <v>0.43017666072022281</v>
      </c>
    </row>
    <row r="64" spans="1:16" x14ac:dyDescent="0.25">
      <c r="A64" s="1">
        <v>44070</v>
      </c>
      <c r="B64" s="5">
        <v>133.729996</v>
      </c>
      <c r="C64" s="5">
        <v>13667600</v>
      </c>
      <c r="D64" s="5">
        <v>89360300</v>
      </c>
      <c r="E64" s="5">
        <v>66700482.996964477</v>
      </c>
      <c r="F64" s="5" t="s">
        <v>7</v>
      </c>
      <c r="G64" s="5" t="s">
        <v>7</v>
      </c>
      <c r="H64" s="5" t="str">
        <f t="shared" si="0"/>
        <v>hold</v>
      </c>
      <c r="I64" s="5" t="str">
        <f t="shared" si="1"/>
        <v>True</v>
      </c>
      <c r="J64" s="5">
        <f t="shared" si="9"/>
        <v>117.290001</v>
      </c>
      <c r="K64" s="5">
        <f t="shared" si="9"/>
        <v>117.610001</v>
      </c>
      <c r="L64" s="5">
        <f t="shared" si="4"/>
        <v>868592.1712576662</v>
      </c>
      <c r="M64" s="11">
        <f t="shared" si="2"/>
        <v>0</v>
      </c>
      <c r="N64" s="5">
        <f t="shared" si="5"/>
        <v>0</v>
      </c>
      <c r="P64" s="23">
        <f t="shared" si="6"/>
        <v>0.48112201594604376</v>
      </c>
    </row>
    <row r="65" spans="1:16" x14ac:dyDescent="0.25">
      <c r="A65" s="1">
        <v>44071</v>
      </c>
      <c r="B65" s="5">
        <v>135.53999300000001</v>
      </c>
      <c r="C65" s="5">
        <v>11020100</v>
      </c>
      <c r="D65" s="5">
        <v>100380400</v>
      </c>
      <c r="E65" s="5">
        <v>69913404.154114336</v>
      </c>
      <c r="F65" s="5" t="s">
        <v>7</v>
      </c>
      <c r="G65" s="5" t="s">
        <v>7</v>
      </c>
      <c r="H65" s="5" t="str">
        <f t="shared" si="0"/>
        <v>hold</v>
      </c>
      <c r="I65" s="5" t="str">
        <f t="shared" si="1"/>
        <v>True</v>
      </c>
      <c r="J65" s="5">
        <f t="shared" si="9"/>
        <v>117.290001</v>
      </c>
      <c r="K65" s="5">
        <f t="shared" si="9"/>
        <v>117.610001</v>
      </c>
      <c r="L65" s="5">
        <f t="shared" si="4"/>
        <v>868592.1712576662</v>
      </c>
      <c r="M65" s="11">
        <f t="shared" si="2"/>
        <v>0</v>
      </c>
      <c r="N65" s="5">
        <f t="shared" si="5"/>
        <v>0</v>
      </c>
      <c r="P65" s="23">
        <f t="shared" si="6"/>
        <v>-0.21530719029352624</v>
      </c>
    </row>
    <row r="66" spans="1:16" x14ac:dyDescent="0.25">
      <c r="A66" s="1">
        <v>44074</v>
      </c>
      <c r="B66" s="5">
        <v>131.86999499999999</v>
      </c>
      <c r="C66" s="5">
        <v>11617500</v>
      </c>
      <c r="D66" s="5">
        <v>88762900</v>
      </c>
      <c r="E66" s="5">
        <v>71711282.612057343</v>
      </c>
      <c r="F66" s="5" t="s">
        <v>7</v>
      </c>
      <c r="G66" s="5" t="s">
        <v>7</v>
      </c>
      <c r="H66" s="5" t="str">
        <f t="shared" si="0"/>
        <v>hold</v>
      </c>
      <c r="I66" s="5" t="str">
        <f t="shared" si="1"/>
        <v>True</v>
      </c>
      <c r="J66" s="5">
        <f t="shared" si="9"/>
        <v>117.290001</v>
      </c>
      <c r="K66" s="5">
        <f t="shared" si="9"/>
        <v>117.610001</v>
      </c>
      <c r="L66" s="5">
        <f t="shared" si="4"/>
        <v>868592.1712576662</v>
      </c>
      <c r="M66" s="11">
        <f t="shared" si="2"/>
        <v>0</v>
      </c>
      <c r="N66" s="5">
        <f t="shared" si="5"/>
        <v>0</v>
      </c>
      <c r="P66" s="23">
        <f t="shared" si="6"/>
        <v>5.2791703883236805E-2</v>
      </c>
    </row>
    <row r="67" spans="1:16" x14ac:dyDescent="0.25">
      <c r="A67" s="1">
        <v>44075</v>
      </c>
      <c r="B67" s="5">
        <v>133.550003</v>
      </c>
      <c r="C67" s="5">
        <v>7351200</v>
      </c>
      <c r="D67" s="5">
        <v>96114100</v>
      </c>
      <c r="E67" s="5">
        <v>74038508.952268302</v>
      </c>
      <c r="F67" s="5" t="s">
        <v>7</v>
      </c>
      <c r="G67" s="5" t="s">
        <v>7</v>
      </c>
      <c r="H67" s="5" t="str">
        <f t="shared" ref="H67:H130" si="10">IF((AND(F67="nan",G67="nan")),"hold",IF(F67&lt;&gt;"nan","buy","sell"))</f>
        <v>hold</v>
      </c>
      <c r="I67" s="5" t="str">
        <f t="shared" ref="I67:I130" si="11">IF(H67="hold","True","False")</f>
        <v>True</v>
      </c>
      <c r="J67" s="5">
        <f t="shared" si="9"/>
        <v>117.290001</v>
      </c>
      <c r="K67" s="5">
        <f t="shared" si="9"/>
        <v>117.610001</v>
      </c>
      <c r="L67" s="5">
        <f t="shared" si="4"/>
        <v>868592.1712576662</v>
      </c>
      <c r="M67" s="11">
        <f t="shared" ref="M67:M130" si="12">IF((AND(F68="nan",G68="nan")), 0, 0.001)</f>
        <v>0</v>
      </c>
      <c r="N67" s="5">
        <f t="shared" si="5"/>
        <v>0</v>
      </c>
      <c r="P67" s="23">
        <f t="shared" si="6"/>
        <v>-0.45764901677245812</v>
      </c>
    </row>
    <row r="68" spans="1:16" x14ac:dyDescent="0.25">
      <c r="A68" s="1">
        <v>44076</v>
      </c>
      <c r="B68" s="5">
        <v>135.38999899999999</v>
      </c>
      <c r="C68" s="5">
        <v>8187800</v>
      </c>
      <c r="D68" s="5">
        <v>104301900</v>
      </c>
      <c r="E68" s="5">
        <v>76924268.980444223</v>
      </c>
      <c r="F68" s="5" t="s">
        <v>7</v>
      </c>
      <c r="G68" s="5" t="s">
        <v>7</v>
      </c>
      <c r="H68" s="5" t="str">
        <f t="shared" si="10"/>
        <v>hold</v>
      </c>
      <c r="I68" s="5" t="str">
        <f t="shared" si="11"/>
        <v>True</v>
      </c>
      <c r="J68" s="5">
        <f t="shared" ref="J68:K83" si="13">IF(F68="nan",J67,F68)</f>
        <v>117.290001</v>
      </c>
      <c r="K68" s="5">
        <f t="shared" si="13"/>
        <v>117.610001</v>
      </c>
      <c r="L68" s="5">
        <f t="shared" ref="L68:L131" si="14">L67+N68</f>
        <v>868592.1712576662</v>
      </c>
      <c r="M68" s="11">
        <f t="shared" si="12"/>
        <v>0</v>
      </c>
      <c r="N68" s="5">
        <f t="shared" ref="N68:N131" si="15">IF(I68="True",0,IF(H68="buy",-L67*M68,L67*((K68-J68)/J68)-(L67*M68)))</f>
        <v>0</v>
      </c>
      <c r="P68" s="23">
        <f t="shared" ref="P68:P131" si="16">LN(C68/C67)</f>
        <v>0.10778167630693299</v>
      </c>
    </row>
    <row r="69" spans="1:16" x14ac:dyDescent="0.25">
      <c r="A69" s="1">
        <v>44077</v>
      </c>
      <c r="B69" s="5">
        <v>133.240005</v>
      </c>
      <c r="C69" s="5">
        <v>12079200</v>
      </c>
      <c r="D69" s="5">
        <v>92222700</v>
      </c>
      <c r="E69" s="5">
        <v>78382877.779535115</v>
      </c>
      <c r="F69" s="5" t="s">
        <v>7</v>
      </c>
      <c r="G69" s="5" t="s">
        <v>7</v>
      </c>
      <c r="H69" s="5" t="str">
        <f t="shared" si="10"/>
        <v>hold</v>
      </c>
      <c r="I69" s="5" t="str">
        <f t="shared" si="11"/>
        <v>True</v>
      </c>
      <c r="J69" s="5">
        <f t="shared" si="13"/>
        <v>117.290001</v>
      </c>
      <c r="K69" s="5">
        <f t="shared" si="13"/>
        <v>117.610001</v>
      </c>
      <c r="L69" s="5">
        <f t="shared" si="14"/>
        <v>868592.1712576662</v>
      </c>
      <c r="M69" s="11">
        <f t="shared" si="12"/>
        <v>0</v>
      </c>
      <c r="N69" s="5">
        <f t="shared" si="15"/>
        <v>0</v>
      </c>
      <c r="P69" s="23">
        <f t="shared" si="16"/>
        <v>0.38883972363665165</v>
      </c>
    </row>
    <row r="70" spans="1:16" x14ac:dyDescent="0.25">
      <c r="A70" s="1">
        <v>44078</v>
      </c>
      <c r="B70" s="5">
        <v>131.990005</v>
      </c>
      <c r="C70" s="5">
        <v>11248300</v>
      </c>
      <c r="D70" s="5">
        <v>80974400</v>
      </c>
      <c r="E70" s="5">
        <v>78629936.972553104</v>
      </c>
      <c r="F70" s="5" t="s">
        <v>7</v>
      </c>
      <c r="G70" s="5" t="s">
        <v>7</v>
      </c>
      <c r="H70" s="5" t="str">
        <f t="shared" si="10"/>
        <v>hold</v>
      </c>
      <c r="I70" s="5" t="str">
        <f t="shared" si="11"/>
        <v>True</v>
      </c>
      <c r="J70" s="5">
        <f t="shared" si="13"/>
        <v>117.290001</v>
      </c>
      <c r="K70" s="5">
        <f t="shared" si="13"/>
        <v>117.610001</v>
      </c>
      <c r="L70" s="5">
        <f t="shared" si="14"/>
        <v>868592.1712576662</v>
      </c>
      <c r="M70" s="11">
        <f t="shared" si="12"/>
        <v>0</v>
      </c>
      <c r="N70" s="5">
        <f t="shared" si="15"/>
        <v>0</v>
      </c>
      <c r="P70" s="23">
        <f t="shared" si="16"/>
        <v>-7.1267959027239133E-2</v>
      </c>
    </row>
    <row r="71" spans="1:16" x14ac:dyDescent="0.25">
      <c r="A71" s="1">
        <v>44082</v>
      </c>
      <c r="B71" s="5">
        <v>134.199997</v>
      </c>
      <c r="C71" s="5">
        <v>17257300</v>
      </c>
      <c r="D71" s="5">
        <v>98231700</v>
      </c>
      <c r="E71" s="5">
        <v>80498465.498860344</v>
      </c>
      <c r="F71" s="5" t="s">
        <v>7</v>
      </c>
      <c r="G71" s="5" t="s">
        <v>7</v>
      </c>
      <c r="H71" s="5" t="str">
        <f t="shared" si="10"/>
        <v>hold</v>
      </c>
      <c r="I71" s="5" t="str">
        <f t="shared" si="11"/>
        <v>True</v>
      </c>
      <c r="J71" s="5">
        <f t="shared" si="13"/>
        <v>117.290001</v>
      </c>
      <c r="K71" s="5">
        <f t="shared" si="13"/>
        <v>117.610001</v>
      </c>
      <c r="L71" s="5">
        <f t="shared" si="14"/>
        <v>868592.1712576662</v>
      </c>
      <c r="M71" s="11">
        <f t="shared" si="12"/>
        <v>0</v>
      </c>
      <c r="N71" s="5">
        <f t="shared" si="15"/>
        <v>0</v>
      </c>
      <c r="P71" s="23">
        <f t="shared" si="16"/>
        <v>0.42801823624332336</v>
      </c>
    </row>
    <row r="72" spans="1:16" x14ac:dyDescent="0.25">
      <c r="A72" s="1">
        <v>44083</v>
      </c>
      <c r="B72" s="5">
        <v>133.36000100000001</v>
      </c>
      <c r="C72" s="5">
        <v>8891800</v>
      </c>
      <c r="D72" s="5">
        <v>89339900</v>
      </c>
      <c r="E72" s="5">
        <v>81341198.114641026</v>
      </c>
      <c r="F72" s="5" t="s">
        <v>7</v>
      </c>
      <c r="G72" s="5" t="s">
        <v>7</v>
      </c>
      <c r="H72" s="5" t="str">
        <f t="shared" si="10"/>
        <v>hold</v>
      </c>
      <c r="I72" s="5" t="str">
        <f t="shared" si="11"/>
        <v>True</v>
      </c>
      <c r="J72" s="5">
        <f t="shared" si="13"/>
        <v>117.290001</v>
      </c>
      <c r="K72" s="5">
        <f t="shared" si="13"/>
        <v>117.610001</v>
      </c>
      <c r="L72" s="5">
        <f t="shared" si="14"/>
        <v>868592.1712576662</v>
      </c>
      <c r="M72" s="11">
        <f t="shared" si="12"/>
        <v>1E-3</v>
      </c>
      <c r="N72" s="5">
        <f t="shared" si="15"/>
        <v>0</v>
      </c>
      <c r="P72" s="23">
        <f t="shared" si="16"/>
        <v>-0.66310573864296396</v>
      </c>
    </row>
    <row r="73" spans="1:16" x14ac:dyDescent="0.25">
      <c r="A73" s="1">
        <v>44084</v>
      </c>
      <c r="B73" s="5">
        <v>133.220001</v>
      </c>
      <c r="C73" s="5">
        <v>9853400</v>
      </c>
      <c r="D73" s="5">
        <v>79486500</v>
      </c>
      <c r="E73" s="5">
        <v>81164429.016312554</v>
      </c>
      <c r="F73" s="5" t="s">
        <v>7</v>
      </c>
      <c r="G73" s="5">
        <v>133.220001</v>
      </c>
      <c r="H73" s="5" t="str">
        <f t="shared" si="10"/>
        <v>sell</v>
      </c>
      <c r="I73" s="5" t="str">
        <f t="shared" si="11"/>
        <v>False</v>
      </c>
      <c r="J73" s="5">
        <f t="shared" si="13"/>
        <v>117.290001</v>
      </c>
      <c r="K73" s="5">
        <f t="shared" si="13"/>
        <v>133.220001</v>
      </c>
      <c r="L73" s="5">
        <f t="shared" si="14"/>
        <v>986561.9314261789</v>
      </c>
      <c r="M73" s="11">
        <f t="shared" si="12"/>
        <v>0</v>
      </c>
      <c r="N73" s="5">
        <f t="shared" si="15"/>
        <v>117969.7601685127</v>
      </c>
      <c r="P73" s="23">
        <f t="shared" si="16"/>
        <v>0.10268706956762433</v>
      </c>
    </row>
    <row r="74" spans="1:16" x14ac:dyDescent="0.25">
      <c r="A74" s="1">
        <v>44085</v>
      </c>
      <c r="B74" s="5">
        <v>131.75</v>
      </c>
      <c r="C74" s="5">
        <v>7165300</v>
      </c>
      <c r="D74" s="5">
        <v>72321200</v>
      </c>
      <c r="E74" s="5">
        <v>80321650.857799381</v>
      </c>
      <c r="F74" s="5" t="s">
        <v>7</v>
      </c>
      <c r="G74" s="5" t="s">
        <v>7</v>
      </c>
      <c r="H74" s="5" t="str">
        <f t="shared" si="10"/>
        <v>hold</v>
      </c>
      <c r="I74" s="5" t="str">
        <f t="shared" si="11"/>
        <v>True</v>
      </c>
      <c r="J74" s="5">
        <f t="shared" si="13"/>
        <v>117.290001</v>
      </c>
      <c r="K74" s="5">
        <f t="shared" si="13"/>
        <v>133.220001</v>
      </c>
      <c r="L74" s="5">
        <f t="shared" si="14"/>
        <v>986561.9314261789</v>
      </c>
      <c r="M74" s="11">
        <f t="shared" si="12"/>
        <v>0</v>
      </c>
      <c r="N74" s="5">
        <f t="shared" si="15"/>
        <v>0</v>
      </c>
      <c r="P74" s="23">
        <f t="shared" si="16"/>
        <v>-0.31856664268289209</v>
      </c>
    </row>
    <row r="75" spans="1:16" x14ac:dyDescent="0.25">
      <c r="A75" s="1">
        <v>44088</v>
      </c>
      <c r="B75" s="5">
        <v>131.25</v>
      </c>
      <c r="C75" s="5">
        <v>8391900</v>
      </c>
      <c r="D75" s="5">
        <v>63929300</v>
      </c>
      <c r="E75" s="5">
        <v>78759525.611195803</v>
      </c>
      <c r="F75" s="5" t="s">
        <v>7</v>
      </c>
      <c r="G75" s="5" t="s">
        <v>7</v>
      </c>
      <c r="H75" s="5" t="str">
        <f t="shared" si="10"/>
        <v>hold</v>
      </c>
      <c r="I75" s="5" t="str">
        <f t="shared" si="11"/>
        <v>True</v>
      </c>
      <c r="J75" s="5">
        <f t="shared" si="13"/>
        <v>117.290001</v>
      </c>
      <c r="K75" s="5">
        <f t="shared" si="13"/>
        <v>133.220001</v>
      </c>
      <c r="L75" s="5">
        <f t="shared" si="14"/>
        <v>986561.9314261789</v>
      </c>
      <c r="M75" s="11">
        <f t="shared" si="12"/>
        <v>0</v>
      </c>
      <c r="N75" s="5">
        <f t="shared" si="15"/>
        <v>0</v>
      </c>
      <c r="P75" s="23">
        <f t="shared" si="16"/>
        <v>0.15801702430644179</v>
      </c>
    </row>
    <row r="76" spans="1:16" x14ac:dyDescent="0.25">
      <c r="A76" s="1">
        <v>44089</v>
      </c>
      <c r="B76" s="5">
        <v>131.240005</v>
      </c>
      <c r="C76" s="5">
        <v>7289100</v>
      </c>
      <c r="D76" s="5">
        <v>56640200</v>
      </c>
      <c r="E76" s="5">
        <v>76651764.676624358</v>
      </c>
      <c r="F76" s="5" t="s">
        <v>7</v>
      </c>
      <c r="G76" s="5" t="s">
        <v>7</v>
      </c>
      <c r="H76" s="5" t="str">
        <f t="shared" si="10"/>
        <v>hold</v>
      </c>
      <c r="I76" s="5" t="str">
        <f t="shared" si="11"/>
        <v>True</v>
      </c>
      <c r="J76" s="5">
        <f t="shared" si="13"/>
        <v>117.290001</v>
      </c>
      <c r="K76" s="5">
        <f t="shared" si="13"/>
        <v>133.220001</v>
      </c>
      <c r="L76" s="5">
        <f t="shared" si="14"/>
        <v>986561.9314261789</v>
      </c>
      <c r="M76" s="11">
        <f t="shared" si="12"/>
        <v>0</v>
      </c>
      <c r="N76" s="5">
        <f t="shared" si="15"/>
        <v>0</v>
      </c>
      <c r="P76" s="23">
        <f t="shared" si="16"/>
        <v>-0.14088687330339061</v>
      </c>
    </row>
    <row r="77" spans="1:16" x14ac:dyDescent="0.25">
      <c r="A77" s="1">
        <v>44090</v>
      </c>
      <c r="B77" s="5">
        <v>132.08999600000001</v>
      </c>
      <c r="C77" s="5">
        <v>6601000</v>
      </c>
      <c r="D77" s="5">
        <v>63241200</v>
      </c>
      <c r="E77" s="5">
        <v>75373932.591227487</v>
      </c>
      <c r="F77" s="5" t="s">
        <v>7</v>
      </c>
      <c r="G77" s="5" t="s">
        <v>7</v>
      </c>
      <c r="H77" s="5" t="str">
        <f t="shared" si="10"/>
        <v>hold</v>
      </c>
      <c r="I77" s="5" t="str">
        <f t="shared" si="11"/>
        <v>True</v>
      </c>
      <c r="J77" s="5">
        <f t="shared" si="13"/>
        <v>117.290001</v>
      </c>
      <c r="K77" s="5">
        <f t="shared" si="13"/>
        <v>133.220001</v>
      </c>
      <c r="L77" s="5">
        <f t="shared" si="14"/>
        <v>986561.9314261789</v>
      </c>
      <c r="M77" s="11">
        <f t="shared" si="12"/>
        <v>0</v>
      </c>
      <c r="N77" s="5">
        <f t="shared" si="15"/>
        <v>0</v>
      </c>
      <c r="P77" s="23">
        <f t="shared" si="16"/>
        <v>-9.9158928902392765E-2</v>
      </c>
    </row>
    <row r="78" spans="1:16" x14ac:dyDescent="0.25">
      <c r="A78" s="1">
        <v>44091</v>
      </c>
      <c r="B78" s="5">
        <v>130.220001</v>
      </c>
      <c r="C78" s="5">
        <v>6723500</v>
      </c>
      <c r="D78" s="5">
        <v>56517700</v>
      </c>
      <c r="E78" s="5">
        <v>73577292.559900939</v>
      </c>
      <c r="F78" s="5" t="s">
        <v>7</v>
      </c>
      <c r="G78" s="5" t="s">
        <v>7</v>
      </c>
      <c r="H78" s="5" t="str">
        <f t="shared" si="10"/>
        <v>hold</v>
      </c>
      <c r="I78" s="5" t="str">
        <f t="shared" si="11"/>
        <v>True</v>
      </c>
      <c r="J78" s="5">
        <f t="shared" si="13"/>
        <v>117.290001</v>
      </c>
      <c r="K78" s="5">
        <f t="shared" si="13"/>
        <v>133.220001</v>
      </c>
      <c r="L78" s="5">
        <f t="shared" si="14"/>
        <v>986561.9314261789</v>
      </c>
      <c r="M78" s="11">
        <f t="shared" si="12"/>
        <v>0</v>
      </c>
      <c r="N78" s="5">
        <f t="shared" si="15"/>
        <v>0</v>
      </c>
      <c r="P78" s="23">
        <f t="shared" si="16"/>
        <v>1.8387699575153765E-2</v>
      </c>
    </row>
    <row r="79" spans="1:16" x14ac:dyDescent="0.25">
      <c r="A79" s="1">
        <v>44092</v>
      </c>
      <c r="B79" s="5">
        <v>128.63000500000001</v>
      </c>
      <c r="C79" s="5">
        <v>9916300</v>
      </c>
      <c r="D79" s="5">
        <v>46601400</v>
      </c>
      <c r="E79" s="5">
        <v>71007113.676077649</v>
      </c>
      <c r="F79" s="5" t="s">
        <v>7</v>
      </c>
      <c r="G79" s="5" t="s">
        <v>7</v>
      </c>
      <c r="H79" s="5" t="str">
        <f t="shared" si="10"/>
        <v>hold</v>
      </c>
      <c r="I79" s="5" t="str">
        <f t="shared" si="11"/>
        <v>True</v>
      </c>
      <c r="J79" s="5">
        <f t="shared" si="13"/>
        <v>117.290001</v>
      </c>
      <c r="K79" s="5">
        <f t="shared" si="13"/>
        <v>133.220001</v>
      </c>
      <c r="L79" s="5">
        <f t="shared" si="14"/>
        <v>986561.9314261789</v>
      </c>
      <c r="M79" s="11">
        <f t="shared" si="12"/>
        <v>0</v>
      </c>
      <c r="N79" s="5">
        <f t="shared" si="15"/>
        <v>0</v>
      </c>
      <c r="P79" s="23">
        <f t="shared" si="16"/>
        <v>0.38857101556824108</v>
      </c>
    </row>
    <row r="80" spans="1:16" x14ac:dyDescent="0.25">
      <c r="A80" s="1">
        <v>44095</v>
      </c>
      <c r="B80" s="5">
        <v>125.410004</v>
      </c>
      <c r="C80" s="5">
        <v>10352700</v>
      </c>
      <c r="D80" s="5">
        <v>36248700</v>
      </c>
      <c r="E80" s="5">
        <v>67695568.89833498</v>
      </c>
      <c r="F80" s="5" t="s">
        <v>7</v>
      </c>
      <c r="G80" s="5" t="s">
        <v>7</v>
      </c>
      <c r="H80" s="5" t="str">
        <f t="shared" si="10"/>
        <v>hold</v>
      </c>
      <c r="I80" s="5" t="str">
        <f t="shared" si="11"/>
        <v>True</v>
      </c>
      <c r="J80" s="5">
        <f t="shared" si="13"/>
        <v>117.290001</v>
      </c>
      <c r="K80" s="5">
        <f t="shared" si="13"/>
        <v>133.220001</v>
      </c>
      <c r="L80" s="5">
        <f t="shared" si="14"/>
        <v>986561.9314261789</v>
      </c>
      <c r="M80" s="11">
        <f t="shared" si="12"/>
        <v>0</v>
      </c>
      <c r="N80" s="5">
        <f t="shared" si="15"/>
        <v>0</v>
      </c>
      <c r="P80" s="23">
        <f t="shared" si="16"/>
        <v>4.3067487406018186E-2</v>
      </c>
    </row>
    <row r="81" spans="1:16" x14ac:dyDescent="0.25">
      <c r="A81" s="1">
        <v>44096</v>
      </c>
      <c r="B81" s="5">
        <v>127.209999</v>
      </c>
      <c r="C81" s="5">
        <v>6978800</v>
      </c>
      <c r="D81" s="5">
        <v>43227500</v>
      </c>
      <c r="E81" s="5">
        <v>65364499.839437284</v>
      </c>
      <c r="F81" s="5" t="s">
        <v>7</v>
      </c>
      <c r="G81" s="5" t="s">
        <v>7</v>
      </c>
      <c r="H81" s="5" t="str">
        <f t="shared" si="10"/>
        <v>hold</v>
      </c>
      <c r="I81" s="5" t="str">
        <f t="shared" si="11"/>
        <v>True</v>
      </c>
      <c r="J81" s="5">
        <f t="shared" si="13"/>
        <v>117.290001</v>
      </c>
      <c r="K81" s="5">
        <f t="shared" si="13"/>
        <v>133.220001</v>
      </c>
      <c r="L81" s="5">
        <f t="shared" si="14"/>
        <v>986561.9314261789</v>
      </c>
      <c r="M81" s="11">
        <f t="shared" si="12"/>
        <v>0</v>
      </c>
      <c r="N81" s="5">
        <f t="shared" si="15"/>
        <v>0</v>
      </c>
      <c r="P81" s="23">
        <f t="shared" si="16"/>
        <v>-0.39437037303243727</v>
      </c>
    </row>
    <row r="82" spans="1:16" x14ac:dyDescent="0.25">
      <c r="A82" s="1">
        <v>44097</v>
      </c>
      <c r="B82" s="5">
        <v>123.279999</v>
      </c>
      <c r="C82" s="5">
        <v>8323600</v>
      </c>
      <c r="D82" s="5">
        <v>34903900</v>
      </c>
      <c r="E82" s="5">
        <v>62462615.429919347</v>
      </c>
      <c r="F82" s="5" t="s">
        <v>7</v>
      </c>
      <c r="G82" s="5" t="s">
        <v>7</v>
      </c>
      <c r="H82" s="5" t="str">
        <f t="shared" si="10"/>
        <v>hold</v>
      </c>
      <c r="I82" s="5" t="str">
        <f t="shared" si="11"/>
        <v>True</v>
      </c>
      <c r="J82" s="5">
        <f t="shared" si="13"/>
        <v>117.290001</v>
      </c>
      <c r="K82" s="5">
        <f t="shared" si="13"/>
        <v>133.220001</v>
      </c>
      <c r="L82" s="5">
        <f t="shared" si="14"/>
        <v>986561.9314261789</v>
      </c>
      <c r="M82" s="11">
        <f t="shared" si="12"/>
        <v>0</v>
      </c>
      <c r="N82" s="5">
        <f t="shared" si="15"/>
        <v>0</v>
      </c>
      <c r="P82" s="23">
        <f t="shared" si="16"/>
        <v>0.1762178713328777</v>
      </c>
    </row>
    <row r="83" spans="1:16" x14ac:dyDescent="0.25">
      <c r="A83" s="1">
        <v>44098</v>
      </c>
      <c r="B83" s="5">
        <v>122.489998</v>
      </c>
      <c r="C83" s="5">
        <v>8480000</v>
      </c>
      <c r="D83" s="5">
        <v>26423900</v>
      </c>
      <c r="E83" s="5">
        <v>59029420.309319802</v>
      </c>
      <c r="F83" s="5" t="s">
        <v>7</v>
      </c>
      <c r="G83" s="5" t="s">
        <v>7</v>
      </c>
      <c r="H83" s="5" t="str">
        <f t="shared" si="10"/>
        <v>hold</v>
      </c>
      <c r="I83" s="5" t="str">
        <f t="shared" si="11"/>
        <v>True</v>
      </c>
      <c r="J83" s="5">
        <f t="shared" si="13"/>
        <v>117.290001</v>
      </c>
      <c r="K83" s="5">
        <f t="shared" si="13"/>
        <v>133.220001</v>
      </c>
      <c r="L83" s="5">
        <f t="shared" si="14"/>
        <v>986561.9314261789</v>
      </c>
      <c r="M83" s="11">
        <f t="shared" si="12"/>
        <v>0</v>
      </c>
      <c r="N83" s="5">
        <f t="shared" si="15"/>
        <v>0</v>
      </c>
      <c r="P83" s="23">
        <f t="shared" si="16"/>
        <v>1.8615596247324222E-2</v>
      </c>
    </row>
    <row r="84" spans="1:16" x14ac:dyDescent="0.25">
      <c r="A84" s="1">
        <v>44099</v>
      </c>
      <c r="B84" s="5">
        <v>124</v>
      </c>
      <c r="C84" s="5">
        <v>6851800</v>
      </c>
      <c r="D84" s="5">
        <v>33275700</v>
      </c>
      <c r="E84" s="5">
        <v>56576079.554115169</v>
      </c>
      <c r="F84" s="5" t="s">
        <v>7</v>
      </c>
      <c r="G84" s="5" t="s">
        <v>7</v>
      </c>
      <c r="H84" s="5" t="str">
        <f t="shared" si="10"/>
        <v>hold</v>
      </c>
      <c r="I84" s="5" t="str">
        <f t="shared" si="11"/>
        <v>True</v>
      </c>
      <c r="J84" s="5">
        <f t="shared" ref="J84:K99" si="17">IF(F84="nan",J83,F84)</f>
        <v>117.290001</v>
      </c>
      <c r="K84" s="5">
        <f t="shared" si="17"/>
        <v>133.220001</v>
      </c>
      <c r="L84" s="5">
        <f t="shared" si="14"/>
        <v>986561.9314261789</v>
      </c>
      <c r="M84" s="11">
        <f t="shared" si="12"/>
        <v>0</v>
      </c>
      <c r="N84" s="5">
        <f t="shared" si="15"/>
        <v>0</v>
      </c>
      <c r="P84" s="23">
        <f t="shared" si="16"/>
        <v>-0.21319905832601771</v>
      </c>
    </row>
    <row r="85" spans="1:16" x14ac:dyDescent="0.25">
      <c r="A85" s="1">
        <v>44102</v>
      </c>
      <c r="B85" s="5">
        <v>125.989998</v>
      </c>
      <c r="C85" s="5">
        <v>6283700</v>
      </c>
      <c r="D85" s="5">
        <v>39559400</v>
      </c>
      <c r="E85" s="5">
        <v>54955081.443060778</v>
      </c>
      <c r="F85" s="5" t="s">
        <v>7</v>
      </c>
      <c r="G85" s="5" t="s">
        <v>7</v>
      </c>
      <c r="H85" s="5" t="str">
        <f t="shared" si="10"/>
        <v>hold</v>
      </c>
      <c r="I85" s="5" t="str">
        <f t="shared" si="11"/>
        <v>True</v>
      </c>
      <c r="J85" s="5">
        <f t="shared" si="17"/>
        <v>117.290001</v>
      </c>
      <c r="K85" s="5">
        <f t="shared" si="17"/>
        <v>133.220001</v>
      </c>
      <c r="L85" s="5">
        <f t="shared" si="14"/>
        <v>986561.9314261789</v>
      </c>
      <c r="M85" s="11">
        <f t="shared" si="12"/>
        <v>0</v>
      </c>
      <c r="N85" s="5">
        <f t="shared" si="15"/>
        <v>0</v>
      </c>
      <c r="P85" s="23">
        <f t="shared" si="16"/>
        <v>-8.6552412516830421E-2</v>
      </c>
    </row>
    <row r="86" spans="1:16" x14ac:dyDescent="0.25">
      <c r="A86" s="1">
        <v>44103</v>
      </c>
      <c r="B86" s="5">
        <v>125.400002</v>
      </c>
      <c r="C86" s="5">
        <v>7405800</v>
      </c>
      <c r="D86" s="5">
        <v>32153600</v>
      </c>
      <c r="E86" s="5">
        <v>52783072.970778763</v>
      </c>
      <c r="F86" s="5" t="s">
        <v>7</v>
      </c>
      <c r="G86" s="5" t="s">
        <v>7</v>
      </c>
      <c r="H86" s="5" t="str">
        <f t="shared" si="10"/>
        <v>hold</v>
      </c>
      <c r="I86" s="5" t="str">
        <f t="shared" si="11"/>
        <v>True</v>
      </c>
      <c r="J86" s="5">
        <f t="shared" si="17"/>
        <v>117.290001</v>
      </c>
      <c r="K86" s="5">
        <f t="shared" si="17"/>
        <v>133.220001</v>
      </c>
      <c r="L86" s="5">
        <f t="shared" si="14"/>
        <v>986561.9314261789</v>
      </c>
      <c r="M86" s="11">
        <f t="shared" si="12"/>
        <v>0</v>
      </c>
      <c r="N86" s="5">
        <f t="shared" si="15"/>
        <v>0</v>
      </c>
      <c r="P86" s="23">
        <f t="shared" si="16"/>
        <v>0.16430449803483749</v>
      </c>
    </row>
    <row r="87" spans="1:16" x14ac:dyDescent="0.25">
      <c r="A87" s="1">
        <v>44104</v>
      </c>
      <c r="B87" s="5">
        <v>124.08000199999999</v>
      </c>
      <c r="C87" s="5">
        <v>13642500</v>
      </c>
      <c r="D87" s="5">
        <v>18511100</v>
      </c>
      <c r="E87" s="5">
        <v>49518478.812706888</v>
      </c>
      <c r="F87" s="5" t="s">
        <v>7</v>
      </c>
      <c r="G87" s="5" t="s">
        <v>7</v>
      </c>
      <c r="H87" s="5" t="str">
        <f t="shared" si="10"/>
        <v>hold</v>
      </c>
      <c r="I87" s="5" t="str">
        <f t="shared" si="11"/>
        <v>True</v>
      </c>
      <c r="J87" s="5">
        <f t="shared" si="17"/>
        <v>117.290001</v>
      </c>
      <c r="K87" s="5">
        <f t="shared" si="17"/>
        <v>133.220001</v>
      </c>
      <c r="L87" s="5">
        <f t="shared" si="14"/>
        <v>986561.9314261789</v>
      </c>
      <c r="M87" s="11">
        <f t="shared" si="12"/>
        <v>0</v>
      </c>
      <c r="N87" s="5">
        <f t="shared" si="15"/>
        <v>0</v>
      </c>
      <c r="P87" s="23">
        <f t="shared" si="16"/>
        <v>0.61092644308244892</v>
      </c>
    </row>
    <row r="88" spans="1:16" x14ac:dyDescent="0.25">
      <c r="A88" s="1">
        <v>44105</v>
      </c>
      <c r="B88" s="5">
        <v>123.30999799999999</v>
      </c>
      <c r="C88" s="5">
        <v>8908300</v>
      </c>
      <c r="D88" s="5">
        <v>9602800</v>
      </c>
      <c r="E88" s="5">
        <v>45716356.795115858</v>
      </c>
      <c r="F88" s="5" t="s">
        <v>7</v>
      </c>
      <c r="G88" s="5" t="s">
        <v>7</v>
      </c>
      <c r="H88" s="5" t="str">
        <f t="shared" si="10"/>
        <v>hold</v>
      </c>
      <c r="I88" s="5" t="str">
        <f t="shared" si="11"/>
        <v>True</v>
      </c>
      <c r="J88" s="5">
        <f t="shared" si="17"/>
        <v>117.290001</v>
      </c>
      <c r="K88" s="5">
        <f t="shared" si="17"/>
        <v>133.220001</v>
      </c>
      <c r="L88" s="5">
        <f t="shared" si="14"/>
        <v>986561.9314261789</v>
      </c>
      <c r="M88" s="11">
        <f t="shared" si="12"/>
        <v>0</v>
      </c>
      <c r="N88" s="5">
        <f t="shared" si="15"/>
        <v>0</v>
      </c>
      <c r="P88" s="23">
        <f t="shared" si="16"/>
        <v>-0.42620649365703145</v>
      </c>
    </row>
    <row r="89" spans="1:16" x14ac:dyDescent="0.25">
      <c r="A89" s="1">
        <v>44106</v>
      </c>
      <c r="B89" s="5">
        <v>122.550003</v>
      </c>
      <c r="C89" s="5">
        <v>6490200</v>
      </c>
      <c r="D89" s="5">
        <v>3112600</v>
      </c>
      <c r="E89" s="5">
        <v>41658248.932903193</v>
      </c>
      <c r="F89" s="5" t="s">
        <v>7</v>
      </c>
      <c r="G89" s="5" t="s">
        <v>7</v>
      </c>
      <c r="H89" s="5" t="str">
        <f t="shared" si="10"/>
        <v>hold</v>
      </c>
      <c r="I89" s="5" t="str">
        <f t="shared" si="11"/>
        <v>True</v>
      </c>
      <c r="J89" s="5">
        <f t="shared" si="17"/>
        <v>117.290001</v>
      </c>
      <c r="K89" s="5">
        <f t="shared" si="17"/>
        <v>133.220001</v>
      </c>
      <c r="L89" s="5">
        <f t="shared" si="14"/>
        <v>986561.9314261789</v>
      </c>
      <c r="M89" s="11">
        <f t="shared" si="12"/>
        <v>0</v>
      </c>
      <c r="N89" s="5">
        <f t="shared" si="15"/>
        <v>0</v>
      </c>
      <c r="P89" s="23">
        <f t="shared" si="16"/>
        <v>-0.3166900795390567</v>
      </c>
    </row>
    <row r="90" spans="1:16" x14ac:dyDescent="0.25">
      <c r="A90" s="1">
        <v>44109</v>
      </c>
      <c r="B90" s="5">
        <v>123.370003</v>
      </c>
      <c r="C90" s="5">
        <v>5919200</v>
      </c>
      <c r="D90" s="5">
        <v>9031800</v>
      </c>
      <c r="E90" s="5">
        <v>38550547.362728953</v>
      </c>
      <c r="F90" s="5" t="s">
        <v>7</v>
      </c>
      <c r="G90" s="5" t="s">
        <v>7</v>
      </c>
      <c r="H90" s="5" t="str">
        <f t="shared" si="10"/>
        <v>hold</v>
      </c>
      <c r="I90" s="5" t="str">
        <f t="shared" si="11"/>
        <v>True</v>
      </c>
      <c r="J90" s="5">
        <f t="shared" si="17"/>
        <v>117.290001</v>
      </c>
      <c r="K90" s="5">
        <f t="shared" si="17"/>
        <v>133.220001</v>
      </c>
      <c r="L90" s="5">
        <f t="shared" si="14"/>
        <v>986561.9314261789</v>
      </c>
      <c r="M90" s="11">
        <f t="shared" si="12"/>
        <v>0</v>
      </c>
      <c r="N90" s="5">
        <f t="shared" si="15"/>
        <v>0</v>
      </c>
      <c r="P90" s="23">
        <f t="shared" si="16"/>
        <v>-9.2092042252957751E-2</v>
      </c>
    </row>
    <row r="91" spans="1:16" x14ac:dyDescent="0.25">
      <c r="A91" s="1">
        <v>44110</v>
      </c>
      <c r="B91" s="5">
        <v>120.93</v>
      </c>
      <c r="C91" s="5">
        <v>9052000</v>
      </c>
      <c r="D91" s="5">
        <v>-20200</v>
      </c>
      <c r="E91" s="5">
        <v>34876692.855102099</v>
      </c>
      <c r="F91" s="5" t="s">
        <v>7</v>
      </c>
      <c r="G91" s="5" t="s">
        <v>7</v>
      </c>
      <c r="H91" s="5" t="str">
        <f t="shared" si="10"/>
        <v>hold</v>
      </c>
      <c r="I91" s="5" t="str">
        <f t="shared" si="11"/>
        <v>True</v>
      </c>
      <c r="J91" s="5">
        <f t="shared" si="17"/>
        <v>117.290001</v>
      </c>
      <c r="K91" s="5">
        <f t="shared" si="17"/>
        <v>133.220001</v>
      </c>
      <c r="L91" s="5">
        <f t="shared" si="14"/>
        <v>986561.9314261789</v>
      </c>
      <c r="M91" s="11">
        <f t="shared" si="12"/>
        <v>0</v>
      </c>
      <c r="N91" s="5">
        <f t="shared" si="15"/>
        <v>0</v>
      </c>
      <c r="P91" s="23">
        <f t="shared" si="16"/>
        <v>0.42478442314208675</v>
      </c>
    </row>
    <row r="92" spans="1:16" x14ac:dyDescent="0.25">
      <c r="A92" s="1">
        <v>44111</v>
      </c>
      <c r="B92" s="5">
        <v>122.910004</v>
      </c>
      <c r="C92" s="5">
        <v>10187800</v>
      </c>
      <c r="D92" s="5">
        <v>10167600</v>
      </c>
      <c r="E92" s="5">
        <v>32523185.098557249</v>
      </c>
      <c r="F92" s="5" t="s">
        <v>7</v>
      </c>
      <c r="G92" s="5" t="s">
        <v>7</v>
      </c>
      <c r="H92" s="5" t="str">
        <f t="shared" si="10"/>
        <v>hold</v>
      </c>
      <c r="I92" s="5" t="str">
        <f t="shared" si="11"/>
        <v>True</v>
      </c>
      <c r="J92" s="5">
        <f t="shared" si="17"/>
        <v>117.290001</v>
      </c>
      <c r="K92" s="5">
        <f t="shared" si="17"/>
        <v>133.220001</v>
      </c>
      <c r="L92" s="5">
        <f t="shared" si="14"/>
        <v>986561.9314261789</v>
      </c>
      <c r="M92" s="11">
        <f t="shared" si="12"/>
        <v>0</v>
      </c>
      <c r="N92" s="5">
        <f t="shared" si="15"/>
        <v>0</v>
      </c>
      <c r="P92" s="23">
        <f t="shared" si="16"/>
        <v>0.11820519821487134</v>
      </c>
    </row>
    <row r="93" spans="1:16" x14ac:dyDescent="0.25">
      <c r="A93" s="1">
        <v>44112</v>
      </c>
      <c r="B93" s="5">
        <v>123.089996</v>
      </c>
      <c r="C93" s="5">
        <v>7404600</v>
      </c>
      <c r="D93" s="5">
        <v>17572200</v>
      </c>
      <c r="E93" s="5">
        <v>31099138.97161236</v>
      </c>
      <c r="F93" s="5" t="s">
        <v>7</v>
      </c>
      <c r="G93" s="5" t="s">
        <v>7</v>
      </c>
      <c r="H93" s="5" t="str">
        <f t="shared" si="10"/>
        <v>hold</v>
      </c>
      <c r="I93" s="5" t="str">
        <f t="shared" si="11"/>
        <v>True</v>
      </c>
      <c r="J93" s="5">
        <f t="shared" si="17"/>
        <v>117.290001</v>
      </c>
      <c r="K93" s="5">
        <f t="shared" si="17"/>
        <v>133.220001</v>
      </c>
      <c r="L93" s="5">
        <f t="shared" si="14"/>
        <v>986561.9314261789</v>
      </c>
      <c r="M93" s="11">
        <f t="shared" si="12"/>
        <v>0</v>
      </c>
      <c r="N93" s="5">
        <f t="shared" si="15"/>
        <v>0</v>
      </c>
      <c r="P93" s="23">
        <f t="shared" si="16"/>
        <v>-0.31908949728110647</v>
      </c>
    </row>
    <row r="94" spans="1:16" x14ac:dyDescent="0.25">
      <c r="A94" s="1">
        <v>44113</v>
      </c>
      <c r="B94" s="5">
        <v>124.980003</v>
      </c>
      <c r="C94" s="5">
        <v>11502200</v>
      </c>
      <c r="D94" s="5">
        <v>29074400</v>
      </c>
      <c r="E94" s="5">
        <v>30906289.193775911</v>
      </c>
      <c r="F94" s="5" t="s">
        <v>7</v>
      </c>
      <c r="G94" s="5" t="s">
        <v>7</v>
      </c>
      <c r="H94" s="5" t="str">
        <f t="shared" si="10"/>
        <v>hold</v>
      </c>
      <c r="I94" s="5" t="str">
        <f t="shared" si="11"/>
        <v>True</v>
      </c>
      <c r="J94" s="5">
        <f t="shared" si="17"/>
        <v>117.290001</v>
      </c>
      <c r="K94" s="5">
        <f t="shared" si="17"/>
        <v>133.220001</v>
      </c>
      <c r="L94" s="5">
        <f t="shared" si="14"/>
        <v>986561.9314261789</v>
      </c>
      <c r="M94" s="11">
        <f t="shared" si="12"/>
        <v>0</v>
      </c>
      <c r="N94" s="5">
        <f t="shared" si="15"/>
        <v>0</v>
      </c>
      <c r="P94" s="23">
        <f t="shared" si="16"/>
        <v>0.44043689271563141</v>
      </c>
    </row>
    <row r="95" spans="1:16" x14ac:dyDescent="0.25">
      <c r="A95" s="1">
        <v>44116</v>
      </c>
      <c r="B95" s="5">
        <v>124.970001</v>
      </c>
      <c r="C95" s="5">
        <v>10958200</v>
      </c>
      <c r="D95" s="5">
        <v>18116200</v>
      </c>
      <c r="E95" s="5">
        <v>29688085.473766461</v>
      </c>
      <c r="F95" s="5" t="s">
        <v>7</v>
      </c>
      <c r="G95" s="5" t="s">
        <v>7</v>
      </c>
      <c r="H95" s="5" t="str">
        <f t="shared" si="10"/>
        <v>hold</v>
      </c>
      <c r="I95" s="5" t="str">
        <f t="shared" si="11"/>
        <v>True</v>
      </c>
      <c r="J95" s="5">
        <f t="shared" si="17"/>
        <v>117.290001</v>
      </c>
      <c r="K95" s="5">
        <f t="shared" si="17"/>
        <v>133.220001</v>
      </c>
      <c r="L95" s="5">
        <f t="shared" si="14"/>
        <v>986561.9314261789</v>
      </c>
      <c r="M95" s="11">
        <f t="shared" si="12"/>
        <v>1E-3</v>
      </c>
      <c r="N95" s="5">
        <f t="shared" si="15"/>
        <v>0</v>
      </c>
      <c r="P95" s="23">
        <f t="shared" si="16"/>
        <v>-4.8450286965270685E-2</v>
      </c>
    </row>
    <row r="96" spans="1:16" x14ac:dyDescent="0.25">
      <c r="A96" s="1">
        <v>44117</v>
      </c>
      <c r="B96" s="5">
        <v>128.96000699999999</v>
      </c>
      <c r="C96" s="5">
        <v>22389000</v>
      </c>
      <c r="D96" s="5">
        <v>40505200</v>
      </c>
      <c r="E96" s="5">
        <v>30718363.366383951</v>
      </c>
      <c r="F96" s="5">
        <v>128.96000699999999</v>
      </c>
      <c r="G96" s="5" t="s">
        <v>7</v>
      </c>
      <c r="H96" s="5" t="str">
        <f t="shared" si="10"/>
        <v>buy</v>
      </c>
      <c r="I96" s="5" t="str">
        <f t="shared" si="11"/>
        <v>False</v>
      </c>
      <c r="J96" s="5">
        <f t="shared" si="17"/>
        <v>128.96000699999999</v>
      </c>
      <c r="K96" s="5">
        <f t="shared" si="17"/>
        <v>133.220001</v>
      </c>
      <c r="L96" s="5">
        <f t="shared" si="14"/>
        <v>985575.36949475273</v>
      </c>
      <c r="M96" s="11">
        <f t="shared" si="12"/>
        <v>1E-3</v>
      </c>
      <c r="N96" s="5">
        <f t="shared" si="15"/>
        <v>-986.56193142617894</v>
      </c>
      <c r="P96" s="23">
        <f t="shared" si="16"/>
        <v>0.71448173236194357</v>
      </c>
    </row>
    <row r="97" spans="1:16" x14ac:dyDescent="0.25">
      <c r="A97" s="1">
        <v>44118</v>
      </c>
      <c r="B97" s="5">
        <v>126.589996</v>
      </c>
      <c r="C97" s="5">
        <v>11531500</v>
      </c>
      <c r="D97" s="5">
        <v>28973700</v>
      </c>
      <c r="E97" s="5">
        <v>30552193.785892811</v>
      </c>
      <c r="F97" s="5" t="s">
        <v>7</v>
      </c>
      <c r="G97" s="5">
        <v>126.589996</v>
      </c>
      <c r="H97" s="5" t="str">
        <f t="shared" si="10"/>
        <v>sell</v>
      </c>
      <c r="I97" s="5" t="str">
        <f t="shared" si="11"/>
        <v>False</v>
      </c>
      <c r="J97" s="5">
        <f t="shared" si="17"/>
        <v>128.96000699999999</v>
      </c>
      <c r="K97" s="5">
        <f t="shared" si="17"/>
        <v>126.589996</v>
      </c>
      <c r="L97" s="5">
        <f t="shared" si="14"/>
        <v>966477.01233057631</v>
      </c>
      <c r="M97" s="11">
        <f t="shared" si="12"/>
        <v>1E-3</v>
      </c>
      <c r="N97" s="5">
        <f t="shared" si="15"/>
        <v>-19098.357164176414</v>
      </c>
      <c r="P97" s="23">
        <f t="shared" si="16"/>
        <v>-0.66348734559476963</v>
      </c>
    </row>
    <row r="98" spans="1:16" x14ac:dyDescent="0.25">
      <c r="A98" s="1">
        <v>44119</v>
      </c>
      <c r="B98" s="5">
        <v>127.360001</v>
      </c>
      <c r="C98" s="5">
        <v>7744000</v>
      </c>
      <c r="D98" s="5">
        <v>36717700</v>
      </c>
      <c r="E98" s="5">
        <v>31139420.551053111</v>
      </c>
      <c r="F98" s="5">
        <v>127.360001</v>
      </c>
      <c r="G98" s="5" t="s">
        <v>7</v>
      </c>
      <c r="H98" s="5" t="str">
        <f t="shared" si="10"/>
        <v>buy</v>
      </c>
      <c r="I98" s="5" t="str">
        <f t="shared" si="11"/>
        <v>False</v>
      </c>
      <c r="J98" s="5">
        <f t="shared" si="17"/>
        <v>127.360001</v>
      </c>
      <c r="K98" s="5">
        <f t="shared" si="17"/>
        <v>126.589996</v>
      </c>
      <c r="L98" s="5">
        <f t="shared" si="14"/>
        <v>965510.53531824576</v>
      </c>
      <c r="M98" s="11">
        <f t="shared" si="12"/>
        <v>1E-3</v>
      </c>
      <c r="N98" s="5">
        <f t="shared" si="15"/>
        <v>-966.47701233057637</v>
      </c>
      <c r="P98" s="23">
        <f t="shared" si="16"/>
        <v>-0.39816407124831443</v>
      </c>
    </row>
    <row r="99" spans="1:16" x14ac:dyDescent="0.25">
      <c r="A99" s="1">
        <v>44120</v>
      </c>
      <c r="B99" s="5">
        <v>126.80999799999999</v>
      </c>
      <c r="C99" s="5">
        <v>6291700</v>
      </c>
      <c r="D99" s="5">
        <v>30426000</v>
      </c>
      <c r="E99" s="5">
        <v>31071471.999502622</v>
      </c>
      <c r="F99" s="5" t="s">
        <v>7</v>
      </c>
      <c r="G99" s="5">
        <v>126.80999799999999</v>
      </c>
      <c r="H99" s="5" t="str">
        <f t="shared" si="10"/>
        <v>sell</v>
      </c>
      <c r="I99" s="5" t="str">
        <f t="shared" si="11"/>
        <v>False</v>
      </c>
      <c r="J99" s="5">
        <f t="shared" si="17"/>
        <v>127.360001</v>
      </c>
      <c r="K99" s="5">
        <f t="shared" si="17"/>
        <v>126.80999799999999</v>
      </c>
      <c r="L99" s="5">
        <f t="shared" si="14"/>
        <v>961340.98689812096</v>
      </c>
      <c r="M99" s="11">
        <f t="shared" si="12"/>
        <v>0</v>
      </c>
      <c r="N99" s="5">
        <f t="shared" si="15"/>
        <v>-4169.5484201248146</v>
      </c>
      <c r="P99" s="23">
        <f t="shared" si="16"/>
        <v>-0.20768704550808656</v>
      </c>
    </row>
    <row r="100" spans="1:16" x14ac:dyDescent="0.25">
      <c r="A100" s="1">
        <v>44123</v>
      </c>
      <c r="B100" s="5">
        <v>124.230003</v>
      </c>
      <c r="C100" s="5">
        <v>6576900</v>
      </c>
      <c r="D100" s="5">
        <v>23849100</v>
      </c>
      <c r="E100" s="5">
        <v>30383592.817044269</v>
      </c>
      <c r="F100" s="5" t="s">
        <v>7</v>
      </c>
      <c r="G100" s="5" t="s">
        <v>7</v>
      </c>
      <c r="H100" s="5" t="str">
        <f t="shared" si="10"/>
        <v>hold</v>
      </c>
      <c r="I100" s="5" t="str">
        <f t="shared" si="11"/>
        <v>True</v>
      </c>
      <c r="J100" s="5">
        <f t="shared" ref="J100:K115" si="18">IF(F100="nan",J99,F100)</f>
        <v>127.360001</v>
      </c>
      <c r="K100" s="5">
        <f t="shared" si="18"/>
        <v>126.80999799999999</v>
      </c>
      <c r="L100" s="5">
        <f t="shared" si="14"/>
        <v>961340.98689812096</v>
      </c>
      <c r="M100" s="11">
        <f t="shared" si="12"/>
        <v>0</v>
      </c>
      <c r="N100" s="5">
        <f t="shared" si="15"/>
        <v>0</v>
      </c>
      <c r="P100" s="23">
        <f t="shared" si="16"/>
        <v>4.4332205236902934E-2</v>
      </c>
    </row>
    <row r="101" spans="1:16" x14ac:dyDescent="0.25">
      <c r="A101" s="1">
        <v>44124</v>
      </c>
      <c r="B101" s="5">
        <v>124.949997</v>
      </c>
      <c r="C101" s="5">
        <v>6161200</v>
      </c>
      <c r="D101" s="5">
        <v>30010300</v>
      </c>
      <c r="E101" s="5">
        <v>30348039.519480828</v>
      </c>
      <c r="F101" s="5" t="s">
        <v>7</v>
      </c>
      <c r="G101" s="5" t="s">
        <v>7</v>
      </c>
      <c r="H101" s="5" t="str">
        <f t="shared" si="10"/>
        <v>hold</v>
      </c>
      <c r="I101" s="5" t="str">
        <f t="shared" si="11"/>
        <v>True</v>
      </c>
      <c r="J101" s="5">
        <f t="shared" si="18"/>
        <v>127.360001</v>
      </c>
      <c r="K101" s="5">
        <f t="shared" si="18"/>
        <v>126.80999799999999</v>
      </c>
      <c r="L101" s="5">
        <f t="shared" si="14"/>
        <v>961340.98689812096</v>
      </c>
      <c r="M101" s="11">
        <f t="shared" si="12"/>
        <v>1E-3</v>
      </c>
      <c r="N101" s="5">
        <f t="shared" si="15"/>
        <v>0</v>
      </c>
      <c r="P101" s="23">
        <f t="shared" si="16"/>
        <v>-6.529194593492671E-2</v>
      </c>
    </row>
    <row r="102" spans="1:16" x14ac:dyDescent="0.25">
      <c r="A102" s="1">
        <v>44125</v>
      </c>
      <c r="B102" s="5">
        <v>126.629997</v>
      </c>
      <c r="C102" s="5">
        <v>6591500</v>
      </c>
      <c r="D102" s="5">
        <v>36601800</v>
      </c>
      <c r="E102" s="5">
        <v>30943660.01816576</v>
      </c>
      <c r="F102" s="5">
        <v>126.629997</v>
      </c>
      <c r="G102" s="5" t="s">
        <v>7</v>
      </c>
      <c r="H102" s="5" t="str">
        <f t="shared" si="10"/>
        <v>buy</v>
      </c>
      <c r="I102" s="5" t="str">
        <f t="shared" si="11"/>
        <v>False</v>
      </c>
      <c r="J102" s="5">
        <f t="shared" si="18"/>
        <v>126.629997</v>
      </c>
      <c r="K102" s="5">
        <f t="shared" si="18"/>
        <v>126.80999799999999</v>
      </c>
      <c r="L102" s="5">
        <f t="shared" si="14"/>
        <v>961340.98689812096</v>
      </c>
      <c r="M102" s="11">
        <f t="shared" si="12"/>
        <v>0</v>
      </c>
      <c r="N102" s="5">
        <f t="shared" si="15"/>
        <v>0</v>
      </c>
      <c r="P102" s="23">
        <f t="shared" si="16"/>
        <v>6.7509376447722091E-2</v>
      </c>
    </row>
    <row r="103" spans="1:16" x14ac:dyDescent="0.25">
      <c r="A103" s="1">
        <v>44126</v>
      </c>
      <c r="B103" s="5">
        <v>127.55999799999999</v>
      </c>
      <c r="C103" s="5">
        <v>5177700</v>
      </c>
      <c r="D103" s="5">
        <v>41779500</v>
      </c>
      <c r="E103" s="5">
        <v>31975682.813787449</v>
      </c>
      <c r="F103" s="5" t="s">
        <v>7</v>
      </c>
      <c r="G103" s="5" t="s">
        <v>7</v>
      </c>
      <c r="H103" s="5" t="str">
        <f t="shared" si="10"/>
        <v>hold</v>
      </c>
      <c r="I103" s="5" t="str">
        <f t="shared" si="11"/>
        <v>True</v>
      </c>
      <c r="J103" s="5">
        <f t="shared" si="18"/>
        <v>126.629997</v>
      </c>
      <c r="K103" s="5">
        <f t="shared" si="18"/>
        <v>126.80999799999999</v>
      </c>
      <c r="L103" s="5">
        <f t="shared" si="14"/>
        <v>961340.98689812096</v>
      </c>
      <c r="M103" s="11">
        <f t="shared" si="12"/>
        <v>0</v>
      </c>
      <c r="N103" s="5">
        <f t="shared" si="15"/>
        <v>0</v>
      </c>
      <c r="P103" s="23">
        <f t="shared" si="16"/>
        <v>-0.24141999799255748</v>
      </c>
    </row>
    <row r="104" spans="1:16" x14ac:dyDescent="0.25">
      <c r="A104" s="1">
        <v>44127</v>
      </c>
      <c r="B104" s="5">
        <v>128.35000600000001</v>
      </c>
      <c r="C104" s="5">
        <v>5439900</v>
      </c>
      <c r="D104" s="5">
        <v>47219400</v>
      </c>
      <c r="E104" s="5">
        <v>33427513.814569481</v>
      </c>
      <c r="F104" s="5" t="s">
        <v>7</v>
      </c>
      <c r="G104" s="5" t="s">
        <v>7</v>
      </c>
      <c r="H104" s="5" t="str">
        <f t="shared" si="10"/>
        <v>hold</v>
      </c>
      <c r="I104" s="5" t="str">
        <f t="shared" si="11"/>
        <v>True</v>
      </c>
      <c r="J104" s="5">
        <f t="shared" si="18"/>
        <v>126.629997</v>
      </c>
      <c r="K104" s="5">
        <f t="shared" si="18"/>
        <v>126.80999799999999</v>
      </c>
      <c r="L104" s="5">
        <f t="shared" si="14"/>
        <v>961340.98689812096</v>
      </c>
      <c r="M104" s="11">
        <f t="shared" si="12"/>
        <v>0</v>
      </c>
      <c r="N104" s="5">
        <f t="shared" si="15"/>
        <v>0</v>
      </c>
      <c r="P104" s="23">
        <f t="shared" si="16"/>
        <v>4.9399736122622447E-2</v>
      </c>
    </row>
    <row r="105" spans="1:16" x14ac:dyDescent="0.25">
      <c r="A105" s="1">
        <v>44130</v>
      </c>
      <c r="B105" s="5">
        <v>124.05999799999999</v>
      </c>
      <c r="C105" s="5">
        <v>8578900</v>
      </c>
      <c r="D105" s="5">
        <v>38640500</v>
      </c>
      <c r="E105" s="5">
        <v>33924003.668213859</v>
      </c>
      <c r="F105" s="5" t="s">
        <v>7</v>
      </c>
      <c r="G105" s="5" t="s">
        <v>7</v>
      </c>
      <c r="H105" s="5" t="str">
        <f t="shared" si="10"/>
        <v>hold</v>
      </c>
      <c r="I105" s="5" t="str">
        <f t="shared" si="11"/>
        <v>True</v>
      </c>
      <c r="J105" s="5">
        <f t="shared" si="18"/>
        <v>126.629997</v>
      </c>
      <c r="K105" s="5">
        <f t="shared" si="18"/>
        <v>126.80999799999999</v>
      </c>
      <c r="L105" s="5">
        <f t="shared" si="14"/>
        <v>961340.98689812096</v>
      </c>
      <c r="M105" s="11">
        <f t="shared" si="12"/>
        <v>1E-3</v>
      </c>
      <c r="N105" s="5">
        <f t="shared" si="15"/>
        <v>0</v>
      </c>
      <c r="P105" s="23">
        <f t="shared" si="16"/>
        <v>0.45554502180673329</v>
      </c>
    </row>
    <row r="106" spans="1:16" x14ac:dyDescent="0.25">
      <c r="A106" s="1">
        <v>44131</v>
      </c>
      <c r="B106" s="5">
        <v>123.30999799999999</v>
      </c>
      <c r="C106" s="5">
        <v>6813800</v>
      </c>
      <c r="D106" s="5">
        <v>31826700</v>
      </c>
      <c r="E106" s="5">
        <v>33724255.009338453</v>
      </c>
      <c r="F106" s="5" t="s">
        <v>7</v>
      </c>
      <c r="G106" s="5">
        <v>123.30999799999999</v>
      </c>
      <c r="H106" s="5" t="str">
        <f t="shared" si="10"/>
        <v>sell</v>
      </c>
      <c r="I106" s="5" t="str">
        <f t="shared" si="11"/>
        <v>False</v>
      </c>
      <c r="J106" s="5">
        <f t="shared" si="18"/>
        <v>126.629997</v>
      </c>
      <c r="K106" s="5">
        <f t="shared" si="18"/>
        <v>123.30999799999999</v>
      </c>
      <c r="L106" s="5">
        <f t="shared" si="14"/>
        <v>936136.44460344815</v>
      </c>
      <c r="M106" s="11">
        <f t="shared" si="12"/>
        <v>0</v>
      </c>
      <c r="N106" s="5">
        <f t="shared" si="15"/>
        <v>-25204.542294672756</v>
      </c>
      <c r="P106" s="23">
        <f t="shared" si="16"/>
        <v>-0.23035573268015569</v>
      </c>
    </row>
    <row r="107" spans="1:16" x14ac:dyDescent="0.25">
      <c r="A107" s="1">
        <v>44132</v>
      </c>
      <c r="B107" s="5">
        <v>118.470001</v>
      </c>
      <c r="C107" s="5">
        <v>11654700</v>
      </c>
      <c r="D107" s="5">
        <v>20172000</v>
      </c>
      <c r="E107" s="5">
        <v>32433532.179654691</v>
      </c>
      <c r="F107" s="5" t="s">
        <v>7</v>
      </c>
      <c r="G107" s="5" t="s">
        <v>7</v>
      </c>
      <c r="H107" s="5" t="str">
        <f t="shared" si="10"/>
        <v>hold</v>
      </c>
      <c r="I107" s="5" t="str">
        <f t="shared" si="11"/>
        <v>True</v>
      </c>
      <c r="J107" s="5">
        <f t="shared" si="18"/>
        <v>126.629997</v>
      </c>
      <c r="K107" s="5">
        <f t="shared" si="18"/>
        <v>123.30999799999999</v>
      </c>
      <c r="L107" s="5">
        <f t="shared" si="14"/>
        <v>936136.44460344815</v>
      </c>
      <c r="M107" s="11">
        <f t="shared" si="12"/>
        <v>0</v>
      </c>
      <c r="N107" s="5">
        <f t="shared" si="15"/>
        <v>0</v>
      </c>
      <c r="P107" s="23">
        <f t="shared" si="16"/>
        <v>0.5367595646581701</v>
      </c>
    </row>
    <row r="108" spans="1:16" x14ac:dyDescent="0.25">
      <c r="A108" s="1">
        <v>44133</v>
      </c>
      <c r="B108" s="5">
        <v>121.540001</v>
      </c>
      <c r="C108" s="5">
        <v>9583700</v>
      </c>
      <c r="D108" s="5">
        <v>29755700</v>
      </c>
      <c r="E108" s="5">
        <v>32178494.844813742</v>
      </c>
      <c r="F108" s="5" t="s">
        <v>7</v>
      </c>
      <c r="G108" s="5" t="s">
        <v>7</v>
      </c>
      <c r="H108" s="5" t="str">
        <f t="shared" si="10"/>
        <v>hold</v>
      </c>
      <c r="I108" s="5" t="str">
        <f t="shared" si="11"/>
        <v>True</v>
      </c>
      <c r="J108" s="5">
        <f t="shared" si="18"/>
        <v>126.629997</v>
      </c>
      <c r="K108" s="5">
        <f t="shared" si="18"/>
        <v>123.30999799999999</v>
      </c>
      <c r="L108" s="5">
        <f t="shared" si="14"/>
        <v>936136.44460344815</v>
      </c>
      <c r="M108" s="11">
        <f t="shared" si="12"/>
        <v>0</v>
      </c>
      <c r="N108" s="5">
        <f t="shared" si="15"/>
        <v>0</v>
      </c>
      <c r="P108" s="23">
        <f t="shared" si="16"/>
        <v>-0.19564579341781366</v>
      </c>
    </row>
    <row r="109" spans="1:16" x14ac:dyDescent="0.25">
      <c r="A109" s="1">
        <v>44134</v>
      </c>
      <c r="B109" s="5">
        <v>121.25</v>
      </c>
      <c r="C109" s="5">
        <v>8090200</v>
      </c>
      <c r="D109" s="5">
        <v>21665500</v>
      </c>
      <c r="E109" s="5">
        <v>31177236.9986584</v>
      </c>
      <c r="F109" s="5" t="s">
        <v>7</v>
      </c>
      <c r="G109" s="5" t="s">
        <v>7</v>
      </c>
      <c r="H109" s="5" t="str">
        <f t="shared" si="10"/>
        <v>hold</v>
      </c>
      <c r="I109" s="5" t="str">
        <f t="shared" si="11"/>
        <v>True</v>
      </c>
      <c r="J109" s="5">
        <f t="shared" si="18"/>
        <v>126.629997</v>
      </c>
      <c r="K109" s="5">
        <f t="shared" si="18"/>
        <v>123.30999799999999</v>
      </c>
      <c r="L109" s="5">
        <f t="shared" si="14"/>
        <v>936136.44460344815</v>
      </c>
      <c r="M109" s="11">
        <f t="shared" si="12"/>
        <v>0</v>
      </c>
      <c r="N109" s="5">
        <f t="shared" si="15"/>
        <v>0</v>
      </c>
      <c r="P109" s="23">
        <f t="shared" si="16"/>
        <v>-0.16941028606920411</v>
      </c>
    </row>
    <row r="110" spans="1:16" x14ac:dyDescent="0.25">
      <c r="A110" s="1">
        <v>44137</v>
      </c>
      <c r="B110" s="5">
        <v>120.129997</v>
      </c>
      <c r="C110" s="5">
        <v>9186000</v>
      </c>
      <c r="D110" s="5">
        <v>12479500</v>
      </c>
      <c r="E110" s="5">
        <v>29396467.56944507</v>
      </c>
      <c r="F110" s="5" t="s">
        <v>7</v>
      </c>
      <c r="G110" s="5" t="s">
        <v>7</v>
      </c>
      <c r="H110" s="5" t="str">
        <f t="shared" si="10"/>
        <v>hold</v>
      </c>
      <c r="I110" s="5" t="str">
        <f t="shared" si="11"/>
        <v>True</v>
      </c>
      <c r="J110" s="5">
        <f t="shared" si="18"/>
        <v>126.629997</v>
      </c>
      <c r="K110" s="5">
        <f t="shared" si="18"/>
        <v>123.30999799999999</v>
      </c>
      <c r="L110" s="5">
        <f t="shared" si="14"/>
        <v>936136.44460344815</v>
      </c>
      <c r="M110" s="11">
        <f t="shared" si="12"/>
        <v>0</v>
      </c>
      <c r="N110" s="5">
        <f t="shared" si="15"/>
        <v>0</v>
      </c>
      <c r="P110" s="23">
        <f t="shared" si="16"/>
        <v>0.12702713325991929</v>
      </c>
    </row>
    <row r="111" spans="1:16" x14ac:dyDescent="0.25">
      <c r="A111" s="1">
        <v>44138</v>
      </c>
      <c r="B111" s="5">
        <v>124.019997</v>
      </c>
      <c r="C111" s="5">
        <v>8144900</v>
      </c>
      <c r="D111" s="5">
        <v>20624400</v>
      </c>
      <c r="E111" s="5">
        <v>28561018.736927141</v>
      </c>
      <c r="F111" s="5" t="s">
        <v>7</v>
      </c>
      <c r="G111" s="5" t="s">
        <v>7</v>
      </c>
      <c r="H111" s="5" t="str">
        <f t="shared" si="10"/>
        <v>hold</v>
      </c>
      <c r="I111" s="5" t="str">
        <f t="shared" si="11"/>
        <v>True</v>
      </c>
      <c r="J111" s="5">
        <f t="shared" si="18"/>
        <v>126.629997</v>
      </c>
      <c r="K111" s="5">
        <f t="shared" si="18"/>
        <v>123.30999799999999</v>
      </c>
      <c r="L111" s="5">
        <f t="shared" si="14"/>
        <v>936136.44460344815</v>
      </c>
      <c r="M111" s="11">
        <f t="shared" si="12"/>
        <v>0</v>
      </c>
      <c r="N111" s="5">
        <f t="shared" si="15"/>
        <v>0</v>
      </c>
      <c r="P111" s="23">
        <f t="shared" si="16"/>
        <v>-0.12028862139580304</v>
      </c>
    </row>
    <row r="112" spans="1:16" x14ac:dyDescent="0.25">
      <c r="A112" s="1">
        <v>44139</v>
      </c>
      <c r="B112" s="5">
        <v>125.07</v>
      </c>
      <c r="C112" s="5">
        <v>7483000</v>
      </c>
      <c r="D112" s="5">
        <v>28107400</v>
      </c>
      <c r="E112" s="5">
        <v>28517816.305589128</v>
      </c>
      <c r="F112" s="5" t="s">
        <v>7</v>
      </c>
      <c r="G112" s="5" t="s">
        <v>7</v>
      </c>
      <c r="H112" s="5" t="str">
        <f t="shared" si="10"/>
        <v>hold</v>
      </c>
      <c r="I112" s="5" t="str">
        <f t="shared" si="11"/>
        <v>True</v>
      </c>
      <c r="J112" s="5">
        <f t="shared" si="18"/>
        <v>126.629997</v>
      </c>
      <c r="K112" s="5">
        <f t="shared" si="18"/>
        <v>123.30999799999999</v>
      </c>
      <c r="L112" s="5">
        <f t="shared" si="14"/>
        <v>936136.44460344815</v>
      </c>
      <c r="M112" s="11">
        <f t="shared" si="12"/>
        <v>1E-3</v>
      </c>
      <c r="N112" s="5">
        <f t="shared" si="15"/>
        <v>0</v>
      </c>
      <c r="P112" s="23">
        <f t="shared" si="16"/>
        <v>-8.4758183409577262E-2</v>
      </c>
    </row>
    <row r="113" spans="1:16" x14ac:dyDescent="0.25">
      <c r="A113" s="1">
        <v>44140</v>
      </c>
      <c r="B113" s="5">
        <v>126.959999</v>
      </c>
      <c r="C113" s="5">
        <v>7654800</v>
      </c>
      <c r="D113" s="5">
        <v>35762200</v>
      </c>
      <c r="E113" s="5">
        <v>29207766.956562251</v>
      </c>
      <c r="F113" s="5">
        <v>126.959999</v>
      </c>
      <c r="G113" s="5" t="s">
        <v>7</v>
      </c>
      <c r="H113" s="5" t="str">
        <f t="shared" si="10"/>
        <v>buy</v>
      </c>
      <c r="I113" s="5" t="str">
        <f t="shared" si="11"/>
        <v>False</v>
      </c>
      <c r="J113" s="5">
        <f t="shared" si="18"/>
        <v>126.959999</v>
      </c>
      <c r="K113" s="5">
        <f t="shared" si="18"/>
        <v>123.30999799999999</v>
      </c>
      <c r="L113" s="5">
        <f t="shared" si="14"/>
        <v>936136.44460344815</v>
      </c>
      <c r="M113" s="11">
        <f t="shared" si="12"/>
        <v>0</v>
      </c>
      <c r="N113" s="5">
        <f t="shared" si="15"/>
        <v>0</v>
      </c>
      <c r="P113" s="23">
        <f t="shared" si="16"/>
        <v>2.2699120955551436E-2</v>
      </c>
    </row>
    <row r="114" spans="1:16" x14ac:dyDescent="0.25">
      <c r="A114" s="1">
        <v>44141</v>
      </c>
      <c r="B114" s="5">
        <v>127.459999</v>
      </c>
      <c r="C114" s="5">
        <v>6259700</v>
      </c>
      <c r="D114" s="5">
        <v>42021900</v>
      </c>
      <c r="E114" s="5">
        <v>30428175.53803359</v>
      </c>
      <c r="F114" s="5" t="s">
        <v>7</v>
      </c>
      <c r="G114" s="5" t="s">
        <v>7</v>
      </c>
      <c r="H114" s="5" t="str">
        <f t="shared" si="10"/>
        <v>hold</v>
      </c>
      <c r="I114" s="5" t="str">
        <f t="shared" si="11"/>
        <v>True</v>
      </c>
      <c r="J114" s="5">
        <f t="shared" si="18"/>
        <v>126.959999</v>
      </c>
      <c r="K114" s="5">
        <f t="shared" si="18"/>
        <v>123.30999799999999</v>
      </c>
      <c r="L114" s="5">
        <f t="shared" si="14"/>
        <v>936136.44460344815</v>
      </c>
      <c r="M114" s="11">
        <f t="shared" si="12"/>
        <v>0</v>
      </c>
      <c r="N114" s="5">
        <f t="shared" si="15"/>
        <v>0</v>
      </c>
      <c r="P114" s="23">
        <f t="shared" si="16"/>
        <v>-0.20120064141280858</v>
      </c>
    </row>
    <row r="115" spans="1:16" x14ac:dyDescent="0.25">
      <c r="A115" s="1">
        <v>44144</v>
      </c>
      <c r="B115" s="5">
        <v>142.58999600000001</v>
      </c>
      <c r="C115" s="5">
        <v>35634700</v>
      </c>
      <c r="D115" s="5">
        <v>77656600</v>
      </c>
      <c r="E115" s="5">
        <v>34926170.605282523</v>
      </c>
      <c r="F115" s="5" t="s">
        <v>7</v>
      </c>
      <c r="G115" s="5" t="s">
        <v>7</v>
      </c>
      <c r="H115" s="5" t="str">
        <f t="shared" si="10"/>
        <v>hold</v>
      </c>
      <c r="I115" s="5" t="str">
        <f t="shared" si="11"/>
        <v>True</v>
      </c>
      <c r="J115" s="5">
        <f t="shared" si="18"/>
        <v>126.959999</v>
      </c>
      <c r="K115" s="5">
        <f t="shared" si="18"/>
        <v>123.30999799999999</v>
      </c>
      <c r="L115" s="5">
        <f t="shared" si="14"/>
        <v>936136.44460344815</v>
      </c>
      <c r="M115" s="11">
        <f t="shared" si="12"/>
        <v>0</v>
      </c>
      <c r="N115" s="5">
        <f t="shared" si="15"/>
        <v>0</v>
      </c>
      <c r="P115" s="23">
        <f t="shared" si="16"/>
        <v>1.7391876215879416</v>
      </c>
    </row>
    <row r="116" spans="1:16" x14ac:dyDescent="0.25">
      <c r="A116" s="1">
        <v>44145</v>
      </c>
      <c r="B116" s="5">
        <v>142.11000100000001</v>
      </c>
      <c r="C116" s="5">
        <v>18115400</v>
      </c>
      <c r="D116" s="5">
        <v>59541200</v>
      </c>
      <c r="E116" s="5">
        <v>37270482.640327834</v>
      </c>
      <c r="F116" s="5" t="s">
        <v>7</v>
      </c>
      <c r="G116" s="5" t="s">
        <v>7</v>
      </c>
      <c r="H116" s="5" t="str">
        <f t="shared" si="10"/>
        <v>hold</v>
      </c>
      <c r="I116" s="5" t="str">
        <f t="shared" si="11"/>
        <v>True</v>
      </c>
      <c r="J116" s="5">
        <f t="shared" ref="J116:K131" si="19">IF(F116="nan",J115,F116)</f>
        <v>126.959999</v>
      </c>
      <c r="K116" s="5">
        <f t="shared" si="19"/>
        <v>123.30999799999999</v>
      </c>
      <c r="L116" s="5">
        <f t="shared" si="14"/>
        <v>936136.44460344815</v>
      </c>
      <c r="M116" s="11">
        <f t="shared" si="12"/>
        <v>0</v>
      </c>
      <c r="N116" s="5">
        <f t="shared" si="15"/>
        <v>0</v>
      </c>
      <c r="P116" s="23">
        <f t="shared" si="16"/>
        <v>-0.67655747697743074</v>
      </c>
    </row>
    <row r="117" spans="1:16" x14ac:dyDescent="0.25">
      <c r="A117" s="1">
        <v>44146</v>
      </c>
      <c r="B117" s="5">
        <v>137.820007</v>
      </c>
      <c r="C117" s="5">
        <v>9600900</v>
      </c>
      <c r="D117" s="5">
        <v>49940300</v>
      </c>
      <c r="E117" s="5">
        <v>38477142.866470292</v>
      </c>
      <c r="F117" s="5" t="s">
        <v>7</v>
      </c>
      <c r="G117" s="5" t="s">
        <v>7</v>
      </c>
      <c r="H117" s="5" t="str">
        <f t="shared" si="10"/>
        <v>hold</v>
      </c>
      <c r="I117" s="5" t="str">
        <f t="shared" si="11"/>
        <v>True</v>
      </c>
      <c r="J117" s="5">
        <f t="shared" si="19"/>
        <v>126.959999</v>
      </c>
      <c r="K117" s="5">
        <f t="shared" si="19"/>
        <v>123.30999799999999</v>
      </c>
      <c r="L117" s="5">
        <f t="shared" si="14"/>
        <v>936136.44460344815</v>
      </c>
      <c r="M117" s="11">
        <f t="shared" si="12"/>
        <v>1E-3</v>
      </c>
      <c r="N117" s="5">
        <f t="shared" si="15"/>
        <v>0</v>
      </c>
      <c r="P117" s="23">
        <f t="shared" si="16"/>
        <v>-0.63490556117194141</v>
      </c>
    </row>
    <row r="118" spans="1:16" x14ac:dyDescent="0.25">
      <c r="A118" s="1">
        <v>44147</v>
      </c>
      <c r="B118" s="5">
        <v>135.520004</v>
      </c>
      <c r="C118" s="5">
        <v>13768200</v>
      </c>
      <c r="D118" s="5">
        <v>36172100</v>
      </c>
      <c r="E118" s="5">
        <v>38257613.171378277</v>
      </c>
      <c r="F118" s="5" t="s">
        <v>7</v>
      </c>
      <c r="G118" s="5">
        <v>135.520004</v>
      </c>
      <c r="H118" s="5" t="str">
        <f t="shared" si="10"/>
        <v>sell</v>
      </c>
      <c r="I118" s="5" t="str">
        <f t="shared" si="11"/>
        <v>False</v>
      </c>
      <c r="J118" s="5">
        <f t="shared" si="19"/>
        <v>126.959999</v>
      </c>
      <c r="K118" s="5">
        <f t="shared" si="19"/>
        <v>135.520004</v>
      </c>
      <c r="L118" s="5">
        <f t="shared" si="14"/>
        <v>998317.29547457199</v>
      </c>
      <c r="M118" s="11">
        <f t="shared" si="12"/>
        <v>1E-3</v>
      </c>
      <c r="N118" s="5">
        <f t="shared" si="15"/>
        <v>62180.850871123788</v>
      </c>
      <c r="P118" s="23">
        <f t="shared" si="16"/>
        <v>0.36050474116231407</v>
      </c>
    </row>
    <row r="119" spans="1:16" x14ac:dyDescent="0.25">
      <c r="A119" s="1">
        <v>44148</v>
      </c>
      <c r="B119" s="5">
        <v>138.36000100000001</v>
      </c>
      <c r="C119" s="5">
        <v>21062300</v>
      </c>
      <c r="D119" s="5">
        <v>57234400</v>
      </c>
      <c r="E119" s="5">
        <v>40064939.6329455</v>
      </c>
      <c r="F119" s="5">
        <v>138.36000100000001</v>
      </c>
      <c r="G119" s="5" t="s">
        <v>7</v>
      </c>
      <c r="H119" s="5" t="str">
        <f t="shared" si="10"/>
        <v>buy</v>
      </c>
      <c r="I119" s="5" t="str">
        <f t="shared" si="11"/>
        <v>False</v>
      </c>
      <c r="J119" s="5">
        <f t="shared" si="19"/>
        <v>138.36000100000001</v>
      </c>
      <c r="K119" s="5">
        <f t="shared" si="19"/>
        <v>135.520004</v>
      </c>
      <c r="L119" s="5">
        <f t="shared" si="14"/>
        <v>998317.29547457199</v>
      </c>
      <c r="M119" s="11">
        <f t="shared" si="12"/>
        <v>0</v>
      </c>
      <c r="N119" s="5">
        <f t="shared" si="15"/>
        <v>0</v>
      </c>
      <c r="P119" s="23">
        <f t="shared" si="16"/>
        <v>0.425123127276688</v>
      </c>
    </row>
    <row r="120" spans="1:16" x14ac:dyDescent="0.25">
      <c r="A120" s="1">
        <v>44151</v>
      </c>
      <c r="B120" s="5">
        <v>144.66999799999999</v>
      </c>
      <c r="C120" s="5">
        <v>16382500</v>
      </c>
      <c r="D120" s="5">
        <v>73616900</v>
      </c>
      <c r="E120" s="5">
        <v>43260385.91374933</v>
      </c>
      <c r="F120" s="5" t="s">
        <v>7</v>
      </c>
      <c r="G120" s="5" t="s">
        <v>7</v>
      </c>
      <c r="H120" s="5" t="str">
        <f t="shared" si="10"/>
        <v>hold</v>
      </c>
      <c r="I120" s="5" t="str">
        <f t="shared" si="11"/>
        <v>True</v>
      </c>
      <c r="J120" s="5">
        <f t="shared" si="19"/>
        <v>138.36000100000001</v>
      </c>
      <c r="K120" s="5">
        <f t="shared" si="19"/>
        <v>135.520004</v>
      </c>
      <c r="L120" s="5">
        <f t="shared" si="14"/>
        <v>998317.29547457199</v>
      </c>
      <c r="M120" s="11">
        <f t="shared" si="12"/>
        <v>0</v>
      </c>
      <c r="N120" s="5">
        <f t="shared" si="15"/>
        <v>0</v>
      </c>
      <c r="P120" s="23">
        <f t="shared" si="16"/>
        <v>-0.25127102058702122</v>
      </c>
    </row>
    <row r="121" spans="1:16" x14ac:dyDescent="0.25">
      <c r="A121" s="1">
        <v>44152</v>
      </c>
      <c r="B121" s="5">
        <v>144.5</v>
      </c>
      <c r="C121" s="5">
        <v>9354900</v>
      </c>
      <c r="D121" s="5">
        <v>64262000</v>
      </c>
      <c r="E121" s="5">
        <v>45260551.80322852</v>
      </c>
      <c r="F121" s="5" t="s">
        <v>7</v>
      </c>
      <c r="G121" s="5" t="s">
        <v>7</v>
      </c>
      <c r="H121" s="5" t="str">
        <f t="shared" si="10"/>
        <v>hold</v>
      </c>
      <c r="I121" s="5" t="str">
        <f t="shared" si="11"/>
        <v>True</v>
      </c>
      <c r="J121" s="5">
        <f t="shared" si="19"/>
        <v>138.36000100000001</v>
      </c>
      <c r="K121" s="5">
        <f t="shared" si="19"/>
        <v>135.520004</v>
      </c>
      <c r="L121" s="5">
        <f t="shared" si="14"/>
        <v>998317.29547457199</v>
      </c>
      <c r="M121" s="11">
        <f t="shared" si="12"/>
        <v>0</v>
      </c>
      <c r="N121" s="5">
        <f t="shared" si="15"/>
        <v>0</v>
      </c>
      <c r="P121" s="23">
        <f t="shared" si="16"/>
        <v>-0.56031342173346588</v>
      </c>
    </row>
    <row r="122" spans="1:16" x14ac:dyDescent="0.25">
      <c r="A122" s="1">
        <v>44153</v>
      </c>
      <c r="B122" s="5">
        <v>143.89999399999999</v>
      </c>
      <c r="C122" s="5">
        <v>9456200</v>
      </c>
      <c r="D122" s="5">
        <v>54805800</v>
      </c>
      <c r="E122" s="5">
        <v>46169628.063304283</v>
      </c>
      <c r="F122" s="5" t="s">
        <v>7</v>
      </c>
      <c r="G122" s="5" t="s">
        <v>7</v>
      </c>
      <c r="H122" s="5" t="str">
        <f t="shared" si="10"/>
        <v>hold</v>
      </c>
      <c r="I122" s="5" t="str">
        <f t="shared" si="11"/>
        <v>True</v>
      </c>
      <c r="J122" s="5">
        <f t="shared" si="19"/>
        <v>138.36000100000001</v>
      </c>
      <c r="K122" s="5">
        <f t="shared" si="19"/>
        <v>135.520004</v>
      </c>
      <c r="L122" s="5">
        <f t="shared" si="14"/>
        <v>998317.29547457199</v>
      </c>
      <c r="M122" s="11">
        <f t="shared" si="12"/>
        <v>1E-3</v>
      </c>
      <c r="N122" s="5">
        <f t="shared" si="15"/>
        <v>0</v>
      </c>
      <c r="P122" s="23">
        <f t="shared" si="16"/>
        <v>1.0770340834239358E-2</v>
      </c>
    </row>
    <row r="123" spans="1:16" x14ac:dyDescent="0.25">
      <c r="A123" s="1">
        <v>44154</v>
      </c>
      <c r="B123" s="5">
        <v>141.720001</v>
      </c>
      <c r="C123" s="5">
        <v>8892500</v>
      </c>
      <c r="D123" s="5">
        <v>45913300</v>
      </c>
      <c r="E123" s="5">
        <v>46145215.745238073</v>
      </c>
      <c r="F123" s="5" t="s">
        <v>7</v>
      </c>
      <c r="G123" s="5">
        <v>141.720001</v>
      </c>
      <c r="H123" s="5" t="str">
        <f t="shared" si="10"/>
        <v>sell</v>
      </c>
      <c r="I123" s="5" t="str">
        <f t="shared" si="11"/>
        <v>False</v>
      </c>
      <c r="J123" s="5">
        <f t="shared" si="19"/>
        <v>138.36000100000001</v>
      </c>
      <c r="K123" s="5">
        <f t="shared" si="19"/>
        <v>141.720001</v>
      </c>
      <c r="L123" s="5">
        <f t="shared" si="14"/>
        <v>1022560.9069847695</v>
      </c>
      <c r="M123" s="11">
        <f t="shared" si="12"/>
        <v>0</v>
      </c>
      <c r="N123" s="5">
        <f t="shared" si="15"/>
        <v>24243.611510197567</v>
      </c>
      <c r="P123" s="23">
        <f t="shared" si="16"/>
        <v>-6.1462386191815113E-2</v>
      </c>
    </row>
    <row r="124" spans="1:16" x14ac:dyDescent="0.25">
      <c r="A124" s="1">
        <v>44155</v>
      </c>
      <c r="B124" s="5">
        <v>141.070007</v>
      </c>
      <c r="C124" s="5">
        <v>8481600</v>
      </c>
      <c r="D124" s="5">
        <v>37431700</v>
      </c>
      <c r="E124" s="5">
        <v>45315353.364090331</v>
      </c>
      <c r="F124" s="5" t="s">
        <v>7</v>
      </c>
      <c r="G124" s="5" t="s">
        <v>7</v>
      </c>
      <c r="H124" s="5" t="str">
        <f t="shared" si="10"/>
        <v>hold</v>
      </c>
      <c r="I124" s="5" t="str">
        <f t="shared" si="11"/>
        <v>True</v>
      </c>
      <c r="J124" s="5">
        <f t="shared" si="19"/>
        <v>138.36000100000001</v>
      </c>
      <c r="K124" s="5">
        <f t="shared" si="19"/>
        <v>141.720001</v>
      </c>
      <c r="L124" s="5">
        <f t="shared" si="14"/>
        <v>1022560.9069847695</v>
      </c>
      <c r="M124" s="11">
        <f t="shared" si="12"/>
        <v>1E-3</v>
      </c>
      <c r="N124" s="5">
        <f t="shared" si="15"/>
        <v>0</v>
      </c>
      <c r="P124" s="23">
        <f t="shared" si="16"/>
        <v>-4.7309113589068585E-2</v>
      </c>
    </row>
    <row r="125" spans="1:16" x14ac:dyDescent="0.25">
      <c r="A125" s="1">
        <v>44158</v>
      </c>
      <c r="B125" s="5">
        <v>145.979996</v>
      </c>
      <c r="C125" s="5">
        <v>12887000</v>
      </c>
      <c r="D125" s="5">
        <v>50318700</v>
      </c>
      <c r="E125" s="5">
        <v>45791864.509858258</v>
      </c>
      <c r="F125" s="5">
        <v>145.979996</v>
      </c>
      <c r="G125" s="5" t="s">
        <v>7</v>
      </c>
      <c r="H125" s="5" t="str">
        <f t="shared" si="10"/>
        <v>buy</v>
      </c>
      <c r="I125" s="5" t="str">
        <f t="shared" si="11"/>
        <v>False</v>
      </c>
      <c r="J125" s="5">
        <f t="shared" si="19"/>
        <v>145.979996</v>
      </c>
      <c r="K125" s="5">
        <f t="shared" si="19"/>
        <v>141.720001</v>
      </c>
      <c r="L125" s="5">
        <f t="shared" si="14"/>
        <v>1022560.9069847695</v>
      </c>
      <c r="M125" s="11">
        <f t="shared" si="12"/>
        <v>0</v>
      </c>
      <c r="N125" s="5">
        <f t="shared" si="15"/>
        <v>0</v>
      </c>
      <c r="P125" s="23">
        <f t="shared" si="16"/>
        <v>0.41831994005484957</v>
      </c>
    </row>
    <row r="126" spans="1:16" x14ac:dyDescent="0.25">
      <c r="A126" s="1">
        <v>44159</v>
      </c>
      <c r="B126" s="5">
        <v>151.490005</v>
      </c>
      <c r="C126" s="5">
        <v>16711700</v>
      </c>
      <c r="D126" s="5">
        <v>67030400</v>
      </c>
      <c r="E126" s="5">
        <v>47814589.635351047</v>
      </c>
      <c r="F126" s="5" t="s">
        <v>7</v>
      </c>
      <c r="G126" s="5" t="s">
        <v>7</v>
      </c>
      <c r="H126" s="5" t="str">
        <f t="shared" si="10"/>
        <v>hold</v>
      </c>
      <c r="I126" s="5" t="str">
        <f t="shared" si="11"/>
        <v>True</v>
      </c>
      <c r="J126" s="5">
        <f t="shared" si="19"/>
        <v>145.979996</v>
      </c>
      <c r="K126" s="5">
        <f t="shared" si="19"/>
        <v>141.720001</v>
      </c>
      <c r="L126" s="5">
        <f t="shared" si="14"/>
        <v>1022560.9069847695</v>
      </c>
      <c r="M126" s="11">
        <f t="shared" si="12"/>
        <v>0</v>
      </c>
      <c r="N126" s="5">
        <f t="shared" si="15"/>
        <v>0</v>
      </c>
      <c r="P126" s="23">
        <f t="shared" si="16"/>
        <v>0.25989002161407637</v>
      </c>
    </row>
    <row r="127" spans="1:16" x14ac:dyDescent="0.25">
      <c r="A127" s="1">
        <v>44160</v>
      </c>
      <c r="B127" s="5">
        <v>149.08999600000001</v>
      </c>
      <c r="C127" s="5">
        <v>9552000</v>
      </c>
      <c r="D127" s="5">
        <v>57478400</v>
      </c>
      <c r="E127" s="5">
        <v>48734955.598245829</v>
      </c>
      <c r="F127" s="5" t="s">
        <v>7</v>
      </c>
      <c r="G127" s="5" t="s">
        <v>7</v>
      </c>
      <c r="H127" s="5" t="str">
        <f t="shared" si="10"/>
        <v>hold</v>
      </c>
      <c r="I127" s="5" t="str">
        <f t="shared" si="11"/>
        <v>True</v>
      </c>
      <c r="J127" s="5">
        <f t="shared" si="19"/>
        <v>145.979996</v>
      </c>
      <c r="K127" s="5">
        <f t="shared" si="19"/>
        <v>141.720001</v>
      </c>
      <c r="L127" s="5">
        <f t="shared" si="14"/>
        <v>1022560.9069847695</v>
      </c>
      <c r="M127" s="11">
        <f t="shared" si="12"/>
        <v>0</v>
      </c>
      <c r="N127" s="5">
        <f t="shared" si="15"/>
        <v>0</v>
      </c>
      <c r="P127" s="23">
        <f t="shared" si="16"/>
        <v>-0.55935851627008415</v>
      </c>
    </row>
    <row r="128" spans="1:16" x14ac:dyDescent="0.25">
      <c r="A128" s="1">
        <v>44162</v>
      </c>
      <c r="B128" s="5">
        <v>147.13000500000001</v>
      </c>
      <c r="C128" s="5">
        <v>5306400</v>
      </c>
      <c r="D128" s="5">
        <v>52172000</v>
      </c>
      <c r="E128" s="5">
        <v>49062294.148538582</v>
      </c>
      <c r="F128" s="5" t="s">
        <v>7</v>
      </c>
      <c r="G128" s="5" t="s">
        <v>7</v>
      </c>
      <c r="H128" s="5" t="str">
        <f t="shared" si="10"/>
        <v>hold</v>
      </c>
      <c r="I128" s="5" t="str">
        <f t="shared" si="11"/>
        <v>True</v>
      </c>
      <c r="J128" s="5">
        <f t="shared" si="19"/>
        <v>145.979996</v>
      </c>
      <c r="K128" s="5">
        <f t="shared" si="19"/>
        <v>141.720001</v>
      </c>
      <c r="L128" s="5">
        <f t="shared" si="14"/>
        <v>1022560.9069847695</v>
      </c>
      <c r="M128" s="11">
        <f t="shared" si="12"/>
        <v>0</v>
      </c>
      <c r="N128" s="5">
        <f t="shared" si="15"/>
        <v>0</v>
      </c>
      <c r="P128" s="23">
        <f t="shared" si="16"/>
        <v>-0.58783691742103716</v>
      </c>
    </row>
    <row r="129" spans="1:16" x14ac:dyDescent="0.25">
      <c r="A129" s="1">
        <v>44165</v>
      </c>
      <c r="B129" s="5">
        <v>148.009995</v>
      </c>
      <c r="C129" s="5">
        <v>9710100</v>
      </c>
      <c r="D129" s="5">
        <v>61882100</v>
      </c>
      <c r="E129" s="5">
        <v>50283231.374067128</v>
      </c>
      <c r="F129" s="5" t="s">
        <v>7</v>
      </c>
      <c r="G129" s="5" t="s">
        <v>7</v>
      </c>
      <c r="H129" s="5" t="str">
        <f t="shared" si="10"/>
        <v>hold</v>
      </c>
      <c r="I129" s="5" t="str">
        <f t="shared" si="11"/>
        <v>True</v>
      </c>
      <c r="J129" s="5">
        <f t="shared" si="19"/>
        <v>145.979996</v>
      </c>
      <c r="K129" s="5">
        <f t="shared" si="19"/>
        <v>141.720001</v>
      </c>
      <c r="L129" s="5">
        <f t="shared" si="14"/>
        <v>1022560.9069847695</v>
      </c>
      <c r="M129" s="11">
        <f t="shared" si="12"/>
        <v>0</v>
      </c>
      <c r="N129" s="5">
        <f t="shared" si="15"/>
        <v>0</v>
      </c>
      <c r="P129" s="23">
        <f t="shared" si="16"/>
        <v>0.60425294168216759</v>
      </c>
    </row>
    <row r="130" spans="1:16" x14ac:dyDescent="0.25">
      <c r="A130" s="1">
        <v>44166</v>
      </c>
      <c r="B130" s="5">
        <v>149.44000199999999</v>
      </c>
      <c r="C130" s="5">
        <v>8825500</v>
      </c>
      <c r="D130" s="5">
        <v>70707600</v>
      </c>
      <c r="E130" s="5">
        <v>52228414.145572238</v>
      </c>
      <c r="F130" s="5" t="s">
        <v>7</v>
      </c>
      <c r="G130" s="5" t="s">
        <v>7</v>
      </c>
      <c r="H130" s="5" t="str">
        <f t="shared" si="10"/>
        <v>hold</v>
      </c>
      <c r="I130" s="5" t="str">
        <f t="shared" si="11"/>
        <v>True</v>
      </c>
      <c r="J130" s="5">
        <f t="shared" si="19"/>
        <v>145.979996</v>
      </c>
      <c r="K130" s="5">
        <f t="shared" si="19"/>
        <v>141.720001</v>
      </c>
      <c r="L130" s="5">
        <f t="shared" si="14"/>
        <v>1022560.9069847695</v>
      </c>
      <c r="M130" s="11">
        <f t="shared" si="12"/>
        <v>0</v>
      </c>
      <c r="N130" s="5">
        <f t="shared" si="15"/>
        <v>0</v>
      </c>
      <c r="P130" s="23">
        <f t="shared" si="16"/>
        <v>-9.5521322473180098E-2</v>
      </c>
    </row>
    <row r="131" spans="1:16" x14ac:dyDescent="0.25">
      <c r="A131" s="1">
        <v>44167</v>
      </c>
      <c r="B131" s="5">
        <v>153.61000100000001</v>
      </c>
      <c r="C131" s="5">
        <v>10601900</v>
      </c>
      <c r="D131" s="5">
        <v>81309500</v>
      </c>
      <c r="E131" s="5">
        <v>54998047.562532797</v>
      </c>
      <c r="F131" s="5" t="s">
        <v>7</v>
      </c>
      <c r="G131" s="5" t="s">
        <v>7</v>
      </c>
      <c r="H131" s="5" t="str">
        <f t="shared" ref="H131:H194" si="20">IF((AND(F131="nan",G131="nan")),"hold",IF(F131&lt;&gt;"nan","buy","sell"))</f>
        <v>hold</v>
      </c>
      <c r="I131" s="5" t="str">
        <f t="shared" ref="I131:I194" si="21">IF(H131="hold","True","False")</f>
        <v>True</v>
      </c>
      <c r="J131" s="5">
        <f t="shared" si="19"/>
        <v>145.979996</v>
      </c>
      <c r="K131" s="5">
        <f t="shared" si="19"/>
        <v>141.720001</v>
      </c>
      <c r="L131" s="5">
        <f t="shared" si="14"/>
        <v>1022560.9069847695</v>
      </c>
      <c r="M131" s="11">
        <f t="shared" ref="M131:M194" si="22">IF((AND(F132="nan",G132="nan")), 0, 0.001)</f>
        <v>0</v>
      </c>
      <c r="N131" s="5">
        <f t="shared" si="15"/>
        <v>0</v>
      </c>
      <c r="P131" s="23">
        <f t="shared" si="16"/>
        <v>0.18338797190032738</v>
      </c>
    </row>
    <row r="132" spans="1:16" x14ac:dyDescent="0.25">
      <c r="A132" s="1">
        <v>44168</v>
      </c>
      <c r="B132" s="5">
        <v>153.240005</v>
      </c>
      <c r="C132" s="5">
        <v>9063200</v>
      </c>
      <c r="D132" s="5">
        <v>72246300</v>
      </c>
      <c r="E132" s="5">
        <v>56640741.594019502</v>
      </c>
      <c r="F132" s="5" t="s">
        <v>7</v>
      </c>
      <c r="G132" s="5" t="s">
        <v>7</v>
      </c>
      <c r="H132" s="5" t="str">
        <f t="shared" si="20"/>
        <v>hold</v>
      </c>
      <c r="I132" s="5" t="str">
        <f t="shared" si="21"/>
        <v>True</v>
      </c>
      <c r="J132" s="5">
        <f t="shared" ref="J132:K147" si="23">IF(F132="nan",J131,F132)</f>
        <v>145.979996</v>
      </c>
      <c r="K132" s="5">
        <f t="shared" si="23"/>
        <v>141.720001</v>
      </c>
      <c r="L132" s="5">
        <f t="shared" ref="L132:L195" si="24">L131+N132</f>
        <v>1022560.9069847695</v>
      </c>
      <c r="M132" s="11">
        <f t="shared" si="22"/>
        <v>0</v>
      </c>
      <c r="N132" s="5">
        <f t="shared" ref="N132:N195" si="25">IF(I132="True",0,IF(H132="buy",-L131*M132,L131*((K132-J132)/J132)-(L131*M132)))</f>
        <v>0</v>
      </c>
      <c r="P132" s="23">
        <f t="shared" ref="P132:P195" si="26">LN(C132/C131)</f>
        <v>-0.15681097176138215</v>
      </c>
    </row>
    <row r="133" spans="1:16" x14ac:dyDescent="0.25">
      <c r="A133" s="1">
        <v>44169</v>
      </c>
      <c r="B133" s="5">
        <v>154.13999899999999</v>
      </c>
      <c r="C133" s="5">
        <v>6033300</v>
      </c>
      <c r="D133" s="5">
        <v>78279600</v>
      </c>
      <c r="E133" s="5">
        <v>58701589.023754314</v>
      </c>
      <c r="F133" s="5" t="s">
        <v>7</v>
      </c>
      <c r="G133" s="5" t="s">
        <v>7</v>
      </c>
      <c r="H133" s="5" t="str">
        <f t="shared" si="20"/>
        <v>hold</v>
      </c>
      <c r="I133" s="5" t="str">
        <f t="shared" si="21"/>
        <v>True</v>
      </c>
      <c r="J133" s="5">
        <f t="shared" si="23"/>
        <v>145.979996</v>
      </c>
      <c r="K133" s="5">
        <f t="shared" si="23"/>
        <v>141.720001</v>
      </c>
      <c r="L133" s="5">
        <f t="shared" si="24"/>
        <v>1022560.9069847695</v>
      </c>
      <c r="M133" s="11">
        <f t="shared" si="22"/>
        <v>0</v>
      </c>
      <c r="N133" s="5">
        <f t="shared" si="25"/>
        <v>0</v>
      </c>
      <c r="P133" s="23">
        <f t="shared" si="26"/>
        <v>-0.40692813385061188</v>
      </c>
    </row>
    <row r="134" spans="1:16" x14ac:dyDescent="0.25">
      <c r="A134" s="1">
        <v>44172</v>
      </c>
      <c r="B134" s="5">
        <v>153.679993</v>
      </c>
      <c r="C134" s="5">
        <v>6815500</v>
      </c>
      <c r="D134" s="5">
        <v>71464100</v>
      </c>
      <c r="E134" s="5">
        <v>59917068.27243197</v>
      </c>
      <c r="F134" s="5" t="s">
        <v>7</v>
      </c>
      <c r="G134" s="5" t="s">
        <v>7</v>
      </c>
      <c r="H134" s="5" t="str">
        <f t="shared" si="20"/>
        <v>hold</v>
      </c>
      <c r="I134" s="5" t="str">
        <f t="shared" si="21"/>
        <v>True</v>
      </c>
      <c r="J134" s="5">
        <f t="shared" si="23"/>
        <v>145.979996</v>
      </c>
      <c r="K134" s="5">
        <f t="shared" si="23"/>
        <v>141.720001</v>
      </c>
      <c r="L134" s="5">
        <f t="shared" si="24"/>
        <v>1022560.9069847695</v>
      </c>
      <c r="M134" s="11">
        <f t="shared" si="22"/>
        <v>0</v>
      </c>
      <c r="N134" s="5">
        <f t="shared" si="25"/>
        <v>0</v>
      </c>
      <c r="P134" s="23">
        <f t="shared" si="26"/>
        <v>0.12190530530223082</v>
      </c>
    </row>
    <row r="135" spans="1:16" x14ac:dyDescent="0.25">
      <c r="A135" s="1">
        <v>44173</v>
      </c>
      <c r="B135" s="5">
        <v>153.720001</v>
      </c>
      <c r="C135" s="5">
        <v>7900600</v>
      </c>
      <c r="D135" s="5">
        <v>79364700</v>
      </c>
      <c r="E135" s="5">
        <v>61769226.450134933</v>
      </c>
      <c r="F135" s="5" t="s">
        <v>7</v>
      </c>
      <c r="G135" s="5" t="s">
        <v>7</v>
      </c>
      <c r="H135" s="5" t="str">
        <f t="shared" si="20"/>
        <v>hold</v>
      </c>
      <c r="I135" s="5" t="str">
        <f t="shared" si="21"/>
        <v>True</v>
      </c>
      <c r="J135" s="5">
        <f t="shared" si="23"/>
        <v>145.979996</v>
      </c>
      <c r="K135" s="5">
        <f t="shared" si="23"/>
        <v>141.720001</v>
      </c>
      <c r="L135" s="5">
        <f t="shared" si="24"/>
        <v>1022560.9069847695</v>
      </c>
      <c r="M135" s="11">
        <f t="shared" si="22"/>
        <v>0</v>
      </c>
      <c r="N135" s="5">
        <f t="shared" si="25"/>
        <v>0</v>
      </c>
      <c r="P135" s="23">
        <f t="shared" si="26"/>
        <v>0.14773927592729655</v>
      </c>
    </row>
    <row r="136" spans="1:16" x14ac:dyDescent="0.25">
      <c r="A136" s="1">
        <v>44174</v>
      </c>
      <c r="B136" s="5">
        <v>154.429993</v>
      </c>
      <c r="C136" s="5">
        <v>10804300</v>
      </c>
      <c r="D136" s="5">
        <v>90169000</v>
      </c>
      <c r="E136" s="5">
        <v>64473970.45476643</v>
      </c>
      <c r="F136" s="5" t="s">
        <v>7</v>
      </c>
      <c r="G136" s="5" t="s">
        <v>7</v>
      </c>
      <c r="H136" s="5" t="str">
        <f t="shared" si="20"/>
        <v>hold</v>
      </c>
      <c r="I136" s="5" t="str">
        <f t="shared" si="21"/>
        <v>True</v>
      </c>
      <c r="J136" s="5">
        <f t="shared" si="23"/>
        <v>145.979996</v>
      </c>
      <c r="K136" s="5">
        <f t="shared" si="23"/>
        <v>141.720001</v>
      </c>
      <c r="L136" s="5">
        <f t="shared" si="24"/>
        <v>1022560.9069847695</v>
      </c>
      <c r="M136" s="11">
        <f t="shared" si="22"/>
        <v>0</v>
      </c>
      <c r="N136" s="5">
        <f t="shared" si="25"/>
        <v>0</v>
      </c>
      <c r="P136" s="23">
        <f t="shared" si="26"/>
        <v>0.31300549708232306</v>
      </c>
    </row>
    <row r="137" spans="1:16" x14ac:dyDescent="0.25">
      <c r="A137" s="1">
        <v>44175</v>
      </c>
      <c r="B137" s="5">
        <v>154.69000199999999</v>
      </c>
      <c r="C137" s="5">
        <v>8993200</v>
      </c>
      <c r="D137" s="5">
        <v>99162200</v>
      </c>
      <c r="E137" s="5">
        <v>67777615.415739059</v>
      </c>
      <c r="F137" s="5" t="s">
        <v>7</v>
      </c>
      <c r="G137" s="5" t="s">
        <v>7</v>
      </c>
      <c r="H137" s="5" t="str">
        <f t="shared" si="20"/>
        <v>hold</v>
      </c>
      <c r="I137" s="5" t="str">
        <f t="shared" si="21"/>
        <v>True</v>
      </c>
      <c r="J137" s="5">
        <f t="shared" si="23"/>
        <v>145.979996</v>
      </c>
      <c r="K137" s="5">
        <f t="shared" si="23"/>
        <v>141.720001</v>
      </c>
      <c r="L137" s="5">
        <f t="shared" si="24"/>
        <v>1022560.9069847695</v>
      </c>
      <c r="M137" s="11">
        <f t="shared" si="22"/>
        <v>0</v>
      </c>
      <c r="N137" s="5">
        <f t="shared" si="25"/>
        <v>0</v>
      </c>
      <c r="P137" s="23">
        <f t="shared" si="26"/>
        <v>-0.18347546683366994</v>
      </c>
    </row>
    <row r="138" spans="1:16" x14ac:dyDescent="0.25">
      <c r="A138" s="1">
        <v>44176</v>
      </c>
      <c r="B138" s="5">
        <v>175.720001</v>
      </c>
      <c r="C138" s="5">
        <v>87410700</v>
      </c>
      <c r="D138" s="5">
        <v>186572900</v>
      </c>
      <c r="E138" s="5">
        <v>79091464.597627103</v>
      </c>
      <c r="F138" s="5" t="s">
        <v>7</v>
      </c>
      <c r="G138" s="5" t="s">
        <v>7</v>
      </c>
      <c r="H138" s="5" t="str">
        <f t="shared" si="20"/>
        <v>hold</v>
      </c>
      <c r="I138" s="5" t="str">
        <f t="shared" si="21"/>
        <v>True</v>
      </c>
      <c r="J138" s="5">
        <f t="shared" si="23"/>
        <v>145.979996</v>
      </c>
      <c r="K138" s="5">
        <f t="shared" si="23"/>
        <v>141.720001</v>
      </c>
      <c r="L138" s="5">
        <f t="shared" si="24"/>
        <v>1022560.9069847695</v>
      </c>
      <c r="M138" s="11">
        <f t="shared" si="22"/>
        <v>0</v>
      </c>
      <c r="N138" s="5">
        <f t="shared" si="25"/>
        <v>0</v>
      </c>
      <c r="P138" s="23">
        <f t="shared" si="26"/>
        <v>2.2741489645926642</v>
      </c>
    </row>
    <row r="139" spans="1:16" x14ac:dyDescent="0.25">
      <c r="A139" s="1">
        <v>44179</v>
      </c>
      <c r="B139" s="5">
        <v>169.300003</v>
      </c>
      <c r="C139" s="5">
        <v>30939400</v>
      </c>
      <c r="D139" s="5">
        <v>155633500</v>
      </c>
      <c r="E139" s="5">
        <v>86381189.573889017</v>
      </c>
      <c r="F139" s="5" t="s">
        <v>7</v>
      </c>
      <c r="G139" s="5" t="s">
        <v>7</v>
      </c>
      <c r="H139" s="5" t="str">
        <f t="shared" si="20"/>
        <v>hold</v>
      </c>
      <c r="I139" s="5" t="str">
        <f t="shared" si="21"/>
        <v>True</v>
      </c>
      <c r="J139" s="5">
        <f t="shared" si="23"/>
        <v>145.979996</v>
      </c>
      <c r="K139" s="5">
        <f t="shared" si="23"/>
        <v>141.720001</v>
      </c>
      <c r="L139" s="5">
        <f t="shared" si="24"/>
        <v>1022560.9069847695</v>
      </c>
      <c r="M139" s="11">
        <f t="shared" si="22"/>
        <v>0</v>
      </c>
      <c r="N139" s="5">
        <f t="shared" si="25"/>
        <v>0</v>
      </c>
      <c r="P139" s="23">
        <f t="shared" si="26"/>
        <v>-1.0385872482128227</v>
      </c>
    </row>
    <row r="140" spans="1:16" x14ac:dyDescent="0.25">
      <c r="A140" s="1">
        <v>44180</v>
      </c>
      <c r="B140" s="5">
        <v>173.94000199999999</v>
      </c>
      <c r="C140" s="5">
        <v>18802600</v>
      </c>
      <c r="D140" s="5">
        <v>174436100</v>
      </c>
      <c r="E140" s="5">
        <v>94767379.137097344</v>
      </c>
      <c r="F140" s="5" t="s">
        <v>7</v>
      </c>
      <c r="G140" s="5" t="s">
        <v>7</v>
      </c>
      <c r="H140" s="5" t="str">
        <f t="shared" si="20"/>
        <v>hold</v>
      </c>
      <c r="I140" s="5" t="str">
        <f t="shared" si="21"/>
        <v>True</v>
      </c>
      <c r="J140" s="5">
        <f t="shared" si="23"/>
        <v>145.979996</v>
      </c>
      <c r="K140" s="5">
        <f t="shared" si="23"/>
        <v>141.720001</v>
      </c>
      <c r="L140" s="5">
        <f t="shared" si="24"/>
        <v>1022560.9069847695</v>
      </c>
      <c r="M140" s="11">
        <f t="shared" si="22"/>
        <v>0</v>
      </c>
      <c r="N140" s="5">
        <f t="shared" si="25"/>
        <v>0</v>
      </c>
      <c r="P140" s="23">
        <f t="shared" si="26"/>
        <v>-0.4980352944385773</v>
      </c>
    </row>
    <row r="141" spans="1:16" x14ac:dyDescent="0.25">
      <c r="A141" s="1">
        <v>44181</v>
      </c>
      <c r="B141" s="5">
        <v>173.11999499999999</v>
      </c>
      <c r="C141" s="5">
        <v>11105800</v>
      </c>
      <c r="D141" s="5">
        <v>163330300</v>
      </c>
      <c r="E141" s="5">
        <v>101297186.4906901</v>
      </c>
      <c r="F141" s="5" t="s">
        <v>7</v>
      </c>
      <c r="G141" s="5" t="s">
        <v>7</v>
      </c>
      <c r="H141" s="5" t="str">
        <f t="shared" si="20"/>
        <v>hold</v>
      </c>
      <c r="I141" s="5" t="str">
        <f t="shared" si="21"/>
        <v>True</v>
      </c>
      <c r="J141" s="5">
        <f t="shared" si="23"/>
        <v>145.979996</v>
      </c>
      <c r="K141" s="5">
        <f t="shared" si="23"/>
        <v>141.720001</v>
      </c>
      <c r="L141" s="5">
        <f t="shared" si="24"/>
        <v>1022560.9069847695</v>
      </c>
      <c r="M141" s="11">
        <f t="shared" si="22"/>
        <v>0</v>
      </c>
      <c r="N141" s="5">
        <f t="shared" si="25"/>
        <v>0</v>
      </c>
      <c r="P141" s="23">
        <f t="shared" si="26"/>
        <v>-0.52652766377252092</v>
      </c>
    </row>
    <row r="142" spans="1:16" x14ac:dyDescent="0.25">
      <c r="A142" s="1">
        <v>44182</v>
      </c>
      <c r="B142" s="5">
        <v>173.550003</v>
      </c>
      <c r="C142" s="5">
        <v>9004600</v>
      </c>
      <c r="D142" s="5">
        <v>172334900</v>
      </c>
      <c r="E142" s="5">
        <v>108062688.0461877</v>
      </c>
      <c r="F142" s="5" t="s">
        <v>7</v>
      </c>
      <c r="G142" s="5" t="s">
        <v>7</v>
      </c>
      <c r="H142" s="5" t="str">
        <f t="shared" si="20"/>
        <v>hold</v>
      </c>
      <c r="I142" s="5" t="str">
        <f t="shared" si="21"/>
        <v>True</v>
      </c>
      <c r="J142" s="5">
        <f t="shared" si="23"/>
        <v>145.979996</v>
      </c>
      <c r="K142" s="5">
        <f t="shared" si="23"/>
        <v>141.720001</v>
      </c>
      <c r="L142" s="5">
        <f t="shared" si="24"/>
        <v>1022560.9069847695</v>
      </c>
      <c r="M142" s="11">
        <f t="shared" si="22"/>
        <v>0</v>
      </c>
      <c r="N142" s="5">
        <f t="shared" si="25"/>
        <v>0</v>
      </c>
      <c r="P142" s="23">
        <f t="shared" si="26"/>
        <v>-0.20973193649891772</v>
      </c>
    </row>
    <row r="143" spans="1:16" x14ac:dyDescent="0.25">
      <c r="A143" s="1">
        <v>44183</v>
      </c>
      <c r="B143" s="5">
        <v>172.88999899999999</v>
      </c>
      <c r="C143" s="5">
        <v>21172100</v>
      </c>
      <c r="D143" s="5">
        <v>151162800</v>
      </c>
      <c r="E143" s="5">
        <v>112167463.374818</v>
      </c>
      <c r="F143" s="5" t="s">
        <v>7</v>
      </c>
      <c r="G143" s="5" t="s">
        <v>7</v>
      </c>
      <c r="H143" s="5" t="str">
        <f t="shared" si="20"/>
        <v>hold</v>
      </c>
      <c r="I143" s="5" t="str">
        <f t="shared" si="21"/>
        <v>True</v>
      </c>
      <c r="J143" s="5">
        <f t="shared" si="23"/>
        <v>145.979996</v>
      </c>
      <c r="K143" s="5">
        <f t="shared" si="23"/>
        <v>141.720001</v>
      </c>
      <c r="L143" s="5">
        <f t="shared" si="24"/>
        <v>1022560.9069847695</v>
      </c>
      <c r="M143" s="11">
        <f t="shared" si="22"/>
        <v>0</v>
      </c>
      <c r="N143" s="5">
        <f t="shared" si="25"/>
        <v>0</v>
      </c>
      <c r="P143" s="23">
        <f t="shared" si="26"/>
        <v>0.85494871932939687</v>
      </c>
    </row>
    <row r="144" spans="1:16" x14ac:dyDescent="0.25">
      <c r="A144" s="1">
        <v>44186</v>
      </c>
      <c r="B144" s="5">
        <v>170.69000199999999</v>
      </c>
      <c r="C144" s="5">
        <v>11424200</v>
      </c>
      <c r="D144" s="5">
        <v>139738600</v>
      </c>
      <c r="E144" s="5">
        <v>114793287.5088979</v>
      </c>
      <c r="F144" s="5" t="s">
        <v>7</v>
      </c>
      <c r="G144" s="5" t="s">
        <v>7</v>
      </c>
      <c r="H144" s="5" t="str">
        <f t="shared" si="20"/>
        <v>hold</v>
      </c>
      <c r="I144" s="5" t="str">
        <f t="shared" si="21"/>
        <v>True</v>
      </c>
      <c r="J144" s="5">
        <f t="shared" si="23"/>
        <v>145.979996</v>
      </c>
      <c r="K144" s="5">
        <f t="shared" si="23"/>
        <v>141.720001</v>
      </c>
      <c r="L144" s="5">
        <f t="shared" si="24"/>
        <v>1022560.9069847695</v>
      </c>
      <c r="M144" s="11">
        <f t="shared" si="22"/>
        <v>0</v>
      </c>
      <c r="N144" s="5">
        <f t="shared" si="25"/>
        <v>0</v>
      </c>
      <c r="P144" s="23">
        <f t="shared" si="26"/>
        <v>-0.61695036475714915</v>
      </c>
    </row>
    <row r="145" spans="1:16" x14ac:dyDescent="0.25">
      <c r="A145" s="1">
        <v>44187</v>
      </c>
      <c r="B145" s="5">
        <v>170.449997</v>
      </c>
      <c r="C145" s="5">
        <v>6419200</v>
      </c>
      <c r="D145" s="5">
        <v>133319400</v>
      </c>
      <c r="E145" s="5">
        <v>116557680.1464242</v>
      </c>
      <c r="F145" s="5" t="s">
        <v>7</v>
      </c>
      <c r="G145" s="5" t="s">
        <v>7</v>
      </c>
      <c r="H145" s="5" t="str">
        <f t="shared" si="20"/>
        <v>hold</v>
      </c>
      <c r="I145" s="5" t="str">
        <f t="shared" si="21"/>
        <v>True</v>
      </c>
      <c r="J145" s="5">
        <f t="shared" si="23"/>
        <v>145.979996</v>
      </c>
      <c r="K145" s="5">
        <f t="shared" si="23"/>
        <v>141.720001</v>
      </c>
      <c r="L145" s="5">
        <f t="shared" si="24"/>
        <v>1022560.9069847695</v>
      </c>
      <c r="M145" s="11">
        <f t="shared" si="22"/>
        <v>0</v>
      </c>
      <c r="N145" s="5">
        <f t="shared" si="25"/>
        <v>0</v>
      </c>
      <c r="P145" s="23">
        <f t="shared" si="26"/>
        <v>-0.57644041310135918</v>
      </c>
    </row>
    <row r="146" spans="1:16" x14ac:dyDescent="0.25">
      <c r="A146" s="1">
        <v>44188</v>
      </c>
      <c r="B146" s="5">
        <v>173.550003</v>
      </c>
      <c r="C146" s="5">
        <v>9994000</v>
      </c>
      <c r="D146" s="5">
        <v>143313400</v>
      </c>
      <c r="E146" s="5">
        <v>119105845.2117053</v>
      </c>
      <c r="F146" s="5" t="s">
        <v>7</v>
      </c>
      <c r="G146" s="5" t="s">
        <v>7</v>
      </c>
      <c r="H146" s="5" t="str">
        <f t="shared" si="20"/>
        <v>hold</v>
      </c>
      <c r="I146" s="5" t="str">
        <f t="shared" si="21"/>
        <v>True</v>
      </c>
      <c r="J146" s="5">
        <f t="shared" si="23"/>
        <v>145.979996</v>
      </c>
      <c r="K146" s="5">
        <f t="shared" si="23"/>
        <v>141.720001</v>
      </c>
      <c r="L146" s="5">
        <f t="shared" si="24"/>
        <v>1022560.9069847695</v>
      </c>
      <c r="M146" s="11">
        <f t="shared" si="22"/>
        <v>0</v>
      </c>
      <c r="N146" s="5">
        <f t="shared" si="25"/>
        <v>0</v>
      </c>
      <c r="P146" s="23">
        <f t="shared" si="26"/>
        <v>0.44269141357658859</v>
      </c>
    </row>
    <row r="147" spans="1:16" x14ac:dyDescent="0.25">
      <c r="A147" s="1">
        <v>44189</v>
      </c>
      <c r="B147" s="5">
        <v>173.729996</v>
      </c>
      <c r="C147" s="5">
        <v>2721000</v>
      </c>
      <c r="D147" s="5">
        <v>146034400</v>
      </c>
      <c r="E147" s="5">
        <v>121670470.6334563</v>
      </c>
      <c r="F147" s="5" t="s">
        <v>7</v>
      </c>
      <c r="G147" s="5" t="s">
        <v>7</v>
      </c>
      <c r="H147" s="5" t="str">
        <f t="shared" si="20"/>
        <v>hold</v>
      </c>
      <c r="I147" s="5" t="str">
        <f t="shared" si="21"/>
        <v>True</v>
      </c>
      <c r="J147" s="5">
        <f t="shared" si="23"/>
        <v>145.979996</v>
      </c>
      <c r="K147" s="5">
        <f t="shared" si="23"/>
        <v>141.720001</v>
      </c>
      <c r="L147" s="5">
        <f t="shared" si="24"/>
        <v>1022560.9069847695</v>
      </c>
      <c r="M147" s="11">
        <f t="shared" si="22"/>
        <v>0</v>
      </c>
      <c r="N147" s="5">
        <f t="shared" si="25"/>
        <v>0</v>
      </c>
      <c r="P147" s="23">
        <f t="shared" si="26"/>
        <v>-1.300985453120904</v>
      </c>
    </row>
    <row r="148" spans="1:16" x14ac:dyDescent="0.25">
      <c r="A148" s="1">
        <v>44193</v>
      </c>
      <c r="B148" s="5">
        <v>178.86000100000001</v>
      </c>
      <c r="C148" s="5">
        <v>13145400</v>
      </c>
      <c r="D148" s="5">
        <v>159179800</v>
      </c>
      <c r="E148" s="5">
        <v>125242789.17309719</v>
      </c>
      <c r="F148" s="5" t="s">
        <v>7</v>
      </c>
      <c r="G148" s="5" t="s">
        <v>7</v>
      </c>
      <c r="H148" s="5" t="str">
        <f t="shared" si="20"/>
        <v>hold</v>
      </c>
      <c r="I148" s="5" t="str">
        <f t="shared" si="21"/>
        <v>True</v>
      </c>
      <c r="J148" s="5">
        <f t="shared" ref="J148:K163" si="27">IF(F148="nan",J147,F148)</f>
        <v>145.979996</v>
      </c>
      <c r="K148" s="5">
        <f t="shared" si="27"/>
        <v>141.720001</v>
      </c>
      <c r="L148" s="5">
        <f t="shared" si="24"/>
        <v>1022560.9069847695</v>
      </c>
      <c r="M148" s="11">
        <f t="shared" si="22"/>
        <v>0</v>
      </c>
      <c r="N148" s="5">
        <f t="shared" si="25"/>
        <v>0</v>
      </c>
      <c r="P148" s="23">
        <f t="shared" si="26"/>
        <v>1.5750724277389825</v>
      </c>
    </row>
    <row r="149" spans="1:16" x14ac:dyDescent="0.25">
      <c r="A149" s="1">
        <v>44194</v>
      </c>
      <c r="B149" s="5">
        <v>177.300003</v>
      </c>
      <c r="C149" s="5">
        <v>6875400</v>
      </c>
      <c r="D149" s="5">
        <v>152304400</v>
      </c>
      <c r="E149" s="5">
        <v>127820086.3934603</v>
      </c>
      <c r="F149" s="5" t="s">
        <v>7</v>
      </c>
      <c r="G149" s="5" t="s">
        <v>7</v>
      </c>
      <c r="H149" s="5" t="str">
        <f t="shared" si="20"/>
        <v>hold</v>
      </c>
      <c r="I149" s="5" t="str">
        <f t="shared" si="21"/>
        <v>True</v>
      </c>
      <c r="J149" s="5">
        <f t="shared" si="27"/>
        <v>145.979996</v>
      </c>
      <c r="K149" s="5">
        <f t="shared" si="27"/>
        <v>141.720001</v>
      </c>
      <c r="L149" s="5">
        <f t="shared" si="24"/>
        <v>1022560.9069847695</v>
      </c>
      <c r="M149" s="11">
        <f t="shared" si="22"/>
        <v>0</v>
      </c>
      <c r="N149" s="5">
        <f t="shared" si="25"/>
        <v>0</v>
      </c>
      <c r="P149" s="23">
        <f t="shared" si="26"/>
        <v>-0.64812206386177118</v>
      </c>
    </row>
    <row r="150" spans="1:16" x14ac:dyDescent="0.25">
      <c r="A150" s="1">
        <v>44195</v>
      </c>
      <c r="B150" s="5">
        <v>181.16999799999999</v>
      </c>
      <c r="C150" s="5">
        <v>11680400</v>
      </c>
      <c r="D150" s="5">
        <v>163984800</v>
      </c>
      <c r="E150" s="5">
        <v>131264345.9822039</v>
      </c>
      <c r="F150" s="5" t="s">
        <v>7</v>
      </c>
      <c r="G150" s="5" t="s">
        <v>7</v>
      </c>
      <c r="H150" s="5" t="str">
        <f t="shared" si="20"/>
        <v>hold</v>
      </c>
      <c r="I150" s="5" t="str">
        <f t="shared" si="21"/>
        <v>True</v>
      </c>
      <c r="J150" s="5">
        <f t="shared" si="27"/>
        <v>145.979996</v>
      </c>
      <c r="K150" s="5">
        <f t="shared" si="27"/>
        <v>141.720001</v>
      </c>
      <c r="L150" s="5">
        <f t="shared" si="24"/>
        <v>1022560.9069847695</v>
      </c>
      <c r="M150" s="11">
        <f t="shared" si="22"/>
        <v>0</v>
      </c>
      <c r="N150" s="5">
        <f t="shared" si="25"/>
        <v>0</v>
      </c>
      <c r="P150" s="23">
        <f t="shared" si="26"/>
        <v>0.52996239971070247</v>
      </c>
    </row>
    <row r="151" spans="1:16" x14ac:dyDescent="0.25">
      <c r="A151" s="1">
        <v>44196</v>
      </c>
      <c r="B151" s="5">
        <v>181.179993</v>
      </c>
      <c r="C151" s="5">
        <v>7073500</v>
      </c>
      <c r="D151" s="5">
        <v>171058300</v>
      </c>
      <c r="E151" s="5">
        <v>135054247.5097678</v>
      </c>
      <c r="F151" s="5" t="s">
        <v>7</v>
      </c>
      <c r="G151" s="5" t="s">
        <v>7</v>
      </c>
      <c r="H151" s="5" t="str">
        <f t="shared" si="20"/>
        <v>hold</v>
      </c>
      <c r="I151" s="5" t="str">
        <f t="shared" si="21"/>
        <v>True</v>
      </c>
      <c r="J151" s="5">
        <f t="shared" si="27"/>
        <v>145.979996</v>
      </c>
      <c r="K151" s="5">
        <f t="shared" si="27"/>
        <v>141.720001</v>
      </c>
      <c r="L151" s="5">
        <f t="shared" si="24"/>
        <v>1022560.9069847695</v>
      </c>
      <c r="M151" s="11">
        <f t="shared" si="22"/>
        <v>0</v>
      </c>
      <c r="N151" s="5">
        <f t="shared" si="25"/>
        <v>0</v>
      </c>
      <c r="P151" s="23">
        <f t="shared" si="26"/>
        <v>-0.50155681647217087</v>
      </c>
    </row>
    <row r="152" spans="1:16" x14ac:dyDescent="0.25">
      <c r="A152" s="1">
        <v>44200</v>
      </c>
      <c r="B152" s="5">
        <v>177.679993</v>
      </c>
      <c r="C152" s="5">
        <v>13426600</v>
      </c>
      <c r="D152" s="5">
        <v>157631700</v>
      </c>
      <c r="E152" s="5">
        <v>137204481.66797999</v>
      </c>
      <c r="F152" s="5" t="s">
        <v>7</v>
      </c>
      <c r="G152" s="5" t="s">
        <v>7</v>
      </c>
      <c r="H152" s="5" t="str">
        <f t="shared" si="20"/>
        <v>hold</v>
      </c>
      <c r="I152" s="5" t="str">
        <f t="shared" si="21"/>
        <v>True</v>
      </c>
      <c r="J152" s="5">
        <f t="shared" si="27"/>
        <v>145.979996</v>
      </c>
      <c r="K152" s="5">
        <f t="shared" si="27"/>
        <v>141.720001</v>
      </c>
      <c r="L152" s="5">
        <f t="shared" si="24"/>
        <v>1022560.9069847695</v>
      </c>
      <c r="M152" s="11">
        <f t="shared" si="22"/>
        <v>0</v>
      </c>
      <c r="N152" s="5">
        <f t="shared" si="25"/>
        <v>0</v>
      </c>
      <c r="P152" s="23">
        <f t="shared" si="26"/>
        <v>0.64088240700977606</v>
      </c>
    </row>
    <row r="153" spans="1:16" x14ac:dyDescent="0.25">
      <c r="A153" s="1">
        <v>44201</v>
      </c>
      <c r="B153" s="5">
        <v>178.44000199999999</v>
      </c>
      <c r="C153" s="5">
        <v>7771800</v>
      </c>
      <c r="D153" s="5">
        <v>165403500</v>
      </c>
      <c r="E153" s="5">
        <v>139890103.12564531</v>
      </c>
      <c r="F153" s="5" t="s">
        <v>7</v>
      </c>
      <c r="G153" s="5" t="s">
        <v>7</v>
      </c>
      <c r="H153" s="5" t="str">
        <f t="shared" si="20"/>
        <v>hold</v>
      </c>
      <c r="I153" s="5" t="str">
        <f t="shared" si="21"/>
        <v>True</v>
      </c>
      <c r="J153" s="5">
        <f t="shared" si="27"/>
        <v>145.979996</v>
      </c>
      <c r="K153" s="5">
        <f t="shared" si="27"/>
        <v>141.720001</v>
      </c>
      <c r="L153" s="5">
        <f t="shared" si="24"/>
        <v>1022560.9069847695</v>
      </c>
      <c r="M153" s="11">
        <f t="shared" si="22"/>
        <v>0</v>
      </c>
      <c r="N153" s="5">
        <f t="shared" si="25"/>
        <v>0</v>
      </c>
      <c r="P153" s="23">
        <f t="shared" si="26"/>
        <v>-0.54673601614449985</v>
      </c>
    </row>
    <row r="154" spans="1:16" x14ac:dyDescent="0.25">
      <c r="A154" s="1">
        <v>44202</v>
      </c>
      <c r="B154" s="5">
        <v>179.11999499999999</v>
      </c>
      <c r="C154" s="5">
        <v>7517800</v>
      </c>
      <c r="D154" s="5">
        <v>172921300</v>
      </c>
      <c r="E154" s="5">
        <v>143035932.10324961</v>
      </c>
      <c r="F154" s="5" t="s">
        <v>7</v>
      </c>
      <c r="G154" s="5" t="s">
        <v>7</v>
      </c>
      <c r="H154" s="5" t="str">
        <f t="shared" si="20"/>
        <v>hold</v>
      </c>
      <c r="I154" s="5" t="str">
        <f t="shared" si="21"/>
        <v>True</v>
      </c>
      <c r="J154" s="5">
        <f t="shared" si="27"/>
        <v>145.979996</v>
      </c>
      <c r="K154" s="5">
        <f t="shared" si="27"/>
        <v>141.720001</v>
      </c>
      <c r="L154" s="5">
        <f t="shared" si="24"/>
        <v>1022560.9069847695</v>
      </c>
      <c r="M154" s="11">
        <f t="shared" si="22"/>
        <v>0</v>
      </c>
      <c r="N154" s="5">
        <f t="shared" si="25"/>
        <v>0</v>
      </c>
      <c r="P154" s="23">
        <f t="shared" si="26"/>
        <v>-3.3228255813902208E-2</v>
      </c>
    </row>
    <row r="155" spans="1:16" x14ac:dyDescent="0.25">
      <c r="A155" s="1">
        <v>44203</v>
      </c>
      <c r="B155" s="5">
        <v>178.58000200000001</v>
      </c>
      <c r="C155" s="5">
        <v>7300800</v>
      </c>
      <c r="D155" s="5">
        <v>165620500</v>
      </c>
      <c r="E155" s="5">
        <v>145186843.76692891</v>
      </c>
      <c r="F155" s="5" t="s">
        <v>7</v>
      </c>
      <c r="G155" s="5" t="s">
        <v>7</v>
      </c>
      <c r="H155" s="5" t="str">
        <f t="shared" si="20"/>
        <v>hold</v>
      </c>
      <c r="I155" s="5" t="str">
        <f t="shared" si="21"/>
        <v>True</v>
      </c>
      <c r="J155" s="5">
        <f t="shared" si="27"/>
        <v>145.979996</v>
      </c>
      <c r="K155" s="5">
        <f t="shared" si="27"/>
        <v>141.720001</v>
      </c>
      <c r="L155" s="5">
        <f t="shared" si="24"/>
        <v>1022560.9069847695</v>
      </c>
      <c r="M155" s="11">
        <f t="shared" si="22"/>
        <v>0</v>
      </c>
      <c r="N155" s="5">
        <f t="shared" si="25"/>
        <v>0</v>
      </c>
      <c r="P155" s="23">
        <f t="shared" si="26"/>
        <v>-2.9289610777224959E-2</v>
      </c>
    </row>
    <row r="156" spans="1:16" x14ac:dyDescent="0.25">
      <c r="A156" s="1">
        <v>44204</v>
      </c>
      <c r="B156" s="5">
        <v>178.69000199999999</v>
      </c>
      <c r="C156" s="5">
        <v>7894500</v>
      </c>
      <c r="D156" s="5">
        <v>173515000</v>
      </c>
      <c r="E156" s="5">
        <v>147884763.90230981</v>
      </c>
      <c r="F156" s="5" t="s">
        <v>7</v>
      </c>
      <c r="G156" s="5" t="s">
        <v>7</v>
      </c>
      <c r="H156" s="5" t="str">
        <f t="shared" si="20"/>
        <v>hold</v>
      </c>
      <c r="I156" s="5" t="str">
        <f t="shared" si="21"/>
        <v>True</v>
      </c>
      <c r="J156" s="5">
        <f t="shared" si="27"/>
        <v>145.979996</v>
      </c>
      <c r="K156" s="5">
        <f t="shared" si="27"/>
        <v>141.720001</v>
      </c>
      <c r="L156" s="5">
        <f t="shared" si="24"/>
        <v>1022560.9069847695</v>
      </c>
      <c r="M156" s="11">
        <f t="shared" si="22"/>
        <v>0</v>
      </c>
      <c r="N156" s="5">
        <f t="shared" si="25"/>
        <v>0</v>
      </c>
      <c r="P156" s="23">
        <f t="shared" si="26"/>
        <v>7.8182383288805321E-2</v>
      </c>
    </row>
    <row r="157" spans="1:16" x14ac:dyDescent="0.25">
      <c r="A157" s="1">
        <v>44207</v>
      </c>
      <c r="B157" s="5">
        <v>179.08999600000001</v>
      </c>
      <c r="C157" s="5">
        <v>6461300</v>
      </c>
      <c r="D157" s="5">
        <v>179976300</v>
      </c>
      <c r="E157" s="5">
        <v>150941101.17998761</v>
      </c>
      <c r="F157" s="5" t="s">
        <v>7</v>
      </c>
      <c r="G157" s="5" t="s">
        <v>7</v>
      </c>
      <c r="H157" s="5" t="str">
        <f t="shared" si="20"/>
        <v>hold</v>
      </c>
      <c r="I157" s="5" t="str">
        <f t="shared" si="21"/>
        <v>True</v>
      </c>
      <c r="J157" s="5">
        <f t="shared" si="27"/>
        <v>145.979996</v>
      </c>
      <c r="K157" s="5">
        <f t="shared" si="27"/>
        <v>141.720001</v>
      </c>
      <c r="L157" s="5">
        <f t="shared" si="24"/>
        <v>1022560.9069847695</v>
      </c>
      <c r="M157" s="11">
        <f t="shared" si="22"/>
        <v>0</v>
      </c>
      <c r="N157" s="5">
        <f t="shared" si="25"/>
        <v>0</v>
      </c>
      <c r="P157" s="23">
        <f t="shared" si="26"/>
        <v>-0.20033577854093162</v>
      </c>
    </row>
    <row r="158" spans="1:16" x14ac:dyDescent="0.25">
      <c r="A158" s="1">
        <v>44208</v>
      </c>
      <c r="B158" s="5">
        <v>175.990005</v>
      </c>
      <c r="C158" s="5">
        <v>8349800</v>
      </c>
      <c r="D158" s="5">
        <v>171626500</v>
      </c>
      <c r="E158" s="5">
        <v>152911139.45821211</v>
      </c>
      <c r="F158" s="5" t="s">
        <v>7</v>
      </c>
      <c r="G158" s="5" t="s">
        <v>7</v>
      </c>
      <c r="H158" s="5" t="str">
        <f t="shared" si="20"/>
        <v>hold</v>
      </c>
      <c r="I158" s="5" t="str">
        <f t="shared" si="21"/>
        <v>True</v>
      </c>
      <c r="J158" s="5">
        <f t="shared" si="27"/>
        <v>145.979996</v>
      </c>
      <c r="K158" s="5">
        <f t="shared" si="27"/>
        <v>141.720001</v>
      </c>
      <c r="L158" s="5">
        <f t="shared" si="24"/>
        <v>1022560.9069847695</v>
      </c>
      <c r="M158" s="11">
        <f t="shared" si="22"/>
        <v>0</v>
      </c>
      <c r="N158" s="5">
        <f t="shared" si="25"/>
        <v>0</v>
      </c>
      <c r="P158" s="23">
        <f t="shared" si="26"/>
        <v>0.25640705054122503</v>
      </c>
    </row>
    <row r="159" spans="1:16" x14ac:dyDescent="0.25">
      <c r="A159" s="1">
        <v>44209</v>
      </c>
      <c r="B159" s="5">
        <v>176.11999499999999</v>
      </c>
      <c r="C159" s="5">
        <v>6839500</v>
      </c>
      <c r="D159" s="5">
        <v>178466000</v>
      </c>
      <c r="E159" s="5">
        <v>155344936.03043211</v>
      </c>
      <c r="F159" s="5" t="s">
        <v>7</v>
      </c>
      <c r="G159" s="5" t="s">
        <v>7</v>
      </c>
      <c r="H159" s="5" t="str">
        <f t="shared" si="20"/>
        <v>hold</v>
      </c>
      <c r="I159" s="5" t="str">
        <f t="shared" si="21"/>
        <v>True</v>
      </c>
      <c r="J159" s="5">
        <f t="shared" si="27"/>
        <v>145.979996</v>
      </c>
      <c r="K159" s="5">
        <f t="shared" si="27"/>
        <v>141.720001</v>
      </c>
      <c r="L159" s="5">
        <f t="shared" si="24"/>
        <v>1022560.9069847695</v>
      </c>
      <c r="M159" s="11">
        <f t="shared" si="22"/>
        <v>0</v>
      </c>
      <c r="N159" s="5">
        <f t="shared" si="25"/>
        <v>0</v>
      </c>
      <c r="P159" s="23">
        <f t="shared" si="26"/>
        <v>-0.19952295693273775</v>
      </c>
    </row>
    <row r="160" spans="1:16" x14ac:dyDescent="0.25">
      <c r="A160" s="1">
        <v>44210</v>
      </c>
      <c r="B160" s="5">
        <v>173.429993</v>
      </c>
      <c r="C160" s="5">
        <v>8951200</v>
      </c>
      <c r="D160" s="5">
        <v>169514800</v>
      </c>
      <c r="E160" s="5">
        <v>156694447.0503037</v>
      </c>
      <c r="F160" s="5" t="s">
        <v>7</v>
      </c>
      <c r="G160" s="5" t="s">
        <v>7</v>
      </c>
      <c r="H160" s="5" t="str">
        <f t="shared" si="20"/>
        <v>hold</v>
      </c>
      <c r="I160" s="5" t="str">
        <f t="shared" si="21"/>
        <v>True</v>
      </c>
      <c r="J160" s="5">
        <f t="shared" si="27"/>
        <v>145.979996</v>
      </c>
      <c r="K160" s="5">
        <f t="shared" si="27"/>
        <v>141.720001</v>
      </c>
      <c r="L160" s="5">
        <f t="shared" si="24"/>
        <v>1022560.9069847695</v>
      </c>
      <c r="M160" s="11">
        <f t="shared" si="22"/>
        <v>0</v>
      </c>
      <c r="N160" s="5">
        <f t="shared" si="25"/>
        <v>0</v>
      </c>
      <c r="P160" s="23">
        <f t="shared" si="26"/>
        <v>0.26907297196401248</v>
      </c>
    </row>
    <row r="161" spans="1:16" x14ac:dyDescent="0.25">
      <c r="A161" s="1">
        <v>44211</v>
      </c>
      <c r="B161" s="5">
        <v>171.44000199999999</v>
      </c>
      <c r="C161" s="5">
        <v>12232500</v>
      </c>
      <c r="D161" s="5">
        <v>157282300</v>
      </c>
      <c r="E161" s="5">
        <v>156750433.05172971</v>
      </c>
      <c r="F161" s="5" t="s">
        <v>7</v>
      </c>
      <c r="G161" s="5" t="s">
        <v>7</v>
      </c>
      <c r="H161" s="5" t="str">
        <f t="shared" si="20"/>
        <v>hold</v>
      </c>
      <c r="I161" s="5" t="str">
        <f t="shared" si="21"/>
        <v>True</v>
      </c>
      <c r="J161" s="5">
        <f t="shared" si="27"/>
        <v>145.979996</v>
      </c>
      <c r="K161" s="5">
        <f t="shared" si="27"/>
        <v>141.720001</v>
      </c>
      <c r="L161" s="5">
        <f t="shared" si="24"/>
        <v>1022560.9069847695</v>
      </c>
      <c r="M161" s="11">
        <f t="shared" si="22"/>
        <v>0</v>
      </c>
      <c r="N161" s="5">
        <f t="shared" si="25"/>
        <v>0</v>
      </c>
      <c r="P161" s="23">
        <f t="shared" si="26"/>
        <v>0.31230874266976716</v>
      </c>
    </row>
    <row r="162" spans="1:16" x14ac:dyDescent="0.25">
      <c r="A162" s="1">
        <v>44215</v>
      </c>
      <c r="B162" s="5">
        <v>172.259995</v>
      </c>
      <c r="C162" s="5">
        <v>7834700</v>
      </c>
      <c r="D162" s="5">
        <v>165117000</v>
      </c>
      <c r="E162" s="5">
        <v>157547249.0316186</v>
      </c>
      <c r="F162" s="5" t="s">
        <v>7</v>
      </c>
      <c r="G162" s="5" t="s">
        <v>7</v>
      </c>
      <c r="H162" s="5" t="str">
        <f t="shared" si="20"/>
        <v>hold</v>
      </c>
      <c r="I162" s="5" t="str">
        <f t="shared" si="21"/>
        <v>True</v>
      </c>
      <c r="J162" s="5">
        <f t="shared" si="27"/>
        <v>145.979996</v>
      </c>
      <c r="K162" s="5">
        <f t="shared" si="27"/>
        <v>141.720001</v>
      </c>
      <c r="L162" s="5">
        <f t="shared" si="24"/>
        <v>1022560.9069847695</v>
      </c>
      <c r="M162" s="11">
        <f t="shared" si="22"/>
        <v>0</v>
      </c>
      <c r="N162" s="5">
        <f t="shared" si="25"/>
        <v>0</v>
      </c>
      <c r="P162" s="23">
        <f t="shared" si="26"/>
        <v>-0.44553375883181801</v>
      </c>
    </row>
    <row r="163" spans="1:16" x14ac:dyDescent="0.25">
      <c r="A163" s="1">
        <v>44216</v>
      </c>
      <c r="B163" s="5">
        <v>173.63999899999999</v>
      </c>
      <c r="C163" s="5">
        <v>9809200</v>
      </c>
      <c r="D163" s="5">
        <v>174926200</v>
      </c>
      <c r="E163" s="5">
        <v>159202387.36953339</v>
      </c>
      <c r="F163" s="5" t="s">
        <v>7</v>
      </c>
      <c r="G163" s="5" t="s">
        <v>7</v>
      </c>
      <c r="H163" s="5" t="str">
        <f t="shared" si="20"/>
        <v>hold</v>
      </c>
      <c r="I163" s="5" t="str">
        <f t="shared" si="21"/>
        <v>True</v>
      </c>
      <c r="J163" s="5">
        <f t="shared" si="27"/>
        <v>145.979996</v>
      </c>
      <c r="K163" s="5">
        <f t="shared" si="27"/>
        <v>141.720001</v>
      </c>
      <c r="L163" s="5">
        <f t="shared" si="24"/>
        <v>1022560.9069847695</v>
      </c>
      <c r="M163" s="11">
        <f t="shared" si="22"/>
        <v>0</v>
      </c>
      <c r="N163" s="5">
        <f t="shared" si="25"/>
        <v>0</v>
      </c>
      <c r="P163" s="23">
        <f t="shared" si="26"/>
        <v>0.2247581354632642</v>
      </c>
    </row>
    <row r="164" spans="1:16" x14ac:dyDescent="0.25">
      <c r="A164" s="1">
        <v>44217</v>
      </c>
      <c r="B164" s="5">
        <v>171.279999</v>
      </c>
      <c r="C164" s="5">
        <v>8416400</v>
      </c>
      <c r="D164" s="5">
        <v>166509800</v>
      </c>
      <c r="E164" s="5">
        <v>159898331.48681349</v>
      </c>
      <c r="F164" s="5" t="s">
        <v>7</v>
      </c>
      <c r="G164" s="5" t="s">
        <v>7</v>
      </c>
      <c r="H164" s="5" t="str">
        <f t="shared" si="20"/>
        <v>hold</v>
      </c>
      <c r="I164" s="5" t="str">
        <f t="shared" si="21"/>
        <v>True</v>
      </c>
      <c r="J164" s="5">
        <f t="shared" ref="J164:K179" si="28">IF(F164="nan",J163,F164)</f>
        <v>145.979996</v>
      </c>
      <c r="K164" s="5">
        <f t="shared" si="28"/>
        <v>141.720001</v>
      </c>
      <c r="L164" s="5">
        <f t="shared" si="24"/>
        <v>1022560.9069847695</v>
      </c>
      <c r="M164" s="11">
        <f t="shared" si="22"/>
        <v>0</v>
      </c>
      <c r="N164" s="5">
        <f t="shared" si="25"/>
        <v>0</v>
      </c>
      <c r="P164" s="23">
        <f t="shared" si="26"/>
        <v>-0.15313853742956765</v>
      </c>
    </row>
    <row r="165" spans="1:16" x14ac:dyDescent="0.25">
      <c r="A165" s="1">
        <v>44218</v>
      </c>
      <c r="B165" s="5">
        <v>172.779999</v>
      </c>
      <c r="C165" s="5">
        <v>9517200</v>
      </c>
      <c r="D165" s="5">
        <v>176027000</v>
      </c>
      <c r="E165" s="5">
        <v>161434395.2690331</v>
      </c>
      <c r="F165" s="5" t="s">
        <v>7</v>
      </c>
      <c r="G165" s="5" t="s">
        <v>7</v>
      </c>
      <c r="H165" s="5" t="str">
        <f t="shared" si="20"/>
        <v>hold</v>
      </c>
      <c r="I165" s="5" t="str">
        <f t="shared" si="21"/>
        <v>True</v>
      </c>
      <c r="J165" s="5">
        <f t="shared" si="28"/>
        <v>145.979996</v>
      </c>
      <c r="K165" s="5">
        <f t="shared" si="28"/>
        <v>141.720001</v>
      </c>
      <c r="L165" s="5">
        <f t="shared" si="24"/>
        <v>1022560.9069847695</v>
      </c>
      <c r="M165" s="11">
        <f t="shared" si="22"/>
        <v>0</v>
      </c>
      <c r="N165" s="5">
        <f t="shared" si="25"/>
        <v>0</v>
      </c>
      <c r="P165" s="23">
        <f t="shared" si="26"/>
        <v>0.12291850451211707</v>
      </c>
    </row>
    <row r="166" spans="1:16" x14ac:dyDescent="0.25">
      <c r="A166" s="1">
        <v>44221</v>
      </c>
      <c r="B166" s="5">
        <v>171.88999899999999</v>
      </c>
      <c r="C166" s="5">
        <v>7833700</v>
      </c>
      <c r="D166" s="5">
        <v>168193300</v>
      </c>
      <c r="E166" s="5">
        <v>162078100.52484211</v>
      </c>
      <c r="F166" s="5" t="s">
        <v>7</v>
      </c>
      <c r="G166" s="5" t="s">
        <v>7</v>
      </c>
      <c r="H166" s="5" t="str">
        <f t="shared" si="20"/>
        <v>hold</v>
      </c>
      <c r="I166" s="5" t="str">
        <f t="shared" si="21"/>
        <v>True</v>
      </c>
      <c r="J166" s="5">
        <f t="shared" si="28"/>
        <v>145.979996</v>
      </c>
      <c r="K166" s="5">
        <f t="shared" si="28"/>
        <v>141.720001</v>
      </c>
      <c r="L166" s="5">
        <f t="shared" si="24"/>
        <v>1022560.9069847695</v>
      </c>
      <c r="M166" s="11">
        <f t="shared" si="22"/>
        <v>1E-3</v>
      </c>
      <c r="N166" s="5">
        <f t="shared" si="25"/>
        <v>0</v>
      </c>
      <c r="P166" s="23">
        <f t="shared" si="26"/>
        <v>-0.1946657479979795</v>
      </c>
    </row>
    <row r="167" spans="1:16" x14ac:dyDescent="0.25">
      <c r="A167" s="1">
        <v>44222</v>
      </c>
      <c r="B167" s="5">
        <v>169.55999800000001</v>
      </c>
      <c r="C167" s="5">
        <v>7523200</v>
      </c>
      <c r="D167" s="5">
        <v>160670100</v>
      </c>
      <c r="E167" s="5">
        <v>161944005.22859401</v>
      </c>
      <c r="F167" s="5" t="s">
        <v>7</v>
      </c>
      <c r="G167" s="5">
        <v>169.55999800000001</v>
      </c>
      <c r="H167" s="5" t="str">
        <f t="shared" si="20"/>
        <v>sell</v>
      </c>
      <c r="I167" s="5" t="str">
        <f t="shared" si="21"/>
        <v>False</v>
      </c>
      <c r="J167" s="5">
        <f t="shared" si="28"/>
        <v>145.979996</v>
      </c>
      <c r="K167" s="5">
        <f t="shared" si="28"/>
        <v>169.55999800000001</v>
      </c>
      <c r="L167" s="5">
        <f t="shared" si="24"/>
        <v>1187734.1423082086</v>
      </c>
      <c r="M167" s="11">
        <f t="shared" si="22"/>
        <v>0</v>
      </c>
      <c r="N167" s="5">
        <f t="shared" si="25"/>
        <v>165173.23532343903</v>
      </c>
      <c r="P167" s="23">
        <f t="shared" si="26"/>
        <v>-4.0443360533544449E-2</v>
      </c>
    </row>
    <row r="168" spans="1:16" x14ac:dyDescent="0.25">
      <c r="A168" s="1">
        <v>44223</v>
      </c>
      <c r="B168" s="5">
        <v>163.029999</v>
      </c>
      <c r="C168" s="5">
        <v>18239200</v>
      </c>
      <c r="D168" s="5">
        <v>142430900</v>
      </c>
      <c r="E168" s="5">
        <v>160085614.15202659</v>
      </c>
      <c r="F168" s="5" t="s">
        <v>7</v>
      </c>
      <c r="G168" s="5" t="s">
        <v>7</v>
      </c>
      <c r="H168" s="5" t="str">
        <f t="shared" si="20"/>
        <v>hold</v>
      </c>
      <c r="I168" s="5" t="str">
        <f t="shared" si="21"/>
        <v>True</v>
      </c>
      <c r="J168" s="5">
        <f t="shared" si="28"/>
        <v>145.979996</v>
      </c>
      <c r="K168" s="5">
        <f t="shared" si="28"/>
        <v>169.55999800000001</v>
      </c>
      <c r="L168" s="5">
        <f t="shared" si="24"/>
        <v>1187734.1423082086</v>
      </c>
      <c r="M168" s="11">
        <f t="shared" si="22"/>
        <v>0</v>
      </c>
      <c r="N168" s="5">
        <f t="shared" si="25"/>
        <v>0</v>
      </c>
      <c r="P168" s="23">
        <f t="shared" si="26"/>
        <v>0.88558154467158667</v>
      </c>
    </row>
    <row r="169" spans="1:16" x14ac:dyDescent="0.25">
      <c r="A169" s="1">
        <v>44224</v>
      </c>
      <c r="B169" s="5">
        <v>171.88000500000001</v>
      </c>
      <c r="C169" s="5">
        <v>14449100</v>
      </c>
      <c r="D169" s="5">
        <v>156880000</v>
      </c>
      <c r="E169" s="5">
        <v>159780317.55089679</v>
      </c>
      <c r="F169" s="5" t="s">
        <v>7</v>
      </c>
      <c r="G169" s="5" t="s">
        <v>7</v>
      </c>
      <c r="H169" s="5" t="str">
        <f t="shared" si="20"/>
        <v>hold</v>
      </c>
      <c r="I169" s="5" t="str">
        <f t="shared" si="21"/>
        <v>True</v>
      </c>
      <c r="J169" s="5">
        <f t="shared" si="28"/>
        <v>145.979996</v>
      </c>
      <c r="K169" s="5">
        <f t="shared" si="28"/>
        <v>169.55999800000001</v>
      </c>
      <c r="L169" s="5">
        <f t="shared" si="24"/>
        <v>1187734.1423082086</v>
      </c>
      <c r="M169" s="11">
        <f t="shared" si="22"/>
        <v>0</v>
      </c>
      <c r="N169" s="5">
        <f t="shared" si="25"/>
        <v>0</v>
      </c>
      <c r="P169" s="23">
        <f t="shared" si="26"/>
        <v>-0.23294099515349551</v>
      </c>
    </row>
    <row r="170" spans="1:16" x14ac:dyDescent="0.25">
      <c r="A170" s="1">
        <v>44225</v>
      </c>
      <c r="B170" s="5">
        <v>168.16999799999999</v>
      </c>
      <c r="C170" s="5">
        <v>12848800</v>
      </c>
      <c r="D170" s="5">
        <v>144031200</v>
      </c>
      <c r="E170" s="5">
        <v>158280401.52600339</v>
      </c>
      <c r="F170" s="5" t="s">
        <v>7</v>
      </c>
      <c r="G170" s="5" t="s">
        <v>7</v>
      </c>
      <c r="H170" s="5" t="str">
        <f t="shared" si="20"/>
        <v>hold</v>
      </c>
      <c r="I170" s="5" t="str">
        <f t="shared" si="21"/>
        <v>True</v>
      </c>
      <c r="J170" s="5">
        <f t="shared" si="28"/>
        <v>145.979996</v>
      </c>
      <c r="K170" s="5">
        <f t="shared" si="28"/>
        <v>169.55999800000001</v>
      </c>
      <c r="L170" s="5">
        <f t="shared" si="24"/>
        <v>1187734.1423082086</v>
      </c>
      <c r="M170" s="11">
        <f t="shared" si="22"/>
        <v>0</v>
      </c>
      <c r="N170" s="5">
        <f t="shared" si="25"/>
        <v>0</v>
      </c>
      <c r="P170" s="23">
        <f t="shared" si="26"/>
        <v>-0.11738170711515404</v>
      </c>
    </row>
    <row r="171" spans="1:16" x14ac:dyDescent="0.25">
      <c r="A171" s="1">
        <v>44228</v>
      </c>
      <c r="B171" s="5">
        <v>170.970001</v>
      </c>
      <c r="C171" s="5">
        <v>8140400</v>
      </c>
      <c r="D171" s="5">
        <v>152171600</v>
      </c>
      <c r="E171" s="5">
        <v>157698610.8807328</v>
      </c>
      <c r="F171" s="5" t="s">
        <v>7</v>
      </c>
      <c r="G171" s="5" t="s">
        <v>7</v>
      </c>
      <c r="H171" s="5" t="str">
        <f t="shared" si="20"/>
        <v>hold</v>
      </c>
      <c r="I171" s="5" t="str">
        <f t="shared" si="21"/>
        <v>True</v>
      </c>
      <c r="J171" s="5">
        <f t="shared" si="28"/>
        <v>145.979996</v>
      </c>
      <c r="K171" s="5">
        <f t="shared" si="28"/>
        <v>169.55999800000001</v>
      </c>
      <c r="L171" s="5">
        <f t="shared" si="24"/>
        <v>1187734.1423082086</v>
      </c>
      <c r="M171" s="11">
        <f t="shared" si="22"/>
        <v>1E-3</v>
      </c>
      <c r="N171" s="5">
        <f t="shared" si="25"/>
        <v>0</v>
      </c>
      <c r="P171" s="23">
        <f t="shared" si="26"/>
        <v>-0.45641110291029413</v>
      </c>
    </row>
    <row r="172" spans="1:16" x14ac:dyDescent="0.25">
      <c r="A172" s="1">
        <v>44229</v>
      </c>
      <c r="B172" s="5">
        <v>176.96000699999999</v>
      </c>
      <c r="C172" s="5">
        <v>12215200</v>
      </c>
      <c r="D172" s="5">
        <v>164386800</v>
      </c>
      <c r="E172" s="5">
        <v>158335581.29656661</v>
      </c>
      <c r="F172" s="5">
        <v>176.96000699999999</v>
      </c>
      <c r="G172" s="5" t="s">
        <v>7</v>
      </c>
      <c r="H172" s="5" t="str">
        <f t="shared" si="20"/>
        <v>buy</v>
      </c>
      <c r="I172" s="5" t="str">
        <f t="shared" si="21"/>
        <v>False</v>
      </c>
      <c r="J172" s="5">
        <f t="shared" si="28"/>
        <v>176.96000699999999</v>
      </c>
      <c r="K172" s="5">
        <f t="shared" si="28"/>
        <v>169.55999800000001</v>
      </c>
      <c r="L172" s="5">
        <f t="shared" si="24"/>
        <v>1187734.1423082086</v>
      </c>
      <c r="M172" s="11">
        <f t="shared" si="22"/>
        <v>0</v>
      </c>
      <c r="N172" s="5">
        <f t="shared" si="25"/>
        <v>0</v>
      </c>
      <c r="P172" s="23">
        <f t="shared" si="26"/>
        <v>0.40584175903090852</v>
      </c>
    </row>
    <row r="173" spans="1:16" x14ac:dyDescent="0.25">
      <c r="A173" s="1">
        <v>44230</v>
      </c>
      <c r="B173" s="5">
        <v>176.429993</v>
      </c>
      <c r="C173" s="5">
        <v>5508600</v>
      </c>
      <c r="D173" s="5">
        <v>158878200</v>
      </c>
      <c r="E173" s="5">
        <v>158387259.2700488</v>
      </c>
      <c r="F173" s="5" t="s">
        <v>7</v>
      </c>
      <c r="G173" s="5" t="s">
        <v>7</v>
      </c>
      <c r="H173" s="5" t="str">
        <f t="shared" si="20"/>
        <v>hold</v>
      </c>
      <c r="I173" s="5" t="str">
        <f t="shared" si="21"/>
        <v>True</v>
      </c>
      <c r="J173" s="5">
        <f t="shared" si="28"/>
        <v>176.96000699999999</v>
      </c>
      <c r="K173" s="5">
        <f t="shared" si="28"/>
        <v>169.55999800000001</v>
      </c>
      <c r="L173" s="5">
        <f t="shared" si="24"/>
        <v>1187734.1423082086</v>
      </c>
      <c r="M173" s="11">
        <f t="shared" si="22"/>
        <v>0</v>
      </c>
      <c r="N173" s="5">
        <f t="shared" si="25"/>
        <v>0</v>
      </c>
      <c r="P173" s="23">
        <f t="shared" si="26"/>
        <v>-0.79637057049159266</v>
      </c>
    </row>
    <row r="174" spans="1:16" x14ac:dyDescent="0.25">
      <c r="A174" s="1">
        <v>44231</v>
      </c>
      <c r="B174" s="5">
        <v>180.229996</v>
      </c>
      <c r="C174" s="5">
        <v>9035400</v>
      </c>
      <c r="D174" s="5">
        <v>167913600</v>
      </c>
      <c r="E174" s="5">
        <v>159294529.8431851</v>
      </c>
      <c r="F174" s="5" t="s">
        <v>7</v>
      </c>
      <c r="G174" s="5" t="s">
        <v>7</v>
      </c>
      <c r="H174" s="5" t="str">
        <f t="shared" si="20"/>
        <v>hold</v>
      </c>
      <c r="I174" s="5" t="str">
        <f t="shared" si="21"/>
        <v>True</v>
      </c>
      <c r="J174" s="5">
        <f t="shared" si="28"/>
        <v>176.96000699999999</v>
      </c>
      <c r="K174" s="5">
        <f t="shared" si="28"/>
        <v>169.55999800000001</v>
      </c>
      <c r="L174" s="5">
        <f t="shared" si="24"/>
        <v>1187734.1423082086</v>
      </c>
      <c r="M174" s="11">
        <f t="shared" si="22"/>
        <v>0</v>
      </c>
      <c r="N174" s="5">
        <f t="shared" si="25"/>
        <v>0</v>
      </c>
      <c r="P174" s="23">
        <f t="shared" si="26"/>
        <v>0.49483968794311944</v>
      </c>
    </row>
    <row r="175" spans="1:16" x14ac:dyDescent="0.25">
      <c r="A175" s="1">
        <v>44232</v>
      </c>
      <c r="B175" s="5">
        <v>181.16000399999999</v>
      </c>
      <c r="C175" s="5">
        <v>6640500</v>
      </c>
      <c r="D175" s="5">
        <v>174554100</v>
      </c>
      <c r="E175" s="5">
        <v>160747822.27882081</v>
      </c>
      <c r="F175" s="5" t="s">
        <v>7</v>
      </c>
      <c r="G175" s="5" t="s">
        <v>7</v>
      </c>
      <c r="H175" s="5" t="str">
        <f t="shared" si="20"/>
        <v>hold</v>
      </c>
      <c r="I175" s="5" t="str">
        <f t="shared" si="21"/>
        <v>True</v>
      </c>
      <c r="J175" s="5">
        <f t="shared" si="28"/>
        <v>176.96000699999999</v>
      </c>
      <c r="K175" s="5">
        <f t="shared" si="28"/>
        <v>169.55999800000001</v>
      </c>
      <c r="L175" s="5">
        <f t="shared" si="24"/>
        <v>1187734.1423082086</v>
      </c>
      <c r="M175" s="11">
        <f t="shared" si="22"/>
        <v>0</v>
      </c>
      <c r="N175" s="5">
        <f t="shared" si="25"/>
        <v>0</v>
      </c>
      <c r="P175" s="23">
        <f t="shared" si="26"/>
        <v>-0.30796293348052339</v>
      </c>
    </row>
    <row r="176" spans="1:16" x14ac:dyDescent="0.25">
      <c r="A176" s="1">
        <v>44235</v>
      </c>
      <c r="B176" s="5">
        <v>190</v>
      </c>
      <c r="C176" s="5">
        <v>16085700</v>
      </c>
      <c r="D176" s="5">
        <v>190639800</v>
      </c>
      <c r="E176" s="5">
        <v>163594677.37033361</v>
      </c>
      <c r="F176" s="5" t="s">
        <v>7</v>
      </c>
      <c r="G176" s="5" t="s">
        <v>7</v>
      </c>
      <c r="H176" s="5" t="str">
        <f t="shared" si="20"/>
        <v>hold</v>
      </c>
      <c r="I176" s="5" t="str">
        <f t="shared" si="21"/>
        <v>True</v>
      </c>
      <c r="J176" s="5">
        <f t="shared" si="28"/>
        <v>176.96000699999999</v>
      </c>
      <c r="K176" s="5">
        <f t="shared" si="28"/>
        <v>169.55999800000001</v>
      </c>
      <c r="L176" s="5">
        <f t="shared" si="24"/>
        <v>1187734.1423082086</v>
      </c>
      <c r="M176" s="11">
        <f t="shared" si="22"/>
        <v>0</v>
      </c>
      <c r="N176" s="5">
        <f t="shared" si="25"/>
        <v>0</v>
      </c>
      <c r="P176" s="23">
        <f t="shared" si="26"/>
        <v>0.88474341669224688</v>
      </c>
    </row>
    <row r="177" spans="1:16" x14ac:dyDescent="0.25">
      <c r="A177" s="1">
        <v>44236</v>
      </c>
      <c r="B177" s="5">
        <v>188.21000699999999</v>
      </c>
      <c r="C177" s="5">
        <v>11270800</v>
      </c>
      <c r="D177" s="5">
        <v>179369000</v>
      </c>
      <c r="E177" s="5">
        <v>165096993.84488979</v>
      </c>
      <c r="F177" s="5" t="s">
        <v>7</v>
      </c>
      <c r="G177" s="5" t="s">
        <v>7</v>
      </c>
      <c r="H177" s="5" t="str">
        <f t="shared" si="20"/>
        <v>hold</v>
      </c>
      <c r="I177" s="5" t="str">
        <f t="shared" si="21"/>
        <v>True</v>
      </c>
      <c r="J177" s="5">
        <f t="shared" si="28"/>
        <v>176.96000699999999</v>
      </c>
      <c r="K177" s="5">
        <f t="shared" si="28"/>
        <v>169.55999800000001</v>
      </c>
      <c r="L177" s="5">
        <f t="shared" si="24"/>
        <v>1187734.1423082086</v>
      </c>
      <c r="M177" s="11">
        <f t="shared" si="22"/>
        <v>0</v>
      </c>
      <c r="N177" s="5">
        <f t="shared" si="25"/>
        <v>0</v>
      </c>
      <c r="P177" s="23">
        <f t="shared" si="26"/>
        <v>-0.35571536810233478</v>
      </c>
    </row>
    <row r="178" spans="1:16" x14ac:dyDescent="0.25">
      <c r="A178" s="1">
        <v>44237</v>
      </c>
      <c r="B178" s="5">
        <v>189.63000500000001</v>
      </c>
      <c r="C178" s="5">
        <v>11464600</v>
      </c>
      <c r="D178" s="5">
        <v>190833600</v>
      </c>
      <c r="E178" s="5">
        <v>167548099.2426472</v>
      </c>
      <c r="F178" s="5" t="s">
        <v>7</v>
      </c>
      <c r="G178" s="5" t="s">
        <v>7</v>
      </c>
      <c r="H178" s="5" t="str">
        <f t="shared" si="20"/>
        <v>hold</v>
      </c>
      <c r="I178" s="5" t="str">
        <f t="shared" si="21"/>
        <v>True</v>
      </c>
      <c r="J178" s="5">
        <f t="shared" si="28"/>
        <v>176.96000699999999</v>
      </c>
      <c r="K178" s="5">
        <f t="shared" si="28"/>
        <v>169.55999800000001</v>
      </c>
      <c r="L178" s="5">
        <f t="shared" si="24"/>
        <v>1187734.1423082086</v>
      </c>
      <c r="M178" s="11">
        <f t="shared" si="22"/>
        <v>0</v>
      </c>
      <c r="N178" s="5">
        <f t="shared" si="25"/>
        <v>0</v>
      </c>
      <c r="P178" s="23">
        <f t="shared" si="26"/>
        <v>1.7048716461183767E-2</v>
      </c>
    </row>
    <row r="179" spans="1:16" x14ac:dyDescent="0.25">
      <c r="A179" s="1">
        <v>44238</v>
      </c>
      <c r="B179" s="5">
        <v>190.91000399999999</v>
      </c>
      <c r="C179" s="5">
        <v>17507900</v>
      </c>
      <c r="D179" s="5">
        <v>208341500</v>
      </c>
      <c r="E179" s="5">
        <v>171433185.10026619</v>
      </c>
      <c r="F179" s="5" t="s">
        <v>7</v>
      </c>
      <c r="G179" s="5" t="s">
        <v>7</v>
      </c>
      <c r="H179" s="5" t="str">
        <f t="shared" si="20"/>
        <v>hold</v>
      </c>
      <c r="I179" s="5" t="str">
        <f t="shared" si="21"/>
        <v>True</v>
      </c>
      <c r="J179" s="5">
        <f t="shared" si="28"/>
        <v>176.96000699999999</v>
      </c>
      <c r="K179" s="5">
        <f t="shared" si="28"/>
        <v>169.55999800000001</v>
      </c>
      <c r="L179" s="5">
        <f t="shared" si="24"/>
        <v>1187734.1423082086</v>
      </c>
      <c r="M179" s="11">
        <f t="shared" si="22"/>
        <v>0</v>
      </c>
      <c r="N179" s="5">
        <f t="shared" si="25"/>
        <v>0</v>
      </c>
      <c r="P179" s="23">
        <f t="shared" si="26"/>
        <v>0.42338818072841</v>
      </c>
    </row>
    <row r="180" spans="1:16" x14ac:dyDescent="0.25">
      <c r="A180" s="1">
        <v>44239</v>
      </c>
      <c r="B180" s="5">
        <v>187.66999799999999</v>
      </c>
      <c r="C180" s="5">
        <v>27233800</v>
      </c>
      <c r="D180" s="5">
        <v>181107700</v>
      </c>
      <c r="E180" s="5">
        <v>172354567.48694789</v>
      </c>
      <c r="F180" s="5" t="s">
        <v>7</v>
      </c>
      <c r="G180" s="5" t="s">
        <v>7</v>
      </c>
      <c r="H180" s="5" t="str">
        <f t="shared" si="20"/>
        <v>hold</v>
      </c>
      <c r="I180" s="5" t="str">
        <f t="shared" si="21"/>
        <v>True</v>
      </c>
      <c r="J180" s="5">
        <f t="shared" ref="J180:K195" si="29">IF(F180="nan",J179,F180)</f>
        <v>176.96000699999999</v>
      </c>
      <c r="K180" s="5">
        <f t="shared" si="29"/>
        <v>169.55999800000001</v>
      </c>
      <c r="L180" s="5">
        <f t="shared" si="24"/>
        <v>1187734.1423082086</v>
      </c>
      <c r="M180" s="11">
        <f t="shared" si="22"/>
        <v>1E-3</v>
      </c>
      <c r="N180" s="5">
        <f t="shared" si="25"/>
        <v>0</v>
      </c>
      <c r="P180" s="23">
        <f t="shared" si="26"/>
        <v>0.44180664127626923</v>
      </c>
    </row>
    <row r="181" spans="1:16" x14ac:dyDescent="0.25">
      <c r="A181" s="1">
        <v>44243</v>
      </c>
      <c r="B181" s="5">
        <v>186.35000600000001</v>
      </c>
      <c r="C181" s="5">
        <v>11630700</v>
      </c>
      <c r="D181" s="5">
        <v>169477000</v>
      </c>
      <c r="E181" s="5">
        <v>172080513.43646029</v>
      </c>
      <c r="F181" s="5" t="s">
        <v>7</v>
      </c>
      <c r="G181" s="5">
        <v>186.35000600000001</v>
      </c>
      <c r="H181" s="5" t="str">
        <f t="shared" si="20"/>
        <v>sell</v>
      </c>
      <c r="I181" s="5" t="str">
        <f t="shared" si="21"/>
        <v>False</v>
      </c>
      <c r="J181" s="5">
        <f t="shared" si="29"/>
        <v>176.96000699999999</v>
      </c>
      <c r="K181" s="5">
        <f t="shared" si="29"/>
        <v>186.35000600000001</v>
      </c>
      <c r="L181" s="5">
        <f t="shared" si="24"/>
        <v>1249570.9445999432</v>
      </c>
      <c r="M181" s="11">
        <f t="shared" si="22"/>
        <v>1E-3</v>
      </c>
      <c r="N181" s="5">
        <f t="shared" si="25"/>
        <v>61836.802291734522</v>
      </c>
      <c r="P181" s="23">
        <f t="shared" si="26"/>
        <v>-0.85081069502871542</v>
      </c>
    </row>
    <row r="182" spans="1:16" x14ac:dyDescent="0.25">
      <c r="A182" s="1">
        <v>44244</v>
      </c>
      <c r="B182" s="5">
        <v>186.44000199999999</v>
      </c>
      <c r="C182" s="5">
        <v>11391800</v>
      </c>
      <c r="D182" s="5">
        <v>180868800</v>
      </c>
      <c r="E182" s="5">
        <v>172917493.12053961</v>
      </c>
      <c r="F182" s="5">
        <v>186.44000199999999</v>
      </c>
      <c r="G182" s="5" t="s">
        <v>7</v>
      </c>
      <c r="H182" s="5" t="str">
        <f t="shared" si="20"/>
        <v>buy</v>
      </c>
      <c r="I182" s="5" t="str">
        <f t="shared" si="21"/>
        <v>False</v>
      </c>
      <c r="J182" s="5">
        <f t="shared" si="29"/>
        <v>186.44000199999999</v>
      </c>
      <c r="K182" s="5">
        <f t="shared" si="29"/>
        <v>186.35000600000001</v>
      </c>
      <c r="L182" s="5">
        <f t="shared" si="24"/>
        <v>1248321.3736553432</v>
      </c>
      <c r="M182" s="11">
        <f t="shared" si="22"/>
        <v>1E-3</v>
      </c>
      <c r="N182" s="5">
        <f t="shared" si="25"/>
        <v>-1249.5709445999432</v>
      </c>
      <c r="P182" s="23">
        <f t="shared" si="26"/>
        <v>-2.0754355549494903E-2</v>
      </c>
    </row>
    <row r="183" spans="1:16" x14ac:dyDescent="0.25">
      <c r="A183" s="1">
        <v>44245</v>
      </c>
      <c r="B183" s="5">
        <v>183</v>
      </c>
      <c r="C183" s="5">
        <v>12380900</v>
      </c>
      <c r="D183" s="5">
        <v>168487900</v>
      </c>
      <c r="E183" s="5">
        <v>172495627.10387859</v>
      </c>
      <c r="F183" s="5" t="s">
        <v>7</v>
      </c>
      <c r="G183" s="5">
        <v>183</v>
      </c>
      <c r="H183" s="5" t="str">
        <f t="shared" si="20"/>
        <v>sell</v>
      </c>
      <c r="I183" s="5" t="str">
        <f t="shared" si="21"/>
        <v>False</v>
      </c>
      <c r="J183" s="5">
        <f t="shared" si="29"/>
        <v>186.44000199999999</v>
      </c>
      <c r="K183" s="5">
        <f t="shared" si="29"/>
        <v>183</v>
      </c>
      <c r="L183" s="5">
        <f t="shared" si="24"/>
        <v>1224040.2912006346</v>
      </c>
      <c r="M183" s="11">
        <f t="shared" si="22"/>
        <v>1E-3</v>
      </c>
      <c r="N183" s="5">
        <f t="shared" si="25"/>
        <v>-24281.08245470875</v>
      </c>
      <c r="P183" s="23">
        <f t="shared" si="26"/>
        <v>8.3261164178191072E-2</v>
      </c>
    </row>
    <row r="184" spans="1:16" x14ac:dyDescent="0.25">
      <c r="A184" s="1">
        <v>44246</v>
      </c>
      <c r="B184" s="5">
        <v>183.64999399999999</v>
      </c>
      <c r="C184" s="5">
        <v>8834500</v>
      </c>
      <c r="D184" s="5">
        <v>177322400</v>
      </c>
      <c r="E184" s="5">
        <v>172955319.76576</v>
      </c>
      <c r="F184" s="5">
        <v>183.64999399999999</v>
      </c>
      <c r="G184" s="5" t="s">
        <v>7</v>
      </c>
      <c r="H184" s="5" t="str">
        <f t="shared" si="20"/>
        <v>buy</v>
      </c>
      <c r="I184" s="5" t="str">
        <f t="shared" si="21"/>
        <v>False</v>
      </c>
      <c r="J184" s="5">
        <f t="shared" si="29"/>
        <v>183.64999399999999</v>
      </c>
      <c r="K184" s="5">
        <f t="shared" si="29"/>
        <v>183</v>
      </c>
      <c r="L184" s="5">
        <f t="shared" si="24"/>
        <v>1224040.2912006346</v>
      </c>
      <c r="M184" s="11">
        <f t="shared" si="22"/>
        <v>0</v>
      </c>
      <c r="N184" s="5">
        <f t="shared" si="25"/>
        <v>0</v>
      </c>
      <c r="P184" s="23">
        <f t="shared" si="26"/>
        <v>-0.33749045143935652</v>
      </c>
    </row>
    <row r="185" spans="1:16" x14ac:dyDescent="0.25">
      <c r="A185" s="1">
        <v>44249</v>
      </c>
      <c r="B185" s="5">
        <v>191.759995</v>
      </c>
      <c r="C185" s="5">
        <v>18799600</v>
      </c>
      <c r="D185" s="5">
        <v>196122000</v>
      </c>
      <c r="E185" s="5">
        <v>175161670.28644031</v>
      </c>
      <c r="F185" s="5" t="s">
        <v>7</v>
      </c>
      <c r="G185" s="5" t="s">
        <v>7</v>
      </c>
      <c r="H185" s="5" t="str">
        <f t="shared" si="20"/>
        <v>hold</v>
      </c>
      <c r="I185" s="5" t="str">
        <f t="shared" si="21"/>
        <v>True</v>
      </c>
      <c r="J185" s="5">
        <f t="shared" si="29"/>
        <v>183.64999399999999</v>
      </c>
      <c r="K185" s="5">
        <f t="shared" si="29"/>
        <v>183</v>
      </c>
      <c r="L185" s="5">
        <f t="shared" si="24"/>
        <v>1224040.2912006346</v>
      </c>
      <c r="M185" s="11">
        <f t="shared" si="22"/>
        <v>0</v>
      </c>
      <c r="N185" s="5">
        <f t="shared" si="25"/>
        <v>0</v>
      </c>
      <c r="P185" s="23">
        <f t="shared" si="26"/>
        <v>0.7551710819392411</v>
      </c>
    </row>
    <row r="186" spans="1:16" x14ac:dyDescent="0.25">
      <c r="A186" s="1">
        <v>44250</v>
      </c>
      <c r="B186" s="5">
        <v>197.08999600000001</v>
      </c>
      <c r="C186" s="5">
        <v>23191400</v>
      </c>
      <c r="D186" s="5">
        <v>219313400</v>
      </c>
      <c r="E186" s="5">
        <v>179366596.9640747</v>
      </c>
      <c r="F186" s="5" t="s">
        <v>7</v>
      </c>
      <c r="G186" s="5" t="s">
        <v>7</v>
      </c>
      <c r="H186" s="5" t="str">
        <f t="shared" si="20"/>
        <v>hold</v>
      </c>
      <c r="I186" s="5" t="str">
        <f t="shared" si="21"/>
        <v>True</v>
      </c>
      <c r="J186" s="5">
        <f t="shared" si="29"/>
        <v>183.64999399999999</v>
      </c>
      <c r="K186" s="5">
        <f t="shared" si="29"/>
        <v>183</v>
      </c>
      <c r="L186" s="5">
        <f t="shared" si="24"/>
        <v>1224040.2912006346</v>
      </c>
      <c r="M186" s="11">
        <f t="shared" si="22"/>
        <v>0</v>
      </c>
      <c r="N186" s="5">
        <f t="shared" si="25"/>
        <v>0</v>
      </c>
      <c r="P186" s="23">
        <f t="shared" si="26"/>
        <v>0.20994592728088909</v>
      </c>
    </row>
    <row r="187" spans="1:16" x14ac:dyDescent="0.25">
      <c r="A187" s="1">
        <v>44251</v>
      </c>
      <c r="B187" s="5">
        <v>197.509995</v>
      </c>
      <c r="C187" s="5">
        <v>16205900</v>
      </c>
      <c r="D187" s="5">
        <v>235519300</v>
      </c>
      <c r="E187" s="5">
        <v>184714473.48769769</v>
      </c>
      <c r="F187" s="5" t="s">
        <v>7</v>
      </c>
      <c r="G187" s="5" t="s">
        <v>7</v>
      </c>
      <c r="H187" s="5" t="str">
        <f t="shared" si="20"/>
        <v>hold</v>
      </c>
      <c r="I187" s="5" t="str">
        <f t="shared" si="21"/>
        <v>True</v>
      </c>
      <c r="J187" s="5">
        <f t="shared" si="29"/>
        <v>183.64999399999999</v>
      </c>
      <c r="K187" s="5">
        <f t="shared" si="29"/>
        <v>183</v>
      </c>
      <c r="L187" s="5">
        <f t="shared" si="24"/>
        <v>1224040.2912006346</v>
      </c>
      <c r="M187" s="11">
        <f t="shared" si="22"/>
        <v>0</v>
      </c>
      <c r="N187" s="5">
        <f t="shared" si="25"/>
        <v>0</v>
      </c>
      <c r="P187" s="23">
        <f t="shared" si="26"/>
        <v>-0.35840614682931815</v>
      </c>
    </row>
    <row r="188" spans="1:16" x14ac:dyDescent="0.25">
      <c r="A188" s="1">
        <v>44252</v>
      </c>
      <c r="B188" s="5">
        <v>190.979996</v>
      </c>
      <c r="C188" s="5">
        <v>12712000</v>
      </c>
      <c r="D188" s="5">
        <v>222807300</v>
      </c>
      <c r="E188" s="5">
        <v>188342361.75397739</v>
      </c>
      <c r="F188" s="5" t="s">
        <v>7</v>
      </c>
      <c r="G188" s="5" t="s">
        <v>7</v>
      </c>
      <c r="H188" s="5" t="str">
        <f t="shared" si="20"/>
        <v>hold</v>
      </c>
      <c r="I188" s="5" t="str">
        <f t="shared" si="21"/>
        <v>True</v>
      </c>
      <c r="J188" s="5">
        <f t="shared" si="29"/>
        <v>183.64999399999999</v>
      </c>
      <c r="K188" s="5">
        <f t="shared" si="29"/>
        <v>183</v>
      </c>
      <c r="L188" s="5">
        <f t="shared" si="24"/>
        <v>1224040.2912006346</v>
      </c>
      <c r="M188" s="11">
        <f t="shared" si="22"/>
        <v>0</v>
      </c>
      <c r="N188" s="5">
        <f t="shared" si="25"/>
        <v>0</v>
      </c>
      <c r="P188" s="23">
        <f t="shared" si="26"/>
        <v>-0.24282894423096493</v>
      </c>
    </row>
    <row r="189" spans="1:16" x14ac:dyDescent="0.25">
      <c r="A189" s="1">
        <v>44253</v>
      </c>
      <c r="B189" s="5">
        <v>189.03999300000001</v>
      </c>
      <c r="C189" s="5">
        <v>15844000</v>
      </c>
      <c r="D189" s="5">
        <v>206963300</v>
      </c>
      <c r="E189" s="5">
        <v>190115784.45602179</v>
      </c>
      <c r="F189" s="5" t="s">
        <v>7</v>
      </c>
      <c r="G189" s="5" t="s">
        <v>7</v>
      </c>
      <c r="H189" s="5" t="str">
        <f t="shared" si="20"/>
        <v>hold</v>
      </c>
      <c r="I189" s="5" t="str">
        <f t="shared" si="21"/>
        <v>True</v>
      </c>
      <c r="J189" s="5">
        <f t="shared" si="29"/>
        <v>183.64999399999999</v>
      </c>
      <c r="K189" s="5">
        <f t="shared" si="29"/>
        <v>183</v>
      </c>
      <c r="L189" s="5">
        <f t="shared" si="24"/>
        <v>1224040.2912006346</v>
      </c>
      <c r="M189" s="11">
        <f t="shared" si="22"/>
        <v>0</v>
      </c>
      <c r="N189" s="5">
        <f t="shared" si="25"/>
        <v>0</v>
      </c>
      <c r="P189" s="23">
        <f t="shared" si="26"/>
        <v>0.22024445052525532</v>
      </c>
    </row>
    <row r="190" spans="1:16" x14ac:dyDescent="0.25">
      <c r="A190" s="1">
        <v>44256</v>
      </c>
      <c r="B190" s="5">
        <v>194.979996</v>
      </c>
      <c r="C190" s="5">
        <v>10709900</v>
      </c>
      <c r="D190" s="5">
        <v>217673200</v>
      </c>
      <c r="E190" s="5">
        <v>192740300.23811179</v>
      </c>
      <c r="F190" s="5" t="s">
        <v>7</v>
      </c>
      <c r="G190" s="5" t="s">
        <v>7</v>
      </c>
      <c r="H190" s="5" t="str">
        <f t="shared" si="20"/>
        <v>hold</v>
      </c>
      <c r="I190" s="5" t="str">
        <f t="shared" si="21"/>
        <v>True</v>
      </c>
      <c r="J190" s="5">
        <f t="shared" si="29"/>
        <v>183.64999399999999</v>
      </c>
      <c r="K190" s="5">
        <f t="shared" si="29"/>
        <v>183</v>
      </c>
      <c r="L190" s="5">
        <f t="shared" si="24"/>
        <v>1224040.2912006346</v>
      </c>
      <c r="M190" s="11">
        <f t="shared" si="22"/>
        <v>0</v>
      </c>
      <c r="N190" s="5">
        <f t="shared" si="25"/>
        <v>0</v>
      </c>
      <c r="P190" s="23">
        <f t="shared" si="26"/>
        <v>-0.39162233241176408</v>
      </c>
    </row>
    <row r="191" spans="1:16" x14ac:dyDescent="0.25">
      <c r="A191" s="1">
        <v>44257</v>
      </c>
      <c r="B191" s="5">
        <v>193.94000199999999</v>
      </c>
      <c r="C191" s="5">
        <v>8371400</v>
      </c>
      <c r="D191" s="5">
        <v>209301800</v>
      </c>
      <c r="E191" s="5">
        <v>194317585.93841839</v>
      </c>
      <c r="F191" s="5" t="s">
        <v>7</v>
      </c>
      <c r="G191" s="5" t="s">
        <v>7</v>
      </c>
      <c r="H191" s="5" t="str">
        <f t="shared" si="20"/>
        <v>hold</v>
      </c>
      <c r="I191" s="5" t="str">
        <f t="shared" si="21"/>
        <v>True</v>
      </c>
      <c r="J191" s="5">
        <f t="shared" si="29"/>
        <v>183.64999399999999</v>
      </c>
      <c r="K191" s="5">
        <f t="shared" si="29"/>
        <v>183</v>
      </c>
      <c r="L191" s="5">
        <f t="shared" si="24"/>
        <v>1224040.2912006346</v>
      </c>
      <c r="M191" s="11">
        <f t="shared" si="22"/>
        <v>0</v>
      </c>
      <c r="N191" s="5">
        <f t="shared" si="25"/>
        <v>0</v>
      </c>
      <c r="P191" s="23">
        <f t="shared" si="26"/>
        <v>-0.24634741279535993</v>
      </c>
    </row>
    <row r="192" spans="1:16" x14ac:dyDescent="0.25">
      <c r="A192" s="1">
        <v>44258</v>
      </c>
      <c r="B192" s="5">
        <v>192.259995</v>
      </c>
      <c r="C192" s="5">
        <v>8750300</v>
      </c>
      <c r="D192" s="5">
        <v>200551500</v>
      </c>
      <c r="E192" s="5">
        <v>194911292.0424836</v>
      </c>
      <c r="F192" s="5" t="s">
        <v>7</v>
      </c>
      <c r="G192" s="5" t="s">
        <v>7</v>
      </c>
      <c r="H192" s="5" t="str">
        <f t="shared" si="20"/>
        <v>hold</v>
      </c>
      <c r="I192" s="5" t="str">
        <f t="shared" si="21"/>
        <v>True</v>
      </c>
      <c r="J192" s="5">
        <f t="shared" si="29"/>
        <v>183.64999399999999</v>
      </c>
      <c r="K192" s="5">
        <f t="shared" si="29"/>
        <v>183</v>
      </c>
      <c r="L192" s="5">
        <f t="shared" si="24"/>
        <v>1224040.2912006346</v>
      </c>
      <c r="M192" s="11">
        <f t="shared" si="22"/>
        <v>1E-3</v>
      </c>
      <c r="N192" s="5">
        <f t="shared" si="25"/>
        <v>0</v>
      </c>
      <c r="P192" s="23">
        <f t="shared" si="26"/>
        <v>4.4266850943521042E-2</v>
      </c>
    </row>
    <row r="193" spans="1:16" x14ac:dyDescent="0.25">
      <c r="A193" s="1">
        <v>44259</v>
      </c>
      <c r="B193" s="5">
        <v>188.029999</v>
      </c>
      <c r="C193" s="5">
        <v>12542600</v>
      </c>
      <c r="D193" s="5">
        <v>188008900</v>
      </c>
      <c r="E193" s="5">
        <v>194253921.36880341</v>
      </c>
      <c r="F193" s="5" t="s">
        <v>7</v>
      </c>
      <c r="G193" s="5">
        <v>188.029999</v>
      </c>
      <c r="H193" s="5" t="str">
        <f t="shared" si="20"/>
        <v>sell</v>
      </c>
      <c r="I193" s="5" t="str">
        <f t="shared" si="21"/>
        <v>False</v>
      </c>
      <c r="J193" s="5">
        <f t="shared" si="29"/>
        <v>183.64999399999999</v>
      </c>
      <c r="K193" s="5">
        <f t="shared" si="29"/>
        <v>188.029999</v>
      </c>
      <c r="L193" s="5">
        <f t="shared" si="24"/>
        <v>1252009.2962174574</v>
      </c>
      <c r="M193" s="11">
        <f t="shared" si="22"/>
        <v>1E-3</v>
      </c>
      <c r="N193" s="5">
        <f t="shared" si="25"/>
        <v>27969.005016822895</v>
      </c>
      <c r="P193" s="23">
        <f t="shared" si="26"/>
        <v>0.36004286474058711</v>
      </c>
    </row>
    <row r="194" spans="1:16" x14ac:dyDescent="0.25">
      <c r="A194" s="1">
        <v>44260</v>
      </c>
      <c r="B194" s="5">
        <v>189.990005</v>
      </c>
      <c r="C194" s="5">
        <v>10266400</v>
      </c>
      <c r="D194" s="5">
        <v>198275300</v>
      </c>
      <c r="E194" s="5">
        <v>194636909.811434</v>
      </c>
      <c r="F194" s="5">
        <v>189.990005</v>
      </c>
      <c r="G194" s="5" t="s">
        <v>7</v>
      </c>
      <c r="H194" s="5" t="str">
        <f t="shared" si="20"/>
        <v>buy</v>
      </c>
      <c r="I194" s="5" t="str">
        <f t="shared" si="21"/>
        <v>False</v>
      </c>
      <c r="J194" s="5">
        <f t="shared" si="29"/>
        <v>189.990005</v>
      </c>
      <c r="K194" s="5">
        <f t="shared" si="29"/>
        <v>188.029999</v>
      </c>
      <c r="L194" s="5">
        <f t="shared" si="24"/>
        <v>1252009.2962174574</v>
      </c>
      <c r="M194" s="11">
        <f t="shared" si="22"/>
        <v>0</v>
      </c>
      <c r="N194" s="5">
        <f t="shared" si="25"/>
        <v>0</v>
      </c>
      <c r="P194" s="23">
        <f t="shared" si="26"/>
        <v>-0.20025442328854012</v>
      </c>
    </row>
    <row r="195" spans="1:16" x14ac:dyDescent="0.25">
      <c r="A195" s="1">
        <v>44263</v>
      </c>
      <c r="B195" s="5">
        <v>201.91000399999999</v>
      </c>
      <c r="C195" s="5">
        <v>25093200</v>
      </c>
      <c r="D195" s="5">
        <v>223368500</v>
      </c>
      <c r="E195" s="5">
        <v>197373251.7442663</v>
      </c>
      <c r="F195" s="5" t="s">
        <v>7</v>
      </c>
      <c r="G195" s="5" t="s">
        <v>7</v>
      </c>
      <c r="H195" s="5" t="str">
        <f t="shared" ref="H195:H253" si="30">IF((AND(F195="nan",G195="nan")),"hold",IF(F195&lt;&gt;"nan","buy","sell"))</f>
        <v>hold</v>
      </c>
      <c r="I195" s="5" t="str">
        <f t="shared" ref="I195:I253" si="31">IF(H195="hold","True","False")</f>
        <v>True</v>
      </c>
      <c r="J195" s="5">
        <f t="shared" si="29"/>
        <v>189.990005</v>
      </c>
      <c r="K195" s="5">
        <f t="shared" si="29"/>
        <v>188.029999</v>
      </c>
      <c r="L195" s="5">
        <f t="shared" si="24"/>
        <v>1252009.2962174574</v>
      </c>
      <c r="M195" s="11">
        <f t="shared" ref="M195:M253" si="32">IF((AND(F196="nan",G196="nan")), 0, 0.001)</f>
        <v>0</v>
      </c>
      <c r="N195" s="5">
        <f t="shared" si="25"/>
        <v>0</v>
      </c>
      <c r="P195" s="23">
        <f t="shared" si="26"/>
        <v>0.89372046615050305</v>
      </c>
    </row>
    <row r="196" spans="1:16" x14ac:dyDescent="0.25">
      <c r="A196" s="1">
        <v>44264</v>
      </c>
      <c r="B196" s="5">
        <v>194.509995</v>
      </c>
      <c r="C196" s="5">
        <v>23331000</v>
      </c>
      <c r="D196" s="5">
        <v>200037500</v>
      </c>
      <c r="E196" s="5">
        <v>197626989.67423221</v>
      </c>
      <c r="F196" s="5" t="s">
        <v>7</v>
      </c>
      <c r="G196" s="5" t="s">
        <v>7</v>
      </c>
      <c r="H196" s="5" t="str">
        <f t="shared" si="30"/>
        <v>hold</v>
      </c>
      <c r="I196" s="5" t="str">
        <f t="shared" si="31"/>
        <v>True</v>
      </c>
      <c r="J196" s="5">
        <f t="shared" ref="J196:K211" si="33">IF(F196="nan",J195,F196)</f>
        <v>189.990005</v>
      </c>
      <c r="K196" s="5">
        <f t="shared" si="33"/>
        <v>188.029999</v>
      </c>
      <c r="L196" s="5">
        <f t="shared" ref="L196:L253" si="34">L195+N196</f>
        <v>1252009.2962174574</v>
      </c>
      <c r="M196" s="11">
        <f t="shared" si="32"/>
        <v>0</v>
      </c>
      <c r="N196" s="5">
        <f t="shared" ref="N196:N253" si="35">IF(I196="True",0,IF(H196="buy",-L195*M196,L195*((K196-J196)/J196)-(L195*M196)))</f>
        <v>0</v>
      </c>
      <c r="P196" s="23">
        <f t="shared" ref="P196:P253" si="36">LN(C196/C195)</f>
        <v>-7.2813944717701362E-2</v>
      </c>
    </row>
    <row r="197" spans="1:16" x14ac:dyDescent="0.25">
      <c r="A197" s="1">
        <v>44265</v>
      </c>
      <c r="B197" s="5">
        <v>195.05999800000001</v>
      </c>
      <c r="C197" s="5">
        <v>13662100</v>
      </c>
      <c r="D197" s="5">
        <v>213699600</v>
      </c>
      <c r="E197" s="5">
        <v>199157714.47179279</v>
      </c>
      <c r="F197" s="5" t="s">
        <v>7</v>
      </c>
      <c r="G197" s="5" t="s">
        <v>7</v>
      </c>
      <c r="H197" s="5" t="str">
        <f t="shared" si="30"/>
        <v>hold</v>
      </c>
      <c r="I197" s="5" t="str">
        <f t="shared" si="31"/>
        <v>True</v>
      </c>
      <c r="J197" s="5">
        <f t="shared" si="33"/>
        <v>189.990005</v>
      </c>
      <c r="K197" s="5">
        <f t="shared" si="33"/>
        <v>188.029999</v>
      </c>
      <c r="L197" s="5">
        <f t="shared" si="34"/>
        <v>1252009.2962174574</v>
      </c>
      <c r="M197" s="11">
        <f t="shared" si="32"/>
        <v>0</v>
      </c>
      <c r="N197" s="5">
        <f t="shared" si="35"/>
        <v>0</v>
      </c>
      <c r="P197" s="23">
        <f t="shared" si="36"/>
        <v>-0.53515737252550921</v>
      </c>
    </row>
    <row r="198" spans="1:16" x14ac:dyDescent="0.25">
      <c r="A198" s="1">
        <v>44266</v>
      </c>
      <c r="B198" s="5">
        <v>196.75</v>
      </c>
      <c r="C198" s="5">
        <v>11933900</v>
      </c>
      <c r="D198" s="5">
        <v>225633500</v>
      </c>
      <c r="E198" s="5">
        <v>201679217.8623327</v>
      </c>
      <c r="F198" s="5" t="s">
        <v>7</v>
      </c>
      <c r="G198" s="5" t="s">
        <v>7</v>
      </c>
      <c r="H198" s="5" t="str">
        <f t="shared" si="30"/>
        <v>hold</v>
      </c>
      <c r="I198" s="5" t="str">
        <f t="shared" si="31"/>
        <v>True</v>
      </c>
      <c r="J198" s="5">
        <f t="shared" si="33"/>
        <v>189.990005</v>
      </c>
      <c r="K198" s="5">
        <f t="shared" si="33"/>
        <v>188.029999</v>
      </c>
      <c r="L198" s="5">
        <f t="shared" si="34"/>
        <v>1252009.2962174574</v>
      </c>
      <c r="M198" s="11">
        <f t="shared" si="32"/>
        <v>0</v>
      </c>
      <c r="N198" s="5">
        <f t="shared" si="35"/>
        <v>0</v>
      </c>
      <c r="P198" s="23">
        <f t="shared" si="36"/>
        <v>-0.13524248621076806</v>
      </c>
    </row>
    <row r="199" spans="1:16" x14ac:dyDescent="0.25">
      <c r="A199" s="1">
        <v>44267</v>
      </c>
      <c r="B199" s="5">
        <v>197.16000399999999</v>
      </c>
      <c r="C199" s="5">
        <v>13249100</v>
      </c>
      <c r="D199" s="5">
        <v>238882600</v>
      </c>
      <c r="E199" s="5">
        <v>205222397.1223129</v>
      </c>
      <c r="F199" s="5" t="s">
        <v>7</v>
      </c>
      <c r="G199" s="5" t="s">
        <v>7</v>
      </c>
      <c r="H199" s="5" t="str">
        <f t="shared" si="30"/>
        <v>hold</v>
      </c>
      <c r="I199" s="5" t="str">
        <f t="shared" si="31"/>
        <v>True</v>
      </c>
      <c r="J199" s="5">
        <f t="shared" si="33"/>
        <v>189.990005</v>
      </c>
      <c r="K199" s="5">
        <f t="shared" si="33"/>
        <v>188.029999</v>
      </c>
      <c r="L199" s="5">
        <f t="shared" si="34"/>
        <v>1252009.2962174574</v>
      </c>
      <c r="M199" s="11">
        <f t="shared" si="32"/>
        <v>0</v>
      </c>
      <c r="N199" s="5">
        <f t="shared" si="35"/>
        <v>0</v>
      </c>
      <c r="P199" s="23">
        <f t="shared" si="36"/>
        <v>0.10454653595231551</v>
      </c>
    </row>
    <row r="200" spans="1:16" x14ac:dyDescent="0.25">
      <c r="A200" s="1">
        <v>44270</v>
      </c>
      <c r="B200" s="5">
        <v>196.759995</v>
      </c>
      <c r="C200" s="5">
        <v>10311400</v>
      </c>
      <c r="D200" s="5">
        <v>228571200</v>
      </c>
      <c r="E200" s="5">
        <v>207446092.6394555</v>
      </c>
      <c r="F200" s="5" t="s">
        <v>7</v>
      </c>
      <c r="G200" s="5" t="s">
        <v>7</v>
      </c>
      <c r="H200" s="5" t="str">
        <f t="shared" si="30"/>
        <v>hold</v>
      </c>
      <c r="I200" s="5" t="str">
        <f t="shared" si="31"/>
        <v>True</v>
      </c>
      <c r="J200" s="5">
        <f t="shared" si="33"/>
        <v>189.990005</v>
      </c>
      <c r="K200" s="5">
        <f t="shared" si="33"/>
        <v>188.029999</v>
      </c>
      <c r="L200" s="5">
        <f t="shared" si="34"/>
        <v>1252009.2962174574</v>
      </c>
      <c r="M200" s="11">
        <f t="shared" si="32"/>
        <v>0</v>
      </c>
      <c r="N200" s="5">
        <f t="shared" si="35"/>
        <v>0</v>
      </c>
      <c r="P200" s="23">
        <f t="shared" si="36"/>
        <v>-0.25067954629211481</v>
      </c>
    </row>
    <row r="201" spans="1:16" x14ac:dyDescent="0.25">
      <c r="A201" s="1">
        <v>44271</v>
      </c>
      <c r="B201" s="5">
        <v>194.240005</v>
      </c>
      <c r="C201" s="5">
        <v>9680700</v>
      </c>
      <c r="D201" s="5">
        <v>218890500</v>
      </c>
      <c r="E201" s="5">
        <v>208536036.199812</v>
      </c>
      <c r="F201" s="5" t="s">
        <v>7</v>
      </c>
      <c r="G201" s="5" t="s">
        <v>7</v>
      </c>
      <c r="H201" s="5" t="str">
        <f t="shared" si="30"/>
        <v>hold</v>
      </c>
      <c r="I201" s="5" t="str">
        <f t="shared" si="31"/>
        <v>True</v>
      </c>
      <c r="J201" s="5">
        <f t="shared" si="33"/>
        <v>189.990005</v>
      </c>
      <c r="K201" s="5">
        <f t="shared" si="33"/>
        <v>188.029999</v>
      </c>
      <c r="L201" s="5">
        <f t="shared" si="34"/>
        <v>1252009.2962174574</v>
      </c>
      <c r="M201" s="11">
        <f t="shared" si="32"/>
        <v>0</v>
      </c>
      <c r="N201" s="5">
        <f t="shared" si="35"/>
        <v>0</v>
      </c>
      <c r="P201" s="23">
        <f t="shared" si="36"/>
        <v>-6.3115866581301694E-2</v>
      </c>
    </row>
    <row r="202" spans="1:16" x14ac:dyDescent="0.25">
      <c r="A202" s="1">
        <v>44272</v>
      </c>
      <c r="B202" s="5">
        <v>195.240005</v>
      </c>
      <c r="C202" s="5">
        <v>14418700</v>
      </c>
      <c r="D202" s="5">
        <v>233309200</v>
      </c>
      <c r="E202" s="5">
        <v>210895385.13749021</v>
      </c>
      <c r="F202" s="5" t="s">
        <v>7</v>
      </c>
      <c r="G202" s="5" t="s">
        <v>7</v>
      </c>
      <c r="H202" s="5" t="str">
        <f t="shared" si="30"/>
        <v>hold</v>
      </c>
      <c r="I202" s="5" t="str">
        <f t="shared" si="31"/>
        <v>True</v>
      </c>
      <c r="J202" s="5">
        <f t="shared" si="33"/>
        <v>189.990005</v>
      </c>
      <c r="K202" s="5">
        <f t="shared" si="33"/>
        <v>188.029999</v>
      </c>
      <c r="L202" s="5">
        <f t="shared" si="34"/>
        <v>1252009.2962174574</v>
      </c>
      <c r="M202" s="11">
        <f t="shared" si="32"/>
        <v>0</v>
      </c>
      <c r="N202" s="5">
        <f t="shared" si="35"/>
        <v>0</v>
      </c>
      <c r="P202" s="23">
        <f t="shared" si="36"/>
        <v>0.39839176250339786</v>
      </c>
    </row>
    <row r="203" spans="1:16" x14ac:dyDescent="0.25">
      <c r="A203" s="1">
        <v>44273</v>
      </c>
      <c r="B203" s="5">
        <v>192.279999</v>
      </c>
      <c r="C203" s="5">
        <v>9644500</v>
      </c>
      <c r="D203" s="5">
        <v>223664700</v>
      </c>
      <c r="E203" s="5">
        <v>212111510.36450899</v>
      </c>
      <c r="F203" s="5" t="s">
        <v>7</v>
      </c>
      <c r="G203" s="5" t="s">
        <v>7</v>
      </c>
      <c r="H203" s="5" t="str">
        <f t="shared" si="30"/>
        <v>hold</v>
      </c>
      <c r="I203" s="5" t="str">
        <f t="shared" si="31"/>
        <v>True</v>
      </c>
      <c r="J203" s="5">
        <f t="shared" si="33"/>
        <v>189.990005</v>
      </c>
      <c r="K203" s="5">
        <f t="shared" si="33"/>
        <v>188.029999</v>
      </c>
      <c r="L203" s="5">
        <f t="shared" si="34"/>
        <v>1252009.2962174574</v>
      </c>
      <c r="M203" s="11">
        <f t="shared" si="32"/>
        <v>1E-3</v>
      </c>
      <c r="N203" s="5">
        <f t="shared" si="35"/>
        <v>0</v>
      </c>
      <c r="P203" s="23">
        <f t="shared" si="36"/>
        <v>-0.40213817054477768</v>
      </c>
    </row>
    <row r="204" spans="1:16" x14ac:dyDescent="0.25">
      <c r="A204" s="1">
        <v>44274</v>
      </c>
      <c r="B204" s="5">
        <v>191.13999899999999</v>
      </c>
      <c r="C204" s="5">
        <v>28354600</v>
      </c>
      <c r="D204" s="5">
        <v>195310100</v>
      </c>
      <c r="E204" s="5">
        <v>210511376.04167739</v>
      </c>
      <c r="F204" s="5" t="s">
        <v>7</v>
      </c>
      <c r="G204" s="5">
        <v>191.13999899999999</v>
      </c>
      <c r="H204" s="5" t="str">
        <f t="shared" si="30"/>
        <v>sell</v>
      </c>
      <c r="I204" s="5" t="str">
        <f t="shared" si="31"/>
        <v>False</v>
      </c>
      <c r="J204" s="5">
        <f t="shared" si="33"/>
        <v>189.990005</v>
      </c>
      <c r="K204" s="5">
        <f t="shared" si="33"/>
        <v>191.13999899999999</v>
      </c>
      <c r="L204" s="5">
        <f t="shared" si="34"/>
        <v>1259587.6063427415</v>
      </c>
      <c r="M204" s="11">
        <f t="shared" si="32"/>
        <v>0</v>
      </c>
      <c r="N204" s="5">
        <f t="shared" si="35"/>
        <v>7578.3101252841661</v>
      </c>
      <c r="P204" s="23">
        <f t="shared" si="36"/>
        <v>1.0784014698248703</v>
      </c>
    </row>
    <row r="205" spans="1:16" x14ac:dyDescent="0.25">
      <c r="A205" s="1">
        <v>44277</v>
      </c>
      <c r="B205" s="5">
        <v>192.86000100000001</v>
      </c>
      <c r="C205" s="5">
        <v>8838500</v>
      </c>
      <c r="D205" s="5">
        <v>204148600</v>
      </c>
      <c r="E205" s="5">
        <v>209905397.37021831</v>
      </c>
      <c r="F205" s="5" t="s">
        <v>7</v>
      </c>
      <c r="G205" s="5" t="s">
        <v>7</v>
      </c>
      <c r="H205" s="5" t="str">
        <f t="shared" si="30"/>
        <v>hold</v>
      </c>
      <c r="I205" s="5" t="str">
        <f t="shared" si="31"/>
        <v>True</v>
      </c>
      <c r="J205" s="5">
        <f t="shared" si="33"/>
        <v>189.990005</v>
      </c>
      <c r="K205" s="5">
        <f t="shared" si="33"/>
        <v>191.13999899999999</v>
      </c>
      <c r="L205" s="5">
        <f t="shared" si="34"/>
        <v>1259587.6063427415</v>
      </c>
      <c r="M205" s="11">
        <f t="shared" si="32"/>
        <v>0</v>
      </c>
      <c r="N205" s="5">
        <f t="shared" si="35"/>
        <v>0</v>
      </c>
      <c r="P205" s="23">
        <f t="shared" si="36"/>
        <v>-1.1656720955132276</v>
      </c>
    </row>
    <row r="206" spans="1:16" x14ac:dyDescent="0.25">
      <c r="A206" s="1">
        <v>44278</v>
      </c>
      <c r="B206" s="5">
        <v>188.729996</v>
      </c>
      <c r="C206" s="5">
        <v>10701200</v>
      </c>
      <c r="D206" s="5">
        <v>193447400</v>
      </c>
      <c r="E206" s="5">
        <v>208337969.04731879</v>
      </c>
      <c r="F206" s="5" t="s">
        <v>7</v>
      </c>
      <c r="G206" s="5" t="s">
        <v>7</v>
      </c>
      <c r="H206" s="5" t="str">
        <f t="shared" si="30"/>
        <v>hold</v>
      </c>
      <c r="I206" s="5" t="str">
        <f t="shared" si="31"/>
        <v>True</v>
      </c>
      <c r="J206" s="5">
        <f t="shared" si="33"/>
        <v>189.990005</v>
      </c>
      <c r="K206" s="5">
        <f t="shared" si="33"/>
        <v>191.13999899999999</v>
      </c>
      <c r="L206" s="5">
        <f t="shared" si="34"/>
        <v>1259587.6063427415</v>
      </c>
      <c r="M206" s="11">
        <f t="shared" si="32"/>
        <v>0</v>
      </c>
      <c r="N206" s="5">
        <f t="shared" si="35"/>
        <v>0</v>
      </c>
      <c r="P206" s="23">
        <f t="shared" si="36"/>
        <v>0.19123870571848126</v>
      </c>
    </row>
    <row r="207" spans="1:16" x14ac:dyDescent="0.25">
      <c r="A207" s="1">
        <v>44279</v>
      </c>
      <c r="B207" s="5">
        <v>184.720001</v>
      </c>
      <c r="C207" s="5">
        <v>13549100</v>
      </c>
      <c r="D207" s="5">
        <v>179898300</v>
      </c>
      <c r="E207" s="5">
        <v>205629429.13503879</v>
      </c>
      <c r="F207" s="5" t="s">
        <v>7</v>
      </c>
      <c r="G207" s="5" t="s">
        <v>7</v>
      </c>
      <c r="H207" s="5" t="str">
        <f t="shared" si="30"/>
        <v>hold</v>
      </c>
      <c r="I207" s="5" t="str">
        <f t="shared" si="31"/>
        <v>True</v>
      </c>
      <c r="J207" s="5">
        <f t="shared" si="33"/>
        <v>189.990005</v>
      </c>
      <c r="K207" s="5">
        <f t="shared" si="33"/>
        <v>191.13999899999999</v>
      </c>
      <c r="L207" s="5">
        <f t="shared" si="34"/>
        <v>1259587.6063427415</v>
      </c>
      <c r="M207" s="11">
        <f t="shared" si="32"/>
        <v>0</v>
      </c>
      <c r="N207" s="5">
        <f t="shared" si="35"/>
        <v>0</v>
      </c>
      <c r="P207" s="23">
        <f t="shared" si="36"/>
        <v>0.23596423974327119</v>
      </c>
    </row>
    <row r="208" spans="1:16" x14ac:dyDescent="0.25">
      <c r="A208" s="1">
        <v>44280</v>
      </c>
      <c r="B208" s="5">
        <v>186.91000399999999</v>
      </c>
      <c r="C208" s="5">
        <v>9609200</v>
      </c>
      <c r="D208" s="5">
        <v>189507500</v>
      </c>
      <c r="E208" s="5">
        <v>204094007.31110951</v>
      </c>
      <c r="F208" s="5" t="s">
        <v>7</v>
      </c>
      <c r="G208" s="5" t="s">
        <v>7</v>
      </c>
      <c r="H208" s="5" t="str">
        <f t="shared" si="30"/>
        <v>hold</v>
      </c>
      <c r="I208" s="5" t="str">
        <f t="shared" si="31"/>
        <v>True</v>
      </c>
      <c r="J208" s="5">
        <f t="shared" si="33"/>
        <v>189.990005</v>
      </c>
      <c r="K208" s="5">
        <f t="shared" si="33"/>
        <v>191.13999899999999</v>
      </c>
      <c r="L208" s="5">
        <f t="shared" si="34"/>
        <v>1259587.6063427415</v>
      </c>
      <c r="M208" s="11">
        <f t="shared" si="32"/>
        <v>0</v>
      </c>
      <c r="N208" s="5">
        <f t="shared" si="35"/>
        <v>0</v>
      </c>
      <c r="P208" s="23">
        <f t="shared" si="36"/>
        <v>-0.34359915155665033</v>
      </c>
    </row>
    <row r="209" spans="1:16" x14ac:dyDescent="0.25">
      <c r="A209" s="1">
        <v>44281</v>
      </c>
      <c r="B209" s="5">
        <v>185.91999799999999</v>
      </c>
      <c r="C209" s="5">
        <v>10196100</v>
      </c>
      <c r="D209" s="5">
        <v>179311400</v>
      </c>
      <c r="E209" s="5">
        <v>201733758.99361739</v>
      </c>
      <c r="F209" s="5" t="s">
        <v>7</v>
      </c>
      <c r="G209" s="5" t="s">
        <v>7</v>
      </c>
      <c r="H209" s="5" t="str">
        <f t="shared" si="30"/>
        <v>hold</v>
      </c>
      <c r="I209" s="5" t="str">
        <f t="shared" si="31"/>
        <v>True</v>
      </c>
      <c r="J209" s="5">
        <f t="shared" si="33"/>
        <v>189.990005</v>
      </c>
      <c r="K209" s="5">
        <f t="shared" si="33"/>
        <v>191.13999899999999</v>
      </c>
      <c r="L209" s="5">
        <f t="shared" si="34"/>
        <v>1259587.6063427415</v>
      </c>
      <c r="M209" s="11">
        <f t="shared" si="32"/>
        <v>0</v>
      </c>
      <c r="N209" s="5">
        <f t="shared" si="35"/>
        <v>0</v>
      </c>
      <c r="P209" s="23">
        <f t="shared" si="36"/>
        <v>5.9284321334622254E-2</v>
      </c>
    </row>
    <row r="210" spans="1:16" x14ac:dyDescent="0.25">
      <c r="A210" s="1">
        <v>44284</v>
      </c>
      <c r="B210" s="5">
        <v>184.85000600000001</v>
      </c>
      <c r="C210" s="5">
        <v>7544700</v>
      </c>
      <c r="D210" s="5">
        <v>171766700</v>
      </c>
      <c r="E210" s="5">
        <v>198879753.37282741</v>
      </c>
      <c r="F210" s="5" t="s">
        <v>7</v>
      </c>
      <c r="G210" s="5" t="s">
        <v>7</v>
      </c>
      <c r="H210" s="5" t="str">
        <f t="shared" si="30"/>
        <v>hold</v>
      </c>
      <c r="I210" s="5" t="str">
        <f t="shared" si="31"/>
        <v>True</v>
      </c>
      <c r="J210" s="5">
        <f t="shared" si="33"/>
        <v>189.990005</v>
      </c>
      <c r="K210" s="5">
        <f t="shared" si="33"/>
        <v>191.13999899999999</v>
      </c>
      <c r="L210" s="5">
        <f t="shared" si="34"/>
        <v>1259587.6063427415</v>
      </c>
      <c r="M210" s="11">
        <f t="shared" si="32"/>
        <v>0</v>
      </c>
      <c r="N210" s="5">
        <f t="shared" si="35"/>
        <v>0</v>
      </c>
      <c r="P210" s="23">
        <f t="shared" si="36"/>
        <v>-0.30115996423563124</v>
      </c>
    </row>
    <row r="211" spans="1:16" x14ac:dyDescent="0.25">
      <c r="A211" s="1">
        <v>44285</v>
      </c>
      <c r="B211" s="5">
        <v>185.529999</v>
      </c>
      <c r="C211" s="5">
        <v>5929700</v>
      </c>
      <c r="D211" s="5">
        <v>177696400</v>
      </c>
      <c r="E211" s="5">
        <v>196862291.14534071</v>
      </c>
      <c r="F211" s="5" t="s">
        <v>7</v>
      </c>
      <c r="G211" s="5" t="s">
        <v>7</v>
      </c>
      <c r="H211" s="5" t="str">
        <f t="shared" si="30"/>
        <v>hold</v>
      </c>
      <c r="I211" s="5" t="str">
        <f t="shared" si="31"/>
        <v>True</v>
      </c>
      <c r="J211" s="5">
        <f t="shared" si="33"/>
        <v>189.990005</v>
      </c>
      <c r="K211" s="5">
        <f t="shared" si="33"/>
        <v>191.13999899999999</v>
      </c>
      <c r="L211" s="5">
        <f t="shared" si="34"/>
        <v>1259587.6063427415</v>
      </c>
      <c r="M211" s="11">
        <f t="shared" si="32"/>
        <v>0</v>
      </c>
      <c r="N211" s="5">
        <f t="shared" si="35"/>
        <v>0</v>
      </c>
      <c r="P211" s="23">
        <f t="shared" si="36"/>
        <v>-0.24087170848721257</v>
      </c>
    </row>
    <row r="212" spans="1:16" x14ac:dyDescent="0.25">
      <c r="A212" s="1">
        <v>44286</v>
      </c>
      <c r="B212" s="5">
        <v>184.520004</v>
      </c>
      <c r="C212" s="5">
        <v>8478000</v>
      </c>
      <c r="D212" s="5">
        <v>169218400</v>
      </c>
      <c r="E212" s="5">
        <v>194229539.60591441</v>
      </c>
      <c r="F212" s="5" t="s">
        <v>7</v>
      </c>
      <c r="G212" s="5" t="s">
        <v>7</v>
      </c>
      <c r="H212" s="5" t="str">
        <f t="shared" si="30"/>
        <v>hold</v>
      </c>
      <c r="I212" s="5" t="str">
        <f t="shared" si="31"/>
        <v>True</v>
      </c>
      <c r="J212" s="5">
        <f t="shared" ref="J212:K227" si="37">IF(F212="nan",J211,F212)</f>
        <v>189.990005</v>
      </c>
      <c r="K212" s="5">
        <f t="shared" si="37"/>
        <v>191.13999899999999</v>
      </c>
      <c r="L212" s="5">
        <f t="shared" si="34"/>
        <v>1259587.6063427415</v>
      </c>
      <c r="M212" s="11">
        <f t="shared" si="32"/>
        <v>0</v>
      </c>
      <c r="N212" s="5">
        <f t="shared" si="35"/>
        <v>0</v>
      </c>
      <c r="P212" s="23">
        <f t="shared" si="36"/>
        <v>0.35750095141976379</v>
      </c>
    </row>
    <row r="213" spans="1:16" x14ac:dyDescent="0.25">
      <c r="A213" s="1">
        <v>44287</v>
      </c>
      <c r="B213" s="5">
        <v>188.970001</v>
      </c>
      <c r="C213" s="5">
        <v>7749400</v>
      </c>
      <c r="D213" s="5">
        <v>176967800</v>
      </c>
      <c r="E213" s="5">
        <v>192585564.4043484</v>
      </c>
      <c r="F213" s="5" t="s">
        <v>7</v>
      </c>
      <c r="G213" s="5" t="s">
        <v>7</v>
      </c>
      <c r="H213" s="5" t="str">
        <f t="shared" si="30"/>
        <v>hold</v>
      </c>
      <c r="I213" s="5" t="str">
        <f t="shared" si="31"/>
        <v>True</v>
      </c>
      <c r="J213" s="5">
        <f t="shared" si="37"/>
        <v>189.990005</v>
      </c>
      <c r="K213" s="5">
        <f t="shared" si="37"/>
        <v>191.13999899999999</v>
      </c>
      <c r="L213" s="5">
        <f t="shared" si="34"/>
        <v>1259587.6063427415</v>
      </c>
      <c r="M213" s="11">
        <f t="shared" si="32"/>
        <v>0</v>
      </c>
      <c r="N213" s="5">
        <f t="shared" si="35"/>
        <v>0</v>
      </c>
      <c r="P213" s="23">
        <f t="shared" si="36"/>
        <v>-8.9859151917061411E-2</v>
      </c>
    </row>
    <row r="214" spans="1:16" x14ac:dyDescent="0.25">
      <c r="A214" s="1">
        <v>44291</v>
      </c>
      <c r="B214" s="5">
        <v>188.5</v>
      </c>
      <c r="C214" s="5">
        <v>7405300</v>
      </c>
      <c r="D214" s="5">
        <v>169562500</v>
      </c>
      <c r="E214" s="5">
        <v>190392891.60272431</v>
      </c>
      <c r="F214" s="5" t="s">
        <v>7</v>
      </c>
      <c r="G214" s="5" t="s">
        <v>7</v>
      </c>
      <c r="H214" s="5" t="str">
        <f t="shared" si="30"/>
        <v>hold</v>
      </c>
      <c r="I214" s="5" t="str">
        <f t="shared" si="31"/>
        <v>True</v>
      </c>
      <c r="J214" s="5">
        <f t="shared" si="37"/>
        <v>189.990005</v>
      </c>
      <c r="K214" s="5">
        <f t="shared" si="37"/>
        <v>191.13999899999999</v>
      </c>
      <c r="L214" s="5">
        <f t="shared" si="34"/>
        <v>1259587.6063427415</v>
      </c>
      <c r="M214" s="11">
        <f t="shared" si="32"/>
        <v>0</v>
      </c>
      <c r="N214" s="5">
        <f t="shared" si="35"/>
        <v>0</v>
      </c>
      <c r="P214" s="23">
        <f t="shared" si="36"/>
        <v>-4.5419460947478875E-2</v>
      </c>
    </row>
    <row r="215" spans="1:16" x14ac:dyDescent="0.25">
      <c r="A215" s="1">
        <v>44292</v>
      </c>
      <c r="B215" s="5">
        <v>189.729996</v>
      </c>
      <c r="C215" s="5">
        <v>7926200</v>
      </c>
      <c r="D215" s="5">
        <v>177488700</v>
      </c>
      <c r="E215" s="5">
        <v>189163920.9732798</v>
      </c>
      <c r="F215" s="5" t="s">
        <v>7</v>
      </c>
      <c r="G215" s="5" t="s">
        <v>7</v>
      </c>
      <c r="H215" s="5" t="str">
        <f t="shared" si="30"/>
        <v>hold</v>
      </c>
      <c r="I215" s="5" t="str">
        <f t="shared" si="31"/>
        <v>True</v>
      </c>
      <c r="J215" s="5">
        <f t="shared" si="37"/>
        <v>189.990005</v>
      </c>
      <c r="K215" s="5">
        <f t="shared" si="37"/>
        <v>191.13999899999999</v>
      </c>
      <c r="L215" s="5">
        <f t="shared" si="34"/>
        <v>1259587.6063427415</v>
      </c>
      <c r="M215" s="11">
        <f t="shared" si="32"/>
        <v>0</v>
      </c>
      <c r="N215" s="5">
        <f t="shared" si="35"/>
        <v>0</v>
      </c>
      <c r="P215" s="23">
        <f t="shared" si="36"/>
        <v>6.7977767793014565E-2</v>
      </c>
    </row>
    <row r="216" spans="1:16" x14ac:dyDescent="0.25">
      <c r="A216" s="1">
        <v>44293</v>
      </c>
      <c r="B216" s="5">
        <v>187.55999800000001</v>
      </c>
      <c r="C216" s="5">
        <v>6238700</v>
      </c>
      <c r="D216" s="5">
        <v>171250000</v>
      </c>
      <c r="E216" s="5">
        <v>187457833.26076809</v>
      </c>
      <c r="F216" s="5" t="s">
        <v>7</v>
      </c>
      <c r="G216" s="5" t="s">
        <v>7</v>
      </c>
      <c r="H216" s="5" t="str">
        <f t="shared" si="30"/>
        <v>hold</v>
      </c>
      <c r="I216" s="5" t="str">
        <f t="shared" si="31"/>
        <v>True</v>
      </c>
      <c r="J216" s="5">
        <f t="shared" si="37"/>
        <v>189.990005</v>
      </c>
      <c r="K216" s="5">
        <f t="shared" si="37"/>
        <v>191.13999899999999</v>
      </c>
      <c r="L216" s="5">
        <f t="shared" si="34"/>
        <v>1259587.6063427415</v>
      </c>
      <c r="M216" s="11">
        <f t="shared" si="32"/>
        <v>0</v>
      </c>
      <c r="N216" s="5">
        <f t="shared" si="35"/>
        <v>0</v>
      </c>
      <c r="P216" s="23">
        <f t="shared" si="36"/>
        <v>-0.23940190051532023</v>
      </c>
    </row>
    <row r="217" spans="1:16" x14ac:dyDescent="0.25">
      <c r="A217" s="1">
        <v>44294</v>
      </c>
      <c r="B217" s="5">
        <v>187.320007</v>
      </c>
      <c r="C217" s="5">
        <v>7763000</v>
      </c>
      <c r="D217" s="5">
        <v>163487000</v>
      </c>
      <c r="E217" s="5">
        <v>185174896.7588096</v>
      </c>
      <c r="F217" s="5" t="s">
        <v>7</v>
      </c>
      <c r="G217" s="5" t="s">
        <v>7</v>
      </c>
      <c r="H217" s="5" t="str">
        <f t="shared" si="30"/>
        <v>hold</v>
      </c>
      <c r="I217" s="5" t="str">
        <f t="shared" si="31"/>
        <v>True</v>
      </c>
      <c r="J217" s="5">
        <f t="shared" si="37"/>
        <v>189.990005</v>
      </c>
      <c r="K217" s="5">
        <f t="shared" si="37"/>
        <v>191.13999899999999</v>
      </c>
      <c r="L217" s="5">
        <f t="shared" si="34"/>
        <v>1259587.6063427415</v>
      </c>
      <c r="M217" s="11">
        <f t="shared" si="32"/>
        <v>0</v>
      </c>
      <c r="N217" s="5">
        <f t="shared" si="35"/>
        <v>0</v>
      </c>
      <c r="P217" s="23">
        <f t="shared" si="36"/>
        <v>0.21859703007994377</v>
      </c>
    </row>
    <row r="218" spans="1:16" x14ac:dyDescent="0.25">
      <c r="A218" s="1">
        <v>44295</v>
      </c>
      <c r="B218" s="5">
        <v>187.88999899999999</v>
      </c>
      <c r="C218" s="5">
        <v>6089300</v>
      </c>
      <c r="D218" s="5">
        <v>169576300</v>
      </c>
      <c r="E218" s="5">
        <v>183689316.11456409</v>
      </c>
      <c r="F218" s="5" t="s">
        <v>7</v>
      </c>
      <c r="G218" s="5" t="s">
        <v>7</v>
      </c>
      <c r="H218" s="5" t="str">
        <f t="shared" si="30"/>
        <v>hold</v>
      </c>
      <c r="I218" s="5" t="str">
        <f t="shared" si="31"/>
        <v>True</v>
      </c>
      <c r="J218" s="5">
        <f t="shared" si="37"/>
        <v>189.990005</v>
      </c>
      <c r="K218" s="5">
        <f t="shared" si="37"/>
        <v>191.13999899999999</v>
      </c>
      <c r="L218" s="5">
        <f t="shared" si="34"/>
        <v>1259587.6063427415</v>
      </c>
      <c r="M218" s="11">
        <f t="shared" si="32"/>
        <v>0</v>
      </c>
      <c r="N218" s="5">
        <f t="shared" si="35"/>
        <v>0</v>
      </c>
      <c r="P218" s="23">
        <f t="shared" si="36"/>
        <v>-0.24283572483687199</v>
      </c>
    </row>
    <row r="219" spans="1:16" x14ac:dyDescent="0.25">
      <c r="A219" s="1">
        <v>44298</v>
      </c>
      <c r="B219" s="5">
        <v>186.490005</v>
      </c>
      <c r="C219" s="5">
        <v>6662500</v>
      </c>
      <c r="D219" s="5">
        <v>162913800</v>
      </c>
      <c r="E219" s="5">
        <v>181710695.53156269</v>
      </c>
      <c r="F219" s="5" t="s">
        <v>7</v>
      </c>
      <c r="G219" s="5" t="s">
        <v>7</v>
      </c>
      <c r="H219" s="5" t="str">
        <f t="shared" si="30"/>
        <v>hold</v>
      </c>
      <c r="I219" s="5" t="str">
        <f t="shared" si="31"/>
        <v>True</v>
      </c>
      <c r="J219" s="5">
        <f t="shared" si="37"/>
        <v>189.990005</v>
      </c>
      <c r="K219" s="5">
        <f t="shared" si="37"/>
        <v>191.13999899999999</v>
      </c>
      <c r="L219" s="5">
        <f t="shared" si="34"/>
        <v>1259587.6063427415</v>
      </c>
      <c r="M219" s="11">
        <f t="shared" si="32"/>
        <v>0</v>
      </c>
      <c r="N219" s="5">
        <f t="shared" si="35"/>
        <v>0</v>
      </c>
      <c r="P219" s="23">
        <f t="shared" si="36"/>
        <v>8.9961656905291662E-2</v>
      </c>
    </row>
    <row r="220" spans="1:16" x14ac:dyDescent="0.25">
      <c r="A220" s="1">
        <v>44299</v>
      </c>
      <c r="B220" s="5">
        <v>185.490005</v>
      </c>
      <c r="C220" s="5">
        <v>6826500</v>
      </c>
      <c r="D220" s="5">
        <v>156087300</v>
      </c>
      <c r="E220" s="5">
        <v>179270372.1468657</v>
      </c>
      <c r="F220" s="5" t="s">
        <v>7</v>
      </c>
      <c r="G220" s="5" t="s">
        <v>7</v>
      </c>
      <c r="H220" s="5" t="str">
        <f t="shared" si="30"/>
        <v>hold</v>
      </c>
      <c r="I220" s="5" t="str">
        <f t="shared" si="31"/>
        <v>True</v>
      </c>
      <c r="J220" s="5">
        <f t="shared" si="37"/>
        <v>189.990005</v>
      </c>
      <c r="K220" s="5">
        <f t="shared" si="37"/>
        <v>191.13999899999999</v>
      </c>
      <c r="L220" s="5">
        <f t="shared" si="34"/>
        <v>1259587.6063427415</v>
      </c>
      <c r="M220" s="11">
        <f t="shared" si="32"/>
        <v>0</v>
      </c>
      <c r="N220" s="5">
        <f t="shared" si="35"/>
        <v>0</v>
      </c>
      <c r="P220" s="23">
        <f t="shared" si="36"/>
        <v>2.431730765070643E-2</v>
      </c>
    </row>
    <row r="221" spans="1:16" x14ac:dyDescent="0.25">
      <c r="A221" s="1">
        <v>44300</v>
      </c>
      <c r="B221" s="5">
        <v>187.46000699999999</v>
      </c>
      <c r="C221" s="5">
        <v>9089900</v>
      </c>
      <c r="D221" s="5">
        <v>165177200</v>
      </c>
      <c r="E221" s="5">
        <v>177928165.27536801</v>
      </c>
      <c r="F221" s="5" t="s">
        <v>7</v>
      </c>
      <c r="G221" s="5" t="s">
        <v>7</v>
      </c>
      <c r="H221" s="5" t="str">
        <f t="shared" si="30"/>
        <v>hold</v>
      </c>
      <c r="I221" s="5" t="str">
        <f t="shared" si="31"/>
        <v>True</v>
      </c>
      <c r="J221" s="5">
        <f t="shared" si="37"/>
        <v>189.990005</v>
      </c>
      <c r="K221" s="5">
        <f t="shared" si="37"/>
        <v>191.13999899999999</v>
      </c>
      <c r="L221" s="5">
        <f t="shared" si="34"/>
        <v>1259587.6063427415</v>
      </c>
      <c r="M221" s="11">
        <f t="shared" si="32"/>
        <v>0</v>
      </c>
      <c r="N221" s="5">
        <f t="shared" si="35"/>
        <v>0</v>
      </c>
      <c r="P221" s="23">
        <f t="shared" si="36"/>
        <v>0.28635180988609554</v>
      </c>
    </row>
    <row r="222" spans="1:16" x14ac:dyDescent="0.25">
      <c r="A222" s="1">
        <v>44301</v>
      </c>
      <c r="B222" s="5">
        <v>185.929993</v>
      </c>
      <c r="C222" s="5">
        <v>7262500</v>
      </c>
      <c r="D222" s="5">
        <v>157914700</v>
      </c>
      <c r="E222" s="5">
        <v>176022120.96295589</v>
      </c>
      <c r="F222" s="5" t="s">
        <v>7</v>
      </c>
      <c r="G222" s="5" t="s">
        <v>7</v>
      </c>
      <c r="H222" s="5" t="str">
        <f t="shared" si="30"/>
        <v>hold</v>
      </c>
      <c r="I222" s="5" t="str">
        <f t="shared" si="31"/>
        <v>True</v>
      </c>
      <c r="J222" s="5">
        <f t="shared" si="37"/>
        <v>189.990005</v>
      </c>
      <c r="K222" s="5">
        <f t="shared" si="37"/>
        <v>191.13999899999999</v>
      </c>
      <c r="L222" s="5">
        <f t="shared" si="34"/>
        <v>1259587.6063427415</v>
      </c>
      <c r="M222" s="11">
        <f t="shared" si="32"/>
        <v>0</v>
      </c>
      <c r="N222" s="5">
        <f t="shared" si="35"/>
        <v>0</v>
      </c>
      <c r="P222" s="23">
        <f t="shared" si="36"/>
        <v>-0.22443978485073526</v>
      </c>
    </row>
    <row r="223" spans="1:16" x14ac:dyDescent="0.25">
      <c r="A223" s="1">
        <v>44302</v>
      </c>
      <c r="B223" s="5">
        <v>187.259995</v>
      </c>
      <c r="C223" s="5">
        <v>9453500</v>
      </c>
      <c r="D223" s="5">
        <v>167368200</v>
      </c>
      <c r="E223" s="5">
        <v>175197938.01391819</v>
      </c>
      <c r="F223" s="5" t="s">
        <v>7</v>
      </c>
      <c r="G223" s="5" t="s">
        <v>7</v>
      </c>
      <c r="H223" s="5" t="str">
        <f t="shared" si="30"/>
        <v>hold</v>
      </c>
      <c r="I223" s="5" t="str">
        <f t="shared" si="31"/>
        <v>True</v>
      </c>
      <c r="J223" s="5">
        <f t="shared" si="37"/>
        <v>189.990005</v>
      </c>
      <c r="K223" s="5">
        <f t="shared" si="37"/>
        <v>191.13999899999999</v>
      </c>
      <c r="L223" s="5">
        <f t="shared" si="34"/>
        <v>1259587.6063427415</v>
      </c>
      <c r="M223" s="11">
        <f t="shared" si="32"/>
        <v>0</v>
      </c>
      <c r="N223" s="5">
        <f t="shared" si="35"/>
        <v>0</v>
      </c>
      <c r="P223" s="23">
        <f t="shared" si="36"/>
        <v>0.26366092112781692</v>
      </c>
    </row>
    <row r="224" spans="1:16" x14ac:dyDescent="0.25">
      <c r="A224" s="1">
        <v>44305</v>
      </c>
      <c r="B224" s="5">
        <v>187.429993</v>
      </c>
      <c r="C224" s="5">
        <v>7625800</v>
      </c>
      <c r="D224" s="5">
        <v>174994000</v>
      </c>
      <c r="E224" s="5">
        <v>175178515.34592199</v>
      </c>
      <c r="F224" s="5" t="s">
        <v>7</v>
      </c>
      <c r="G224" s="5" t="s">
        <v>7</v>
      </c>
      <c r="H224" s="5" t="str">
        <f t="shared" si="30"/>
        <v>hold</v>
      </c>
      <c r="I224" s="5" t="str">
        <f t="shared" si="31"/>
        <v>True</v>
      </c>
      <c r="J224" s="5">
        <f t="shared" si="37"/>
        <v>189.990005</v>
      </c>
      <c r="K224" s="5">
        <f t="shared" si="37"/>
        <v>191.13999899999999</v>
      </c>
      <c r="L224" s="5">
        <f t="shared" si="34"/>
        <v>1259587.6063427415</v>
      </c>
      <c r="M224" s="11">
        <f t="shared" si="32"/>
        <v>0</v>
      </c>
      <c r="N224" s="5">
        <f t="shared" si="35"/>
        <v>0</v>
      </c>
      <c r="P224" s="23">
        <f t="shared" si="36"/>
        <v>-0.21484780828309619</v>
      </c>
    </row>
    <row r="225" spans="1:16" x14ac:dyDescent="0.25">
      <c r="A225" s="1">
        <v>44306</v>
      </c>
      <c r="B225" s="5">
        <v>182.78999300000001</v>
      </c>
      <c r="C225" s="5">
        <v>10765800</v>
      </c>
      <c r="D225" s="5">
        <v>164228200</v>
      </c>
      <c r="E225" s="5">
        <v>174135628.16992849</v>
      </c>
      <c r="F225" s="5" t="s">
        <v>7</v>
      </c>
      <c r="G225" s="5" t="s">
        <v>7</v>
      </c>
      <c r="H225" s="5" t="str">
        <f t="shared" si="30"/>
        <v>hold</v>
      </c>
      <c r="I225" s="5" t="str">
        <f t="shared" si="31"/>
        <v>True</v>
      </c>
      <c r="J225" s="5">
        <f t="shared" si="37"/>
        <v>189.990005</v>
      </c>
      <c r="K225" s="5">
        <f t="shared" si="37"/>
        <v>191.13999899999999</v>
      </c>
      <c r="L225" s="5">
        <f t="shared" si="34"/>
        <v>1259587.6063427415</v>
      </c>
      <c r="M225" s="11">
        <f t="shared" si="32"/>
        <v>0</v>
      </c>
      <c r="N225" s="5">
        <f t="shared" si="35"/>
        <v>0</v>
      </c>
      <c r="P225" s="23">
        <f t="shared" si="36"/>
        <v>0.34483720794178863</v>
      </c>
    </row>
    <row r="226" spans="1:16" x14ac:dyDescent="0.25">
      <c r="A226" s="1">
        <v>44307</v>
      </c>
      <c r="B226" s="5">
        <v>183.11000100000001</v>
      </c>
      <c r="C226" s="5">
        <v>8400200</v>
      </c>
      <c r="D226" s="5">
        <v>172628400</v>
      </c>
      <c r="E226" s="5">
        <v>173992082.62991151</v>
      </c>
      <c r="F226" s="5" t="s">
        <v>7</v>
      </c>
      <c r="G226" s="5" t="s">
        <v>7</v>
      </c>
      <c r="H226" s="5" t="str">
        <f t="shared" si="30"/>
        <v>hold</v>
      </c>
      <c r="I226" s="5" t="str">
        <f t="shared" si="31"/>
        <v>True</v>
      </c>
      <c r="J226" s="5">
        <f t="shared" si="37"/>
        <v>189.990005</v>
      </c>
      <c r="K226" s="5">
        <f t="shared" si="37"/>
        <v>191.13999899999999</v>
      </c>
      <c r="L226" s="5">
        <f t="shared" si="34"/>
        <v>1259587.6063427415</v>
      </c>
      <c r="M226" s="11">
        <f t="shared" si="32"/>
        <v>0</v>
      </c>
      <c r="N226" s="5">
        <f t="shared" si="35"/>
        <v>0</v>
      </c>
      <c r="P226" s="23">
        <f t="shared" si="36"/>
        <v>-0.24811892787490375</v>
      </c>
    </row>
    <row r="227" spans="1:16" x14ac:dyDescent="0.25">
      <c r="A227" s="1">
        <v>44308</v>
      </c>
      <c r="B227" s="5">
        <v>182.759995</v>
      </c>
      <c r="C227" s="5">
        <v>7378300</v>
      </c>
      <c r="D227" s="5">
        <v>165250100</v>
      </c>
      <c r="E227" s="5">
        <v>173159512.8555091</v>
      </c>
      <c r="F227" s="5" t="s">
        <v>7</v>
      </c>
      <c r="G227" s="5" t="s">
        <v>7</v>
      </c>
      <c r="H227" s="5" t="str">
        <f t="shared" si="30"/>
        <v>hold</v>
      </c>
      <c r="I227" s="5" t="str">
        <f t="shared" si="31"/>
        <v>True</v>
      </c>
      <c r="J227" s="5">
        <f t="shared" si="37"/>
        <v>189.990005</v>
      </c>
      <c r="K227" s="5">
        <f t="shared" si="37"/>
        <v>191.13999899999999</v>
      </c>
      <c r="L227" s="5">
        <f t="shared" si="34"/>
        <v>1259587.6063427415</v>
      </c>
      <c r="M227" s="11">
        <f t="shared" si="32"/>
        <v>0</v>
      </c>
      <c r="N227" s="5">
        <f t="shared" si="35"/>
        <v>0</v>
      </c>
      <c r="P227" s="23">
        <f t="shared" si="36"/>
        <v>-0.12971225531594405</v>
      </c>
    </row>
    <row r="228" spans="1:16" x14ac:dyDescent="0.25">
      <c r="A228" s="1">
        <v>44309</v>
      </c>
      <c r="B228" s="5">
        <v>183.020004</v>
      </c>
      <c r="C228" s="5">
        <v>6075500</v>
      </c>
      <c r="D228" s="5">
        <v>171325600</v>
      </c>
      <c r="E228" s="5">
        <v>172984854.48829401</v>
      </c>
      <c r="F228" s="5" t="s">
        <v>7</v>
      </c>
      <c r="G228" s="5" t="s">
        <v>7</v>
      </c>
      <c r="H228" s="5" t="str">
        <f t="shared" si="30"/>
        <v>hold</v>
      </c>
      <c r="I228" s="5" t="str">
        <f t="shared" si="31"/>
        <v>True</v>
      </c>
      <c r="J228" s="5">
        <f t="shared" ref="J228:K243" si="38">IF(F228="nan",J227,F228)</f>
        <v>189.990005</v>
      </c>
      <c r="K228" s="5">
        <f t="shared" si="38"/>
        <v>191.13999899999999</v>
      </c>
      <c r="L228" s="5">
        <f t="shared" si="34"/>
        <v>1259587.6063427415</v>
      </c>
      <c r="M228" s="11">
        <f t="shared" si="32"/>
        <v>1E-3</v>
      </c>
      <c r="N228" s="5">
        <f t="shared" si="35"/>
        <v>0</v>
      </c>
      <c r="P228" s="23">
        <f t="shared" si="36"/>
        <v>-0.1942789694071618</v>
      </c>
    </row>
    <row r="229" spans="1:16" x14ac:dyDescent="0.25">
      <c r="A229" s="1">
        <v>44312</v>
      </c>
      <c r="B229" s="5">
        <v>184.270004</v>
      </c>
      <c r="C229" s="5">
        <v>6178300</v>
      </c>
      <c r="D229" s="5">
        <v>177503900</v>
      </c>
      <c r="E229" s="5">
        <v>173415239.77517611</v>
      </c>
      <c r="F229" s="5">
        <v>184.270004</v>
      </c>
      <c r="G229" s="5" t="s">
        <v>7</v>
      </c>
      <c r="H229" s="5" t="str">
        <f t="shared" si="30"/>
        <v>buy</v>
      </c>
      <c r="I229" s="5" t="str">
        <f t="shared" si="31"/>
        <v>False</v>
      </c>
      <c r="J229" s="5">
        <f t="shared" si="38"/>
        <v>184.270004</v>
      </c>
      <c r="K229" s="5">
        <f t="shared" si="38"/>
        <v>191.13999899999999</v>
      </c>
      <c r="L229" s="5">
        <f t="shared" si="34"/>
        <v>1259587.6063427415</v>
      </c>
      <c r="M229" s="11">
        <f t="shared" si="32"/>
        <v>0</v>
      </c>
      <c r="N229" s="5">
        <f t="shared" si="35"/>
        <v>0</v>
      </c>
      <c r="P229" s="23">
        <f t="shared" si="36"/>
        <v>1.677886235522881E-2</v>
      </c>
    </row>
    <row r="230" spans="1:16" x14ac:dyDescent="0.25">
      <c r="A230" s="1">
        <v>44313</v>
      </c>
      <c r="B230" s="5">
        <v>184.63999899999999</v>
      </c>
      <c r="C230" s="5">
        <v>4870000</v>
      </c>
      <c r="D230" s="5">
        <v>182373900</v>
      </c>
      <c r="E230" s="5">
        <v>174268445.5109686</v>
      </c>
      <c r="F230" s="5" t="s">
        <v>7</v>
      </c>
      <c r="G230" s="5" t="s">
        <v>7</v>
      </c>
      <c r="H230" s="5" t="str">
        <f t="shared" si="30"/>
        <v>hold</v>
      </c>
      <c r="I230" s="5" t="str">
        <f t="shared" si="31"/>
        <v>True</v>
      </c>
      <c r="J230" s="5">
        <f t="shared" si="38"/>
        <v>184.270004</v>
      </c>
      <c r="K230" s="5">
        <f t="shared" si="38"/>
        <v>191.13999899999999</v>
      </c>
      <c r="L230" s="5">
        <f t="shared" si="34"/>
        <v>1259587.6063427415</v>
      </c>
      <c r="M230" s="11">
        <f t="shared" si="32"/>
        <v>0</v>
      </c>
      <c r="N230" s="5">
        <f t="shared" si="35"/>
        <v>0</v>
      </c>
      <c r="P230" s="23">
        <f t="shared" si="36"/>
        <v>-0.23794921562725987</v>
      </c>
    </row>
    <row r="231" spans="1:16" x14ac:dyDescent="0.25">
      <c r="A231" s="1">
        <v>44314</v>
      </c>
      <c r="B231" s="5">
        <v>183.38999899999999</v>
      </c>
      <c r="C231" s="5">
        <v>5199300</v>
      </c>
      <c r="D231" s="5">
        <v>177174600</v>
      </c>
      <c r="E231" s="5">
        <v>174545222.12899941</v>
      </c>
      <c r="F231" s="5" t="s">
        <v>7</v>
      </c>
      <c r="G231" s="5" t="s">
        <v>7</v>
      </c>
      <c r="H231" s="5" t="str">
        <f t="shared" si="30"/>
        <v>hold</v>
      </c>
      <c r="I231" s="5" t="str">
        <f t="shared" si="31"/>
        <v>True</v>
      </c>
      <c r="J231" s="5">
        <f t="shared" si="38"/>
        <v>184.270004</v>
      </c>
      <c r="K231" s="5">
        <f t="shared" si="38"/>
        <v>191.13999899999999</v>
      </c>
      <c r="L231" s="5">
        <f t="shared" si="34"/>
        <v>1259587.6063427415</v>
      </c>
      <c r="M231" s="11">
        <f t="shared" si="32"/>
        <v>0</v>
      </c>
      <c r="N231" s="5">
        <f t="shared" si="35"/>
        <v>0</v>
      </c>
      <c r="P231" s="23">
        <f t="shared" si="36"/>
        <v>6.5430064046803821E-2</v>
      </c>
    </row>
    <row r="232" spans="1:16" x14ac:dyDescent="0.25">
      <c r="A232" s="1">
        <v>44315</v>
      </c>
      <c r="B232" s="5">
        <v>185.33000200000001</v>
      </c>
      <c r="C232" s="5">
        <v>5958300</v>
      </c>
      <c r="D232" s="5">
        <v>183132900</v>
      </c>
      <c r="E232" s="5">
        <v>175363096.21202639</v>
      </c>
      <c r="F232" s="5" t="s">
        <v>7</v>
      </c>
      <c r="G232" s="5" t="s">
        <v>7</v>
      </c>
      <c r="H232" s="5" t="str">
        <f t="shared" si="30"/>
        <v>hold</v>
      </c>
      <c r="I232" s="5" t="str">
        <f t="shared" si="31"/>
        <v>True</v>
      </c>
      <c r="J232" s="5">
        <f t="shared" si="38"/>
        <v>184.270004</v>
      </c>
      <c r="K232" s="5">
        <f t="shared" si="38"/>
        <v>191.13999899999999</v>
      </c>
      <c r="L232" s="5">
        <f t="shared" si="34"/>
        <v>1259587.6063427415</v>
      </c>
      <c r="M232" s="11">
        <f t="shared" si="32"/>
        <v>0</v>
      </c>
      <c r="N232" s="5">
        <f t="shared" si="35"/>
        <v>0</v>
      </c>
      <c r="P232" s="23">
        <f t="shared" si="36"/>
        <v>0.13626120434941635</v>
      </c>
    </row>
    <row r="233" spans="1:16" x14ac:dyDescent="0.25">
      <c r="A233" s="1">
        <v>44316</v>
      </c>
      <c r="B233" s="5">
        <v>186.020004</v>
      </c>
      <c r="C233" s="5">
        <v>7860100</v>
      </c>
      <c r="D233" s="5">
        <v>190993000</v>
      </c>
      <c r="E233" s="5">
        <v>176851658.47767031</v>
      </c>
      <c r="F233" s="5" t="s">
        <v>7</v>
      </c>
      <c r="G233" s="5" t="s">
        <v>7</v>
      </c>
      <c r="H233" s="5" t="str">
        <f t="shared" si="30"/>
        <v>hold</v>
      </c>
      <c r="I233" s="5" t="str">
        <f t="shared" si="31"/>
        <v>True</v>
      </c>
      <c r="J233" s="5">
        <f t="shared" si="38"/>
        <v>184.270004</v>
      </c>
      <c r="K233" s="5">
        <f t="shared" si="38"/>
        <v>191.13999899999999</v>
      </c>
      <c r="L233" s="5">
        <f t="shared" si="34"/>
        <v>1259587.6063427415</v>
      </c>
      <c r="M233" s="11">
        <f t="shared" si="32"/>
        <v>0</v>
      </c>
      <c r="N233" s="5">
        <f t="shared" si="35"/>
        <v>0</v>
      </c>
      <c r="P233" s="23">
        <f t="shared" si="36"/>
        <v>0.27701412351577492</v>
      </c>
    </row>
    <row r="234" spans="1:16" x14ac:dyDescent="0.25">
      <c r="A234" s="1">
        <v>44319</v>
      </c>
      <c r="B234" s="5">
        <v>185.509995</v>
      </c>
      <c r="C234" s="5">
        <v>7542800</v>
      </c>
      <c r="D234" s="5">
        <v>183450200</v>
      </c>
      <c r="E234" s="5">
        <v>177480091.00365329</v>
      </c>
      <c r="F234" s="5" t="s">
        <v>7</v>
      </c>
      <c r="G234" s="5" t="s">
        <v>7</v>
      </c>
      <c r="H234" s="5" t="str">
        <f t="shared" si="30"/>
        <v>hold</v>
      </c>
      <c r="I234" s="5" t="str">
        <f t="shared" si="31"/>
        <v>True</v>
      </c>
      <c r="J234" s="5">
        <f t="shared" si="38"/>
        <v>184.270004</v>
      </c>
      <c r="K234" s="5">
        <f t="shared" si="38"/>
        <v>191.13999899999999</v>
      </c>
      <c r="L234" s="5">
        <f t="shared" si="34"/>
        <v>1259587.6063427415</v>
      </c>
      <c r="M234" s="11">
        <f t="shared" si="32"/>
        <v>1E-3</v>
      </c>
      <c r="N234" s="5">
        <f t="shared" si="35"/>
        <v>0</v>
      </c>
      <c r="P234" s="23">
        <f t="shared" si="36"/>
        <v>-4.1205863135862865E-2</v>
      </c>
    </row>
    <row r="235" spans="1:16" x14ac:dyDescent="0.25">
      <c r="A235" s="1">
        <v>44320</v>
      </c>
      <c r="B235" s="5">
        <v>184.25</v>
      </c>
      <c r="C235" s="5">
        <v>7069300</v>
      </c>
      <c r="D235" s="5">
        <v>176380900</v>
      </c>
      <c r="E235" s="5">
        <v>177375406.14615551</v>
      </c>
      <c r="F235" s="5" t="s">
        <v>7</v>
      </c>
      <c r="G235" s="5">
        <v>184.25</v>
      </c>
      <c r="H235" s="5" t="str">
        <f t="shared" si="30"/>
        <v>sell</v>
      </c>
      <c r="I235" s="5" t="str">
        <f t="shared" si="31"/>
        <v>False</v>
      </c>
      <c r="J235" s="5">
        <f t="shared" si="38"/>
        <v>184.270004</v>
      </c>
      <c r="K235" s="5">
        <f t="shared" si="38"/>
        <v>184.25</v>
      </c>
      <c r="L235" s="5">
        <f t="shared" si="34"/>
        <v>1259450.8679158119</v>
      </c>
      <c r="M235" s="11">
        <f t="shared" si="32"/>
        <v>0</v>
      </c>
      <c r="N235" s="5">
        <f t="shared" si="35"/>
        <v>-136.7384269296503</v>
      </c>
      <c r="P235" s="23">
        <f t="shared" si="36"/>
        <v>-6.4832000764943026E-2</v>
      </c>
    </row>
    <row r="236" spans="1:16" x14ac:dyDescent="0.25">
      <c r="A236" s="1">
        <v>44321</v>
      </c>
      <c r="B236" s="5">
        <v>181.509995</v>
      </c>
      <c r="C236" s="5">
        <v>4056800</v>
      </c>
      <c r="D236" s="5">
        <v>172324100</v>
      </c>
      <c r="E236" s="5">
        <v>176894329.37030181</v>
      </c>
      <c r="F236" s="5" t="s">
        <v>7</v>
      </c>
      <c r="G236" s="5" t="s">
        <v>7</v>
      </c>
      <c r="H236" s="5" t="str">
        <f t="shared" si="30"/>
        <v>hold</v>
      </c>
      <c r="I236" s="5" t="str">
        <f t="shared" si="31"/>
        <v>True</v>
      </c>
      <c r="J236" s="5">
        <f t="shared" si="38"/>
        <v>184.270004</v>
      </c>
      <c r="K236" s="5">
        <f t="shared" si="38"/>
        <v>184.25</v>
      </c>
      <c r="L236" s="5">
        <f t="shared" si="34"/>
        <v>1259450.8679158119</v>
      </c>
      <c r="M236" s="11">
        <f t="shared" si="32"/>
        <v>1E-3</v>
      </c>
      <c r="N236" s="5">
        <f t="shared" si="35"/>
        <v>0</v>
      </c>
      <c r="P236" s="23">
        <f t="shared" si="36"/>
        <v>-0.5553669796070152</v>
      </c>
    </row>
    <row r="237" spans="1:16" x14ac:dyDescent="0.25">
      <c r="A237" s="1">
        <v>44322</v>
      </c>
      <c r="B237" s="5">
        <v>181.78999300000001</v>
      </c>
      <c r="C237" s="5">
        <v>6944900</v>
      </c>
      <c r="D237" s="5">
        <v>179269000</v>
      </c>
      <c r="E237" s="5">
        <v>177120488.47790459</v>
      </c>
      <c r="F237" s="5">
        <v>181.78999300000001</v>
      </c>
      <c r="G237" s="5" t="s">
        <v>7</v>
      </c>
      <c r="H237" s="5" t="str">
        <f t="shared" si="30"/>
        <v>buy</v>
      </c>
      <c r="I237" s="5" t="str">
        <f t="shared" si="31"/>
        <v>False</v>
      </c>
      <c r="J237" s="5">
        <f t="shared" si="38"/>
        <v>181.78999300000001</v>
      </c>
      <c r="K237" s="5">
        <f t="shared" si="38"/>
        <v>184.25</v>
      </c>
      <c r="L237" s="5">
        <f t="shared" si="34"/>
        <v>1259450.8679158119</v>
      </c>
      <c r="M237" s="11">
        <f t="shared" si="32"/>
        <v>0</v>
      </c>
      <c r="N237" s="5">
        <f t="shared" si="35"/>
        <v>0</v>
      </c>
      <c r="P237" s="23">
        <f t="shared" si="36"/>
        <v>0.53761309175587824</v>
      </c>
    </row>
    <row r="238" spans="1:16" x14ac:dyDescent="0.25">
      <c r="A238" s="1">
        <v>44323</v>
      </c>
      <c r="B238" s="5">
        <v>184.83999600000001</v>
      </c>
      <c r="C238" s="5">
        <v>6868400</v>
      </c>
      <c r="D238" s="5">
        <v>186137400</v>
      </c>
      <c r="E238" s="5">
        <v>177979241.95624229</v>
      </c>
      <c r="F238" s="5" t="s">
        <v>7</v>
      </c>
      <c r="G238" s="5" t="s">
        <v>7</v>
      </c>
      <c r="H238" s="5" t="str">
        <f t="shared" si="30"/>
        <v>hold</v>
      </c>
      <c r="I238" s="5" t="str">
        <f t="shared" si="31"/>
        <v>True</v>
      </c>
      <c r="J238" s="5">
        <f t="shared" si="38"/>
        <v>181.78999300000001</v>
      </c>
      <c r="K238" s="5">
        <f t="shared" si="38"/>
        <v>184.25</v>
      </c>
      <c r="L238" s="5">
        <f t="shared" si="34"/>
        <v>1259450.8679158119</v>
      </c>
      <c r="M238" s="11">
        <f t="shared" si="32"/>
        <v>1E-3</v>
      </c>
      <c r="N238" s="5">
        <f t="shared" si="35"/>
        <v>0</v>
      </c>
      <c r="P238" s="23">
        <f t="shared" si="36"/>
        <v>-1.1076394797040057E-2</v>
      </c>
    </row>
    <row r="239" spans="1:16" x14ac:dyDescent="0.25">
      <c r="A239" s="1">
        <v>44326</v>
      </c>
      <c r="B239" s="5">
        <v>184.300003</v>
      </c>
      <c r="C239" s="5">
        <v>8260300</v>
      </c>
      <c r="D239" s="5">
        <v>177877100</v>
      </c>
      <c r="E239" s="5">
        <v>177969514.15088549</v>
      </c>
      <c r="F239" s="5" t="s">
        <v>7</v>
      </c>
      <c r="G239" s="5">
        <v>184.300003</v>
      </c>
      <c r="H239" s="5" t="str">
        <f t="shared" si="30"/>
        <v>sell</v>
      </c>
      <c r="I239" s="5" t="str">
        <f t="shared" si="31"/>
        <v>False</v>
      </c>
      <c r="J239" s="5">
        <f t="shared" si="38"/>
        <v>181.78999300000001</v>
      </c>
      <c r="K239" s="5">
        <f t="shared" si="38"/>
        <v>184.300003</v>
      </c>
      <c r="L239" s="5">
        <f t="shared" si="34"/>
        <v>1276840.3524567864</v>
      </c>
      <c r="M239" s="11">
        <f t="shared" si="32"/>
        <v>0</v>
      </c>
      <c r="N239" s="5">
        <f t="shared" si="35"/>
        <v>17389.484540974485</v>
      </c>
      <c r="P239" s="23">
        <f t="shared" si="36"/>
        <v>0.18452972402842577</v>
      </c>
    </row>
    <row r="240" spans="1:16" x14ac:dyDescent="0.25">
      <c r="A240" s="1">
        <v>44327</v>
      </c>
      <c r="B240" s="5">
        <v>181.66999799999999</v>
      </c>
      <c r="C240" s="5">
        <v>10865600</v>
      </c>
      <c r="D240" s="5">
        <v>167011500</v>
      </c>
      <c r="E240" s="5">
        <v>176925893.75552031</v>
      </c>
      <c r="F240" s="5" t="s">
        <v>7</v>
      </c>
      <c r="G240" s="5" t="s">
        <v>7</v>
      </c>
      <c r="H240" s="5" t="str">
        <f t="shared" si="30"/>
        <v>hold</v>
      </c>
      <c r="I240" s="5" t="str">
        <f t="shared" si="31"/>
        <v>True</v>
      </c>
      <c r="J240" s="5">
        <f t="shared" si="38"/>
        <v>181.78999300000001</v>
      </c>
      <c r="K240" s="5">
        <f t="shared" si="38"/>
        <v>184.300003</v>
      </c>
      <c r="L240" s="5">
        <f t="shared" si="34"/>
        <v>1276840.3524567864</v>
      </c>
      <c r="M240" s="11">
        <f t="shared" si="32"/>
        <v>0</v>
      </c>
      <c r="N240" s="5">
        <f t="shared" si="35"/>
        <v>0</v>
      </c>
      <c r="P240" s="23">
        <f t="shared" si="36"/>
        <v>0.27414092889145353</v>
      </c>
    </row>
    <row r="241" spans="1:16" x14ac:dyDescent="0.25">
      <c r="A241" s="1">
        <v>44328</v>
      </c>
      <c r="B241" s="5">
        <v>177.85000600000001</v>
      </c>
      <c r="C241" s="5">
        <v>8988100</v>
      </c>
      <c r="D241" s="5">
        <v>158023400</v>
      </c>
      <c r="E241" s="5">
        <v>175125656.25492799</v>
      </c>
      <c r="F241" s="5" t="s">
        <v>7</v>
      </c>
      <c r="G241" s="5" t="s">
        <v>7</v>
      </c>
      <c r="H241" s="5" t="str">
        <f t="shared" si="30"/>
        <v>hold</v>
      </c>
      <c r="I241" s="5" t="str">
        <f t="shared" si="31"/>
        <v>True</v>
      </c>
      <c r="J241" s="5">
        <f t="shared" si="38"/>
        <v>181.78999300000001</v>
      </c>
      <c r="K241" s="5">
        <f t="shared" si="38"/>
        <v>184.300003</v>
      </c>
      <c r="L241" s="5">
        <f t="shared" si="34"/>
        <v>1276840.3524567864</v>
      </c>
      <c r="M241" s="11">
        <f t="shared" si="32"/>
        <v>0</v>
      </c>
      <c r="N241" s="5">
        <f t="shared" si="35"/>
        <v>0</v>
      </c>
      <c r="P241" s="23">
        <f t="shared" si="36"/>
        <v>-0.18970035517049469</v>
      </c>
    </row>
    <row r="242" spans="1:16" x14ac:dyDescent="0.25">
      <c r="A242" s="1">
        <v>44329</v>
      </c>
      <c r="B242" s="5">
        <v>178.33999600000001</v>
      </c>
      <c r="C242" s="5">
        <v>12332200</v>
      </c>
      <c r="D242" s="5">
        <v>170355600</v>
      </c>
      <c r="E242" s="5">
        <v>174671365.1830149</v>
      </c>
      <c r="F242" s="5" t="s">
        <v>7</v>
      </c>
      <c r="G242" s="5" t="s">
        <v>7</v>
      </c>
      <c r="H242" s="5" t="str">
        <f t="shared" si="30"/>
        <v>hold</v>
      </c>
      <c r="I242" s="5" t="str">
        <f t="shared" si="31"/>
        <v>True</v>
      </c>
      <c r="J242" s="5">
        <f t="shared" si="38"/>
        <v>181.78999300000001</v>
      </c>
      <c r="K242" s="5">
        <f t="shared" si="38"/>
        <v>184.300003</v>
      </c>
      <c r="L242" s="5">
        <f t="shared" si="34"/>
        <v>1276840.3524567864</v>
      </c>
      <c r="M242" s="11">
        <f t="shared" si="32"/>
        <v>0</v>
      </c>
      <c r="N242" s="5">
        <f t="shared" si="35"/>
        <v>0</v>
      </c>
      <c r="P242" s="23">
        <f t="shared" si="36"/>
        <v>0.31631224765500909</v>
      </c>
    </row>
    <row r="243" spans="1:16" x14ac:dyDescent="0.25">
      <c r="A243" s="1">
        <v>44330</v>
      </c>
      <c r="B243" s="5">
        <v>173.699997</v>
      </c>
      <c r="C243" s="5">
        <v>33127500</v>
      </c>
      <c r="D243" s="5">
        <v>137228100</v>
      </c>
      <c r="E243" s="5">
        <v>171105339.9273816</v>
      </c>
      <c r="F243" s="5" t="s">
        <v>7</v>
      </c>
      <c r="G243" s="5" t="s">
        <v>7</v>
      </c>
      <c r="H243" s="5" t="str">
        <f t="shared" si="30"/>
        <v>hold</v>
      </c>
      <c r="I243" s="5" t="str">
        <f t="shared" si="31"/>
        <v>True</v>
      </c>
      <c r="J243" s="5">
        <f t="shared" si="38"/>
        <v>181.78999300000001</v>
      </c>
      <c r="K243" s="5">
        <f t="shared" si="38"/>
        <v>184.300003</v>
      </c>
      <c r="L243" s="5">
        <f t="shared" si="34"/>
        <v>1276840.3524567864</v>
      </c>
      <c r="M243" s="11">
        <f t="shared" si="32"/>
        <v>0</v>
      </c>
      <c r="N243" s="5">
        <f t="shared" si="35"/>
        <v>0</v>
      </c>
      <c r="P243" s="23">
        <f t="shared" si="36"/>
        <v>0.98815002529474982</v>
      </c>
    </row>
    <row r="244" spans="1:16" x14ac:dyDescent="0.25">
      <c r="A244" s="1">
        <v>44333</v>
      </c>
      <c r="B244" s="5">
        <v>170.08000200000001</v>
      </c>
      <c r="C244" s="5">
        <v>17771600</v>
      </c>
      <c r="D244" s="5">
        <v>119456500</v>
      </c>
      <c r="E244" s="5">
        <v>166186402.79130569</v>
      </c>
      <c r="F244" s="5" t="s">
        <v>7</v>
      </c>
      <c r="G244" s="5" t="s">
        <v>7</v>
      </c>
      <c r="H244" s="5" t="str">
        <f t="shared" si="30"/>
        <v>hold</v>
      </c>
      <c r="I244" s="5" t="str">
        <f t="shared" si="31"/>
        <v>True</v>
      </c>
      <c r="J244" s="5">
        <f t="shared" ref="J244:K253" si="39">IF(F244="nan",J243,F244)</f>
        <v>181.78999300000001</v>
      </c>
      <c r="K244" s="5">
        <f t="shared" si="39"/>
        <v>184.300003</v>
      </c>
      <c r="L244" s="5">
        <f t="shared" si="34"/>
        <v>1276840.3524567864</v>
      </c>
      <c r="M244" s="11">
        <f t="shared" si="32"/>
        <v>0</v>
      </c>
      <c r="N244" s="5">
        <f t="shared" si="35"/>
        <v>0</v>
      </c>
      <c r="P244" s="23">
        <f t="shared" si="36"/>
        <v>-0.62276207565116293</v>
      </c>
    </row>
    <row r="245" spans="1:16" x14ac:dyDescent="0.25">
      <c r="A245" s="1">
        <v>44334</v>
      </c>
      <c r="B245" s="5">
        <v>169.679993</v>
      </c>
      <c r="C245" s="5">
        <v>10401000</v>
      </c>
      <c r="D245" s="5">
        <v>109055500</v>
      </c>
      <c r="E245" s="5">
        <v>160745364.43009409</v>
      </c>
      <c r="F245" s="5" t="s">
        <v>7</v>
      </c>
      <c r="G245" s="5" t="s">
        <v>7</v>
      </c>
      <c r="H245" s="5" t="str">
        <f t="shared" si="30"/>
        <v>hold</v>
      </c>
      <c r="I245" s="5" t="str">
        <f t="shared" si="31"/>
        <v>True</v>
      </c>
      <c r="J245" s="5">
        <f t="shared" si="39"/>
        <v>181.78999300000001</v>
      </c>
      <c r="K245" s="5">
        <f t="shared" si="39"/>
        <v>184.300003</v>
      </c>
      <c r="L245" s="5">
        <f t="shared" si="34"/>
        <v>1276840.3524567864</v>
      </c>
      <c r="M245" s="11">
        <f t="shared" si="32"/>
        <v>0</v>
      </c>
      <c r="N245" s="5">
        <f t="shared" si="35"/>
        <v>0</v>
      </c>
      <c r="P245" s="23">
        <f t="shared" si="36"/>
        <v>-0.53569972213449524</v>
      </c>
    </row>
    <row r="246" spans="1:16" x14ac:dyDescent="0.25">
      <c r="A246" s="1">
        <v>44335</v>
      </c>
      <c r="B246" s="5">
        <v>169.270004</v>
      </c>
      <c r="C246" s="5">
        <v>9251000</v>
      </c>
      <c r="D246" s="5">
        <v>99804500</v>
      </c>
      <c r="E246" s="5">
        <v>154941472.57947871</v>
      </c>
      <c r="F246" s="5" t="s">
        <v>7</v>
      </c>
      <c r="G246" s="5" t="s">
        <v>7</v>
      </c>
      <c r="H246" s="5" t="str">
        <f t="shared" si="30"/>
        <v>hold</v>
      </c>
      <c r="I246" s="5" t="str">
        <f t="shared" si="31"/>
        <v>True</v>
      </c>
      <c r="J246" s="5">
        <f t="shared" si="39"/>
        <v>181.78999300000001</v>
      </c>
      <c r="K246" s="5">
        <f t="shared" si="39"/>
        <v>184.300003</v>
      </c>
      <c r="L246" s="5">
        <f t="shared" si="34"/>
        <v>1276840.3524567864</v>
      </c>
      <c r="M246" s="11">
        <f t="shared" si="32"/>
        <v>0</v>
      </c>
      <c r="N246" s="5">
        <f t="shared" si="35"/>
        <v>0</v>
      </c>
      <c r="P246" s="23">
        <f t="shared" si="36"/>
        <v>-0.11717030158181456</v>
      </c>
    </row>
    <row r="247" spans="1:16" x14ac:dyDescent="0.25">
      <c r="A247" s="1">
        <v>44336</v>
      </c>
      <c r="B247" s="5">
        <v>171.36000100000001</v>
      </c>
      <c r="C247" s="5">
        <v>7400700</v>
      </c>
      <c r="D247" s="5">
        <v>107205200</v>
      </c>
      <c r="E247" s="5">
        <v>150395160.90515041</v>
      </c>
      <c r="F247" s="5" t="s">
        <v>7</v>
      </c>
      <c r="G247" s="5" t="s">
        <v>7</v>
      </c>
      <c r="H247" s="5" t="str">
        <f t="shared" si="30"/>
        <v>hold</v>
      </c>
      <c r="I247" s="5" t="str">
        <f t="shared" si="31"/>
        <v>True</v>
      </c>
      <c r="J247" s="5">
        <f t="shared" si="39"/>
        <v>181.78999300000001</v>
      </c>
      <c r="K247" s="5">
        <f t="shared" si="39"/>
        <v>184.300003</v>
      </c>
      <c r="L247" s="5">
        <f t="shared" si="34"/>
        <v>1276840.3524567864</v>
      </c>
      <c r="M247" s="11">
        <f t="shared" si="32"/>
        <v>0</v>
      </c>
      <c r="N247" s="5">
        <f t="shared" si="35"/>
        <v>0</v>
      </c>
      <c r="P247" s="23">
        <f t="shared" si="36"/>
        <v>-0.22315706345824943</v>
      </c>
    </row>
    <row r="248" spans="1:16" x14ac:dyDescent="0.25">
      <c r="A248" s="1">
        <v>44337</v>
      </c>
      <c r="B248" s="5">
        <v>172.39999399999999</v>
      </c>
      <c r="C248" s="5">
        <v>8105700</v>
      </c>
      <c r="D248" s="5">
        <v>115310900</v>
      </c>
      <c r="E248" s="5">
        <v>147053802.7236461</v>
      </c>
      <c r="F248" s="5" t="s">
        <v>7</v>
      </c>
      <c r="G248" s="5" t="s">
        <v>7</v>
      </c>
      <c r="H248" s="5" t="str">
        <f t="shared" si="30"/>
        <v>hold</v>
      </c>
      <c r="I248" s="5" t="str">
        <f t="shared" si="31"/>
        <v>True</v>
      </c>
      <c r="J248" s="5">
        <f t="shared" si="39"/>
        <v>181.78999300000001</v>
      </c>
      <c r="K248" s="5">
        <f t="shared" si="39"/>
        <v>184.300003</v>
      </c>
      <c r="L248" s="5">
        <f t="shared" si="34"/>
        <v>1276840.3524567864</v>
      </c>
      <c r="M248" s="11">
        <f t="shared" si="32"/>
        <v>0</v>
      </c>
      <c r="N248" s="5">
        <f t="shared" si="35"/>
        <v>0</v>
      </c>
      <c r="P248" s="23">
        <f t="shared" si="36"/>
        <v>9.0992927567809759E-2</v>
      </c>
    </row>
    <row r="249" spans="1:16" x14ac:dyDescent="0.25">
      <c r="A249" s="1">
        <v>44340</v>
      </c>
      <c r="B249" s="5">
        <v>174.30999800000001</v>
      </c>
      <c r="C249" s="5">
        <v>7346700</v>
      </c>
      <c r="D249" s="5">
        <v>122657600</v>
      </c>
      <c r="E249" s="5">
        <v>144730354.84516501</v>
      </c>
      <c r="F249" s="5" t="s">
        <v>7</v>
      </c>
      <c r="G249" s="5" t="s">
        <v>7</v>
      </c>
      <c r="H249" s="5" t="str">
        <f t="shared" si="30"/>
        <v>hold</v>
      </c>
      <c r="I249" s="5" t="str">
        <f t="shared" si="31"/>
        <v>True</v>
      </c>
      <c r="J249" s="5">
        <f t="shared" si="39"/>
        <v>181.78999300000001</v>
      </c>
      <c r="K249" s="5">
        <f t="shared" si="39"/>
        <v>184.300003</v>
      </c>
      <c r="L249" s="5">
        <f t="shared" si="34"/>
        <v>1276840.3524567864</v>
      </c>
      <c r="M249" s="11">
        <f t="shared" si="32"/>
        <v>0</v>
      </c>
      <c r="N249" s="5">
        <f t="shared" si="35"/>
        <v>0</v>
      </c>
      <c r="P249" s="23">
        <f t="shared" si="36"/>
        <v>-9.8316285087349381E-2</v>
      </c>
    </row>
    <row r="250" spans="1:16" x14ac:dyDescent="0.25">
      <c r="A250" s="1">
        <v>44341</v>
      </c>
      <c r="B250" s="5">
        <v>176.16999799999999</v>
      </c>
      <c r="C250" s="5">
        <v>8089700</v>
      </c>
      <c r="D250" s="5">
        <v>130747300</v>
      </c>
      <c r="E250" s="5">
        <v>143398635.33608171</v>
      </c>
      <c r="F250" s="5" t="s">
        <v>7</v>
      </c>
      <c r="G250" s="5" t="s">
        <v>7</v>
      </c>
      <c r="H250" s="5" t="str">
        <f t="shared" si="30"/>
        <v>hold</v>
      </c>
      <c r="I250" s="5" t="str">
        <f t="shared" si="31"/>
        <v>True</v>
      </c>
      <c r="J250" s="5">
        <f t="shared" si="39"/>
        <v>181.78999300000001</v>
      </c>
      <c r="K250" s="5">
        <f t="shared" si="39"/>
        <v>184.300003</v>
      </c>
      <c r="L250" s="5">
        <f t="shared" si="34"/>
        <v>1276840.3524567864</v>
      </c>
      <c r="M250" s="11">
        <f t="shared" si="32"/>
        <v>0</v>
      </c>
      <c r="N250" s="5">
        <f t="shared" si="35"/>
        <v>0</v>
      </c>
      <c r="P250" s="23">
        <f t="shared" si="36"/>
        <v>9.6340414753128836E-2</v>
      </c>
    </row>
    <row r="251" spans="1:16" x14ac:dyDescent="0.25">
      <c r="A251" s="1">
        <v>44342</v>
      </c>
      <c r="B251" s="5">
        <v>176.470001</v>
      </c>
      <c r="C251" s="5">
        <v>8086200</v>
      </c>
      <c r="D251" s="5">
        <v>138833500</v>
      </c>
      <c r="E251" s="5">
        <v>142963860.54216319</v>
      </c>
      <c r="F251" s="5" t="s">
        <v>7</v>
      </c>
      <c r="G251" s="5" t="s">
        <v>7</v>
      </c>
      <c r="H251" s="5" t="str">
        <f t="shared" si="30"/>
        <v>hold</v>
      </c>
      <c r="I251" s="5" t="str">
        <f t="shared" si="31"/>
        <v>True</v>
      </c>
      <c r="J251" s="5">
        <f t="shared" si="39"/>
        <v>181.78999300000001</v>
      </c>
      <c r="K251" s="5">
        <f t="shared" si="39"/>
        <v>184.300003</v>
      </c>
      <c r="L251" s="5">
        <f t="shared" si="34"/>
        <v>1276840.3524567864</v>
      </c>
      <c r="M251" s="11">
        <f t="shared" si="32"/>
        <v>1E-3</v>
      </c>
      <c r="N251" s="5">
        <f t="shared" si="35"/>
        <v>0</v>
      </c>
      <c r="P251" s="23">
        <f t="shared" si="36"/>
        <v>-4.3274254348994734E-4</v>
      </c>
    </row>
    <row r="252" spans="1:16" x14ac:dyDescent="0.25">
      <c r="A252" s="1">
        <v>44343</v>
      </c>
      <c r="B252" s="5">
        <v>179.03999300000001</v>
      </c>
      <c r="C252" s="5">
        <v>13567800</v>
      </c>
      <c r="D252" s="5">
        <v>152401300</v>
      </c>
      <c r="E252" s="5">
        <v>143862664.30006349</v>
      </c>
      <c r="F252" s="5">
        <v>179.03999300000001</v>
      </c>
      <c r="G252" s="5" t="s">
        <v>7</v>
      </c>
      <c r="H252" s="5" t="str">
        <f t="shared" si="30"/>
        <v>buy</v>
      </c>
      <c r="I252" s="5" t="str">
        <f t="shared" si="31"/>
        <v>False</v>
      </c>
      <c r="J252" s="5">
        <f t="shared" si="39"/>
        <v>179.03999300000001</v>
      </c>
      <c r="K252" s="5">
        <f t="shared" si="39"/>
        <v>184.300003</v>
      </c>
      <c r="L252" s="5">
        <f t="shared" si="34"/>
        <v>1276840.3524567864</v>
      </c>
      <c r="M252" s="11">
        <f t="shared" si="32"/>
        <v>0</v>
      </c>
      <c r="N252" s="5">
        <f t="shared" si="35"/>
        <v>0</v>
      </c>
      <c r="P252" s="23">
        <f t="shared" si="36"/>
        <v>0.51754043335383482</v>
      </c>
    </row>
    <row r="253" spans="1:16" x14ac:dyDescent="0.25">
      <c r="A253" s="1">
        <v>44344</v>
      </c>
      <c r="B253" s="5">
        <v>178.64999399999999</v>
      </c>
      <c r="C253" s="5">
        <v>7124800</v>
      </c>
      <c r="D253" s="5">
        <v>145276500</v>
      </c>
      <c r="E253" s="5">
        <v>143997315.31910649</v>
      </c>
      <c r="F253" s="5" t="s">
        <v>7</v>
      </c>
      <c r="G253" s="5" t="s">
        <v>7</v>
      </c>
      <c r="H253" s="5" t="str">
        <f t="shared" si="30"/>
        <v>hold</v>
      </c>
      <c r="I253" s="5" t="str">
        <f t="shared" si="31"/>
        <v>True</v>
      </c>
      <c r="J253" s="5">
        <f t="shared" si="39"/>
        <v>179.03999300000001</v>
      </c>
      <c r="K253" s="5">
        <f t="shared" si="39"/>
        <v>184.300003</v>
      </c>
      <c r="L253" s="5">
        <f t="shared" si="34"/>
        <v>1276840.3524567864</v>
      </c>
      <c r="M253" s="11">
        <f t="shared" si="32"/>
        <v>1E-3</v>
      </c>
      <c r="N253" s="5">
        <f t="shared" si="35"/>
        <v>0</v>
      </c>
      <c r="P253" s="23">
        <f t="shared" si="36"/>
        <v>-0.64411768278956549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12" max="12" width="11.42578125" bestFit="1" customWidth="1"/>
    <col min="13" max="13" width="9.140625" style="9"/>
    <col min="15" max="15" width="2.5703125" customWidth="1"/>
    <col min="16" max="16" width="12.7109375" bestFit="1" customWidth="1"/>
    <col min="17" max="17" width="23.57031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O1" s="3"/>
      <c r="P1" s="3" t="s">
        <v>30</v>
      </c>
      <c r="Q1" s="3" t="s">
        <v>42</v>
      </c>
    </row>
    <row r="2" spans="1:17" s="5" customFormat="1" x14ac:dyDescent="0.25">
      <c r="A2" s="1">
        <v>43983</v>
      </c>
      <c r="B2" s="5">
        <v>123.959999</v>
      </c>
      <c r="C2" s="5">
        <v>123.959999</v>
      </c>
      <c r="D2" s="5">
        <v>123.959999</v>
      </c>
      <c r="E2" s="5">
        <v>123.959999</v>
      </c>
      <c r="F2" s="5" t="s">
        <v>7</v>
      </c>
      <c r="G2" s="5" t="s">
        <v>7</v>
      </c>
      <c r="H2" s="5" t="str">
        <f>IF((AND(F2="nan",G2="nan")),"hold",IF(F2&lt;&gt;"nan","buy","sell"))</f>
        <v>hold</v>
      </c>
      <c r="I2" s="5" t="str">
        <f>IF(H2="hold","True","False")</f>
        <v>True</v>
      </c>
      <c r="J2" s="5" t="s">
        <v>7</v>
      </c>
      <c r="K2" s="5" t="s">
        <v>7</v>
      </c>
      <c r="L2" s="5">
        <f>1000000</f>
        <v>1000000</v>
      </c>
      <c r="M2" s="11">
        <f>IF((AND(F2="nan",G2="nan")), 0, 0.001)</f>
        <v>0</v>
      </c>
      <c r="N2" s="5">
        <v>0</v>
      </c>
      <c r="P2" s="12" t="s">
        <v>7</v>
      </c>
      <c r="Q2" s="9">
        <f>_xlfn.STDEV.S(P3:P253)*SQRT(252)</f>
        <v>0.20600773487419091</v>
      </c>
    </row>
    <row r="3" spans="1:17" s="5" customFormat="1" x14ac:dyDescent="0.25">
      <c r="A3" s="1">
        <v>43984</v>
      </c>
      <c r="B3" s="5">
        <v>123.94000200000001</v>
      </c>
      <c r="C3" s="5">
        <v>123.9533333333333</v>
      </c>
      <c r="D3" s="5">
        <v>123.95818109090909</v>
      </c>
      <c r="E3" s="5">
        <v>123.95937409375</v>
      </c>
      <c r="F3" s="5">
        <v>123.94000200000001</v>
      </c>
      <c r="G3" s="5" t="s">
        <v>7</v>
      </c>
      <c r="H3" s="5" t="str">
        <f t="shared" ref="H3:H66" si="0">IF((AND(F3="nan",G3="nan")),"hold",IF(F3&lt;&gt;"nan","buy","sell"))</f>
        <v>buy</v>
      </c>
      <c r="I3" s="5" t="str">
        <f t="shared" ref="I3:I66" si="1">IF(H3="hold","True","False")</f>
        <v>False</v>
      </c>
      <c r="J3" s="5">
        <f>IF(F3="nan",J2,F3)</f>
        <v>123.94000200000001</v>
      </c>
      <c r="K3" s="5" t="str">
        <f>IF(G3="nan",K2,G3)</f>
        <v>nan</v>
      </c>
      <c r="L3" s="5">
        <f>L2+N3</f>
        <v>999000</v>
      </c>
      <c r="M3" s="11">
        <f t="shared" ref="M3:M66" si="2">IF((AND(F3="nan",G3="nan")), 0, 0.001)</f>
        <v>1E-3</v>
      </c>
      <c r="N3" s="5">
        <f>IF(I3="True",0,IF(H3="buy",-L2*M3,L2*((K3-J3)/J3)-(L2*M3)))</f>
        <v>-1000</v>
      </c>
      <c r="P3" s="9">
        <f>LN(B3/B2)</f>
        <v>-1.6133118162725888E-4</v>
      </c>
      <c r="Q3"/>
    </row>
    <row r="4" spans="1:17" s="5" customFormat="1" x14ac:dyDescent="0.25">
      <c r="A4" s="1">
        <v>43985</v>
      </c>
      <c r="B4" s="5">
        <v>123.470001</v>
      </c>
      <c r="C4" s="5">
        <v>123.7922225555556</v>
      </c>
      <c r="D4" s="5">
        <v>123.9138010826446</v>
      </c>
      <c r="E4" s="5">
        <v>123.94408118457029</v>
      </c>
      <c r="F4" s="5" t="s">
        <v>7</v>
      </c>
      <c r="G4" s="5" t="s">
        <v>7</v>
      </c>
      <c r="H4" s="5" t="str">
        <f t="shared" si="0"/>
        <v>hold</v>
      </c>
      <c r="I4" s="5" t="str">
        <f t="shared" si="1"/>
        <v>True</v>
      </c>
      <c r="J4" s="5">
        <f t="shared" ref="J4:J67" si="3">IF(F4="nan",J3,F4)</f>
        <v>123.94000200000001</v>
      </c>
      <c r="K4" s="5" t="str">
        <f t="shared" ref="K4:K67" si="4">IF(G4="nan",K3,G4)</f>
        <v>nan</v>
      </c>
      <c r="L4" s="5">
        <f t="shared" ref="L4:L67" si="5">L3+N4</f>
        <v>999000</v>
      </c>
      <c r="M4" s="11">
        <f t="shared" si="2"/>
        <v>0</v>
      </c>
      <c r="N4" s="5">
        <f t="shared" ref="N4:N67" si="6">IF(I4="True",0,IF(H4="buy",-L3*M4,L3*((K4-J4)/J4)-(L3*M4)))</f>
        <v>0</v>
      </c>
      <c r="P4" s="9">
        <f t="shared" ref="P4:P67" si="7">LN(B4/B3)</f>
        <v>-3.7993739920161003E-3</v>
      </c>
      <c r="Q4"/>
    </row>
    <row r="5" spans="1:17" s="5" customFormat="1" x14ac:dyDescent="0.25">
      <c r="A5" s="1">
        <v>43986</v>
      </c>
      <c r="B5" s="5">
        <v>122.110001</v>
      </c>
      <c r="C5" s="5">
        <v>123.2314820370371</v>
      </c>
      <c r="D5" s="5">
        <v>123.74981925694961</v>
      </c>
      <c r="E5" s="5">
        <v>123.8867661788025</v>
      </c>
      <c r="F5" s="5" t="s">
        <v>7</v>
      </c>
      <c r="G5" s="5" t="s">
        <v>7</v>
      </c>
      <c r="H5" s="5" t="str">
        <f t="shared" si="0"/>
        <v>hold</v>
      </c>
      <c r="I5" s="5" t="str">
        <f t="shared" si="1"/>
        <v>True</v>
      </c>
      <c r="J5" s="5">
        <f t="shared" si="3"/>
        <v>123.94000200000001</v>
      </c>
      <c r="K5" s="5" t="str">
        <f t="shared" si="4"/>
        <v>nan</v>
      </c>
      <c r="L5" s="5">
        <f t="shared" si="5"/>
        <v>999000</v>
      </c>
      <c r="M5" s="11">
        <f t="shared" si="2"/>
        <v>0</v>
      </c>
      <c r="N5" s="5">
        <f t="shared" si="6"/>
        <v>0</v>
      </c>
      <c r="P5" s="9">
        <f t="shared" si="7"/>
        <v>-1.1075933644517708E-2</v>
      </c>
      <c r="Q5"/>
    </row>
    <row r="6" spans="1:17" s="5" customFormat="1" x14ac:dyDescent="0.25">
      <c r="A6" s="1">
        <v>43987</v>
      </c>
      <c r="B6" s="5">
        <v>121.55999799999999</v>
      </c>
      <c r="C6" s="5">
        <v>122.67432069135801</v>
      </c>
      <c r="D6" s="5">
        <v>123.5507445972269</v>
      </c>
      <c r="E6" s="5">
        <v>123.8140546732149</v>
      </c>
      <c r="F6" s="5" t="s">
        <v>7</v>
      </c>
      <c r="G6" s="5" t="s">
        <v>7</v>
      </c>
      <c r="H6" s="5" t="str">
        <f t="shared" si="0"/>
        <v>hold</v>
      </c>
      <c r="I6" s="5" t="str">
        <f t="shared" si="1"/>
        <v>True</v>
      </c>
      <c r="J6" s="5">
        <f t="shared" si="3"/>
        <v>123.94000200000001</v>
      </c>
      <c r="K6" s="5" t="str">
        <f t="shared" si="4"/>
        <v>nan</v>
      </c>
      <c r="L6" s="5">
        <f t="shared" si="5"/>
        <v>999000</v>
      </c>
      <c r="M6" s="11">
        <f t="shared" si="2"/>
        <v>0</v>
      </c>
      <c r="N6" s="5">
        <f t="shared" si="6"/>
        <v>0</v>
      </c>
      <c r="P6" s="9">
        <f t="shared" si="7"/>
        <v>-4.514334438456267E-3</v>
      </c>
      <c r="Q6"/>
    </row>
    <row r="7" spans="1:17" s="5" customFormat="1" x14ac:dyDescent="0.25">
      <c r="A7" s="1">
        <v>43990</v>
      </c>
      <c r="B7" s="5">
        <v>121.239998</v>
      </c>
      <c r="C7" s="5">
        <v>122.19621312757199</v>
      </c>
      <c r="D7" s="5">
        <v>123.3406767247518</v>
      </c>
      <c r="E7" s="5">
        <v>123.73361540217699</v>
      </c>
      <c r="F7" s="5" t="s">
        <v>7</v>
      </c>
      <c r="G7" s="5" t="s">
        <v>7</v>
      </c>
      <c r="H7" s="5" t="str">
        <f t="shared" si="0"/>
        <v>hold</v>
      </c>
      <c r="I7" s="5" t="str">
        <f t="shared" si="1"/>
        <v>True</v>
      </c>
      <c r="J7" s="5">
        <f t="shared" si="3"/>
        <v>123.94000200000001</v>
      </c>
      <c r="K7" s="5" t="str">
        <f t="shared" si="4"/>
        <v>nan</v>
      </c>
      <c r="L7" s="5">
        <f t="shared" si="5"/>
        <v>999000</v>
      </c>
      <c r="M7" s="11">
        <f t="shared" si="2"/>
        <v>0</v>
      </c>
      <c r="N7" s="5">
        <f t="shared" si="6"/>
        <v>0</v>
      </c>
      <c r="P7" s="9">
        <f t="shared" si="7"/>
        <v>-2.6359159024152566E-3</v>
      </c>
      <c r="Q7"/>
    </row>
    <row r="8" spans="1:17" s="5" customFormat="1" x14ac:dyDescent="0.25">
      <c r="A8" s="1">
        <v>43991</v>
      </c>
      <c r="B8" s="5">
        <v>121.349998</v>
      </c>
      <c r="C8" s="5">
        <v>121.9141414183814</v>
      </c>
      <c r="D8" s="5">
        <v>123.1597059315925</v>
      </c>
      <c r="E8" s="5">
        <v>123.6591273583589</v>
      </c>
      <c r="F8" s="5" t="s">
        <v>7</v>
      </c>
      <c r="G8" s="5" t="s">
        <v>7</v>
      </c>
      <c r="H8" s="5" t="str">
        <f t="shared" si="0"/>
        <v>hold</v>
      </c>
      <c r="I8" s="5" t="str">
        <f t="shared" si="1"/>
        <v>True</v>
      </c>
      <c r="J8" s="5">
        <f t="shared" si="3"/>
        <v>123.94000200000001</v>
      </c>
      <c r="K8" s="5" t="str">
        <f t="shared" si="4"/>
        <v>nan</v>
      </c>
      <c r="L8" s="5">
        <f t="shared" si="5"/>
        <v>999000</v>
      </c>
      <c r="M8" s="11">
        <f t="shared" si="2"/>
        <v>0</v>
      </c>
      <c r="N8" s="5">
        <f t="shared" si="6"/>
        <v>0</v>
      </c>
      <c r="P8" s="9">
        <f t="shared" si="7"/>
        <v>9.0687999796134136E-4</v>
      </c>
      <c r="Q8"/>
    </row>
    <row r="9" spans="1:17" s="5" customFormat="1" x14ac:dyDescent="0.25">
      <c r="A9" s="1">
        <v>43992</v>
      </c>
      <c r="B9" s="5">
        <v>121.160004</v>
      </c>
      <c r="C9" s="5">
        <v>121.66276227892089</v>
      </c>
      <c r="D9" s="5">
        <v>122.97791484690229</v>
      </c>
      <c r="E9" s="5">
        <v>123.58102975341021</v>
      </c>
      <c r="F9" s="5" t="s">
        <v>7</v>
      </c>
      <c r="G9" s="5" t="s">
        <v>7</v>
      </c>
      <c r="H9" s="5" t="str">
        <f t="shared" si="0"/>
        <v>hold</v>
      </c>
      <c r="I9" s="5" t="str">
        <f t="shared" si="1"/>
        <v>True</v>
      </c>
      <c r="J9" s="5">
        <f t="shared" si="3"/>
        <v>123.94000200000001</v>
      </c>
      <c r="K9" s="5" t="str">
        <f t="shared" si="4"/>
        <v>nan</v>
      </c>
      <c r="L9" s="5">
        <f t="shared" si="5"/>
        <v>999000</v>
      </c>
      <c r="M9" s="11">
        <f t="shared" si="2"/>
        <v>0</v>
      </c>
      <c r="N9" s="5">
        <f t="shared" si="6"/>
        <v>0</v>
      </c>
      <c r="P9" s="9">
        <f t="shared" si="7"/>
        <v>-1.5668965181255227E-3</v>
      </c>
      <c r="Q9"/>
    </row>
    <row r="10" spans="1:17" s="5" customFormat="1" x14ac:dyDescent="0.25">
      <c r="A10" s="1">
        <v>43993</v>
      </c>
      <c r="B10" s="5">
        <v>120.089996</v>
      </c>
      <c r="C10" s="5">
        <v>121.1385068526139</v>
      </c>
      <c r="D10" s="5">
        <v>122.7153767699112</v>
      </c>
      <c r="E10" s="5">
        <v>123.4719349486161</v>
      </c>
      <c r="F10" s="5" t="s">
        <v>7</v>
      </c>
      <c r="G10" s="5" t="s">
        <v>7</v>
      </c>
      <c r="H10" s="5" t="str">
        <f t="shared" si="0"/>
        <v>hold</v>
      </c>
      <c r="I10" s="5" t="str">
        <f t="shared" si="1"/>
        <v>True</v>
      </c>
      <c r="J10" s="5">
        <f t="shared" si="3"/>
        <v>123.94000200000001</v>
      </c>
      <c r="K10" s="5" t="str">
        <f t="shared" si="4"/>
        <v>nan</v>
      </c>
      <c r="L10" s="5">
        <f t="shared" si="5"/>
        <v>999000</v>
      </c>
      <c r="M10" s="11">
        <f t="shared" si="2"/>
        <v>0</v>
      </c>
      <c r="N10" s="5">
        <f t="shared" si="6"/>
        <v>0</v>
      </c>
      <c r="P10" s="9">
        <f t="shared" si="7"/>
        <v>-8.8705908089928044E-3</v>
      </c>
      <c r="Q10"/>
    </row>
    <row r="11" spans="1:17" s="5" customFormat="1" x14ac:dyDescent="0.25">
      <c r="A11" s="1">
        <v>43994</v>
      </c>
      <c r="B11" s="5">
        <v>117.739998</v>
      </c>
      <c r="C11" s="5">
        <v>120.0056705684093</v>
      </c>
      <c r="D11" s="5">
        <v>122.2630696090101</v>
      </c>
      <c r="E11" s="5">
        <v>123.29281191897191</v>
      </c>
      <c r="F11" s="5" t="s">
        <v>7</v>
      </c>
      <c r="G11" s="5" t="s">
        <v>7</v>
      </c>
      <c r="H11" s="5" t="str">
        <f t="shared" si="0"/>
        <v>hold</v>
      </c>
      <c r="I11" s="5" t="str">
        <f t="shared" si="1"/>
        <v>True</v>
      </c>
      <c r="J11" s="5">
        <f t="shared" si="3"/>
        <v>123.94000200000001</v>
      </c>
      <c r="K11" s="5" t="str">
        <f t="shared" si="4"/>
        <v>nan</v>
      </c>
      <c r="L11" s="5">
        <f t="shared" si="5"/>
        <v>999000</v>
      </c>
      <c r="M11" s="11">
        <f t="shared" si="2"/>
        <v>0</v>
      </c>
      <c r="N11" s="5">
        <f t="shared" si="6"/>
        <v>0</v>
      </c>
      <c r="P11" s="9">
        <f t="shared" si="7"/>
        <v>-1.9762641750704801E-2</v>
      </c>
      <c r="Q11"/>
    </row>
    <row r="12" spans="1:17" s="5" customFormat="1" x14ac:dyDescent="0.25">
      <c r="A12" s="1">
        <v>43997</v>
      </c>
      <c r="B12" s="5">
        <v>118.08000199999999</v>
      </c>
      <c r="C12" s="5">
        <v>119.3637810456062</v>
      </c>
      <c r="D12" s="5">
        <v>121.8827907354638</v>
      </c>
      <c r="E12" s="5">
        <v>123.129911609004</v>
      </c>
      <c r="F12" s="5" t="s">
        <v>7</v>
      </c>
      <c r="G12" s="5" t="s">
        <v>7</v>
      </c>
      <c r="H12" s="5" t="str">
        <f t="shared" si="0"/>
        <v>hold</v>
      </c>
      <c r="I12" s="5" t="str">
        <f t="shared" si="1"/>
        <v>True</v>
      </c>
      <c r="J12" s="5">
        <f t="shared" si="3"/>
        <v>123.94000200000001</v>
      </c>
      <c r="K12" s="5" t="str">
        <f t="shared" si="4"/>
        <v>nan</v>
      </c>
      <c r="L12" s="5">
        <f t="shared" si="5"/>
        <v>999000</v>
      </c>
      <c r="M12" s="11">
        <f t="shared" si="2"/>
        <v>0</v>
      </c>
      <c r="N12" s="5">
        <f t="shared" si="6"/>
        <v>0</v>
      </c>
      <c r="P12" s="9">
        <f t="shared" si="7"/>
        <v>2.8835911762970842E-3</v>
      </c>
      <c r="Q12"/>
    </row>
    <row r="13" spans="1:17" s="5" customFormat="1" x14ac:dyDescent="0.25">
      <c r="A13" s="1">
        <v>43998</v>
      </c>
      <c r="B13" s="5">
        <v>119.650002</v>
      </c>
      <c r="C13" s="5">
        <v>119.45918803040411</v>
      </c>
      <c r="D13" s="5">
        <v>121.6798099413307</v>
      </c>
      <c r="E13" s="5">
        <v>123.0211644337226</v>
      </c>
      <c r="F13" s="5" t="s">
        <v>7</v>
      </c>
      <c r="G13" s="5" t="s">
        <v>7</v>
      </c>
      <c r="H13" s="5" t="str">
        <f t="shared" si="0"/>
        <v>hold</v>
      </c>
      <c r="I13" s="5" t="str">
        <f t="shared" si="1"/>
        <v>True</v>
      </c>
      <c r="J13" s="5">
        <f t="shared" si="3"/>
        <v>123.94000200000001</v>
      </c>
      <c r="K13" s="5" t="str">
        <f t="shared" si="4"/>
        <v>nan</v>
      </c>
      <c r="L13" s="5">
        <f t="shared" si="5"/>
        <v>999000</v>
      </c>
      <c r="M13" s="11">
        <f t="shared" si="2"/>
        <v>0</v>
      </c>
      <c r="N13" s="5">
        <f t="shared" si="6"/>
        <v>0</v>
      </c>
      <c r="P13" s="9">
        <f t="shared" si="7"/>
        <v>1.3208453279970679E-2</v>
      </c>
      <c r="Q13"/>
    </row>
    <row r="14" spans="1:17" s="5" customFormat="1" x14ac:dyDescent="0.25">
      <c r="A14" s="1">
        <v>43999</v>
      </c>
      <c r="B14" s="5">
        <v>119.029999</v>
      </c>
      <c r="C14" s="5">
        <v>119.3161250202694</v>
      </c>
      <c r="D14" s="5">
        <v>121.4389180375733</v>
      </c>
      <c r="E14" s="5">
        <v>122.8964405139188</v>
      </c>
      <c r="F14" s="5" t="s">
        <v>7</v>
      </c>
      <c r="G14" s="5" t="s">
        <v>7</v>
      </c>
      <c r="H14" s="5" t="str">
        <f t="shared" si="0"/>
        <v>hold</v>
      </c>
      <c r="I14" s="5" t="str">
        <f t="shared" si="1"/>
        <v>True</v>
      </c>
      <c r="J14" s="5">
        <f t="shared" si="3"/>
        <v>123.94000200000001</v>
      </c>
      <c r="K14" s="5" t="str">
        <f t="shared" si="4"/>
        <v>nan</v>
      </c>
      <c r="L14" s="5">
        <f t="shared" si="5"/>
        <v>999000</v>
      </c>
      <c r="M14" s="11">
        <f t="shared" si="2"/>
        <v>0</v>
      </c>
      <c r="N14" s="5">
        <f t="shared" si="6"/>
        <v>0</v>
      </c>
      <c r="P14" s="9">
        <f t="shared" si="7"/>
        <v>-5.1952772912571658E-3</v>
      </c>
      <c r="Q14"/>
    </row>
    <row r="15" spans="1:17" s="5" customFormat="1" x14ac:dyDescent="0.25">
      <c r="A15" s="1">
        <v>44000</v>
      </c>
      <c r="B15" s="5">
        <v>117.989998</v>
      </c>
      <c r="C15" s="5">
        <v>118.8740826801796</v>
      </c>
      <c r="D15" s="5">
        <v>121.12537985233941</v>
      </c>
      <c r="E15" s="5">
        <v>122.74311418535881</v>
      </c>
      <c r="F15" s="5" t="s">
        <v>7</v>
      </c>
      <c r="G15" s="5" t="s">
        <v>7</v>
      </c>
      <c r="H15" s="5" t="str">
        <f t="shared" si="0"/>
        <v>hold</v>
      </c>
      <c r="I15" s="5" t="str">
        <f t="shared" si="1"/>
        <v>True</v>
      </c>
      <c r="J15" s="5">
        <f t="shared" si="3"/>
        <v>123.94000200000001</v>
      </c>
      <c r="K15" s="5" t="str">
        <f t="shared" si="4"/>
        <v>nan</v>
      </c>
      <c r="L15" s="5">
        <f t="shared" si="5"/>
        <v>999000</v>
      </c>
      <c r="M15" s="11">
        <f t="shared" si="2"/>
        <v>0</v>
      </c>
      <c r="N15" s="5">
        <f t="shared" si="6"/>
        <v>0</v>
      </c>
      <c r="P15" s="9">
        <f t="shared" si="7"/>
        <v>-8.7756956173063554E-3</v>
      </c>
      <c r="Q15"/>
    </row>
    <row r="16" spans="1:17" s="5" customFormat="1" x14ac:dyDescent="0.25">
      <c r="A16" s="1">
        <v>44001</v>
      </c>
      <c r="B16" s="5">
        <v>119.849998</v>
      </c>
      <c r="C16" s="5">
        <v>119.1993877867864</v>
      </c>
      <c r="D16" s="5">
        <v>121.0094360475812</v>
      </c>
      <c r="E16" s="5">
        <v>122.6527043045664</v>
      </c>
      <c r="F16" s="5" t="s">
        <v>7</v>
      </c>
      <c r="G16" s="5" t="s">
        <v>7</v>
      </c>
      <c r="H16" s="5" t="str">
        <f t="shared" si="0"/>
        <v>hold</v>
      </c>
      <c r="I16" s="5" t="str">
        <f t="shared" si="1"/>
        <v>True</v>
      </c>
      <c r="J16" s="5">
        <f t="shared" si="3"/>
        <v>123.94000200000001</v>
      </c>
      <c r="K16" s="5" t="str">
        <f t="shared" si="4"/>
        <v>nan</v>
      </c>
      <c r="L16" s="5">
        <f t="shared" si="5"/>
        <v>999000</v>
      </c>
      <c r="M16" s="11">
        <f t="shared" si="2"/>
        <v>0</v>
      </c>
      <c r="N16" s="5">
        <f t="shared" si="6"/>
        <v>0</v>
      </c>
      <c r="P16" s="9">
        <f t="shared" si="7"/>
        <v>1.5641086031628407E-2</v>
      </c>
      <c r="Q16"/>
    </row>
    <row r="17" spans="1:17" s="5" customFormat="1" x14ac:dyDescent="0.25">
      <c r="A17" s="1">
        <v>44004</v>
      </c>
      <c r="B17" s="5">
        <v>121.68</v>
      </c>
      <c r="C17" s="5">
        <v>120.02625852452429</v>
      </c>
      <c r="D17" s="5">
        <v>121.070396406892</v>
      </c>
      <c r="E17" s="5">
        <v>122.6223072950487</v>
      </c>
      <c r="F17" s="5" t="s">
        <v>7</v>
      </c>
      <c r="G17" s="5" t="s">
        <v>7</v>
      </c>
      <c r="H17" s="5" t="str">
        <f t="shared" si="0"/>
        <v>hold</v>
      </c>
      <c r="I17" s="5" t="str">
        <f t="shared" si="1"/>
        <v>True</v>
      </c>
      <c r="J17" s="5">
        <f t="shared" si="3"/>
        <v>123.94000200000001</v>
      </c>
      <c r="K17" s="5" t="str">
        <f t="shared" si="4"/>
        <v>nan</v>
      </c>
      <c r="L17" s="5">
        <f t="shared" si="5"/>
        <v>999000</v>
      </c>
      <c r="M17" s="11">
        <f t="shared" si="2"/>
        <v>0</v>
      </c>
      <c r="N17" s="5">
        <f t="shared" si="6"/>
        <v>0</v>
      </c>
      <c r="P17" s="9">
        <f t="shared" si="7"/>
        <v>1.5153703758170392E-2</v>
      </c>
      <c r="Q17"/>
    </row>
    <row r="18" spans="1:17" s="5" customFormat="1" x14ac:dyDescent="0.25">
      <c r="A18" s="1">
        <v>44005</v>
      </c>
      <c r="B18" s="5">
        <v>121.07</v>
      </c>
      <c r="C18" s="5">
        <v>120.37417234968289</v>
      </c>
      <c r="D18" s="5">
        <v>121.07036036990181</v>
      </c>
      <c r="E18" s="5">
        <v>122.5737976920784</v>
      </c>
      <c r="F18" s="5" t="s">
        <v>7</v>
      </c>
      <c r="G18" s="5" t="s">
        <v>7</v>
      </c>
      <c r="H18" s="5" t="str">
        <f t="shared" si="0"/>
        <v>hold</v>
      </c>
      <c r="I18" s="5" t="str">
        <f t="shared" si="1"/>
        <v>True</v>
      </c>
      <c r="J18" s="5">
        <f t="shared" si="3"/>
        <v>123.94000200000001</v>
      </c>
      <c r="K18" s="5" t="str">
        <f t="shared" si="4"/>
        <v>nan</v>
      </c>
      <c r="L18" s="5">
        <f t="shared" si="5"/>
        <v>999000</v>
      </c>
      <c r="M18" s="11">
        <f t="shared" si="2"/>
        <v>0</v>
      </c>
      <c r="N18" s="5">
        <f t="shared" si="6"/>
        <v>0</v>
      </c>
      <c r="P18" s="9">
        <f t="shared" si="7"/>
        <v>-5.0257572313886075E-3</v>
      </c>
      <c r="Q18"/>
    </row>
    <row r="19" spans="1:17" s="5" customFormat="1" x14ac:dyDescent="0.25">
      <c r="A19" s="1">
        <v>44006</v>
      </c>
      <c r="B19" s="5">
        <v>120.300003</v>
      </c>
      <c r="C19" s="5">
        <v>120.3494492331219</v>
      </c>
      <c r="D19" s="5">
        <v>121.00032788172889</v>
      </c>
      <c r="E19" s="5">
        <v>122.50274160795099</v>
      </c>
      <c r="F19" s="5" t="s">
        <v>7</v>
      </c>
      <c r="G19" s="5" t="s">
        <v>7</v>
      </c>
      <c r="H19" s="5" t="str">
        <f t="shared" si="0"/>
        <v>hold</v>
      </c>
      <c r="I19" s="5" t="str">
        <f t="shared" si="1"/>
        <v>True</v>
      </c>
      <c r="J19" s="5">
        <f t="shared" si="3"/>
        <v>123.94000200000001</v>
      </c>
      <c r="K19" s="5" t="str">
        <f t="shared" si="4"/>
        <v>nan</v>
      </c>
      <c r="L19" s="5">
        <f t="shared" si="5"/>
        <v>999000</v>
      </c>
      <c r="M19" s="11">
        <f t="shared" si="2"/>
        <v>0</v>
      </c>
      <c r="N19" s="5">
        <f t="shared" si="6"/>
        <v>0</v>
      </c>
      <c r="P19" s="9">
        <f t="shared" si="7"/>
        <v>-6.3802428013601054E-3</v>
      </c>
      <c r="Q19"/>
    </row>
    <row r="20" spans="1:17" s="5" customFormat="1" x14ac:dyDescent="0.25">
      <c r="A20" s="1">
        <v>44007</v>
      </c>
      <c r="B20" s="5">
        <v>119.709999</v>
      </c>
      <c r="C20" s="5">
        <v>120.1362991554146</v>
      </c>
      <c r="D20" s="5">
        <v>120.88302525611719</v>
      </c>
      <c r="E20" s="5">
        <v>122.4154684014525</v>
      </c>
      <c r="F20" s="5" t="s">
        <v>7</v>
      </c>
      <c r="G20" s="5" t="s">
        <v>7</v>
      </c>
      <c r="H20" s="5" t="str">
        <f t="shared" si="0"/>
        <v>hold</v>
      </c>
      <c r="I20" s="5" t="str">
        <f t="shared" si="1"/>
        <v>True</v>
      </c>
      <c r="J20" s="5">
        <f t="shared" si="3"/>
        <v>123.94000200000001</v>
      </c>
      <c r="K20" s="5" t="str">
        <f t="shared" si="4"/>
        <v>nan</v>
      </c>
      <c r="L20" s="5">
        <f t="shared" si="5"/>
        <v>999000</v>
      </c>
      <c r="M20" s="11">
        <f t="shared" si="2"/>
        <v>0</v>
      </c>
      <c r="N20" s="5">
        <f t="shared" si="6"/>
        <v>0</v>
      </c>
      <c r="P20" s="9">
        <f t="shared" si="7"/>
        <v>-4.916505008531356E-3</v>
      </c>
      <c r="Q20"/>
    </row>
    <row r="21" spans="1:17" s="5" customFormat="1" x14ac:dyDescent="0.25">
      <c r="A21" s="1">
        <v>44008</v>
      </c>
      <c r="B21" s="5">
        <v>118.32</v>
      </c>
      <c r="C21" s="5">
        <v>119.5308661036098</v>
      </c>
      <c r="D21" s="5">
        <v>120.6500229601066</v>
      </c>
      <c r="E21" s="5">
        <v>122.2874850139071</v>
      </c>
      <c r="F21" s="5" t="s">
        <v>7</v>
      </c>
      <c r="G21" s="5" t="s">
        <v>7</v>
      </c>
      <c r="H21" s="5" t="str">
        <f t="shared" si="0"/>
        <v>hold</v>
      </c>
      <c r="I21" s="5" t="str">
        <f t="shared" si="1"/>
        <v>True</v>
      </c>
      <c r="J21" s="5">
        <f t="shared" si="3"/>
        <v>123.94000200000001</v>
      </c>
      <c r="K21" s="5" t="str">
        <f t="shared" si="4"/>
        <v>nan</v>
      </c>
      <c r="L21" s="5">
        <f t="shared" si="5"/>
        <v>999000</v>
      </c>
      <c r="M21" s="11">
        <f t="shared" si="2"/>
        <v>0</v>
      </c>
      <c r="N21" s="5">
        <f t="shared" si="6"/>
        <v>0</v>
      </c>
      <c r="P21" s="9">
        <f t="shared" si="7"/>
        <v>-1.1679324507213155E-2</v>
      </c>
      <c r="Q21"/>
    </row>
    <row r="22" spans="1:17" s="5" customFormat="1" x14ac:dyDescent="0.25">
      <c r="A22" s="1">
        <v>44011</v>
      </c>
      <c r="B22" s="5">
        <v>119.05999799999999</v>
      </c>
      <c r="C22" s="5">
        <v>119.3739100690732</v>
      </c>
      <c r="D22" s="5">
        <v>120.5054752364605</v>
      </c>
      <c r="E22" s="5">
        <v>122.1866260447225</v>
      </c>
      <c r="F22" s="5" t="s">
        <v>7</v>
      </c>
      <c r="G22" s="5" t="s">
        <v>7</v>
      </c>
      <c r="H22" s="5" t="str">
        <f t="shared" si="0"/>
        <v>hold</v>
      </c>
      <c r="I22" s="5" t="str">
        <f t="shared" si="1"/>
        <v>True</v>
      </c>
      <c r="J22" s="5">
        <f t="shared" si="3"/>
        <v>123.94000200000001</v>
      </c>
      <c r="K22" s="5" t="str">
        <f t="shared" si="4"/>
        <v>nan</v>
      </c>
      <c r="L22" s="5">
        <f t="shared" si="5"/>
        <v>999000</v>
      </c>
      <c r="M22" s="11">
        <f t="shared" si="2"/>
        <v>0</v>
      </c>
      <c r="N22" s="5">
        <f t="shared" si="6"/>
        <v>0</v>
      </c>
      <c r="P22" s="9">
        <f t="shared" si="7"/>
        <v>6.234732524446597E-3</v>
      </c>
      <c r="Q22"/>
    </row>
    <row r="23" spans="1:17" s="5" customFormat="1" x14ac:dyDescent="0.25">
      <c r="A23" s="1">
        <v>44012</v>
      </c>
      <c r="B23" s="5">
        <v>119.779999</v>
      </c>
      <c r="C23" s="5">
        <v>119.5092730460488</v>
      </c>
      <c r="D23" s="5">
        <v>120.43952285132769</v>
      </c>
      <c r="E23" s="5">
        <v>122.1114189495749</v>
      </c>
      <c r="F23" s="5" t="s">
        <v>7</v>
      </c>
      <c r="G23" s="5" t="s">
        <v>7</v>
      </c>
      <c r="H23" s="5" t="str">
        <f t="shared" si="0"/>
        <v>hold</v>
      </c>
      <c r="I23" s="5" t="str">
        <f t="shared" si="1"/>
        <v>True</v>
      </c>
      <c r="J23" s="5">
        <f t="shared" si="3"/>
        <v>123.94000200000001</v>
      </c>
      <c r="K23" s="5" t="str">
        <f t="shared" si="4"/>
        <v>nan</v>
      </c>
      <c r="L23" s="5">
        <f t="shared" si="5"/>
        <v>999000</v>
      </c>
      <c r="M23" s="11">
        <f t="shared" si="2"/>
        <v>0</v>
      </c>
      <c r="N23" s="5">
        <f t="shared" si="6"/>
        <v>0</v>
      </c>
      <c r="P23" s="9">
        <f t="shared" si="7"/>
        <v>6.0291675606862164E-3</v>
      </c>
      <c r="Q23"/>
    </row>
    <row r="24" spans="1:17" s="5" customFormat="1" x14ac:dyDescent="0.25">
      <c r="A24" s="1">
        <v>44013</v>
      </c>
      <c r="B24" s="5">
        <v>119.69000200000001</v>
      </c>
      <c r="C24" s="5">
        <v>119.56951603069921</v>
      </c>
      <c r="D24" s="5">
        <v>120.3713845921161</v>
      </c>
      <c r="E24" s="5">
        <v>122.0357496699007</v>
      </c>
      <c r="F24" s="5" t="s">
        <v>7</v>
      </c>
      <c r="G24" s="5" t="s">
        <v>7</v>
      </c>
      <c r="H24" s="5" t="str">
        <f t="shared" si="0"/>
        <v>hold</v>
      </c>
      <c r="I24" s="5" t="str">
        <f t="shared" si="1"/>
        <v>True</v>
      </c>
      <c r="J24" s="5">
        <f t="shared" si="3"/>
        <v>123.94000200000001</v>
      </c>
      <c r="K24" s="5" t="str">
        <f t="shared" si="4"/>
        <v>nan</v>
      </c>
      <c r="L24" s="5">
        <f t="shared" si="5"/>
        <v>999000</v>
      </c>
      <c r="M24" s="11">
        <f t="shared" si="2"/>
        <v>0</v>
      </c>
      <c r="N24" s="5">
        <f t="shared" si="6"/>
        <v>0</v>
      </c>
      <c r="P24" s="9">
        <f t="shared" si="7"/>
        <v>-7.5163489256443094E-4</v>
      </c>
      <c r="Q24"/>
    </row>
    <row r="25" spans="1:17" s="5" customFormat="1" x14ac:dyDescent="0.25">
      <c r="A25" s="1">
        <v>44014</v>
      </c>
      <c r="B25" s="5">
        <v>119.209999</v>
      </c>
      <c r="C25" s="5">
        <v>119.4496770204662</v>
      </c>
      <c r="D25" s="5">
        <v>120.2658040837419</v>
      </c>
      <c r="E25" s="5">
        <v>121.9474449614663</v>
      </c>
      <c r="F25" s="5" t="s">
        <v>7</v>
      </c>
      <c r="G25" s="5" t="s">
        <v>7</v>
      </c>
      <c r="H25" s="5" t="str">
        <f t="shared" si="0"/>
        <v>hold</v>
      </c>
      <c r="I25" s="5" t="str">
        <f t="shared" si="1"/>
        <v>True</v>
      </c>
      <c r="J25" s="5">
        <f t="shared" si="3"/>
        <v>123.94000200000001</v>
      </c>
      <c r="K25" s="5" t="str">
        <f t="shared" si="4"/>
        <v>nan</v>
      </c>
      <c r="L25" s="5">
        <f t="shared" si="5"/>
        <v>999000</v>
      </c>
      <c r="M25" s="11">
        <f t="shared" si="2"/>
        <v>0</v>
      </c>
      <c r="N25" s="5">
        <f t="shared" si="6"/>
        <v>0</v>
      </c>
      <c r="P25" s="9">
        <f t="shared" si="7"/>
        <v>-4.0184482537606444E-3</v>
      </c>
      <c r="Q25"/>
    </row>
    <row r="26" spans="1:17" s="5" customFormat="1" x14ac:dyDescent="0.25">
      <c r="A26" s="1">
        <v>44018</v>
      </c>
      <c r="B26" s="5">
        <v>118.889999</v>
      </c>
      <c r="C26" s="5">
        <v>119.2631176803108</v>
      </c>
      <c r="D26" s="5">
        <v>120.14073089431081</v>
      </c>
      <c r="E26" s="5">
        <v>121.85189977517049</v>
      </c>
      <c r="F26" s="5" t="s">
        <v>7</v>
      </c>
      <c r="G26" s="5" t="s">
        <v>7</v>
      </c>
      <c r="H26" s="5" t="str">
        <f t="shared" si="0"/>
        <v>hold</v>
      </c>
      <c r="I26" s="5" t="str">
        <f t="shared" si="1"/>
        <v>True</v>
      </c>
      <c r="J26" s="5">
        <f t="shared" si="3"/>
        <v>123.94000200000001</v>
      </c>
      <c r="K26" s="5" t="str">
        <f t="shared" si="4"/>
        <v>nan</v>
      </c>
      <c r="L26" s="5">
        <f t="shared" si="5"/>
        <v>999000</v>
      </c>
      <c r="M26" s="11">
        <f t="shared" si="2"/>
        <v>0</v>
      </c>
      <c r="N26" s="5">
        <f t="shared" si="6"/>
        <v>0</v>
      </c>
      <c r="P26" s="9">
        <f t="shared" si="7"/>
        <v>-2.687947882035171E-3</v>
      </c>
      <c r="Q26"/>
    </row>
    <row r="27" spans="1:17" s="5" customFormat="1" x14ac:dyDescent="0.25">
      <c r="A27" s="1">
        <v>44019</v>
      </c>
      <c r="B27" s="5">
        <v>126.949997</v>
      </c>
      <c r="C27" s="5">
        <v>121.8254107868739</v>
      </c>
      <c r="D27" s="5">
        <v>120.7597550857371</v>
      </c>
      <c r="E27" s="5">
        <v>122.0112153134464</v>
      </c>
      <c r="F27" s="5" t="s">
        <v>7</v>
      </c>
      <c r="G27" s="5">
        <v>126.949997</v>
      </c>
      <c r="H27" s="5" t="str">
        <f t="shared" si="0"/>
        <v>sell</v>
      </c>
      <c r="I27" s="5" t="str">
        <f t="shared" si="1"/>
        <v>False</v>
      </c>
      <c r="J27" s="5">
        <f t="shared" si="3"/>
        <v>123.94000200000001</v>
      </c>
      <c r="K27" s="5">
        <f t="shared" si="4"/>
        <v>126.949997</v>
      </c>
      <c r="L27" s="5">
        <f t="shared" si="5"/>
        <v>1022262.6181739289</v>
      </c>
      <c r="M27" s="11">
        <f t="shared" si="2"/>
        <v>1E-3</v>
      </c>
      <c r="N27" s="5">
        <f t="shared" si="6"/>
        <v>23262.618173928939</v>
      </c>
      <c r="P27" s="9">
        <f t="shared" si="7"/>
        <v>6.55945970600193E-2</v>
      </c>
      <c r="Q27"/>
    </row>
    <row r="28" spans="1:17" s="5" customFormat="1" x14ac:dyDescent="0.25">
      <c r="A28" s="1">
        <v>44020</v>
      </c>
      <c r="B28" s="5">
        <v>124.44000200000001</v>
      </c>
      <c r="C28" s="5">
        <v>122.69694119124929</v>
      </c>
      <c r="D28" s="5">
        <v>121.09432298703371</v>
      </c>
      <c r="E28" s="5">
        <v>122.08711489740119</v>
      </c>
      <c r="F28" s="5" t="s">
        <v>7</v>
      </c>
      <c r="G28" s="5" t="s">
        <v>7</v>
      </c>
      <c r="H28" s="5" t="str">
        <f t="shared" si="0"/>
        <v>hold</v>
      </c>
      <c r="I28" s="5" t="str">
        <f t="shared" si="1"/>
        <v>True</v>
      </c>
      <c r="J28" s="5">
        <f t="shared" si="3"/>
        <v>123.94000200000001</v>
      </c>
      <c r="K28" s="5">
        <f t="shared" si="4"/>
        <v>126.949997</v>
      </c>
      <c r="L28" s="5">
        <f t="shared" si="5"/>
        <v>1022262.6181739289</v>
      </c>
      <c r="M28" s="11">
        <f t="shared" si="2"/>
        <v>0</v>
      </c>
      <c r="N28" s="5">
        <f t="shared" si="6"/>
        <v>0</v>
      </c>
      <c r="P28" s="9">
        <f t="shared" si="7"/>
        <v>-1.9969596417897483E-2</v>
      </c>
      <c r="Q28"/>
    </row>
    <row r="29" spans="1:17" s="5" customFormat="1" x14ac:dyDescent="0.25">
      <c r="A29" s="1">
        <v>44021</v>
      </c>
      <c r="B29" s="5">
        <v>127.75</v>
      </c>
      <c r="C29" s="5">
        <v>124.3812941274995</v>
      </c>
      <c r="D29" s="5">
        <v>121.699384533667</v>
      </c>
      <c r="E29" s="5">
        <v>122.26408005685749</v>
      </c>
      <c r="F29" s="5" t="s">
        <v>7</v>
      </c>
      <c r="G29" s="5" t="s">
        <v>7</v>
      </c>
      <c r="H29" s="5" t="str">
        <f t="shared" si="0"/>
        <v>hold</v>
      </c>
      <c r="I29" s="5" t="str">
        <f t="shared" si="1"/>
        <v>True</v>
      </c>
      <c r="J29" s="5">
        <f t="shared" si="3"/>
        <v>123.94000200000001</v>
      </c>
      <c r="K29" s="5">
        <f t="shared" si="4"/>
        <v>126.949997</v>
      </c>
      <c r="L29" s="5">
        <f t="shared" si="5"/>
        <v>1022262.6181739289</v>
      </c>
      <c r="M29" s="11">
        <f t="shared" si="2"/>
        <v>0</v>
      </c>
      <c r="N29" s="5">
        <f t="shared" si="6"/>
        <v>0</v>
      </c>
      <c r="P29" s="9">
        <f t="shared" si="7"/>
        <v>2.6251540982375039E-2</v>
      </c>
      <c r="Q29"/>
    </row>
    <row r="30" spans="1:17" s="5" customFormat="1" x14ac:dyDescent="0.25">
      <c r="A30" s="1">
        <v>44022</v>
      </c>
      <c r="B30" s="5">
        <v>130.679993</v>
      </c>
      <c r="C30" s="5">
        <v>126.48086041833299</v>
      </c>
      <c r="D30" s="5">
        <v>122.51580348515181</v>
      </c>
      <c r="E30" s="5">
        <v>122.52707733633071</v>
      </c>
      <c r="F30" s="5" t="s">
        <v>7</v>
      </c>
      <c r="G30" s="5" t="s">
        <v>7</v>
      </c>
      <c r="H30" s="5" t="str">
        <f t="shared" si="0"/>
        <v>hold</v>
      </c>
      <c r="I30" s="5" t="str">
        <f t="shared" si="1"/>
        <v>True</v>
      </c>
      <c r="J30" s="5">
        <f t="shared" si="3"/>
        <v>123.94000200000001</v>
      </c>
      <c r="K30" s="5">
        <f t="shared" si="4"/>
        <v>126.949997</v>
      </c>
      <c r="L30" s="5">
        <f t="shared" si="5"/>
        <v>1022262.6181739289</v>
      </c>
      <c r="M30" s="11">
        <f t="shared" si="2"/>
        <v>0</v>
      </c>
      <c r="N30" s="5">
        <f t="shared" si="6"/>
        <v>0</v>
      </c>
      <c r="P30" s="9">
        <f t="shared" si="7"/>
        <v>2.2676304083091511E-2</v>
      </c>
      <c r="Q30"/>
    </row>
    <row r="31" spans="1:17" s="5" customFormat="1" x14ac:dyDescent="0.25">
      <c r="A31" s="1">
        <v>44025</v>
      </c>
      <c r="B31" s="5">
        <v>129.520004</v>
      </c>
      <c r="C31" s="5">
        <v>127.4939082788887</v>
      </c>
      <c r="D31" s="5">
        <v>123.1525489865017</v>
      </c>
      <c r="E31" s="5">
        <v>122.74560629457029</v>
      </c>
      <c r="F31" s="5">
        <v>129.520004</v>
      </c>
      <c r="G31" s="5" t="s">
        <v>7</v>
      </c>
      <c r="H31" s="5" t="str">
        <f t="shared" si="0"/>
        <v>buy</v>
      </c>
      <c r="I31" s="5" t="str">
        <f t="shared" si="1"/>
        <v>False</v>
      </c>
      <c r="J31" s="5">
        <f t="shared" si="3"/>
        <v>129.520004</v>
      </c>
      <c r="K31" s="5">
        <f t="shared" si="4"/>
        <v>126.949997</v>
      </c>
      <c r="L31" s="5">
        <f t="shared" si="5"/>
        <v>1021240.355555755</v>
      </c>
      <c r="M31" s="11">
        <f t="shared" si="2"/>
        <v>1E-3</v>
      </c>
      <c r="N31" s="5">
        <f t="shared" si="6"/>
        <v>-1022.2626181739289</v>
      </c>
      <c r="P31" s="9">
        <f t="shared" si="7"/>
        <v>-8.9161929142647939E-3</v>
      </c>
      <c r="Q31"/>
    </row>
    <row r="32" spans="1:17" s="5" customFormat="1" x14ac:dyDescent="0.25">
      <c r="A32" s="1">
        <v>44026</v>
      </c>
      <c r="B32" s="5">
        <v>132.009995</v>
      </c>
      <c r="C32" s="5">
        <v>128.99927051925911</v>
      </c>
      <c r="D32" s="5">
        <v>123.9577713513652</v>
      </c>
      <c r="E32" s="5">
        <v>123.035118441615</v>
      </c>
      <c r="F32" s="5" t="s">
        <v>7</v>
      </c>
      <c r="G32" s="5" t="s">
        <v>7</v>
      </c>
      <c r="H32" s="5" t="str">
        <f t="shared" si="0"/>
        <v>hold</v>
      </c>
      <c r="I32" s="5" t="str">
        <f t="shared" si="1"/>
        <v>True</v>
      </c>
      <c r="J32" s="5">
        <f t="shared" si="3"/>
        <v>129.520004</v>
      </c>
      <c r="K32" s="5">
        <f t="shared" si="4"/>
        <v>126.949997</v>
      </c>
      <c r="L32" s="5">
        <f t="shared" si="5"/>
        <v>1021240.355555755</v>
      </c>
      <c r="M32" s="11">
        <f t="shared" si="2"/>
        <v>0</v>
      </c>
      <c r="N32" s="5">
        <f t="shared" si="6"/>
        <v>0</v>
      </c>
      <c r="P32" s="9">
        <f t="shared" si="7"/>
        <v>1.9042299164108486E-2</v>
      </c>
      <c r="Q32"/>
    </row>
    <row r="33" spans="1:17" s="5" customFormat="1" x14ac:dyDescent="0.25">
      <c r="A33" s="1">
        <v>44027</v>
      </c>
      <c r="B33" s="5">
        <v>132</v>
      </c>
      <c r="C33" s="5">
        <v>129.99951367950609</v>
      </c>
      <c r="D33" s="5">
        <v>124.68888304669559</v>
      </c>
      <c r="E33" s="5">
        <v>123.3152709903145</v>
      </c>
      <c r="F33" s="5" t="s">
        <v>7</v>
      </c>
      <c r="G33" s="5" t="s">
        <v>7</v>
      </c>
      <c r="H33" s="5" t="str">
        <f t="shared" si="0"/>
        <v>hold</v>
      </c>
      <c r="I33" s="5" t="str">
        <f t="shared" si="1"/>
        <v>True</v>
      </c>
      <c r="J33" s="5">
        <f t="shared" si="3"/>
        <v>129.520004</v>
      </c>
      <c r="K33" s="5">
        <f t="shared" si="4"/>
        <v>126.949997</v>
      </c>
      <c r="L33" s="5">
        <f t="shared" si="5"/>
        <v>1021240.355555755</v>
      </c>
      <c r="M33" s="11">
        <f t="shared" si="2"/>
        <v>0</v>
      </c>
      <c r="N33" s="5">
        <f t="shared" si="6"/>
        <v>0</v>
      </c>
      <c r="P33" s="9">
        <f t="shared" si="7"/>
        <v>-7.5716830378211143E-5</v>
      </c>
      <c r="Q33"/>
    </row>
    <row r="34" spans="1:17" s="5" customFormat="1" x14ac:dyDescent="0.25">
      <c r="A34" s="1">
        <v>44028</v>
      </c>
      <c r="B34" s="5">
        <v>132.199997</v>
      </c>
      <c r="C34" s="5">
        <v>130.7330081196707</v>
      </c>
      <c r="D34" s="5">
        <v>125.3717115879051</v>
      </c>
      <c r="E34" s="5">
        <v>123.5929186781172</v>
      </c>
      <c r="F34" s="5" t="s">
        <v>7</v>
      </c>
      <c r="G34" s="5" t="s">
        <v>7</v>
      </c>
      <c r="H34" s="5" t="str">
        <f t="shared" si="0"/>
        <v>hold</v>
      </c>
      <c r="I34" s="5" t="str">
        <f t="shared" si="1"/>
        <v>True</v>
      </c>
      <c r="J34" s="5">
        <f t="shared" si="3"/>
        <v>129.520004</v>
      </c>
      <c r="K34" s="5">
        <f t="shared" si="4"/>
        <v>126.949997</v>
      </c>
      <c r="L34" s="5">
        <f t="shared" si="5"/>
        <v>1021240.355555755</v>
      </c>
      <c r="M34" s="11">
        <f t="shared" si="2"/>
        <v>0</v>
      </c>
      <c r="N34" s="5">
        <f t="shared" si="6"/>
        <v>0</v>
      </c>
      <c r="P34" s="9">
        <f t="shared" si="7"/>
        <v>1.5139821383251893E-3</v>
      </c>
      <c r="Q34"/>
    </row>
    <row r="35" spans="1:17" s="5" customFormat="1" x14ac:dyDescent="0.25">
      <c r="A35" s="1">
        <v>44029</v>
      </c>
      <c r="B35" s="5">
        <v>131.740005</v>
      </c>
      <c r="C35" s="5">
        <v>131.06867374644719</v>
      </c>
      <c r="D35" s="5">
        <v>125.950647352641</v>
      </c>
      <c r="E35" s="5">
        <v>123.847515125676</v>
      </c>
      <c r="F35" s="5" t="s">
        <v>7</v>
      </c>
      <c r="G35" s="5" t="s">
        <v>7</v>
      </c>
      <c r="H35" s="5" t="str">
        <f t="shared" si="0"/>
        <v>hold</v>
      </c>
      <c r="I35" s="5" t="str">
        <f t="shared" si="1"/>
        <v>True</v>
      </c>
      <c r="J35" s="5">
        <f t="shared" si="3"/>
        <v>129.520004</v>
      </c>
      <c r="K35" s="5">
        <f t="shared" si="4"/>
        <v>126.949997</v>
      </c>
      <c r="L35" s="5">
        <f t="shared" si="5"/>
        <v>1021240.355555755</v>
      </c>
      <c r="M35" s="11">
        <f t="shared" si="2"/>
        <v>0</v>
      </c>
      <c r="N35" s="5">
        <f t="shared" si="6"/>
        <v>0</v>
      </c>
      <c r="P35" s="9">
        <f t="shared" si="7"/>
        <v>-3.4855835586050992E-3</v>
      </c>
      <c r="Q35"/>
    </row>
    <row r="36" spans="1:17" s="5" customFormat="1" x14ac:dyDescent="0.25">
      <c r="A36" s="1">
        <v>44032</v>
      </c>
      <c r="B36" s="5">
        <v>131.470001</v>
      </c>
      <c r="C36" s="5">
        <v>131.20244949763139</v>
      </c>
      <c r="D36" s="5">
        <v>126.4524067751281</v>
      </c>
      <c r="E36" s="5">
        <v>124.08571780924871</v>
      </c>
      <c r="F36" s="5" t="s">
        <v>7</v>
      </c>
      <c r="G36" s="5" t="s">
        <v>7</v>
      </c>
      <c r="H36" s="5" t="str">
        <f t="shared" si="0"/>
        <v>hold</v>
      </c>
      <c r="I36" s="5" t="str">
        <f t="shared" si="1"/>
        <v>True</v>
      </c>
      <c r="J36" s="5">
        <f t="shared" si="3"/>
        <v>129.520004</v>
      </c>
      <c r="K36" s="5">
        <f t="shared" si="4"/>
        <v>126.949997</v>
      </c>
      <c r="L36" s="5">
        <f t="shared" si="5"/>
        <v>1021240.355555755</v>
      </c>
      <c r="M36" s="11">
        <f t="shared" si="2"/>
        <v>0</v>
      </c>
      <c r="N36" s="5">
        <f t="shared" si="6"/>
        <v>0</v>
      </c>
      <c r="P36" s="9">
        <f t="shared" si="7"/>
        <v>-2.0516248512801407E-3</v>
      </c>
      <c r="Q36"/>
    </row>
    <row r="37" spans="1:17" s="5" customFormat="1" x14ac:dyDescent="0.25">
      <c r="A37" s="1">
        <v>44033</v>
      </c>
      <c r="B37" s="5">
        <v>132.33000200000001</v>
      </c>
      <c r="C37" s="5">
        <v>131.57830033175429</v>
      </c>
      <c r="D37" s="5">
        <v>126.9867336137528</v>
      </c>
      <c r="E37" s="5">
        <v>124.3433516902096</v>
      </c>
      <c r="F37" s="5" t="s">
        <v>7</v>
      </c>
      <c r="G37" s="5" t="s">
        <v>7</v>
      </c>
      <c r="H37" s="5" t="str">
        <f t="shared" si="0"/>
        <v>hold</v>
      </c>
      <c r="I37" s="5" t="str">
        <f t="shared" si="1"/>
        <v>True</v>
      </c>
      <c r="J37" s="5">
        <f t="shared" si="3"/>
        <v>129.520004</v>
      </c>
      <c r="K37" s="5">
        <f t="shared" si="4"/>
        <v>126.949997</v>
      </c>
      <c r="L37" s="5">
        <f t="shared" si="5"/>
        <v>1021240.355555755</v>
      </c>
      <c r="M37" s="11">
        <f t="shared" si="2"/>
        <v>0</v>
      </c>
      <c r="N37" s="5">
        <f t="shared" si="6"/>
        <v>0</v>
      </c>
      <c r="P37" s="9">
        <f t="shared" si="7"/>
        <v>6.5201215838780529E-3</v>
      </c>
      <c r="Q37"/>
    </row>
    <row r="38" spans="1:17" s="5" customFormat="1" x14ac:dyDescent="0.25">
      <c r="A38" s="1">
        <v>44034</v>
      </c>
      <c r="B38" s="5">
        <v>132.66000399999999</v>
      </c>
      <c r="C38" s="5">
        <v>131.93886822116951</v>
      </c>
      <c r="D38" s="5">
        <v>127.502485467048</v>
      </c>
      <c r="E38" s="5">
        <v>124.6032470748906</v>
      </c>
      <c r="F38" s="5" t="s">
        <v>7</v>
      </c>
      <c r="G38" s="5" t="s">
        <v>7</v>
      </c>
      <c r="H38" s="5" t="str">
        <f t="shared" si="0"/>
        <v>hold</v>
      </c>
      <c r="I38" s="5" t="str">
        <f t="shared" si="1"/>
        <v>True</v>
      </c>
      <c r="J38" s="5">
        <f t="shared" si="3"/>
        <v>129.520004</v>
      </c>
      <c r="K38" s="5">
        <f t="shared" si="4"/>
        <v>126.949997</v>
      </c>
      <c r="L38" s="5">
        <f t="shared" si="5"/>
        <v>1021240.355555755</v>
      </c>
      <c r="M38" s="11">
        <f t="shared" si="2"/>
        <v>0</v>
      </c>
      <c r="N38" s="5">
        <f t="shared" si="6"/>
        <v>0</v>
      </c>
      <c r="P38" s="9">
        <f t="shared" si="7"/>
        <v>2.4906763509895454E-3</v>
      </c>
      <c r="Q38"/>
    </row>
    <row r="39" spans="1:17" s="5" customFormat="1" x14ac:dyDescent="0.25">
      <c r="A39" s="1">
        <v>44035</v>
      </c>
      <c r="B39" s="5">
        <v>131.63999899999999</v>
      </c>
      <c r="C39" s="5">
        <v>131.83924514744641</v>
      </c>
      <c r="D39" s="5">
        <v>127.87862306095271</v>
      </c>
      <c r="E39" s="5">
        <v>124.8231455725503</v>
      </c>
      <c r="F39" s="5" t="s">
        <v>7</v>
      </c>
      <c r="G39" s="5" t="s">
        <v>7</v>
      </c>
      <c r="H39" s="5" t="str">
        <f t="shared" si="0"/>
        <v>hold</v>
      </c>
      <c r="I39" s="5" t="str">
        <f t="shared" si="1"/>
        <v>True</v>
      </c>
      <c r="J39" s="5">
        <f t="shared" si="3"/>
        <v>129.520004</v>
      </c>
      <c r="K39" s="5">
        <f t="shared" si="4"/>
        <v>126.949997</v>
      </c>
      <c r="L39" s="5">
        <f t="shared" si="5"/>
        <v>1021240.355555755</v>
      </c>
      <c r="M39" s="11">
        <f t="shared" si="2"/>
        <v>0</v>
      </c>
      <c r="N39" s="5">
        <f t="shared" si="6"/>
        <v>0</v>
      </c>
      <c r="P39" s="9">
        <f t="shared" si="7"/>
        <v>-7.7185777710144449E-3</v>
      </c>
      <c r="Q39"/>
    </row>
    <row r="40" spans="1:17" s="5" customFormat="1" x14ac:dyDescent="0.25">
      <c r="A40" s="1">
        <v>44036</v>
      </c>
      <c r="B40" s="5">
        <v>131.240005</v>
      </c>
      <c r="C40" s="5">
        <v>131.6394984316309</v>
      </c>
      <c r="D40" s="5">
        <v>128.18420323722981</v>
      </c>
      <c r="E40" s="5">
        <v>125.02367242965811</v>
      </c>
      <c r="F40" s="5" t="s">
        <v>7</v>
      </c>
      <c r="G40" s="5" t="s">
        <v>7</v>
      </c>
      <c r="H40" s="5" t="str">
        <f t="shared" si="0"/>
        <v>hold</v>
      </c>
      <c r="I40" s="5" t="str">
        <f t="shared" si="1"/>
        <v>True</v>
      </c>
      <c r="J40" s="5">
        <f t="shared" si="3"/>
        <v>129.520004</v>
      </c>
      <c r="K40" s="5">
        <f t="shared" si="4"/>
        <v>126.949997</v>
      </c>
      <c r="L40" s="5">
        <f t="shared" si="5"/>
        <v>1021240.355555755</v>
      </c>
      <c r="M40" s="11">
        <f t="shared" si="2"/>
        <v>0</v>
      </c>
      <c r="N40" s="5">
        <f t="shared" si="6"/>
        <v>0</v>
      </c>
      <c r="P40" s="9">
        <f t="shared" si="7"/>
        <v>-3.0431702876228487E-3</v>
      </c>
      <c r="Q40"/>
    </row>
    <row r="41" spans="1:17" s="5" customFormat="1" x14ac:dyDescent="0.25">
      <c r="A41" s="1">
        <v>44039</v>
      </c>
      <c r="B41" s="5">
        <v>131.21000699999999</v>
      </c>
      <c r="C41" s="5">
        <v>131.4963346210873</v>
      </c>
      <c r="D41" s="5">
        <v>128.45927630657249</v>
      </c>
      <c r="E41" s="5">
        <v>125.2169953849812</v>
      </c>
      <c r="F41" s="5" t="s">
        <v>7</v>
      </c>
      <c r="G41" s="5" t="s">
        <v>7</v>
      </c>
      <c r="H41" s="5" t="str">
        <f t="shared" si="0"/>
        <v>hold</v>
      </c>
      <c r="I41" s="5" t="str">
        <f t="shared" si="1"/>
        <v>True</v>
      </c>
      <c r="J41" s="5">
        <f t="shared" si="3"/>
        <v>129.520004</v>
      </c>
      <c r="K41" s="5">
        <f t="shared" si="4"/>
        <v>126.949997</v>
      </c>
      <c r="L41" s="5">
        <f t="shared" si="5"/>
        <v>1021240.355555755</v>
      </c>
      <c r="M41" s="11">
        <f t="shared" si="2"/>
        <v>0</v>
      </c>
      <c r="N41" s="5">
        <f t="shared" si="6"/>
        <v>0</v>
      </c>
      <c r="P41" s="9">
        <f t="shared" si="7"/>
        <v>-2.2859972382583191E-4</v>
      </c>
      <c r="Q41"/>
    </row>
    <row r="42" spans="1:17" s="5" customFormat="1" x14ac:dyDescent="0.25">
      <c r="A42" s="1">
        <v>44040</v>
      </c>
      <c r="B42" s="5">
        <v>131.759995</v>
      </c>
      <c r="C42" s="5">
        <v>131.58422141405819</v>
      </c>
      <c r="D42" s="5">
        <v>128.75934164233871</v>
      </c>
      <c r="E42" s="5">
        <v>125.4214641229506</v>
      </c>
      <c r="F42" s="5" t="s">
        <v>7</v>
      </c>
      <c r="G42" s="5" t="s">
        <v>7</v>
      </c>
      <c r="H42" s="5" t="str">
        <f t="shared" si="0"/>
        <v>hold</v>
      </c>
      <c r="I42" s="5" t="str">
        <f t="shared" si="1"/>
        <v>True</v>
      </c>
      <c r="J42" s="5">
        <f t="shared" si="3"/>
        <v>129.520004</v>
      </c>
      <c r="K42" s="5">
        <f t="shared" si="4"/>
        <v>126.949997</v>
      </c>
      <c r="L42" s="5">
        <f t="shared" si="5"/>
        <v>1021240.355555755</v>
      </c>
      <c r="M42" s="11">
        <f t="shared" si="2"/>
        <v>0</v>
      </c>
      <c r="N42" s="5">
        <f t="shared" si="6"/>
        <v>0</v>
      </c>
      <c r="P42" s="9">
        <f t="shared" si="7"/>
        <v>4.1829014543852353E-3</v>
      </c>
      <c r="Q42"/>
    </row>
    <row r="43" spans="1:17" s="5" customFormat="1" x14ac:dyDescent="0.25">
      <c r="A43" s="1">
        <v>44041</v>
      </c>
      <c r="B43" s="5">
        <v>130.69000199999999</v>
      </c>
      <c r="C43" s="5">
        <v>131.2861482760388</v>
      </c>
      <c r="D43" s="5">
        <v>128.93485622030789</v>
      </c>
      <c r="E43" s="5">
        <v>125.5861059316084</v>
      </c>
      <c r="F43" s="5" t="s">
        <v>7</v>
      </c>
      <c r="G43" s="5" t="s">
        <v>7</v>
      </c>
      <c r="H43" s="5" t="str">
        <f t="shared" si="0"/>
        <v>hold</v>
      </c>
      <c r="I43" s="5" t="str">
        <f t="shared" si="1"/>
        <v>True</v>
      </c>
      <c r="J43" s="5">
        <f t="shared" si="3"/>
        <v>129.520004</v>
      </c>
      <c r="K43" s="5">
        <f t="shared" si="4"/>
        <v>126.949997</v>
      </c>
      <c r="L43" s="5">
        <f t="shared" si="5"/>
        <v>1021240.355555755</v>
      </c>
      <c r="M43" s="11">
        <f t="shared" si="2"/>
        <v>0</v>
      </c>
      <c r="N43" s="5">
        <f t="shared" si="6"/>
        <v>0</v>
      </c>
      <c r="P43" s="9">
        <f t="shared" si="7"/>
        <v>-8.1539260092662082E-3</v>
      </c>
      <c r="Q43"/>
    </row>
    <row r="44" spans="1:17" s="5" customFormat="1" x14ac:dyDescent="0.25">
      <c r="A44" s="1">
        <v>44042</v>
      </c>
      <c r="B44" s="5">
        <v>130.11999499999999</v>
      </c>
      <c r="C44" s="5">
        <v>130.8974305173592</v>
      </c>
      <c r="D44" s="5">
        <v>129.04259610937081</v>
      </c>
      <c r="E44" s="5">
        <v>125.72778996499559</v>
      </c>
      <c r="F44" s="5" t="s">
        <v>7</v>
      </c>
      <c r="G44" s="5" t="s">
        <v>7</v>
      </c>
      <c r="H44" s="5" t="str">
        <f t="shared" si="0"/>
        <v>hold</v>
      </c>
      <c r="I44" s="5" t="str">
        <f t="shared" si="1"/>
        <v>True</v>
      </c>
      <c r="J44" s="5">
        <f t="shared" si="3"/>
        <v>129.520004</v>
      </c>
      <c r="K44" s="5">
        <f t="shared" si="4"/>
        <v>126.949997</v>
      </c>
      <c r="L44" s="5">
        <f t="shared" si="5"/>
        <v>1021240.355555755</v>
      </c>
      <c r="M44" s="11">
        <f t="shared" si="2"/>
        <v>0</v>
      </c>
      <c r="N44" s="5">
        <f t="shared" si="6"/>
        <v>0</v>
      </c>
      <c r="P44" s="9">
        <f t="shared" si="7"/>
        <v>-4.3710587332524663E-3</v>
      </c>
      <c r="Q44"/>
    </row>
    <row r="45" spans="1:17" s="5" customFormat="1" x14ac:dyDescent="0.25">
      <c r="A45" s="1">
        <v>44043</v>
      </c>
      <c r="B45" s="5">
        <v>129.39999399999999</v>
      </c>
      <c r="C45" s="5">
        <v>130.3982850115728</v>
      </c>
      <c r="D45" s="5">
        <v>129.0750868267007</v>
      </c>
      <c r="E45" s="5">
        <v>125.8425463410895</v>
      </c>
      <c r="F45" s="5" t="s">
        <v>7</v>
      </c>
      <c r="G45" s="5" t="s">
        <v>7</v>
      </c>
      <c r="H45" s="5" t="str">
        <f t="shared" si="0"/>
        <v>hold</v>
      </c>
      <c r="I45" s="5" t="str">
        <f t="shared" si="1"/>
        <v>True</v>
      </c>
      <c r="J45" s="5">
        <f t="shared" si="3"/>
        <v>129.520004</v>
      </c>
      <c r="K45" s="5">
        <f t="shared" si="4"/>
        <v>126.949997</v>
      </c>
      <c r="L45" s="5">
        <f t="shared" si="5"/>
        <v>1021240.355555755</v>
      </c>
      <c r="M45" s="11">
        <f t="shared" si="2"/>
        <v>0</v>
      </c>
      <c r="N45" s="5">
        <f t="shared" si="6"/>
        <v>0</v>
      </c>
      <c r="P45" s="9">
        <f t="shared" si="7"/>
        <v>-5.548727480134197E-3</v>
      </c>
      <c r="Q45"/>
    </row>
    <row r="46" spans="1:17" s="5" customFormat="1" x14ac:dyDescent="0.25">
      <c r="A46" s="1">
        <v>44046</v>
      </c>
      <c r="B46" s="5">
        <v>129.300003</v>
      </c>
      <c r="C46" s="5">
        <v>130.0321910077152</v>
      </c>
      <c r="D46" s="5">
        <v>129.0955337515461</v>
      </c>
      <c r="E46" s="5">
        <v>125.95059186168039</v>
      </c>
      <c r="F46" s="5" t="s">
        <v>7</v>
      </c>
      <c r="G46" s="5" t="s">
        <v>7</v>
      </c>
      <c r="H46" s="5" t="str">
        <f t="shared" si="0"/>
        <v>hold</v>
      </c>
      <c r="I46" s="5" t="str">
        <f t="shared" si="1"/>
        <v>True</v>
      </c>
      <c r="J46" s="5">
        <f t="shared" si="3"/>
        <v>129.520004</v>
      </c>
      <c r="K46" s="5">
        <f t="shared" si="4"/>
        <v>126.949997</v>
      </c>
      <c r="L46" s="5">
        <f t="shared" si="5"/>
        <v>1021240.355555755</v>
      </c>
      <c r="M46" s="11">
        <f t="shared" si="2"/>
        <v>0</v>
      </c>
      <c r="N46" s="5">
        <f t="shared" si="6"/>
        <v>0</v>
      </c>
      <c r="P46" s="9">
        <f t="shared" si="7"/>
        <v>-7.7302671927977746E-4</v>
      </c>
      <c r="Q46"/>
    </row>
    <row r="47" spans="1:17" s="5" customFormat="1" x14ac:dyDescent="0.25">
      <c r="A47" s="1">
        <v>44047</v>
      </c>
      <c r="B47" s="5">
        <v>131.63999899999999</v>
      </c>
      <c r="C47" s="5">
        <v>130.56812700514351</v>
      </c>
      <c r="D47" s="5">
        <v>129.3268487741328</v>
      </c>
      <c r="E47" s="5">
        <v>126.1283858347529</v>
      </c>
      <c r="F47" s="5" t="s">
        <v>7</v>
      </c>
      <c r="G47" s="5" t="s">
        <v>7</v>
      </c>
      <c r="H47" s="5" t="str">
        <f t="shared" si="0"/>
        <v>hold</v>
      </c>
      <c r="I47" s="5" t="str">
        <f t="shared" si="1"/>
        <v>True</v>
      </c>
      <c r="J47" s="5">
        <f t="shared" si="3"/>
        <v>129.520004</v>
      </c>
      <c r="K47" s="5">
        <f t="shared" si="4"/>
        <v>126.949997</v>
      </c>
      <c r="L47" s="5">
        <f t="shared" si="5"/>
        <v>1021240.355555755</v>
      </c>
      <c r="M47" s="11">
        <f t="shared" si="2"/>
        <v>0</v>
      </c>
      <c r="N47" s="5">
        <f t="shared" si="6"/>
        <v>0</v>
      </c>
      <c r="P47" s="9">
        <f t="shared" si="7"/>
        <v>1.7935607498996184E-2</v>
      </c>
      <c r="Q47"/>
    </row>
    <row r="48" spans="1:17" s="5" customFormat="1" x14ac:dyDescent="0.25">
      <c r="A48" s="1">
        <v>44048</v>
      </c>
      <c r="B48" s="5">
        <v>129.80999800000001</v>
      </c>
      <c r="C48" s="5">
        <v>130.31541733676229</v>
      </c>
      <c r="D48" s="5">
        <v>129.37077143102991</v>
      </c>
      <c r="E48" s="5">
        <v>126.2434362149169</v>
      </c>
      <c r="F48" s="5" t="s">
        <v>7</v>
      </c>
      <c r="G48" s="5" t="s">
        <v>7</v>
      </c>
      <c r="H48" s="5" t="str">
        <f t="shared" si="0"/>
        <v>hold</v>
      </c>
      <c r="I48" s="5" t="str">
        <f t="shared" si="1"/>
        <v>True</v>
      </c>
      <c r="J48" s="5">
        <f t="shared" si="3"/>
        <v>129.520004</v>
      </c>
      <c r="K48" s="5">
        <f t="shared" si="4"/>
        <v>126.949997</v>
      </c>
      <c r="L48" s="5">
        <f t="shared" si="5"/>
        <v>1021240.355555755</v>
      </c>
      <c r="M48" s="11">
        <f t="shared" si="2"/>
        <v>0</v>
      </c>
      <c r="N48" s="5">
        <f t="shared" si="6"/>
        <v>0</v>
      </c>
      <c r="P48" s="9">
        <f t="shared" si="7"/>
        <v>-1.3999088980894329E-2</v>
      </c>
      <c r="Q48"/>
    </row>
    <row r="49" spans="1:17" s="5" customFormat="1" x14ac:dyDescent="0.25">
      <c r="A49" s="1">
        <v>44049</v>
      </c>
      <c r="B49" s="5">
        <v>129.35000600000001</v>
      </c>
      <c r="C49" s="5">
        <v>129.9936135578416</v>
      </c>
      <c r="D49" s="5">
        <v>129.36888366457259</v>
      </c>
      <c r="E49" s="5">
        <v>126.3405165207007</v>
      </c>
      <c r="F49" s="5" t="s">
        <v>7</v>
      </c>
      <c r="G49" s="5" t="s">
        <v>7</v>
      </c>
      <c r="H49" s="5" t="str">
        <f t="shared" si="0"/>
        <v>hold</v>
      </c>
      <c r="I49" s="5" t="str">
        <f t="shared" si="1"/>
        <v>True</v>
      </c>
      <c r="J49" s="5">
        <f t="shared" si="3"/>
        <v>129.520004</v>
      </c>
      <c r="K49" s="5">
        <f t="shared" si="4"/>
        <v>126.949997</v>
      </c>
      <c r="L49" s="5">
        <f t="shared" si="5"/>
        <v>1021240.355555755</v>
      </c>
      <c r="M49" s="11">
        <f t="shared" si="2"/>
        <v>0</v>
      </c>
      <c r="N49" s="5">
        <f t="shared" si="6"/>
        <v>0</v>
      </c>
      <c r="P49" s="9">
        <f t="shared" si="7"/>
        <v>-3.5498724799574062E-3</v>
      </c>
      <c r="Q49"/>
    </row>
    <row r="50" spans="1:17" s="5" customFormat="1" x14ac:dyDescent="0.25">
      <c r="A50" s="1">
        <v>44050</v>
      </c>
      <c r="B50" s="5">
        <v>129.970001</v>
      </c>
      <c r="C50" s="5">
        <v>129.98574270522769</v>
      </c>
      <c r="D50" s="5">
        <v>129.42353069506601</v>
      </c>
      <c r="E50" s="5">
        <v>126.4539379106788</v>
      </c>
      <c r="F50" s="5" t="s">
        <v>7</v>
      </c>
      <c r="G50" s="5" t="s">
        <v>7</v>
      </c>
      <c r="H50" s="5" t="str">
        <f t="shared" si="0"/>
        <v>hold</v>
      </c>
      <c r="I50" s="5" t="str">
        <f t="shared" si="1"/>
        <v>True</v>
      </c>
      <c r="J50" s="5">
        <f t="shared" si="3"/>
        <v>129.520004</v>
      </c>
      <c r="K50" s="5">
        <f t="shared" si="4"/>
        <v>126.949997</v>
      </c>
      <c r="L50" s="5">
        <f t="shared" si="5"/>
        <v>1021240.355555755</v>
      </c>
      <c r="M50" s="11">
        <f t="shared" si="2"/>
        <v>0</v>
      </c>
      <c r="N50" s="5">
        <f t="shared" si="6"/>
        <v>0</v>
      </c>
      <c r="P50" s="9">
        <f t="shared" si="7"/>
        <v>4.781707269768184E-3</v>
      </c>
      <c r="Q50"/>
    </row>
    <row r="51" spans="1:17" s="5" customFormat="1" x14ac:dyDescent="0.25">
      <c r="A51" s="1">
        <v>44053</v>
      </c>
      <c r="B51" s="5">
        <v>131.88000500000001</v>
      </c>
      <c r="C51" s="5">
        <v>130.61716347015181</v>
      </c>
      <c r="D51" s="5">
        <v>129.64684654096911</v>
      </c>
      <c r="E51" s="5">
        <v>126.6235025072201</v>
      </c>
      <c r="F51" s="5" t="s">
        <v>7</v>
      </c>
      <c r="G51" s="5" t="s">
        <v>7</v>
      </c>
      <c r="H51" s="5" t="str">
        <f t="shared" si="0"/>
        <v>hold</v>
      </c>
      <c r="I51" s="5" t="str">
        <f t="shared" si="1"/>
        <v>True</v>
      </c>
      <c r="J51" s="5">
        <f t="shared" si="3"/>
        <v>129.520004</v>
      </c>
      <c r="K51" s="5">
        <f t="shared" si="4"/>
        <v>126.949997</v>
      </c>
      <c r="L51" s="5">
        <f t="shared" si="5"/>
        <v>1021240.355555755</v>
      </c>
      <c r="M51" s="11">
        <f t="shared" si="2"/>
        <v>0</v>
      </c>
      <c r="N51" s="5">
        <f t="shared" si="6"/>
        <v>0</v>
      </c>
      <c r="P51" s="9">
        <f t="shared" si="7"/>
        <v>1.4588793829203882E-2</v>
      </c>
      <c r="Q51"/>
    </row>
    <row r="52" spans="1:17" s="5" customFormat="1" x14ac:dyDescent="0.25">
      <c r="A52" s="1">
        <v>44054</v>
      </c>
      <c r="B52" s="5">
        <v>130.199997</v>
      </c>
      <c r="C52" s="5">
        <v>130.47810798010121</v>
      </c>
      <c r="D52" s="5">
        <v>129.6971329463355</v>
      </c>
      <c r="E52" s="5">
        <v>126.7352679601195</v>
      </c>
      <c r="F52" s="5" t="s">
        <v>7</v>
      </c>
      <c r="G52" s="5" t="s">
        <v>7</v>
      </c>
      <c r="H52" s="5" t="str">
        <f t="shared" si="0"/>
        <v>hold</v>
      </c>
      <c r="I52" s="5" t="str">
        <f t="shared" si="1"/>
        <v>True</v>
      </c>
      <c r="J52" s="5">
        <f t="shared" si="3"/>
        <v>129.520004</v>
      </c>
      <c r="K52" s="5">
        <f t="shared" si="4"/>
        <v>126.949997</v>
      </c>
      <c r="L52" s="5">
        <f t="shared" si="5"/>
        <v>1021240.355555755</v>
      </c>
      <c r="M52" s="11">
        <f t="shared" si="2"/>
        <v>0</v>
      </c>
      <c r="N52" s="5">
        <f t="shared" si="6"/>
        <v>0</v>
      </c>
      <c r="P52" s="9">
        <f t="shared" si="7"/>
        <v>-1.2820749383790247E-2</v>
      </c>
      <c r="Q52"/>
    </row>
    <row r="53" spans="1:17" s="5" customFormat="1" x14ac:dyDescent="0.25">
      <c r="A53" s="1">
        <v>44055</v>
      </c>
      <c r="B53" s="5">
        <v>131.88999899999999</v>
      </c>
      <c r="C53" s="5">
        <v>130.94873832006749</v>
      </c>
      <c r="D53" s="5">
        <v>129.89648440575959</v>
      </c>
      <c r="E53" s="5">
        <v>126.8963533051158</v>
      </c>
      <c r="F53" s="5" t="s">
        <v>7</v>
      </c>
      <c r="G53" s="5" t="s">
        <v>7</v>
      </c>
      <c r="H53" s="5" t="str">
        <f t="shared" si="0"/>
        <v>hold</v>
      </c>
      <c r="I53" s="5" t="str">
        <f t="shared" si="1"/>
        <v>True</v>
      </c>
      <c r="J53" s="5">
        <f t="shared" si="3"/>
        <v>129.520004</v>
      </c>
      <c r="K53" s="5">
        <f t="shared" si="4"/>
        <v>126.949997</v>
      </c>
      <c r="L53" s="5">
        <f t="shared" si="5"/>
        <v>1021240.355555755</v>
      </c>
      <c r="M53" s="11">
        <f t="shared" si="2"/>
        <v>0</v>
      </c>
      <c r="N53" s="5">
        <f t="shared" si="6"/>
        <v>0</v>
      </c>
      <c r="P53" s="9">
        <f t="shared" si="7"/>
        <v>1.2896527522723408E-2</v>
      </c>
      <c r="Q53"/>
    </row>
    <row r="54" spans="1:17" s="5" customFormat="1" x14ac:dyDescent="0.25">
      <c r="A54" s="1">
        <v>44056</v>
      </c>
      <c r="B54" s="5">
        <v>131.85000600000001</v>
      </c>
      <c r="C54" s="5">
        <v>131.249160880045</v>
      </c>
      <c r="D54" s="5">
        <v>130.0740772779632</v>
      </c>
      <c r="E54" s="5">
        <v>127.0511549518309</v>
      </c>
      <c r="F54" s="5" t="s">
        <v>7</v>
      </c>
      <c r="G54" s="5" t="s">
        <v>7</v>
      </c>
      <c r="H54" s="5" t="str">
        <f t="shared" si="0"/>
        <v>hold</v>
      </c>
      <c r="I54" s="5" t="str">
        <f t="shared" si="1"/>
        <v>True</v>
      </c>
      <c r="J54" s="5">
        <f t="shared" si="3"/>
        <v>129.520004</v>
      </c>
      <c r="K54" s="5">
        <f t="shared" si="4"/>
        <v>126.949997</v>
      </c>
      <c r="L54" s="5">
        <f t="shared" si="5"/>
        <v>1021240.355555755</v>
      </c>
      <c r="M54" s="11">
        <f t="shared" si="2"/>
        <v>0</v>
      </c>
      <c r="N54" s="5">
        <f t="shared" si="6"/>
        <v>0</v>
      </c>
      <c r="P54" s="9">
        <f t="shared" si="7"/>
        <v>-3.0327595016550334E-4</v>
      </c>
      <c r="Q54"/>
    </row>
    <row r="55" spans="1:17" s="5" customFormat="1" x14ac:dyDescent="0.25">
      <c r="A55" s="1">
        <v>44057</v>
      </c>
      <c r="B55" s="5">
        <v>132.60000600000001</v>
      </c>
      <c r="C55" s="5">
        <v>131.6994425866967</v>
      </c>
      <c r="D55" s="5">
        <v>130.3037071617847</v>
      </c>
      <c r="E55" s="5">
        <v>127.22455654708619</v>
      </c>
      <c r="F55" s="5" t="s">
        <v>7</v>
      </c>
      <c r="G55" s="5" t="s">
        <v>7</v>
      </c>
      <c r="H55" s="5" t="str">
        <f t="shared" si="0"/>
        <v>hold</v>
      </c>
      <c r="I55" s="5" t="str">
        <f t="shared" si="1"/>
        <v>True</v>
      </c>
      <c r="J55" s="5">
        <f t="shared" si="3"/>
        <v>129.520004</v>
      </c>
      <c r="K55" s="5">
        <f t="shared" si="4"/>
        <v>126.949997</v>
      </c>
      <c r="L55" s="5">
        <f t="shared" si="5"/>
        <v>1021240.355555755</v>
      </c>
      <c r="M55" s="11">
        <f t="shared" si="2"/>
        <v>0</v>
      </c>
      <c r="N55" s="5">
        <f t="shared" si="6"/>
        <v>0</v>
      </c>
      <c r="P55" s="9">
        <f t="shared" si="7"/>
        <v>5.6721646950781985E-3</v>
      </c>
      <c r="Q55"/>
    </row>
    <row r="56" spans="1:17" s="5" customFormat="1" x14ac:dyDescent="0.25">
      <c r="A56" s="1">
        <v>44060</v>
      </c>
      <c r="B56" s="5">
        <v>135.60000600000001</v>
      </c>
      <c r="C56" s="5">
        <v>132.99963039113109</v>
      </c>
      <c r="D56" s="5">
        <v>130.78518887434981</v>
      </c>
      <c r="E56" s="5">
        <v>127.4862893424898</v>
      </c>
      <c r="F56" s="5" t="s">
        <v>7</v>
      </c>
      <c r="G56" s="5" t="s">
        <v>7</v>
      </c>
      <c r="H56" s="5" t="str">
        <f t="shared" si="0"/>
        <v>hold</v>
      </c>
      <c r="I56" s="5" t="str">
        <f t="shared" si="1"/>
        <v>True</v>
      </c>
      <c r="J56" s="5">
        <f t="shared" si="3"/>
        <v>129.520004</v>
      </c>
      <c r="K56" s="5">
        <f t="shared" si="4"/>
        <v>126.949997</v>
      </c>
      <c r="L56" s="5">
        <f t="shared" si="5"/>
        <v>1021240.355555755</v>
      </c>
      <c r="M56" s="11">
        <f t="shared" si="2"/>
        <v>0</v>
      </c>
      <c r="N56" s="5">
        <f t="shared" si="6"/>
        <v>0</v>
      </c>
      <c r="P56" s="9">
        <f t="shared" si="7"/>
        <v>2.2372296753451888E-2</v>
      </c>
      <c r="Q56"/>
    </row>
    <row r="57" spans="1:17" s="5" customFormat="1" x14ac:dyDescent="0.25">
      <c r="A57" s="1">
        <v>44061</v>
      </c>
      <c r="B57" s="5">
        <v>134.71000699999999</v>
      </c>
      <c r="C57" s="5">
        <v>133.5697559274208</v>
      </c>
      <c r="D57" s="5">
        <v>131.1419905221361</v>
      </c>
      <c r="E57" s="5">
        <v>127.712030519287</v>
      </c>
      <c r="F57" s="5" t="s">
        <v>7</v>
      </c>
      <c r="G57" s="5" t="s">
        <v>7</v>
      </c>
      <c r="H57" s="5" t="str">
        <f t="shared" si="0"/>
        <v>hold</v>
      </c>
      <c r="I57" s="5" t="str">
        <f t="shared" si="1"/>
        <v>True</v>
      </c>
      <c r="J57" s="5">
        <f t="shared" si="3"/>
        <v>129.520004</v>
      </c>
      <c r="K57" s="5">
        <f t="shared" si="4"/>
        <v>126.949997</v>
      </c>
      <c r="L57" s="5">
        <f t="shared" si="5"/>
        <v>1021240.355555755</v>
      </c>
      <c r="M57" s="11">
        <f t="shared" si="2"/>
        <v>0</v>
      </c>
      <c r="N57" s="5">
        <f t="shared" si="6"/>
        <v>0</v>
      </c>
      <c r="P57" s="9">
        <f t="shared" si="7"/>
        <v>-6.5850480801296161E-3</v>
      </c>
      <c r="Q57"/>
    </row>
    <row r="58" spans="1:17" s="5" customFormat="1" x14ac:dyDescent="0.25">
      <c r="A58" s="1">
        <v>44062</v>
      </c>
      <c r="B58" s="5">
        <v>132.41000399999999</v>
      </c>
      <c r="C58" s="5">
        <v>133.1831719516139</v>
      </c>
      <c r="D58" s="5">
        <v>131.2572644746692</v>
      </c>
      <c r="E58" s="5">
        <v>127.8588421905592</v>
      </c>
      <c r="F58" s="5" t="s">
        <v>7</v>
      </c>
      <c r="G58" s="5" t="s">
        <v>7</v>
      </c>
      <c r="H58" s="5" t="str">
        <f t="shared" si="0"/>
        <v>hold</v>
      </c>
      <c r="I58" s="5" t="str">
        <f t="shared" si="1"/>
        <v>True</v>
      </c>
      <c r="J58" s="5">
        <f t="shared" si="3"/>
        <v>129.520004</v>
      </c>
      <c r="K58" s="5">
        <f t="shared" si="4"/>
        <v>126.949997</v>
      </c>
      <c r="L58" s="5">
        <f t="shared" si="5"/>
        <v>1021240.355555755</v>
      </c>
      <c r="M58" s="11">
        <f t="shared" si="2"/>
        <v>0</v>
      </c>
      <c r="N58" s="5">
        <f t="shared" si="6"/>
        <v>0</v>
      </c>
      <c r="P58" s="9">
        <f t="shared" si="7"/>
        <v>-1.7221172113088663E-2</v>
      </c>
      <c r="Q58"/>
    </row>
    <row r="59" spans="1:17" s="5" customFormat="1" x14ac:dyDescent="0.25">
      <c r="A59" s="1">
        <v>44063</v>
      </c>
      <c r="B59" s="5">
        <v>130.570007</v>
      </c>
      <c r="C59" s="5">
        <v>132.31211696774261</v>
      </c>
      <c r="D59" s="5">
        <v>131.19478652242651</v>
      </c>
      <c r="E59" s="5">
        <v>127.9435660908543</v>
      </c>
      <c r="F59" s="5" t="s">
        <v>7</v>
      </c>
      <c r="G59" s="5" t="s">
        <v>7</v>
      </c>
      <c r="H59" s="5" t="str">
        <f t="shared" si="0"/>
        <v>hold</v>
      </c>
      <c r="I59" s="5" t="str">
        <f t="shared" si="1"/>
        <v>True</v>
      </c>
      <c r="J59" s="5">
        <f t="shared" si="3"/>
        <v>129.520004</v>
      </c>
      <c r="K59" s="5">
        <f t="shared" si="4"/>
        <v>126.949997</v>
      </c>
      <c r="L59" s="5">
        <f t="shared" si="5"/>
        <v>1021240.355555755</v>
      </c>
      <c r="M59" s="11">
        <f t="shared" si="2"/>
        <v>0</v>
      </c>
      <c r="N59" s="5">
        <f t="shared" si="6"/>
        <v>0</v>
      </c>
      <c r="P59" s="9">
        <f t="shared" si="7"/>
        <v>-1.3993664529827929E-2</v>
      </c>
      <c r="Q59"/>
    </row>
    <row r="60" spans="1:17" s="5" customFormat="1" x14ac:dyDescent="0.25">
      <c r="A60" s="1">
        <v>44064</v>
      </c>
      <c r="B60" s="5">
        <v>131.63000500000001</v>
      </c>
      <c r="C60" s="5">
        <v>132.08474631182841</v>
      </c>
      <c r="D60" s="5">
        <v>131.23435183856961</v>
      </c>
      <c r="E60" s="5">
        <v>128.05876730676511</v>
      </c>
      <c r="F60" s="5" t="s">
        <v>7</v>
      </c>
      <c r="G60" s="5" t="s">
        <v>7</v>
      </c>
      <c r="H60" s="5" t="str">
        <f t="shared" si="0"/>
        <v>hold</v>
      </c>
      <c r="I60" s="5" t="str">
        <f t="shared" si="1"/>
        <v>True</v>
      </c>
      <c r="J60" s="5">
        <f t="shared" si="3"/>
        <v>129.520004</v>
      </c>
      <c r="K60" s="5">
        <f t="shared" si="4"/>
        <v>126.949997</v>
      </c>
      <c r="L60" s="5">
        <f t="shared" si="5"/>
        <v>1021240.355555755</v>
      </c>
      <c r="M60" s="11">
        <f t="shared" si="2"/>
        <v>0</v>
      </c>
      <c r="N60" s="5">
        <f t="shared" si="6"/>
        <v>0</v>
      </c>
      <c r="P60" s="9">
        <f t="shared" si="7"/>
        <v>8.0854593915417987E-3</v>
      </c>
      <c r="Q60"/>
    </row>
    <row r="61" spans="1:17" s="5" customFormat="1" x14ac:dyDescent="0.25">
      <c r="A61" s="1">
        <v>44067</v>
      </c>
      <c r="B61" s="5">
        <v>131.33000200000001</v>
      </c>
      <c r="C61" s="5">
        <v>131.8331648745523</v>
      </c>
      <c r="D61" s="5">
        <v>131.2430473077905</v>
      </c>
      <c r="E61" s="5">
        <v>128.1609933909287</v>
      </c>
      <c r="F61" s="5" t="s">
        <v>7</v>
      </c>
      <c r="G61" s="5" t="s">
        <v>7</v>
      </c>
      <c r="H61" s="5" t="str">
        <f t="shared" si="0"/>
        <v>hold</v>
      </c>
      <c r="I61" s="5" t="str">
        <f t="shared" si="1"/>
        <v>True</v>
      </c>
      <c r="J61" s="5">
        <f t="shared" si="3"/>
        <v>129.520004</v>
      </c>
      <c r="K61" s="5">
        <f t="shared" si="4"/>
        <v>126.949997</v>
      </c>
      <c r="L61" s="5">
        <f t="shared" si="5"/>
        <v>1021240.355555755</v>
      </c>
      <c r="M61" s="11">
        <f t="shared" si="2"/>
        <v>0</v>
      </c>
      <c r="N61" s="5">
        <f t="shared" si="6"/>
        <v>0</v>
      </c>
      <c r="P61" s="9">
        <f t="shared" si="7"/>
        <v>-2.2817395966960152E-3</v>
      </c>
      <c r="Q61"/>
    </row>
    <row r="62" spans="1:17" s="5" customFormat="1" x14ac:dyDescent="0.25">
      <c r="A62" s="1">
        <v>44068</v>
      </c>
      <c r="B62" s="5">
        <v>130.63000500000001</v>
      </c>
      <c r="C62" s="5">
        <v>131.43211158303481</v>
      </c>
      <c r="D62" s="5">
        <v>131.1873161889005</v>
      </c>
      <c r="E62" s="5">
        <v>128.23815000371209</v>
      </c>
      <c r="F62" s="5" t="s">
        <v>7</v>
      </c>
      <c r="G62" s="5" t="s">
        <v>7</v>
      </c>
      <c r="H62" s="5" t="str">
        <f t="shared" si="0"/>
        <v>hold</v>
      </c>
      <c r="I62" s="5" t="str">
        <f t="shared" si="1"/>
        <v>True</v>
      </c>
      <c r="J62" s="5">
        <f t="shared" si="3"/>
        <v>129.520004</v>
      </c>
      <c r="K62" s="5">
        <f t="shared" si="4"/>
        <v>126.949997</v>
      </c>
      <c r="L62" s="5">
        <f t="shared" si="5"/>
        <v>1021240.355555755</v>
      </c>
      <c r="M62" s="11">
        <f t="shared" si="2"/>
        <v>0</v>
      </c>
      <c r="N62" s="5">
        <f t="shared" si="6"/>
        <v>0</v>
      </c>
      <c r="P62" s="9">
        <f t="shared" si="7"/>
        <v>-5.3443170513632629E-3</v>
      </c>
      <c r="Q62"/>
    </row>
    <row r="63" spans="1:17" s="5" customFormat="1" x14ac:dyDescent="0.25">
      <c r="A63" s="1">
        <v>44069</v>
      </c>
      <c r="B63" s="5">
        <v>130.699997</v>
      </c>
      <c r="C63" s="5">
        <v>131.1880733886899</v>
      </c>
      <c r="D63" s="5">
        <v>131.14301444445499</v>
      </c>
      <c r="E63" s="5">
        <v>128.31508272234609</v>
      </c>
      <c r="F63" s="5" t="s">
        <v>7</v>
      </c>
      <c r="G63" s="5" t="s">
        <v>7</v>
      </c>
      <c r="H63" s="5" t="str">
        <f t="shared" si="0"/>
        <v>hold</v>
      </c>
      <c r="I63" s="5" t="str">
        <f t="shared" si="1"/>
        <v>True</v>
      </c>
      <c r="J63" s="5">
        <f t="shared" si="3"/>
        <v>129.520004</v>
      </c>
      <c r="K63" s="5">
        <f t="shared" si="4"/>
        <v>126.949997</v>
      </c>
      <c r="L63" s="5">
        <f t="shared" si="5"/>
        <v>1021240.355555755</v>
      </c>
      <c r="M63" s="11">
        <f t="shared" si="2"/>
        <v>0</v>
      </c>
      <c r="N63" s="5">
        <f t="shared" si="6"/>
        <v>0</v>
      </c>
      <c r="P63" s="9">
        <f t="shared" si="7"/>
        <v>5.356599023296412E-4</v>
      </c>
      <c r="Q63"/>
    </row>
    <row r="64" spans="1:17" s="5" customFormat="1" x14ac:dyDescent="0.25">
      <c r="A64" s="1">
        <v>44070</v>
      </c>
      <c r="B64" s="5">
        <v>136.63000500000001</v>
      </c>
      <c r="C64" s="5">
        <v>133.00205059245991</v>
      </c>
      <c r="D64" s="5">
        <v>131.64183176768631</v>
      </c>
      <c r="E64" s="5">
        <v>128.5749240435228</v>
      </c>
      <c r="F64" s="5" t="s">
        <v>7</v>
      </c>
      <c r="G64" s="5" t="s">
        <v>7</v>
      </c>
      <c r="H64" s="5" t="str">
        <f t="shared" si="0"/>
        <v>hold</v>
      </c>
      <c r="I64" s="5" t="str">
        <f t="shared" si="1"/>
        <v>True</v>
      </c>
      <c r="J64" s="5">
        <f t="shared" si="3"/>
        <v>129.520004</v>
      </c>
      <c r="K64" s="5">
        <f t="shared" si="4"/>
        <v>126.949997</v>
      </c>
      <c r="L64" s="5">
        <f t="shared" si="5"/>
        <v>1021240.355555755</v>
      </c>
      <c r="M64" s="11">
        <f t="shared" si="2"/>
        <v>0</v>
      </c>
      <c r="N64" s="5">
        <f t="shared" si="6"/>
        <v>0</v>
      </c>
      <c r="P64" s="9">
        <f t="shared" si="7"/>
        <v>4.4371981268732236E-2</v>
      </c>
      <c r="Q64"/>
    </row>
    <row r="65" spans="1:17" s="5" customFormat="1" x14ac:dyDescent="0.25">
      <c r="A65" s="1">
        <v>44071</v>
      </c>
      <c r="B65" s="5">
        <v>140.300003</v>
      </c>
      <c r="C65" s="5">
        <v>135.4347013949733</v>
      </c>
      <c r="D65" s="5">
        <v>132.42893824335121</v>
      </c>
      <c r="E65" s="5">
        <v>128.9413327609127</v>
      </c>
      <c r="F65" s="5" t="s">
        <v>7</v>
      </c>
      <c r="G65" s="5" t="s">
        <v>7</v>
      </c>
      <c r="H65" s="5" t="str">
        <f t="shared" si="0"/>
        <v>hold</v>
      </c>
      <c r="I65" s="5" t="str">
        <f t="shared" si="1"/>
        <v>True</v>
      </c>
      <c r="J65" s="5">
        <f t="shared" si="3"/>
        <v>129.520004</v>
      </c>
      <c r="K65" s="5">
        <f t="shared" si="4"/>
        <v>126.949997</v>
      </c>
      <c r="L65" s="5">
        <f t="shared" si="5"/>
        <v>1021240.355555755</v>
      </c>
      <c r="M65" s="11">
        <f t="shared" si="2"/>
        <v>0</v>
      </c>
      <c r="N65" s="5">
        <f t="shared" si="6"/>
        <v>0</v>
      </c>
      <c r="P65" s="9">
        <f t="shared" si="7"/>
        <v>2.6506429545586293E-2</v>
      </c>
      <c r="Q65"/>
    </row>
    <row r="66" spans="1:17" s="5" customFormat="1" x14ac:dyDescent="0.25">
      <c r="A66" s="1">
        <v>44074</v>
      </c>
      <c r="B66" s="5">
        <v>138.85000600000001</v>
      </c>
      <c r="C66" s="5">
        <v>136.57313626331549</v>
      </c>
      <c r="D66" s="5">
        <v>133.01267167577379</v>
      </c>
      <c r="E66" s="5">
        <v>129.2509787996342</v>
      </c>
      <c r="F66" s="5" t="s">
        <v>7</v>
      </c>
      <c r="G66" s="5" t="s">
        <v>7</v>
      </c>
      <c r="H66" s="5" t="str">
        <f t="shared" si="0"/>
        <v>hold</v>
      </c>
      <c r="I66" s="5" t="str">
        <f t="shared" si="1"/>
        <v>True</v>
      </c>
      <c r="J66" s="5">
        <f t="shared" si="3"/>
        <v>129.520004</v>
      </c>
      <c r="K66" s="5">
        <f t="shared" si="4"/>
        <v>126.949997</v>
      </c>
      <c r="L66" s="5">
        <f t="shared" si="5"/>
        <v>1021240.355555755</v>
      </c>
      <c r="M66" s="11">
        <f t="shared" si="2"/>
        <v>0</v>
      </c>
      <c r="N66" s="5">
        <f t="shared" si="6"/>
        <v>0</v>
      </c>
      <c r="P66" s="9">
        <f t="shared" si="7"/>
        <v>-1.0388751526259288E-2</v>
      </c>
      <c r="Q66"/>
    </row>
    <row r="67" spans="1:17" s="5" customFormat="1" x14ac:dyDescent="0.25">
      <c r="A67" s="1">
        <v>44075</v>
      </c>
      <c r="B67" s="5">
        <v>147.58999600000001</v>
      </c>
      <c r="C67" s="5">
        <v>140.24542284221039</v>
      </c>
      <c r="D67" s="5">
        <v>134.33788297797619</v>
      </c>
      <c r="E67" s="5">
        <v>129.82407308714559</v>
      </c>
      <c r="F67" s="5" t="s">
        <v>7</v>
      </c>
      <c r="G67" s="5" t="s">
        <v>7</v>
      </c>
      <c r="H67" s="5" t="str">
        <f t="shared" ref="H67:H130" si="8">IF((AND(F67="nan",G67="nan")),"hold",IF(F67&lt;&gt;"nan","buy","sell"))</f>
        <v>hold</v>
      </c>
      <c r="I67" s="5" t="str">
        <f t="shared" ref="I67:I130" si="9">IF(H67="hold","True","False")</f>
        <v>True</v>
      </c>
      <c r="J67" s="5">
        <f t="shared" si="3"/>
        <v>129.520004</v>
      </c>
      <c r="K67" s="5">
        <f t="shared" si="4"/>
        <v>126.949997</v>
      </c>
      <c r="L67" s="5">
        <f t="shared" si="5"/>
        <v>1021240.355555755</v>
      </c>
      <c r="M67" s="11">
        <f t="shared" ref="M67:M130" si="10">IF((AND(F67="nan",G67="nan")), 0, 0.001)</f>
        <v>0</v>
      </c>
      <c r="N67" s="5">
        <f t="shared" si="6"/>
        <v>0</v>
      </c>
      <c r="P67" s="9">
        <f t="shared" si="7"/>
        <v>6.1043875126669978E-2</v>
      </c>
      <c r="Q67"/>
    </row>
    <row r="68" spans="1:17" s="5" customFormat="1" x14ac:dyDescent="0.25">
      <c r="A68" s="1">
        <v>44076</v>
      </c>
      <c r="B68" s="5">
        <v>147.679993</v>
      </c>
      <c r="C68" s="5">
        <v>142.72361289480691</v>
      </c>
      <c r="D68" s="5">
        <v>135.55080207088741</v>
      </c>
      <c r="E68" s="5">
        <v>130.38207058442231</v>
      </c>
      <c r="F68" s="5" t="s">
        <v>7</v>
      </c>
      <c r="G68" s="5" t="s">
        <v>7</v>
      </c>
      <c r="H68" s="5" t="str">
        <f t="shared" si="8"/>
        <v>hold</v>
      </c>
      <c r="I68" s="5" t="str">
        <f t="shared" si="9"/>
        <v>True</v>
      </c>
      <c r="J68" s="5">
        <f t="shared" ref="J68:J131" si="11">IF(F68="nan",J67,F68)</f>
        <v>129.520004</v>
      </c>
      <c r="K68" s="5">
        <f t="shared" ref="K68:K131" si="12">IF(G68="nan",K67,G68)</f>
        <v>126.949997</v>
      </c>
      <c r="L68" s="5">
        <f t="shared" ref="L68:L131" si="13">L67+N68</f>
        <v>1021240.355555755</v>
      </c>
      <c r="M68" s="11">
        <f t="shared" si="10"/>
        <v>0</v>
      </c>
      <c r="N68" s="5">
        <f t="shared" ref="N68:N131" si="14">IF(I68="True",0,IF(H68="buy",-L67*M68,L67*((K68-J68)/J68)-(L67*M68)))</f>
        <v>0</v>
      </c>
      <c r="P68" s="9">
        <f t="shared" ref="P68:P131" si="15">LN(B68/B67)</f>
        <v>6.0959126318040925E-4</v>
      </c>
      <c r="Q68"/>
    </row>
    <row r="69" spans="1:17" s="5" customFormat="1" x14ac:dyDescent="0.25">
      <c r="A69" s="1">
        <v>44077</v>
      </c>
      <c r="B69" s="5">
        <v>144.53999300000001</v>
      </c>
      <c r="C69" s="5">
        <v>143.3290729298713</v>
      </c>
      <c r="D69" s="5">
        <v>136.36800124626129</v>
      </c>
      <c r="E69" s="5">
        <v>130.82450565990911</v>
      </c>
      <c r="F69" s="5" t="s">
        <v>7</v>
      </c>
      <c r="G69" s="5" t="s">
        <v>7</v>
      </c>
      <c r="H69" s="5" t="str">
        <f t="shared" si="8"/>
        <v>hold</v>
      </c>
      <c r="I69" s="5" t="str">
        <f t="shared" si="9"/>
        <v>True</v>
      </c>
      <c r="J69" s="5">
        <f t="shared" si="11"/>
        <v>129.520004</v>
      </c>
      <c r="K69" s="5">
        <f t="shared" si="12"/>
        <v>126.949997</v>
      </c>
      <c r="L69" s="5">
        <f t="shared" si="13"/>
        <v>1021240.355555755</v>
      </c>
      <c r="M69" s="11">
        <f t="shared" si="10"/>
        <v>0</v>
      </c>
      <c r="N69" s="5">
        <f t="shared" si="14"/>
        <v>0</v>
      </c>
      <c r="P69" s="9">
        <f t="shared" si="15"/>
        <v>-2.1491485929424188E-2</v>
      </c>
      <c r="Q69"/>
    </row>
    <row r="70" spans="1:17" s="5" customFormat="1" x14ac:dyDescent="0.25">
      <c r="A70" s="1">
        <v>44078</v>
      </c>
      <c r="B70" s="5">
        <v>142.83000200000001</v>
      </c>
      <c r="C70" s="5">
        <v>143.1627159532475</v>
      </c>
      <c r="D70" s="5">
        <v>136.95545586023749</v>
      </c>
      <c r="E70" s="5">
        <v>131.19967742053689</v>
      </c>
      <c r="F70" s="5" t="s">
        <v>7</v>
      </c>
      <c r="G70" s="5" t="s">
        <v>7</v>
      </c>
      <c r="H70" s="5" t="str">
        <f t="shared" si="8"/>
        <v>hold</v>
      </c>
      <c r="I70" s="5" t="str">
        <f t="shared" si="9"/>
        <v>True</v>
      </c>
      <c r="J70" s="5">
        <f t="shared" si="11"/>
        <v>129.520004</v>
      </c>
      <c r="K70" s="5">
        <f t="shared" si="12"/>
        <v>126.949997</v>
      </c>
      <c r="L70" s="5">
        <f t="shared" si="13"/>
        <v>1021240.355555755</v>
      </c>
      <c r="M70" s="11">
        <f t="shared" si="10"/>
        <v>0</v>
      </c>
      <c r="N70" s="5">
        <f t="shared" si="14"/>
        <v>0</v>
      </c>
      <c r="P70" s="9">
        <f t="shared" si="15"/>
        <v>-1.190111154813582E-2</v>
      </c>
      <c r="Q70"/>
    </row>
    <row r="71" spans="1:17" s="5" customFormat="1" x14ac:dyDescent="0.25">
      <c r="A71" s="1">
        <v>44082</v>
      </c>
      <c r="B71" s="5">
        <v>138.449997</v>
      </c>
      <c r="C71" s="5">
        <v>141.59180963549841</v>
      </c>
      <c r="D71" s="5">
        <v>137.0913232365796</v>
      </c>
      <c r="E71" s="5">
        <v>131.4262499073952</v>
      </c>
      <c r="F71" s="5" t="s">
        <v>7</v>
      </c>
      <c r="G71" s="5" t="s">
        <v>7</v>
      </c>
      <c r="H71" s="5" t="str">
        <f t="shared" si="8"/>
        <v>hold</v>
      </c>
      <c r="I71" s="5" t="str">
        <f t="shared" si="9"/>
        <v>True</v>
      </c>
      <c r="J71" s="5">
        <f t="shared" si="11"/>
        <v>129.520004</v>
      </c>
      <c r="K71" s="5">
        <f t="shared" si="12"/>
        <v>126.949997</v>
      </c>
      <c r="L71" s="5">
        <f t="shared" si="13"/>
        <v>1021240.355555755</v>
      </c>
      <c r="M71" s="11">
        <f t="shared" si="10"/>
        <v>0</v>
      </c>
      <c r="N71" s="5">
        <f t="shared" si="14"/>
        <v>0</v>
      </c>
      <c r="P71" s="9">
        <f t="shared" si="15"/>
        <v>-3.1145897928699331E-2</v>
      </c>
      <c r="Q71"/>
    </row>
    <row r="72" spans="1:17" s="5" customFormat="1" x14ac:dyDescent="0.25">
      <c r="A72" s="1">
        <v>44083</v>
      </c>
      <c r="B72" s="5">
        <v>139.88999899999999</v>
      </c>
      <c r="C72" s="5">
        <v>141.0245394236656</v>
      </c>
      <c r="D72" s="5">
        <v>137.3457483059814</v>
      </c>
      <c r="E72" s="5">
        <v>131.69074206653909</v>
      </c>
      <c r="F72" s="5" t="s">
        <v>7</v>
      </c>
      <c r="G72" s="5" t="s">
        <v>7</v>
      </c>
      <c r="H72" s="5" t="str">
        <f t="shared" si="8"/>
        <v>hold</v>
      </c>
      <c r="I72" s="5" t="str">
        <f t="shared" si="9"/>
        <v>True</v>
      </c>
      <c r="J72" s="5">
        <f t="shared" si="11"/>
        <v>129.520004</v>
      </c>
      <c r="K72" s="5">
        <f t="shared" si="12"/>
        <v>126.949997</v>
      </c>
      <c r="L72" s="5">
        <f t="shared" si="13"/>
        <v>1021240.355555755</v>
      </c>
      <c r="M72" s="11">
        <f t="shared" si="10"/>
        <v>0</v>
      </c>
      <c r="N72" s="5">
        <f t="shared" si="14"/>
        <v>0</v>
      </c>
      <c r="P72" s="9">
        <f t="shared" si="15"/>
        <v>1.0347164391367094E-2</v>
      </c>
      <c r="Q72"/>
    </row>
    <row r="73" spans="1:17" s="5" customFormat="1" x14ac:dyDescent="0.25">
      <c r="A73" s="1">
        <v>44084</v>
      </c>
      <c r="B73" s="5">
        <v>136.80999800000001</v>
      </c>
      <c r="C73" s="5">
        <v>139.61969228244371</v>
      </c>
      <c r="D73" s="5">
        <v>137.29704373271039</v>
      </c>
      <c r="E73" s="5">
        <v>131.8507188144597</v>
      </c>
      <c r="F73" s="5" t="s">
        <v>7</v>
      </c>
      <c r="G73" s="5" t="s">
        <v>7</v>
      </c>
      <c r="H73" s="5" t="str">
        <f t="shared" si="8"/>
        <v>hold</v>
      </c>
      <c r="I73" s="5" t="str">
        <f t="shared" si="9"/>
        <v>True</v>
      </c>
      <c r="J73" s="5">
        <f t="shared" si="11"/>
        <v>129.520004</v>
      </c>
      <c r="K73" s="5">
        <f t="shared" si="12"/>
        <v>126.949997</v>
      </c>
      <c r="L73" s="5">
        <f t="shared" si="13"/>
        <v>1021240.355555755</v>
      </c>
      <c r="M73" s="11">
        <f t="shared" si="10"/>
        <v>0</v>
      </c>
      <c r="N73" s="5">
        <f t="shared" si="14"/>
        <v>0</v>
      </c>
      <c r="P73" s="9">
        <f t="shared" si="15"/>
        <v>-2.2263305026657E-2</v>
      </c>
      <c r="Q73"/>
    </row>
    <row r="74" spans="1:17" s="5" customFormat="1" x14ac:dyDescent="0.25">
      <c r="A74" s="1">
        <v>44085</v>
      </c>
      <c r="B74" s="5">
        <v>136.699997</v>
      </c>
      <c r="C74" s="5">
        <v>138.64646052162919</v>
      </c>
      <c r="D74" s="5">
        <v>137.24276675700941</v>
      </c>
      <c r="E74" s="5">
        <v>132.00225875775789</v>
      </c>
      <c r="F74" s="5" t="s">
        <v>7</v>
      </c>
      <c r="G74" s="5" t="s">
        <v>7</v>
      </c>
      <c r="H74" s="5" t="str">
        <f t="shared" si="8"/>
        <v>hold</v>
      </c>
      <c r="I74" s="5" t="str">
        <f t="shared" si="9"/>
        <v>True</v>
      </c>
      <c r="J74" s="5">
        <f t="shared" si="11"/>
        <v>129.520004</v>
      </c>
      <c r="K74" s="5">
        <f t="shared" si="12"/>
        <v>126.949997</v>
      </c>
      <c r="L74" s="5">
        <f t="shared" si="13"/>
        <v>1021240.355555755</v>
      </c>
      <c r="M74" s="11">
        <f t="shared" si="10"/>
        <v>0</v>
      </c>
      <c r="N74" s="5">
        <f t="shared" si="14"/>
        <v>0</v>
      </c>
      <c r="P74" s="9">
        <f t="shared" si="15"/>
        <v>-8.0436552917145527E-4</v>
      </c>
      <c r="Q74"/>
    </row>
    <row r="75" spans="1:17" s="5" customFormat="1" x14ac:dyDescent="0.25">
      <c r="A75" s="1">
        <v>44088</v>
      </c>
      <c r="B75" s="5">
        <v>137.320007</v>
      </c>
      <c r="C75" s="5">
        <v>138.2043093477528</v>
      </c>
      <c r="D75" s="5">
        <v>137.24978859728131</v>
      </c>
      <c r="E75" s="5">
        <v>132.16843839032791</v>
      </c>
      <c r="F75" s="5" t="s">
        <v>7</v>
      </c>
      <c r="G75" s="5" t="s">
        <v>7</v>
      </c>
      <c r="H75" s="5" t="str">
        <f t="shared" si="8"/>
        <v>hold</v>
      </c>
      <c r="I75" s="5" t="str">
        <f t="shared" si="9"/>
        <v>True</v>
      </c>
      <c r="J75" s="5">
        <f t="shared" si="11"/>
        <v>129.520004</v>
      </c>
      <c r="K75" s="5">
        <f t="shared" si="12"/>
        <v>126.949997</v>
      </c>
      <c r="L75" s="5">
        <f t="shared" si="13"/>
        <v>1021240.355555755</v>
      </c>
      <c r="M75" s="11">
        <f t="shared" si="10"/>
        <v>0</v>
      </c>
      <c r="N75" s="5">
        <f t="shared" si="14"/>
        <v>0</v>
      </c>
      <c r="P75" s="9">
        <f t="shared" si="15"/>
        <v>4.5252977812760952E-3</v>
      </c>
      <c r="Q75"/>
    </row>
    <row r="76" spans="1:17" s="5" customFormat="1" x14ac:dyDescent="0.25">
      <c r="A76" s="1">
        <v>44089</v>
      </c>
      <c r="B76" s="5">
        <v>137.36000100000001</v>
      </c>
      <c r="C76" s="5">
        <v>137.92287323183521</v>
      </c>
      <c r="D76" s="5">
        <v>137.2598079066193</v>
      </c>
      <c r="E76" s="5">
        <v>132.3306747218802</v>
      </c>
      <c r="F76" s="5" t="s">
        <v>7</v>
      </c>
      <c r="G76" s="5" t="s">
        <v>7</v>
      </c>
      <c r="H76" s="5" t="str">
        <f t="shared" si="8"/>
        <v>hold</v>
      </c>
      <c r="I76" s="5" t="str">
        <f t="shared" si="9"/>
        <v>True</v>
      </c>
      <c r="J76" s="5">
        <f t="shared" si="11"/>
        <v>129.520004</v>
      </c>
      <c r="K76" s="5">
        <f t="shared" si="12"/>
        <v>126.949997</v>
      </c>
      <c r="L76" s="5">
        <f t="shared" si="13"/>
        <v>1021240.355555755</v>
      </c>
      <c r="M76" s="11">
        <f t="shared" si="10"/>
        <v>0</v>
      </c>
      <c r="N76" s="5">
        <f t="shared" si="14"/>
        <v>0</v>
      </c>
      <c r="P76" s="9">
        <f t="shared" si="15"/>
        <v>2.9120430404707331E-4</v>
      </c>
      <c r="Q76"/>
    </row>
    <row r="77" spans="1:17" s="5" customFormat="1" x14ac:dyDescent="0.25">
      <c r="A77" s="1">
        <v>44090</v>
      </c>
      <c r="B77" s="5">
        <v>136.259995</v>
      </c>
      <c r="C77" s="5">
        <v>137.36858048789011</v>
      </c>
      <c r="D77" s="5">
        <v>137.16891582419939</v>
      </c>
      <c r="E77" s="5">
        <v>132.45346598057151</v>
      </c>
      <c r="F77" s="5" t="s">
        <v>7</v>
      </c>
      <c r="G77" s="5" t="s">
        <v>7</v>
      </c>
      <c r="H77" s="5" t="str">
        <f t="shared" si="8"/>
        <v>hold</v>
      </c>
      <c r="I77" s="5" t="str">
        <f t="shared" si="9"/>
        <v>True</v>
      </c>
      <c r="J77" s="5">
        <f t="shared" si="11"/>
        <v>129.520004</v>
      </c>
      <c r="K77" s="5">
        <f t="shared" si="12"/>
        <v>126.949997</v>
      </c>
      <c r="L77" s="5">
        <f t="shared" si="13"/>
        <v>1021240.355555755</v>
      </c>
      <c r="M77" s="11">
        <f t="shared" si="10"/>
        <v>0</v>
      </c>
      <c r="N77" s="5">
        <f t="shared" si="14"/>
        <v>0</v>
      </c>
      <c r="P77" s="9">
        <f t="shared" si="15"/>
        <v>-8.0404352183930314E-3</v>
      </c>
      <c r="Q77"/>
    </row>
    <row r="78" spans="1:17" s="5" customFormat="1" x14ac:dyDescent="0.25">
      <c r="A78" s="1">
        <v>44091</v>
      </c>
      <c r="B78" s="5">
        <v>136.69000199999999</v>
      </c>
      <c r="C78" s="5">
        <v>137.14238765859341</v>
      </c>
      <c r="D78" s="5">
        <v>137.1253782038176</v>
      </c>
      <c r="E78" s="5">
        <v>132.58585773117861</v>
      </c>
      <c r="F78" s="5" t="s">
        <v>7</v>
      </c>
      <c r="G78" s="5" t="s">
        <v>7</v>
      </c>
      <c r="H78" s="5" t="str">
        <f t="shared" si="8"/>
        <v>hold</v>
      </c>
      <c r="I78" s="5" t="str">
        <f t="shared" si="9"/>
        <v>True</v>
      </c>
      <c r="J78" s="5">
        <f t="shared" si="11"/>
        <v>129.520004</v>
      </c>
      <c r="K78" s="5">
        <f t="shared" si="12"/>
        <v>126.949997</v>
      </c>
      <c r="L78" s="5">
        <f t="shared" si="13"/>
        <v>1021240.355555755</v>
      </c>
      <c r="M78" s="11">
        <f t="shared" si="10"/>
        <v>0</v>
      </c>
      <c r="N78" s="5">
        <f t="shared" si="14"/>
        <v>0</v>
      </c>
      <c r="P78" s="9">
        <f t="shared" si="15"/>
        <v>3.150814145242866E-3</v>
      </c>
      <c r="Q78"/>
    </row>
    <row r="79" spans="1:17" s="5" customFormat="1" x14ac:dyDescent="0.25">
      <c r="A79" s="1">
        <v>44092</v>
      </c>
      <c r="B79" s="5">
        <v>135.28999300000001</v>
      </c>
      <c r="C79" s="5">
        <v>136.5249227723956</v>
      </c>
      <c r="D79" s="5">
        <v>136.95852500347061</v>
      </c>
      <c r="E79" s="5">
        <v>132.67036195832929</v>
      </c>
      <c r="F79" s="5" t="s">
        <v>7</v>
      </c>
      <c r="G79" s="5">
        <v>135.28999300000001</v>
      </c>
      <c r="H79" s="5" t="str">
        <f t="shared" si="8"/>
        <v>sell</v>
      </c>
      <c r="I79" s="5" t="str">
        <f t="shared" si="9"/>
        <v>False</v>
      </c>
      <c r="J79" s="5">
        <f t="shared" si="11"/>
        <v>129.520004</v>
      </c>
      <c r="K79" s="5">
        <f t="shared" si="12"/>
        <v>135.28999300000001</v>
      </c>
      <c r="L79" s="5">
        <f t="shared" si="13"/>
        <v>1065714.3702645274</v>
      </c>
      <c r="M79" s="11">
        <f t="shared" si="10"/>
        <v>1E-3</v>
      </c>
      <c r="N79" s="5">
        <f t="shared" si="14"/>
        <v>44474.014708772418</v>
      </c>
      <c r="P79" s="9">
        <f t="shared" si="15"/>
        <v>-1.0295031921647258E-2</v>
      </c>
      <c r="Q79"/>
    </row>
    <row r="80" spans="1:17" s="5" customFormat="1" x14ac:dyDescent="0.25">
      <c r="A80" s="1">
        <v>44095</v>
      </c>
      <c r="B80" s="5">
        <v>137.070007</v>
      </c>
      <c r="C80" s="5">
        <v>136.7066175149304</v>
      </c>
      <c r="D80" s="5">
        <v>136.96865973042779</v>
      </c>
      <c r="E80" s="5">
        <v>132.80785086588151</v>
      </c>
      <c r="F80" s="5" t="s">
        <v>7</v>
      </c>
      <c r="G80" s="5" t="s">
        <v>7</v>
      </c>
      <c r="H80" s="5" t="str">
        <f t="shared" si="8"/>
        <v>hold</v>
      </c>
      <c r="I80" s="5" t="str">
        <f t="shared" si="9"/>
        <v>True</v>
      </c>
      <c r="J80" s="5">
        <f t="shared" si="11"/>
        <v>129.520004</v>
      </c>
      <c r="K80" s="5">
        <f t="shared" si="12"/>
        <v>135.28999300000001</v>
      </c>
      <c r="L80" s="5">
        <f t="shared" si="13"/>
        <v>1065714.3702645274</v>
      </c>
      <c r="M80" s="11">
        <f t="shared" si="10"/>
        <v>0</v>
      </c>
      <c r="N80" s="5">
        <f t="shared" si="14"/>
        <v>0</v>
      </c>
      <c r="P80" s="9">
        <f t="shared" si="15"/>
        <v>1.3071224437523125E-2</v>
      </c>
      <c r="Q80"/>
    </row>
    <row r="81" spans="1:17" s="5" customFormat="1" x14ac:dyDescent="0.25">
      <c r="A81" s="1">
        <v>44096</v>
      </c>
      <c r="B81" s="5">
        <v>138.30999800000001</v>
      </c>
      <c r="C81" s="5">
        <v>137.24107767662031</v>
      </c>
      <c r="D81" s="5">
        <v>137.09059957311621</v>
      </c>
      <c r="E81" s="5">
        <v>132.97979296382269</v>
      </c>
      <c r="F81" s="5">
        <v>138.30999800000001</v>
      </c>
      <c r="G81" s="5" t="s">
        <v>7</v>
      </c>
      <c r="H81" s="5" t="str">
        <f t="shared" si="8"/>
        <v>buy</v>
      </c>
      <c r="I81" s="5" t="str">
        <f t="shared" si="9"/>
        <v>False</v>
      </c>
      <c r="J81" s="5">
        <f t="shared" si="11"/>
        <v>138.30999800000001</v>
      </c>
      <c r="K81" s="5">
        <f t="shared" si="12"/>
        <v>135.28999300000001</v>
      </c>
      <c r="L81" s="5">
        <f t="shared" si="13"/>
        <v>1064648.6558942629</v>
      </c>
      <c r="M81" s="11">
        <f t="shared" si="10"/>
        <v>1E-3</v>
      </c>
      <c r="N81" s="5">
        <f t="shared" si="14"/>
        <v>-1065.7143702645274</v>
      </c>
      <c r="P81" s="9">
        <f t="shared" si="15"/>
        <v>9.0057328642605614E-3</v>
      </c>
      <c r="Q81"/>
    </row>
    <row r="82" spans="1:17" s="5" customFormat="1" x14ac:dyDescent="0.25">
      <c r="A82" s="1">
        <v>44097</v>
      </c>
      <c r="B82" s="5">
        <v>135.990005</v>
      </c>
      <c r="C82" s="5">
        <v>136.8240534510802</v>
      </c>
      <c r="D82" s="5">
        <v>136.9905455210147</v>
      </c>
      <c r="E82" s="5">
        <v>133.0738620899532</v>
      </c>
      <c r="F82" s="5" t="s">
        <v>7</v>
      </c>
      <c r="G82" s="5">
        <v>135.990005</v>
      </c>
      <c r="H82" s="5" t="str">
        <f t="shared" si="8"/>
        <v>sell</v>
      </c>
      <c r="I82" s="5" t="str">
        <f t="shared" si="9"/>
        <v>False</v>
      </c>
      <c r="J82" s="5">
        <f t="shared" si="11"/>
        <v>138.30999800000001</v>
      </c>
      <c r="K82" s="5">
        <f t="shared" si="12"/>
        <v>135.990005</v>
      </c>
      <c r="L82" s="5">
        <f t="shared" si="13"/>
        <v>1045725.7362178303</v>
      </c>
      <c r="M82" s="11">
        <f t="shared" si="10"/>
        <v>1E-3</v>
      </c>
      <c r="N82" s="5">
        <f t="shared" si="14"/>
        <v>-18922.919676432561</v>
      </c>
      <c r="P82" s="9">
        <f t="shared" si="15"/>
        <v>-1.6916137788069857E-2</v>
      </c>
      <c r="Q82"/>
    </row>
    <row r="83" spans="1:17" s="5" customFormat="1" x14ac:dyDescent="0.25">
      <c r="A83" s="1">
        <v>44098</v>
      </c>
      <c r="B83" s="5">
        <v>136.699997</v>
      </c>
      <c r="C83" s="5">
        <v>136.78270130072011</v>
      </c>
      <c r="D83" s="5">
        <v>136.96413201910431</v>
      </c>
      <c r="E83" s="5">
        <v>133.18717880589219</v>
      </c>
      <c r="F83" s="5" t="s">
        <v>7</v>
      </c>
      <c r="G83" s="5" t="s">
        <v>7</v>
      </c>
      <c r="H83" s="5" t="str">
        <f t="shared" si="8"/>
        <v>hold</v>
      </c>
      <c r="I83" s="5" t="str">
        <f t="shared" si="9"/>
        <v>True</v>
      </c>
      <c r="J83" s="5">
        <f t="shared" si="11"/>
        <v>138.30999800000001</v>
      </c>
      <c r="K83" s="5">
        <f t="shared" si="12"/>
        <v>135.990005</v>
      </c>
      <c r="L83" s="5">
        <f t="shared" si="13"/>
        <v>1045725.7362178303</v>
      </c>
      <c r="M83" s="11">
        <f t="shared" si="10"/>
        <v>0</v>
      </c>
      <c r="N83" s="5">
        <f t="shared" si="14"/>
        <v>0</v>
      </c>
      <c r="P83" s="9">
        <f t="shared" si="15"/>
        <v>5.2073313957604608E-3</v>
      </c>
      <c r="Q83"/>
    </row>
    <row r="84" spans="1:17" s="5" customFormat="1" x14ac:dyDescent="0.25">
      <c r="A84" s="1">
        <v>44099</v>
      </c>
      <c r="B84" s="5">
        <v>137.270004</v>
      </c>
      <c r="C84" s="5">
        <v>136.94513553381341</v>
      </c>
      <c r="D84" s="5">
        <v>136.9919385628221</v>
      </c>
      <c r="E84" s="5">
        <v>133.31476709320799</v>
      </c>
      <c r="F84" s="5" t="s">
        <v>7</v>
      </c>
      <c r="G84" s="5" t="s">
        <v>7</v>
      </c>
      <c r="H84" s="5" t="str">
        <f t="shared" si="8"/>
        <v>hold</v>
      </c>
      <c r="I84" s="5" t="str">
        <f t="shared" si="9"/>
        <v>True</v>
      </c>
      <c r="J84" s="5">
        <f t="shared" si="11"/>
        <v>138.30999800000001</v>
      </c>
      <c r="K84" s="5">
        <f t="shared" si="12"/>
        <v>135.990005</v>
      </c>
      <c r="L84" s="5">
        <f t="shared" si="13"/>
        <v>1045725.7362178303</v>
      </c>
      <c r="M84" s="11">
        <f t="shared" si="10"/>
        <v>0</v>
      </c>
      <c r="N84" s="5">
        <f t="shared" si="14"/>
        <v>0</v>
      </c>
      <c r="P84" s="9">
        <f t="shared" si="15"/>
        <v>4.1610966191827923E-3</v>
      </c>
      <c r="Q84"/>
    </row>
    <row r="85" spans="1:17" s="5" customFormat="1" x14ac:dyDescent="0.25">
      <c r="A85" s="1">
        <v>44102</v>
      </c>
      <c r="B85" s="5">
        <v>137.25</v>
      </c>
      <c r="C85" s="5">
        <v>137.04675702254229</v>
      </c>
      <c r="D85" s="5">
        <v>137.01539869347459</v>
      </c>
      <c r="E85" s="5">
        <v>133.43774312154531</v>
      </c>
      <c r="F85" s="5">
        <v>137.25</v>
      </c>
      <c r="G85" s="5" t="s">
        <v>7</v>
      </c>
      <c r="H85" s="5" t="str">
        <f t="shared" si="8"/>
        <v>buy</v>
      </c>
      <c r="I85" s="5" t="str">
        <f t="shared" si="9"/>
        <v>False</v>
      </c>
      <c r="J85" s="5">
        <f t="shared" si="11"/>
        <v>137.25</v>
      </c>
      <c r="K85" s="5">
        <f t="shared" si="12"/>
        <v>135.990005</v>
      </c>
      <c r="L85" s="5">
        <f t="shared" si="13"/>
        <v>1044680.0104816125</v>
      </c>
      <c r="M85" s="11">
        <f t="shared" si="10"/>
        <v>1E-3</v>
      </c>
      <c r="N85" s="5">
        <f t="shared" si="14"/>
        <v>-1045.7257362178304</v>
      </c>
      <c r="P85" s="9">
        <f t="shared" si="15"/>
        <v>-1.4573801357959697E-4</v>
      </c>
      <c r="Q85"/>
    </row>
    <row r="86" spans="1:17" s="5" customFormat="1" x14ac:dyDescent="0.25">
      <c r="A86" s="1">
        <v>44103</v>
      </c>
      <c r="B86" s="5">
        <v>137.13999899999999</v>
      </c>
      <c r="C86" s="5">
        <v>137.07783768169489</v>
      </c>
      <c r="D86" s="5">
        <v>137.02672599406779</v>
      </c>
      <c r="E86" s="5">
        <v>133.55343861774699</v>
      </c>
      <c r="F86" s="5" t="s">
        <v>7</v>
      </c>
      <c r="G86" s="5" t="s">
        <v>7</v>
      </c>
      <c r="H86" s="5" t="str">
        <f t="shared" si="8"/>
        <v>hold</v>
      </c>
      <c r="I86" s="5" t="str">
        <f t="shared" si="9"/>
        <v>True</v>
      </c>
      <c r="J86" s="5">
        <f t="shared" si="11"/>
        <v>137.25</v>
      </c>
      <c r="K86" s="5">
        <f t="shared" si="12"/>
        <v>135.990005</v>
      </c>
      <c r="L86" s="5">
        <f t="shared" si="13"/>
        <v>1044680.0104816125</v>
      </c>
      <c r="M86" s="11">
        <f t="shared" si="10"/>
        <v>0</v>
      </c>
      <c r="N86" s="5">
        <f t="shared" si="14"/>
        <v>0</v>
      </c>
      <c r="P86" s="9">
        <f t="shared" si="15"/>
        <v>-8.0178582524029077E-4</v>
      </c>
      <c r="Q86"/>
    </row>
    <row r="87" spans="1:17" s="5" customFormat="1" x14ac:dyDescent="0.25">
      <c r="A87" s="1">
        <v>44104</v>
      </c>
      <c r="B87" s="5">
        <v>139.91000399999999</v>
      </c>
      <c r="C87" s="5">
        <v>138.02189312112989</v>
      </c>
      <c r="D87" s="5">
        <v>137.28884217642531</v>
      </c>
      <c r="E87" s="5">
        <v>133.75208128594241</v>
      </c>
      <c r="F87" s="5" t="s">
        <v>7</v>
      </c>
      <c r="G87" s="5" t="s">
        <v>7</v>
      </c>
      <c r="H87" s="5" t="str">
        <f t="shared" si="8"/>
        <v>hold</v>
      </c>
      <c r="I87" s="5" t="str">
        <f t="shared" si="9"/>
        <v>True</v>
      </c>
      <c r="J87" s="5">
        <f t="shared" si="11"/>
        <v>137.25</v>
      </c>
      <c r="K87" s="5">
        <f t="shared" si="12"/>
        <v>135.990005</v>
      </c>
      <c r="L87" s="5">
        <f t="shared" si="13"/>
        <v>1044680.0104816125</v>
      </c>
      <c r="M87" s="11">
        <f t="shared" si="10"/>
        <v>0</v>
      </c>
      <c r="N87" s="5">
        <f t="shared" si="14"/>
        <v>0</v>
      </c>
      <c r="P87" s="9">
        <f t="shared" si="15"/>
        <v>1.9997092770601958E-2</v>
      </c>
      <c r="Q87"/>
    </row>
    <row r="88" spans="1:17" s="5" customFormat="1" x14ac:dyDescent="0.25">
      <c r="A88" s="1">
        <v>44105</v>
      </c>
      <c r="B88" s="5">
        <v>143.08000200000001</v>
      </c>
      <c r="C88" s="5">
        <v>139.70792941408661</v>
      </c>
      <c r="D88" s="5">
        <v>137.8153112512957</v>
      </c>
      <c r="E88" s="5">
        <v>134.04357880825671</v>
      </c>
      <c r="F88" s="5" t="s">
        <v>7</v>
      </c>
      <c r="G88" s="5" t="s">
        <v>7</v>
      </c>
      <c r="H88" s="5" t="str">
        <f t="shared" si="8"/>
        <v>hold</v>
      </c>
      <c r="I88" s="5" t="str">
        <f t="shared" si="9"/>
        <v>True</v>
      </c>
      <c r="J88" s="5">
        <f t="shared" si="11"/>
        <v>137.25</v>
      </c>
      <c r="K88" s="5">
        <f t="shared" si="12"/>
        <v>135.990005</v>
      </c>
      <c r="L88" s="5">
        <f t="shared" si="13"/>
        <v>1044680.0104816125</v>
      </c>
      <c r="M88" s="11">
        <f t="shared" si="10"/>
        <v>0</v>
      </c>
      <c r="N88" s="5">
        <f t="shared" si="14"/>
        <v>0</v>
      </c>
      <c r="P88" s="9">
        <f t="shared" si="15"/>
        <v>2.2404541034009129E-2</v>
      </c>
      <c r="Q88"/>
    </row>
    <row r="89" spans="1:17" s="5" customFormat="1" x14ac:dyDescent="0.25">
      <c r="A89" s="1">
        <v>44106</v>
      </c>
      <c r="B89" s="5">
        <v>140.5</v>
      </c>
      <c r="C89" s="5">
        <v>139.97195294272441</v>
      </c>
      <c r="D89" s="5">
        <v>138.05937386481429</v>
      </c>
      <c r="E89" s="5">
        <v>134.24534197049871</v>
      </c>
      <c r="F89" s="5" t="s">
        <v>7</v>
      </c>
      <c r="G89" s="5" t="s">
        <v>7</v>
      </c>
      <c r="H89" s="5" t="str">
        <f t="shared" si="8"/>
        <v>hold</v>
      </c>
      <c r="I89" s="5" t="str">
        <f t="shared" si="9"/>
        <v>True</v>
      </c>
      <c r="J89" s="5">
        <f t="shared" si="11"/>
        <v>137.25</v>
      </c>
      <c r="K89" s="5">
        <f t="shared" si="12"/>
        <v>135.990005</v>
      </c>
      <c r="L89" s="5">
        <f t="shared" si="13"/>
        <v>1044680.0104816125</v>
      </c>
      <c r="M89" s="11">
        <f t="shared" si="10"/>
        <v>0</v>
      </c>
      <c r="N89" s="5">
        <f t="shared" si="14"/>
        <v>0</v>
      </c>
      <c r="P89" s="9">
        <f t="shared" si="15"/>
        <v>-1.8196439595210511E-2</v>
      </c>
      <c r="Q89"/>
    </row>
    <row r="90" spans="1:17" s="5" customFormat="1" x14ac:dyDescent="0.25">
      <c r="A90" s="1">
        <v>44109</v>
      </c>
      <c r="B90" s="5">
        <v>141.800003</v>
      </c>
      <c r="C90" s="5">
        <v>140.58130296181631</v>
      </c>
      <c r="D90" s="5">
        <v>138.39943105892209</v>
      </c>
      <c r="E90" s="5">
        <v>134.4814251276706</v>
      </c>
      <c r="F90" s="5" t="s">
        <v>7</v>
      </c>
      <c r="G90" s="5" t="s">
        <v>7</v>
      </c>
      <c r="H90" s="5" t="str">
        <f t="shared" si="8"/>
        <v>hold</v>
      </c>
      <c r="I90" s="5" t="str">
        <f t="shared" si="9"/>
        <v>True</v>
      </c>
      <c r="J90" s="5">
        <f t="shared" si="11"/>
        <v>137.25</v>
      </c>
      <c r="K90" s="5">
        <f t="shared" si="12"/>
        <v>135.990005</v>
      </c>
      <c r="L90" s="5">
        <f t="shared" si="13"/>
        <v>1044680.0104816125</v>
      </c>
      <c r="M90" s="11">
        <f t="shared" si="10"/>
        <v>0</v>
      </c>
      <c r="N90" s="5">
        <f t="shared" si="14"/>
        <v>0</v>
      </c>
      <c r="P90" s="9">
        <f t="shared" si="15"/>
        <v>9.210146480785053E-3</v>
      </c>
      <c r="Q90"/>
    </row>
    <row r="91" spans="1:17" s="5" customFormat="1" x14ac:dyDescent="0.25">
      <c r="A91" s="1">
        <v>44110</v>
      </c>
      <c r="B91" s="5">
        <v>140.63000500000001</v>
      </c>
      <c r="C91" s="5">
        <v>140.5975369745442</v>
      </c>
      <c r="D91" s="5">
        <v>138.602210508111</v>
      </c>
      <c r="E91" s="5">
        <v>134.67356824868091</v>
      </c>
      <c r="F91" s="5" t="s">
        <v>7</v>
      </c>
      <c r="G91" s="5" t="s">
        <v>7</v>
      </c>
      <c r="H91" s="5" t="str">
        <f t="shared" si="8"/>
        <v>hold</v>
      </c>
      <c r="I91" s="5" t="str">
        <f t="shared" si="9"/>
        <v>True</v>
      </c>
      <c r="J91" s="5">
        <f t="shared" si="11"/>
        <v>137.25</v>
      </c>
      <c r="K91" s="5">
        <f t="shared" si="12"/>
        <v>135.990005</v>
      </c>
      <c r="L91" s="5">
        <f t="shared" si="13"/>
        <v>1044680.0104816125</v>
      </c>
      <c r="M91" s="11">
        <f t="shared" si="10"/>
        <v>0</v>
      </c>
      <c r="N91" s="5">
        <f t="shared" si="14"/>
        <v>0</v>
      </c>
      <c r="P91" s="9">
        <f t="shared" si="15"/>
        <v>-8.2852718181382276E-3</v>
      </c>
      <c r="Q91"/>
    </row>
    <row r="92" spans="1:17" s="5" customFormat="1" x14ac:dyDescent="0.25">
      <c r="A92" s="1">
        <v>44111</v>
      </c>
      <c r="B92" s="5">
        <v>140.88999899999999</v>
      </c>
      <c r="C92" s="5">
        <v>140.6950243163628</v>
      </c>
      <c r="D92" s="5">
        <v>138.8101912801009</v>
      </c>
      <c r="E92" s="5">
        <v>134.86783170965961</v>
      </c>
      <c r="F92" s="5" t="s">
        <v>7</v>
      </c>
      <c r="G92" s="5" t="s">
        <v>7</v>
      </c>
      <c r="H92" s="5" t="str">
        <f t="shared" si="8"/>
        <v>hold</v>
      </c>
      <c r="I92" s="5" t="str">
        <f t="shared" si="9"/>
        <v>True</v>
      </c>
      <c r="J92" s="5">
        <f t="shared" si="11"/>
        <v>137.25</v>
      </c>
      <c r="K92" s="5">
        <f t="shared" si="12"/>
        <v>135.990005</v>
      </c>
      <c r="L92" s="5">
        <f t="shared" si="13"/>
        <v>1044680.0104816125</v>
      </c>
      <c r="M92" s="11">
        <f t="shared" si="10"/>
        <v>0</v>
      </c>
      <c r="N92" s="5">
        <f t="shared" si="14"/>
        <v>0</v>
      </c>
      <c r="P92" s="9">
        <f t="shared" si="15"/>
        <v>1.8470735310021371E-3</v>
      </c>
      <c r="Q92"/>
    </row>
    <row r="93" spans="1:17" s="5" customFormat="1" x14ac:dyDescent="0.25">
      <c r="A93" s="1">
        <v>44112</v>
      </c>
      <c r="B93" s="5">
        <v>141.36000100000001</v>
      </c>
      <c r="C93" s="5">
        <v>140.91668321090859</v>
      </c>
      <c r="D93" s="5">
        <v>139.04199216372811</v>
      </c>
      <c r="E93" s="5">
        <v>135.07071199998279</v>
      </c>
      <c r="F93" s="5" t="s">
        <v>7</v>
      </c>
      <c r="G93" s="5" t="s">
        <v>7</v>
      </c>
      <c r="H93" s="5" t="str">
        <f t="shared" si="8"/>
        <v>hold</v>
      </c>
      <c r="I93" s="5" t="str">
        <f t="shared" si="9"/>
        <v>True</v>
      </c>
      <c r="J93" s="5">
        <f t="shared" si="11"/>
        <v>137.25</v>
      </c>
      <c r="K93" s="5">
        <f t="shared" si="12"/>
        <v>135.990005</v>
      </c>
      <c r="L93" s="5">
        <f t="shared" si="13"/>
        <v>1044680.0104816125</v>
      </c>
      <c r="M93" s="11">
        <f t="shared" si="10"/>
        <v>0</v>
      </c>
      <c r="N93" s="5">
        <f t="shared" si="14"/>
        <v>0</v>
      </c>
      <c r="P93" s="9">
        <f t="shared" si="15"/>
        <v>3.3303981181285166E-3</v>
      </c>
      <c r="Q93"/>
    </row>
    <row r="94" spans="1:17" s="5" customFormat="1" x14ac:dyDescent="0.25">
      <c r="A94" s="1">
        <v>44113</v>
      </c>
      <c r="B94" s="5">
        <v>142.779999</v>
      </c>
      <c r="C94" s="5">
        <v>141.537788473939</v>
      </c>
      <c r="D94" s="5">
        <v>139.3818109670255</v>
      </c>
      <c r="E94" s="5">
        <v>135.31162721873329</v>
      </c>
      <c r="F94" s="5" t="s">
        <v>7</v>
      </c>
      <c r="G94" s="5" t="s">
        <v>7</v>
      </c>
      <c r="H94" s="5" t="str">
        <f t="shared" si="8"/>
        <v>hold</v>
      </c>
      <c r="I94" s="5" t="str">
        <f t="shared" si="9"/>
        <v>True</v>
      </c>
      <c r="J94" s="5">
        <f t="shared" si="11"/>
        <v>137.25</v>
      </c>
      <c r="K94" s="5">
        <f t="shared" si="12"/>
        <v>135.990005</v>
      </c>
      <c r="L94" s="5">
        <f t="shared" si="13"/>
        <v>1044680.0104816125</v>
      </c>
      <c r="M94" s="11">
        <f t="shared" si="10"/>
        <v>0</v>
      </c>
      <c r="N94" s="5">
        <f t="shared" si="14"/>
        <v>0</v>
      </c>
      <c r="P94" s="9">
        <f t="shared" si="15"/>
        <v>9.9951419849544521E-3</v>
      </c>
      <c r="Q94"/>
    </row>
    <row r="95" spans="1:17" s="5" customFormat="1" x14ac:dyDescent="0.25">
      <c r="A95" s="1">
        <v>44116</v>
      </c>
      <c r="B95" s="5">
        <v>144.25</v>
      </c>
      <c r="C95" s="5">
        <v>142.441858982626</v>
      </c>
      <c r="D95" s="5">
        <v>139.82437360638681</v>
      </c>
      <c r="E95" s="5">
        <v>135.5909513681479</v>
      </c>
      <c r="F95" s="5" t="s">
        <v>7</v>
      </c>
      <c r="G95" s="5" t="s">
        <v>7</v>
      </c>
      <c r="H95" s="5" t="str">
        <f t="shared" si="8"/>
        <v>hold</v>
      </c>
      <c r="I95" s="5" t="str">
        <f t="shared" si="9"/>
        <v>True</v>
      </c>
      <c r="J95" s="5">
        <f t="shared" si="11"/>
        <v>137.25</v>
      </c>
      <c r="K95" s="5">
        <f t="shared" si="12"/>
        <v>135.990005</v>
      </c>
      <c r="L95" s="5">
        <f t="shared" si="13"/>
        <v>1044680.0104816125</v>
      </c>
      <c r="M95" s="11">
        <f t="shared" si="10"/>
        <v>0</v>
      </c>
      <c r="N95" s="5">
        <f t="shared" si="14"/>
        <v>0</v>
      </c>
      <c r="P95" s="9">
        <f t="shared" si="15"/>
        <v>1.0242928317676477E-2</v>
      </c>
      <c r="Q95"/>
    </row>
    <row r="96" spans="1:17" s="5" customFormat="1" x14ac:dyDescent="0.25">
      <c r="A96" s="1">
        <v>44117</v>
      </c>
      <c r="B96" s="5">
        <v>146.229996</v>
      </c>
      <c r="C96" s="5">
        <v>143.70457132175071</v>
      </c>
      <c r="D96" s="5">
        <v>140.4067029148971</v>
      </c>
      <c r="E96" s="5">
        <v>135.9234215128933</v>
      </c>
      <c r="F96" s="5" t="s">
        <v>7</v>
      </c>
      <c r="G96" s="5" t="s">
        <v>7</v>
      </c>
      <c r="H96" s="5" t="str">
        <f t="shared" si="8"/>
        <v>hold</v>
      </c>
      <c r="I96" s="5" t="str">
        <f t="shared" si="9"/>
        <v>True</v>
      </c>
      <c r="J96" s="5">
        <f t="shared" si="11"/>
        <v>137.25</v>
      </c>
      <c r="K96" s="5">
        <f t="shared" si="12"/>
        <v>135.990005</v>
      </c>
      <c r="L96" s="5">
        <f t="shared" si="13"/>
        <v>1044680.0104816125</v>
      </c>
      <c r="M96" s="11">
        <f t="shared" si="10"/>
        <v>0</v>
      </c>
      <c r="N96" s="5">
        <f t="shared" si="14"/>
        <v>0</v>
      </c>
      <c r="P96" s="9">
        <f t="shared" si="15"/>
        <v>1.3632791881410398E-2</v>
      </c>
      <c r="Q96"/>
    </row>
    <row r="97" spans="1:17" s="5" customFormat="1" x14ac:dyDescent="0.25">
      <c r="A97" s="1">
        <v>44118</v>
      </c>
      <c r="B97" s="5">
        <v>143.94000199999999</v>
      </c>
      <c r="C97" s="5">
        <v>143.7830482145005</v>
      </c>
      <c r="D97" s="5">
        <v>140.72791192263381</v>
      </c>
      <c r="E97" s="5">
        <v>136.17393965311541</v>
      </c>
      <c r="F97" s="5" t="s">
        <v>7</v>
      </c>
      <c r="G97" s="5" t="s">
        <v>7</v>
      </c>
      <c r="H97" s="5" t="str">
        <f t="shared" si="8"/>
        <v>hold</v>
      </c>
      <c r="I97" s="5" t="str">
        <f t="shared" si="9"/>
        <v>True</v>
      </c>
      <c r="J97" s="5">
        <f t="shared" si="11"/>
        <v>137.25</v>
      </c>
      <c r="K97" s="5">
        <f t="shared" si="12"/>
        <v>135.990005</v>
      </c>
      <c r="L97" s="5">
        <f t="shared" si="13"/>
        <v>1044680.0104816125</v>
      </c>
      <c r="M97" s="11">
        <f t="shared" si="10"/>
        <v>0</v>
      </c>
      <c r="N97" s="5">
        <f t="shared" si="14"/>
        <v>0</v>
      </c>
      <c r="P97" s="9">
        <f t="shared" si="15"/>
        <v>-1.5784137295282882E-2</v>
      </c>
      <c r="Q97"/>
    </row>
    <row r="98" spans="1:17" s="5" customFormat="1" x14ac:dyDescent="0.25">
      <c r="A98" s="1">
        <v>44119</v>
      </c>
      <c r="B98" s="5">
        <v>144.529999</v>
      </c>
      <c r="C98" s="5">
        <v>144.03203180966699</v>
      </c>
      <c r="D98" s="5">
        <v>141.07355620239429</v>
      </c>
      <c r="E98" s="5">
        <v>136.4350665077055</v>
      </c>
      <c r="F98" s="5" t="s">
        <v>7</v>
      </c>
      <c r="G98" s="5" t="s">
        <v>7</v>
      </c>
      <c r="H98" s="5" t="str">
        <f t="shared" si="8"/>
        <v>hold</v>
      </c>
      <c r="I98" s="5" t="str">
        <f t="shared" si="9"/>
        <v>True</v>
      </c>
      <c r="J98" s="5">
        <f t="shared" si="11"/>
        <v>137.25</v>
      </c>
      <c r="K98" s="5">
        <f t="shared" si="12"/>
        <v>135.990005</v>
      </c>
      <c r="L98" s="5">
        <f t="shared" si="13"/>
        <v>1044680.0104816125</v>
      </c>
      <c r="M98" s="11">
        <f t="shared" si="10"/>
        <v>0</v>
      </c>
      <c r="N98" s="5">
        <f t="shared" si="14"/>
        <v>0</v>
      </c>
      <c r="P98" s="9">
        <f t="shared" si="15"/>
        <v>4.0905315674354126E-3</v>
      </c>
      <c r="Q98"/>
    </row>
    <row r="99" spans="1:17" s="5" customFormat="1" x14ac:dyDescent="0.25">
      <c r="A99" s="1">
        <v>44120</v>
      </c>
      <c r="B99" s="5">
        <v>144.71000699999999</v>
      </c>
      <c r="C99" s="5">
        <v>144.25802353977801</v>
      </c>
      <c r="D99" s="5">
        <v>141.40414263854029</v>
      </c>
      <c r="E99" s="5">
        <v>136.6936583980897</v>
      </c>
      <c r="F99" s="5" t="s">
        <v>7</v>
      </c>
      <c r="G99" s="5" t="s">
        <v>7</v>
      </c>
      <c r="H99" s="5" t="str">
        <f t="shared" si="8"/>
        <v>hold</v>
      </c>
      <c r="I99" s="5" t="str">
        <f t="shared" si="9"/>
        <v>True</v>
      </c>
      <c r="J99" s="5">
        <f t="shared" si="11"/>
        <v>137.25</v>
      </c>
      <c r="K99" s="5">
        <f t="shared" si="12"/>
        <v>135.990005</v>
      </c>
      <c r="L99" s="5">
        <f t="shared" si="13"/>
        <v>1044680.0104816125</v>
      </c>
      <c r="M99" s="11">
        <f t="shared" si="10"/>
        <v>0</v>
      </c>
      <c r="N99" s="5">
        <f t="shared" si="14"/>
        <v>0</v>
      </c>
      <c r="P99" s="9">
        <f t="shared" si="15"/>
        <v>1.2446965807356421E-3</v>
      </c>
      <c r="Q99"/>
    </row>
    <row r="100" spans="1:17" s="5" customFormat="1" x14ac:dyDescent="0.25">
      <c r="A100" s="1">
        <v>44123</v>
      </c>
      <c r="B100" s="5">
        <v>142.949997</v>
      </c>
      <c r="C100" s="5">
        <v>143.82201469318531</v>
      </c>
      <c r="D100" s="5">
        <v>141.54467485321851</v>
      </c>
      <c r="E100" s="5">
        <v>136.88916897939939</v>
      </c>
      <c r="F100" s="5" t="s">
        <v>7</v>
      </c>
      <c r="G100" s="5" t="s">
        <v>7</v>
      </c>
      <c r="H100" s="5" t="str">
        <f t="shared" si="8"/>
        <v>hold</v>
      </c>
      <c r="I100" s="5" t="str">
        <f t="shared" si="9"/>
        <v>True</v>
      </c>
      <c r="J100" s="5">
        <f t="shared" si="11"/>
        <v>137.25</v>
      </c>
      <c r="K100" s="5">
        <f t="shared" si="12"/>
        <v>135.990005</v>
      </c>
      <c r="L100" s="5">
        <f t="shared" si="13"/>
        <v>1044680.0104816125</v>
      </c>
      <c r="M100" s="11">
        <f t="shared" si="10"/>
        <v>0</v>
      </c>
      <c r="N100" s="5">
        <f t="shared" si="14"/>
        <v>0</v>
      </c>
      <c r="P100" s="9">
        <f t="shared" si="15"/>
        <v>-1.2236890340545726E-2</v>
      </c>
      <c r="Q100"/>
    </row>
    <row r="101" spans="1:17" s="5" customFormat="1" x14ac:dyDescent="0.25">
      <c r="A101" s="1">
        <v>44124</v>
      </c>
      <c r="B101" s="5">
        <v>143.89999399999999</v>
      </c>
      <c r="C101" s="5">
        <v>143.84800779545691</v>
      </c>
      <c r="D101" s="5">
        <v>141.75879477565309</v>
      </c>
      <c r="E101" s="5">
        <v>137.1082572612932</v>
      </c>
      <c r="F101" s="5" t="s">
        <v>7</v>
      </c>
      <c r="G101" s="5" t="s">
        <v>7</v>
      </c>
      <c r="H101" s="5" t="str">
        <f t="shared" si="8"/>
        <v>hold</v>
      </c>
      <c r="I101" s="5" t="str">
        <f t="shared" si="9"/>
        <v>True</v>
      </c>
      <c r="J101" s="5">
        <f t="shared" si="11"/>
        <v>137.25</v>
      </c>
      <c r="K101" s="5">
        <f t="shared" si="12"/>
        <v>135.990005</v>
      </c>
      <c r="L101" s="5">
        <f t="shared" si="13"/>
        <v>1044680.0104816125</v>
      </c>
      <c r="M101" s="11">
        <f t="shared" si="10"/>
        <v>0</v>
      </c>
      <c r="N101" s="5">
        <f t="shared" si="14"/>
        <v>0</v>
      </c>
      <c r="P101" s="9">
        <f t="shared" si="15"/>
        <v>6.623674415737549E-3</v>
      </c>
      <c r="Q101"/>
    </row>
    <row r="102" spans="1:17" s="5" customFormat="1" x14ac:dyDescent="0.25">
      <c r="A102" s="1">
        <v>44125</v>
      </c>
      <c r="B102" s="5">
        <v>144.39999399999999</v>
      </c>
      <c r="C102" s="5">
        <v>144.03200319697129</v>
      </c>
      <c r="D102" s="5">
        <v>141.9989037960483</v>
      </c>
      <c r="E102" s="5">
        <v>137.3361240343778</v>
      </c>
      <c r="F102" s="5" t="s">
        <v>7</v>
      </c>
      <c r="G102" s="5" t="s">
        <v>7</v>
      </c>
      <c r="H102" s="5" t="str">
        <f t="shared" si="8"/>
        <v>hold</v>
      </c>
      <c r="I102" s="5" t="str">
        <f t="shared" si="9"/>
        <v>True</v>
      </c>
      <c r="J102" s="5">
        <f t="shared" si="11"/>
        <v>137.25</v>
      </c>
      <c r="K102" s="5">
        <f t="shared" si="12"/>
        <v>135.990005</v>
      </c>
      <c r="L102" s="5">
        <f t="shared" si="13"/>
        <v>1044680.0104816125</v>
      </c>
      <c r="M102" s="11">
        <f t="shared" si="10"/>
        <v>0</v>
      </c>
      <c r="N102" s="5">
        <f t="shared" si="14"/>
        <v>0</v>
      </c>
      <c r="P102" s="9">
        <f t="shared" si="15"/>
        <v>3.4686127097791428E-3</v>
      </c>
      <c r="Q102"/>
    </row>
    <row r="103" spans="1:17" s="5" customFormat="1" x14ac:dyDescent="0.25">
      <c r="A103" s="1">
        <v>44126</v>
      </c>
      <c r="B103" s="5">
        <v>143.550003</v>
      </c>
      <c r="C103" s="5">
        <v>143.8713364646475</v>
      </c>
      <c r="D103" s="5">
        <v>142.13991281458931</v>
      </c>
      <c r="E103" s="5">
        <v>137.53030775205349</v>
      </c>
      <c r="F103" s="5" t="s">
        <v>7</v>
      </c>
      <c r="G103" s="5" t="s">
        <v>7</v>
      </c>
      <c r="H103" s="5" t="str">
        <f t="shared" si="8"/>
        <v>hold</v>
      </c>
      <c r="I103" s="5" t="str">
        <f t="shared" si="9"/>
        <v>True</v>
      </c>
      <c r="J103" s="5">
        <f t="shared" si="11"/>
        <v>137.25</v>
      </c>
      <c r="K103" s="5">
        <f t="shared" si="12"/>
        <v>135.990005</v>
      </c>
      <c r="L103" s="5">
        <f t="shared" si="13"/>
        <v>1044680.0104816125</v>
      </c>
      <c r="M103" s="11">
        <f t="shared" si="10"/>
        <v>0</v>
      </c>
      <c r="N103" s="5">
        <f t="shared" si="14"/>
        <v>0</v>
      </c>
      <c r="P103" s="9">
        <f t="shared" si="15"/>
        <v>-5.9037574417640818E-3</v>
      </c>
      <c r="Q103"/>
    </row>
    <row r="104" spans="1:17" s="5" customFormat="1" x14ac:dyDescent="0.25">
      <c r="A104" s="1">
        <v>44127</v>
      </c>
      <c r="B104" s="5">
        <v>143.85000600000001</v>
      </c>
      <c r="C104" s="5">
        <v>143.864226309765</v>
      </c>
      <c r="D104" s="5">
        <v>142.2953758314448</v>
      </c>
      <c r="E104" s="5">
        <v>137.72779832230179</v>
      </c>
      <c r="F104" s="5" t="s">
        <v>7</v>
      </c>
      <c r="G104" s="5" t="s">
        <v>7</v>
      </c>
      <c r="H104" s="5" t="str">
        <f t="shared" si="8"/>
        <v>hold</v>
      </c>
      <c r="I104" s="5" t="str">
        <f t="shared" si="9"/>
        <v>True</v>
      </c>
      <c r="J104" s="5">
        <f t="shared" si="11"/>
        <v>137.25</v>
      </c>
      <c r="K104" s="5">
        <f t="shared" si="12"/>
        <v>135.990005</v>
      </c>
      <c r="L104" s="5">
        <f t="shared" si="13"/>
        <v>1044680.0104816125</v>
      </c>
      <c r="M104" s="11">
        <f t="shared" si="10"/>
        <v>0</v>
      </c>
      <c r="N104" s="5">
        <f t="shared" si="14"/>
        <v>0</v>
      </c>
      <c r="P104" s="9">
        <f t="shared" si="15"/>
        <v>2.0877042419565036E-3</v>
      </c>
      <c r="Q104"/>
    </row>
    <row r="105" spans="1:17" s="5" customFormat="1" x14ac:dyDescent="0.25">
      <c r="A105" s="1">
        <v>44130</v>
      </c>
      <c r="B105" s="5">
        <v>142.16000399999999</v>
      </c>
      <c r="C105" s="5">
        <v>143.29615220650999</v>
      </c>
      <c r="D105" s="5">
        <v>142.2830693013135</v>
      </c>
      <c r="E105" s="5">
        <v>137.86630474972989</v>
      </c>
      <c r="F105" s="5" t="s">
        <v>7</v>
      </c>
      <c r="G105" s="5" t="s">
        <v>7</v>
      </c>
      <c r="H105" s="5" t="str">
        <f t="shared" si="8"/>
        <v>hold</v>
      </c>
      <c r="I105" s="5" t="str">
        <f t="shared" si="9"/>
        <v>True</v>
      </c>
      <c r="J105" s="5">
        <f t="shared" si="11"/>
        <v>137.25</v>
      </c>
      <c r="K105" s="5">
        <f t="shared" si="12"/>
        <v>135.990005</v>
      </c>
      <c r="L105" s="5">
        <f t="shared" si="13"/>
        <v>1044680.0104816125</v>
      </c>
      <c r="M105" s="11">
        <f t="shared" si="10"/>
        <v>0</v>
      </c>
      <c r="N105" s="5">
        <f t="shared" si="14"/>
        <v>0</v>
      </c>
      <c r="P105" s="9">
        <f t="shared" si="15"/>
        <v>-1.1817919723965309E-2</v>
      </c>
      <c r="Q105"/>
    </row>
    <row r="106" spans="1:17" s="5" customFormat="1" x14ac:dyDescent="0.25">
      <c r="A106" s="1">
        <v>44131</v>
      </c>
      <c r="B106" s="5">
        <v>142.86999499999999</v>
      </c>
      <c r="C106" s="5">
        <v>143.15409980434001</v>
      </c>
      <c r="D106" s="5">
        <v>142.33642618301221</v>
      </c>
      <c r="E106" s="5">
        <v>138.02267007005079</v>
      </c>
      <c r="F106" s="5" t="s">
        <v>7</v>
      </c>
      <c r="G106" s="5" t="s">
        <v>7</v>
      </c>
      <c r="H106" s="5" t="str">
        <f t="shared" si="8"/>
        <v>hold</v>
      </c>
      <c r="I106" s="5" t="str">
        <f t="shared" si="9"/>
        <v>True</v>
      </c>
      <c r="J106" s="5">
        <f t="shared" si="11"/>
        <v>137.25</v>
      </c>
      <c r="K106" s="5">
        <f t="shared" si="12"/>
        <v>135.990005</v>
      </c>
      <c r="L106" s="5">
        <f t="shared" si="13"/>
        <v>1044680.0104816125</v>
      </c>
      <c r="M106" s="11">
        <f t="shared" si="10"/>
        <v>0</v>
      </c>
      <c r="N106" s="5">
        <f t="shared" si="14"/>
        <v>0</v>
      </c>
      <c r="P106" s="9">
        <f t="shared" si="15"/>
        <v>4.9818788965103776E-3</v>
      </c>
      <c r="Q106"/>
    </row>
    <row r="107" spans="1:17" s="5" customFormat="1" x14ac:dyDescent="0.25">
      <c r="A107" s="1">
        <v>44132</v>
      </c>
      <c r="B107" s="5">
        <v>140.03999300000001</v>
      </c>
      <c r="C107" s="5">
        <v>142.1160642028934</v>
      </c>
      <c r="D107" s="5">
        <v>142.1276595300111</v>
      </c>
      <c r="E107" s="5">
        <v>138.0857114116117</v>
      </c>
      <c r="F107" s="5" t="s">
        <v>7</v>
      </c>
      <c r="G107" s="5">
        <v>140.03999300000001</v>
      </c>
      <c r="H107" s="5" t="str">
        <f t="shared" si="8"/>
        <v>sell</v>
      </c>
      <c r="I107" s="5" t="str">
        <f t="shared" si="9"/>
        <v>False</v>
      </c>
      <c r="J107" s="5">
        <f t="shared" si="11"/>
        <v>137.25</v>
      </c>
      <c r="K107" s="5">
        <f t="shared" si="12"/>
        <v>140.03999300000001</v>
      </c>
      <c r="L107" s="5">
        <f t="shared" si="13"/>
        <v>1064871.3954364033</v>
      </c>
      <c r="M107" s="11">
        <f t="shared" si="10"/>
        <v>1E-3</v>
      </c>
      <c r="N107" s="5">
        <f t="shared" si="14"/>
        <v>20191.384954790778</v>
      </c>
      <c r="P107" s="9">
        <f t="shared" si="15"/>
        <v>-2.0007044779470334E-2</v>
      </c>
      <c r="Q107"/>
    </row>
    <row r="108" spans="1:17" s="5" customFormat="1" x14ac:dyDescent="0.25">
      <c r="A108" s="1">
        <v>44133</v>
      </c>
      <c r="B108" s="5">
        <v>139.91999799999999</v>
      </c>
      <c r="C108" s="5">
        <v>141.38404213526229</v>
      </c>
      <c r="D108" s="5">
        <v>141.9269630272828</v>
      </c>
      <c r="E108" s="5">
        <v>138.1430328674989</v>
      </c>
      <c r="F108" s="5" t="s">
        <v>7</v>
      </c>
      <c r="G108" s="5" t="s">
        <v>7</v>
      </c>
      <c r="H108" s="5" t="str">
        <f t="shared" si="8"/>
        <v>hold</v>
      </c>
      <c r="I108" s="5" t="str">
        <f t="shared" si="9"/>
        <v>True</v>
      </c>
      <c r="J108" s="5">
        <f t="shared" si="11"/>
        <v>137.25</v>
      </c>
      <c r="K108" s="5">
        <f t="shared" si="12"/>
        <v>140.03999300000001</v>
      </c>
      <c r="L108" s="5">
        <f t="shared" si="13"/>
        <v>1064871.3954364033</v>
      </c>
      <c r="M108" s="11">
        <f t="shared" si="10"/>
        <v>0</v>
      </c>
      <c r="N108" s="5">
        <f t="shared" si="14"/>
        <v>0</v>
      </c>
      <c r="P108" s="9">
        <f t="shared" si="15"/>
        <v>-8.5722968428109678E-4</v>
      </c>
      <c r="Q108"/>
    </row>
    <row r="109" spans="1:17" s="5" customFormat="1" x14ac:dyDescent="0.25">
      <c r="A109" s="1">
        <v>44134</v>
      </c>
      <c r="B109" s="5">
        <v>138.75</v>
      </c>
      <c r="C109" s="5">
        <v>140.50602809017491</v>
      </c>
      <c r="D109" s="5">
        <v>141.63814820662071</v>
      </c>
      <c r="E109" s="5">
        <v>138.16200059038951</v>
      </c>
      <c r="F109" s="5" t="s">
        <v>7</v>
      </c>
      <c r="G109" s="5" t="s">
        <v>7</v>
      </c>
      <c r="H109" s="5" t="str">
        <f t="shared" si="8"/>
        <v>hold</v>
      </c>
      <c r="I109" s="5" t="str">
        <f t="shared" si="9"/>
        <v>True</v>
      </c>
      <c r="J109" s="5">
        <f t="shared" si="11"/>
        <v>137.25</v>
      </c>
      <c r="K109" s="5">
        <f t="shared" si="12"/>
        <v>140.03999300000001</v>
      </c>
      <c r="L109" s="5">
        <f t="shared" si="13"/>
        <v>1064871.3954364033</v>
      </c>
      <c r="M109" s="11">
        <f t="shared" si="10"/>
        <v>0</v>
      </c>
      <c r="N109" s="5">
        <f t="shared" si="14"/>
        <v>0</v>
      </c>
      <c r="P109" s="9">
        <f t="shared" si="15"/>
        <v>-8.3970637899203563E-3</v>
      </c>
      <c r="Q109"/>
    </row>
    <row r="110" spans="1:17" s="5" customFormat="1" x14ac:dyDescent="0.25">
      <c r="A110" s="1">
        <v>44137</v>
      </c>
      <c r="B110" s="5">
        <v>140.39999399999999</v>
      </c>
      <c r="C110" s="5">
        <v>140.47068339344989</v>
      </c>
      <c r="D110" s="5">
        <v>141.52558873329161</v>
      </c>
      <c r="E110" s="5">
        <v>138.2319378844399</v>
      </c>
      <c r="F110" s="5" t="s">
        <v>7</v>
      </c>
      <c r="G110" s="5" t="s">
        <v>7</v>
      </c>
      <c r="H110" s="5" t="str">
        <f t="shared" si="8"/>
        <v>hold</v>
      </c>
      <c r="I110" s="5" t="str">
        <f t="shared" si="9"/>
        <v>True</v>
      </c>
      <c r="J110" s="5">
        <f t="shared" si="11"/>
        <v>137.25</v>
      </c>
      <c r="K110" s="5">
        <f t="shared" si="12"/>
        <v>140.03999300000001</v>
      </c>
      <c r="L110" s="5">
        <f t="shared" si="13"/>
        <v>1064871.3954364033</v>
      </c>
      <c r="M110" s="11">
        <f t="shared" si="10"/>
        <v>0</v>
      </c>
      <c r="N110" s="5">
        <f t="shared" si="14"/>
        <v>0</v>
      </c>
      <c r="P110" s="9">
        <f t="shared" si="15"/>
        <v>1.182169623012312E-2</v>
      </c>
      <c r="Q110"/>
    </row>
    <row r="111" spans="1:17" s="5" customFormat="1" x14ac:dyDescent="0.25">
      <c r="A111" s="1">
        <v>44138</v>
      </c>
      <c r="B111" s="5">
        <v>142.779999</v>
      </c>
      <c r="C111" s="5">
        <v>141.2404552623</v>
      </c>
      <c r="D111" s="5">
        <v>141.63962603026511</v>
      </c>
      <c r="E111" s="5">
        <v>138.37406479430109</v>
      </c>
      <c r="F111" s="5" t="s">
        <v>7</v>
      </c>
      <c r="G111" s="5" t="s">
        <v>7</v>
      </c>
      <c r="H111" s="5" t="str">
        <f t="shared" si="8"/>
        <v>hold</v>
      </c>
      <c r="I111" s="5" t="str">
        <f t="shared" si="9"/>
        <v>True</v>
      </c>
      <c r="J111" s="5">
        <f t="shared" si="11"/>
        <v>137.25</v>
      </c>
      <c r="K111" s="5">
        <f t="shared" si="12"/>
        <v>140.03999300000001</v>
      </c>
      <c r="L111" s="5">
        <f t="shared" si="13"/>
        <v>1064871.3954364033</v>
      </c>
      <c r="M111" s="11">
        <f t="shared" si="10"/>
        <v>0</v>
      </c>
      <c r="N111" s="5">
        <f t="shared" si="14"/>
        <v>0</v>
      </c>
      <c r="P111" s="9">
        <f t="shared" si="15"/>
        <v>1.680952821386544E-2</v>
      </c>
      <c r="Q111"/>
    </row>
    <row r="112" spans="1:17" s="5" customFormat="1" x14ac:dyDescent="0.25">
      <c r="A112" s="1">
        <v>44139</v>
      </c>
      <c r="B112" s="5">
        <v>141.96000699999999</v>
      </c>
      <c r="C112" s="5">
        <v>141.48030584153329</v>
      </c>
      <c r="D112" s="5">
        <v>141.66875157296829</v>
      </c>
      <c r="E112" s="5">
        <v>138.48612548822919</v>
      </c>
      <c r="F112" s="5" t="s">
        <v>7</v>
      </c>
      <c r="G112" s="5" t="s">
        <v>7</v>
      </c>
      <c r="H112" s="5" t="str">
        <f t="shared" si="8"/>
        <v>hold</v>
      </c>
      <c r="I112" s="5" t="str">
        <f t="shared" si="9"/>
        <v>True</v>
      </c>
      <c r="J112" s="5">
        <f t="shared" si="11"/>
        <v>137.25</v>
      </c>
      <c r="K112" s="5">
        <f t="shared" si="12"/>
        <v>140.03999300000001</v>
      </c>
      <c r="L112" s="5">
        <f t="shared" si="13"/>
        <v>1064871.3954364033</v>
      </c>
      <c r="M112" s="11">
        <f t="shared" si="10"/>
        <v>0</v>
      </c>
      <c r="N112" s="5">
        <f t="shared" si="14"/>
        <v>0</v>
      </c>
      <c r="P112" s="9">
        <f t="shared" si="15"/>
        <v>-5.7595999825732647E-3</v>
      </c>
      <c r="Q112"/>
    </row>
    <row r="113" spans="1:17" s="5" customFormat="1" x14ac:dyDescent="0.25">
      <c r="A113" s="1">
        <v>44140</v>
      </c>
      <c r="B113" s="5">
        <v>143.470001</v>
      </c>
      <c r="C113" s="5">
        <v>142.14353756102221</v>
      </c>
      <c r="D113" s="5">
        <v>141.83250152088019</v>
      </c>
      <c r="E113" s="5">
        <v>138.64187159797211</v>
      </c>
      <c r="F113" s="5">
        <v>143.470001</v>
      </c>
      <c r="G113" s="5" t="s">
        <v>7</v>
      </c>
      <c r="H113" s="5" t="str">
        <f t="shared" si="8"/>
        <v>buy</v>
      </c>
      <c r="I113" s="5" t="str">
        <f t="shared" si="9"/>
        <v>False</v>
      </c>
      <c r="J113" s="5">
        <f t="shared" si="11"/>
        <v>143.470001</v>
      </c>
      <c r="K113" s="5">
        <f t="shared" si="12"/>
        <v>140.03999300000001</v>
      </c>
      <c r="L113" s="5">
        <f t="shared" si="13"/>
        <v>1063806.524040967</v>
      </c>
      <c r="M113" s="11">
        <f t="shared" si="10"/>
        <v>1E-3</v>
      </c>
      <c r="N113" s="5">
        <f t="shared" si="14"/>
        <v>-1064.8713954364034</v>
      </c>
      <c r="P113" s="9">
        <f t="shared" si="15"/>
        <v>1.0580583992437628E-2</v>
      </c>
      <c r="Q113"/>
    </row>
    <row r="114" spans="1:17" s="5" customFormat="1" x14ac:dyDescent="0.25">
      <c r="A114" s="1">
        <v>44141</v>
      </c>
      <c r="B114" s="5">
        <v>145.770004</v>
      </c>
      <c r="C114" s="5">
        <v>143.3523597073482</v>
      </c>
      <c r="D114" s="5">
        <v>142.1904562917093</v>
      </c>
      <c r="E114" s="5">
        <v>138.86462573553541</v>
      </c>
      <c r="F114" s="5" t="s">
        <v>7</v>
      </c>
      <c r="G114" s="5" t="s">
        <v>7</v>
      </c>
      <c r="H114" s="5" t="str">
        <f t="shared" si="8"/>
        <v>hold</v>
      </c>
      <c r="I114" s="5" t="str">
        <f t="shared" si="9"/>
        <v>True</v>
      </c>
      <c r="J114" s="5">
        <f t="shared" si="11"/>
        <v>143.470001</v>
      </c>
      <c r="K114" s="5">
        <f t="shared" si="12"/>
        <v>140.03999300000001</v>
      </c>
      <c r="L114" s="5">
        <f t="shared" si="13"/>
        <v>1063806.524040967</v>
      </c>
      <c r="M114" s="11">
        <f t="shared" si="10"/>
        <v>0</v>
      </c>
      <c r="N114" s="5">
        <f t="shared" si="14"/>
        <v>0</v>
      </c>
      <c r="P114" s="9">
        <f t="shared" si="15"/>
        <v>1.5904103446012494E-2</v>
      </c>
      <c r="Q114"/>
    </row>
    <row r="115" spans="1:17" s="5" customFormat="1" x14ac:dyDescent="0.25">
      <c r="A115" s="1">
        <v>44144</v>
      </c>
      <c r="B115" s="5">
        <v>143.53999300000001</v>
      </c>
      <c r="C115" s="5">
        <v>143.41490413823209</v>
      </c>
      <c r="D115" s="5">
        <v>142.31314144700849</v>
      </c>
      <c r="E115" s="5">
        <v>139.01073096255001</v>
      </c>
      <c r="F115" s="5" t="s">
        <v>7</v>
      </c>
      <c r="G115" s="5" t="s">
        <v>7</v>
      </c>
      <c r="H115" s="5" t="str">
        <f t="shared" si="8"/>
        <v>hold</v>
      </c>
      <c r="I115" s="5" t="str">
        <f t="shared" si="9"/>
        <v>True</v>
      </c>
      <c r="J115" s="5">
        <f t="shared" si="11"/>
        <v>143.470001</v>
      </c>
      <c r="K115" s="5">
        <f t="shared" si="12"/>
        <v>140.03999300000001</v>
      </c>
      <c r="L115" s="5">
        <f t="shared" si="13"/>
        <v>1063806.524040967</v>
      </c>
      <c r="M115" s="11">
        <f t="shared" si="10"/>
        <v>0</v>
      </c>
      <c r="N115" s="5">
        <f t="shared" si="14"/>
        <v>0</v>
      </c>
      <c r="P115" s="9">
        <f t="shared" si="15"/>
        <v>-1.5416371291378914E-2</v>
      </c>
      <c r="Q115"/>
    </row>
    <row r="116" spans="1:17" s="5" customFormat="1" x14ac:dyDescent="0.25">
      <c r="A116" s="1">
        <v>44145</v>
      </c>
      <c r="B116" s="5">
        <v>145.55999800000001</v>
      </c>
      <c r="C116" s="5">
        <v>144.1299354254881</v>
      </c>
      <c r="D116" s="5">
        <v>142.60831022455321</v>
      </c>
      <c r="E116" s="5">
        <v>139.21539555747029</v>
      </c>
      <c r="F116" s="5" t="s">
        <v>7</v>
      </c>
      <c r="G116" s="5" t="s">
        <v>7</v>
      </c>
      <c r="H116" s="5" t="str">
        <f t="shared" si="8"/>
        <v>hold</v>
      </c>
      <c r="I116" s="5" t="str">
        <f t="shared" si="9"/>
        <v>True</v>
      </c>
      <c r="J116" s="5">
        <f t="shared" si="11"/>
        <v>143.470001</v>
      </c>
      <c r="K116" s="5">
        <f t="shared" si="12"/>
        <v>140.03999300000001</v>
      </c>
      <c r="L116" s="5">
        <f t="shared" si="13"/>
        <v>1063806.524040967</v>
      </c>
      <c r="M116" s="11">
        <f t="shared" si="10"/>
        <v>0</v>
      </c>
      <c r="N116" s="5">
        <f t="shared" si="14"/>
        <v>0</v>
      </c>
      <c r="P116" s="9">
        <f t="shared" si="15"/>
        <v>1.3974665768889985E-2</v>
      </c>
      <c r="Q116"/>
    </row>
    <row r="117" spans="1:17" s="5" customFormat="1" x14ac:dyDescent="0.25">
      <c r="A117" s="1">
        <v>44146</v>
      </c>
      <c r="B117" s="5">
        <v>147.979996</v>
      </c>
      <c r="C117" s="5">
        <v>145.41328895032541</v>
      </c>
      <c r="D117" s="5">
        <v>143.09664529504829</v>
      </c>
      <c r="E117" s="5">
        <v>139.48928932129931</v>
      </c>
      <c r="F117" s="5" t="s">
        <v>7</v>
      </c>
      <c r="G117" s="5" t="s">
        <v>7</v>
      </c>
      <c r="H117" s="5" t="str">
        <f t="shared" si="8"/>
        <v>hold</v>
      </c>
      <c r="I117" s="5" t="str">
        <f t="shared" si="9"/>
        <v>True</v>
      </c>
      <c r="J117" s="5">
        <f t="shared" si="11"/>
        <v>143.470001</v>
      </c>
      <c r="K117" s="5">
        <f t="shared" si="12"/>
        <v>140.03999300000001</v>
      </c>
      <c r="L117" s="5">
        <f t="shared" si="13"/>
        <v>1063806.524040967</v>
      </c>
      <c r="M117" s="11">
        <f t="shared" si="10"/>
        <v>0</v>
      </c>
      <c r="N117" s="5">
        <f t="shared" si="14"/>
        <v>0</v>
      </c>
      <c r="P117" s="9">
        <f t="shared" si="15"/>
        <v>1.6488743462804038E-2</v>
      </c>
      <c r="Q117"/>
    </row>
    <row r="118" spans="1:17" s="5" customFormat="1" x14ac:dyDescent="0.25">
      <c r="A118" s="1">
        <v>44147</v>
      </c>
      <c r="B118" s="5">
        <v>148.229996</v>
      </c>
      <c r="C118" s="5">
        <v>146.3521913002169</v>
      </c>
      <c r="D118" s="5">
        <v>143.563313540953</v>
      </c>
      <c r="E118" s="5">
        <v>139.76243640500871</v>
      </c>
      <c r="F118" s="5" t="s">
        <v>7</v>
      </c>
      <c r="G118" s="5" t="s">
        <v>7</v>
      </c>
      <c r="H118" s="5" t="str">
        <f t="shared" si="8"/>
        <v>hold</v>
      </c>
      <c r="I118" s="5" t="str">
        <f t="shared" si="9"/>
        <v>True</v>
      </c>
      <c r="J118" s="5">
        <f t="shared" si="11"/>
        <v>143.470001</v>
      </c>
      <c r="K118" s="5">
        <f t="shared" si="12"/>
        <v>140.03999300000001</v>
      </c>
      <c r="L118" s="5">
        <f t="shared" si="13"/>
        <v>1063806.524040967</v>
      </c>
      <c r="M118" s="11">
        <f t="shared" si="10"/>
        <v>0</v>
      </c>
      <c r="N118" s="5">
        <f t="shared" si="14"/>
        <v>0</v>
      </c>
      <c r="P118" s="9">
        <f t="shared" si="15"/>
        <v>1.6879920739524962E-3</v>
      </c>
      <c r="Q118"/>
    </row>
    <row r="119" spans="1:17" s="5" customFormat="1" x14ac:dyDescent="0.25">
      <c r="A119" s="1">
        <v>44148</v>
      </c>
      <c r="B119" s="5">
        <v>150.53999300000001</v>
      </c>
      <c r="C119" s="5">
        <v>147.74812520014461</v>
      </c>
      <c r="D119" s="5">
        <v>144.1975571281391</v>
      </c>
      <c r="E119" s="5">
        <v>140.0992350486022</v>
      </c>
      <c r="F119" s="5" t="s">
        <v>7</v>
      </c>
      <c r="G119" s="5" t="s">
        <v>7</v>
      </c>
      <c r="H119" s="5" t="str">
        <f t="shared" si="8"/>
        <v>hold</v>
      </c>
      <c r="I119" s="5" t="str">
        <f t="shared" si="9"/>
        <v>True</v>
      </c>
      <c r="J119" s="5">
        <f t="shared" si="11"/>
        <v>143.470001</v>
      </c>
      <c r="K119" s="5">
        <f t="shared" si="12"/>
        <v>140.03999300000001</v>
      </c>
      <c r="L119" s="5">
        <f t="shared" si="13"/>
        <v>1063806.524040967</v>
      </c>
      <c r="M119" s="11">
        <f t="shared" si="10"/>
        <v>0</v>
      </c>
      <c r="N119" s="5">
        <f t="shared" si="14"/>
        <v>0</v>
      </c>
      <c r="P119" s="9">
        <f t="shared" si="15"/>
        <v>1.5463688566438335E-2</v>
      </c>
      <c r="Q119"/>
    </row>
    <row r="120" spans="1:17" s="5" customFormat="1" x14ac:dyDescent="0.25">
      <c r="A120" s="1">
        <v>44151</v>
      </c>
      <c r="B120" s="5">
        <v>152.44000199999999</v>
      </c>
      <c r="C120" s="5">
        <v>149.31208413342969</v>
      </c>
      <c r="D120" s="5">
        <v>144.9468702983082</v>
      </c>
      <c r="E120" s="5">
        <v>140.48488401583339</v>
      </c>
      <c r="F120" s="5" t="s">
        <v>7</v>
      </c>
      <c r="G120" s="5" t="s">
        <v>7</v>
      </c>
      <c r="H120" s="5" t="str">
        <f t="shared" si="8"/>
        <v>hold</v>
      </c>
      <c r="I120" s="5" t="str">
        <f t="shared" si="9"/>
        <v>True</v>
      </c>
      <c r="J120" s="5">
        <f t="shared" si="11"/>
        <v>143.470001</v>
      </c>
      <c r="K120" s="5">
        <f t="shared" si="12"/>
        <v>140.03999300000001</v>
      </c>
      <c r="L120" s="5">
        <f t="shared" si="13"/>
        <v>1063806.524040967</v>
      </c>
      <c r="M120" s="11">
        <f t="shared" si="10"/>
        <v>0</v>
      </c>
      <c r="N120" s="5">
        <f t="shared" si="14"/>
        <v>0</v>
      </c>
      <c r="P120" s="9">
        <f t="shared" si="15"/>
        <v>1.2542306018459761E-2</v>
      </c>
      <c r="Q120"/>
    </row>
    <row r="121" spans="1:17" s="5" customFormat="1" x14ac:dyDescent="0.25">
      <c r="A121" s="1">
        <v>44152</v>
      </c>
      <c r="B121" s="5">
        <v>149.36999499999999</v>
      </c>
      <c r="C121" s="5">
        <v>149.33138775561989</v>
      </c>
      <c r="D121" s="5">
        <v>145.3489725439166</v>
      </c>
      <c r="E121" s="5">
        <v>140.76254373408861</v>
      </c>
      <c r="F121" s="5" t="s">
        <v>7</v>
      </c>
      <c r="G121" s="5" t="s">
        <v>7</v>
      </c>
      <c r="H121" s="5" t="str">
        <f t="shared" si="8"/>
        <v>hold</v>
      </c>
      <c r="I121" s="5" t="str">
        <f t="shared" si="9"/>
        <v>True</v>
      </c>
      <c r="J121" s="5">
        <f t="shared" si="11"/>
        <v>143.470001</v>
      </c>
      <c r="K121" s="5">
        <f t="shared" si="12"/>
        <v>140.03999300000001</v>
      </c>
      <c r="L121" s="5">
        <f t="shared" si="13"/>
        <v>1063806.524040967</v>
      </c>
      <c r="M121" s="11">
        <f t="shared" si="10"/>
        <v>0</v>
      </c>
      <c r="N121" s="5">
        <f t="shared" si="14"/>
        <v>0</v>
      </c>
      <c r="P121" s="9">
        <f t="shared" si="15"/>
        <v>-2.0344673277298816E-2</v>
      </c>
      <c r="Q121"/>
    </row>
    <row r="122" spans="1:17" s="5" customFormat="1" x14ac:dyDescent="0.25">
      <c r="A122" s="1">
        <v>44153</v>
      </c>
      <c r="B122" s="5">
        <v>149.08999600000001</v>
      </c>
      <c r="C122" s="5">
        <v>149.25092383707991</v>
      </c>
      <c r="D122" s="5">
        <v>145.6890655853787</v>
      </c>
      <c r="E122" s="5">
        <v>141.02277661739831</v>
      </c>
      <c r="F122" s="5" t="s">
        <v>7</v>
      </c>
      <c r="G122" s="5" t="s">
        <v>7</v>
      </c>
      <c r="H122" s="5" t="str">
        <f t="shared" si="8"/>
        <v>hold</v>
      </c>
      <c r="I122" s="5" t="str">
        <f t="shared" si="9"/>
        <v>True</v>
      </c>
      <c r="J122" s="5">
        <f t="shared" si="11"/>
        <v>143.470001</v>
      </c>
      <c r="K122" s="5">
        <f t="shared" si="12"/>
        <v>140.03999300000001</v>
      </c>
      <c r="L122" s="5">
        <f t="shared" si="13"/>
        <v>1063806.524040967</v>
      </c>
      <c r="M122" s="11">
        <f t="shared" si="10"/>
        <v>0</v>
      </c>
      <c r="N122" s="5">
        <f t="shared" si="14"/>
        <v>0</v>
      </c>
      <c r="P122" s="9">
        <f t="shared" si="15"/>
        <v>-1.8762922374010325E-3</v>
      </c>
      <c r="Q122"/>
    </row>
    <row r="123" spans="1:17" s="5" customFormat="1" x14ac:dyDescent="0.25">
      <c r="A123" s="1">
        <v>44154</v>
      </c>
      <c r="B123" s="5">
        <v>152.11999499999999</v>
      </c>
      <c r="C123" s="5">
        <v>150.2072808913866</v>
      </c>
      <c r="D123" s="5">
        <v>146.27369553216241</v>
      </c>
      <c r="E123" s="5">
        <v>141.36956469185461</v>
      </c>
      <c r="F123" s="5" t="s">
        <v>7</v>
      </c>
      <c r="G123" s="5" t="s">
        <v>7</v>
      </c>
      <c r="H123" s="5" t="str">
        <f t="shared" si="8"/>
        <v>hold</v>
      </c>
      <c r="I123" s="5" t="str">
        <f t="shared" si="9"/>
        <v>True</v>
      </c>
      <c r="J123" s="5">
        <f t="shared" si="11"/>
        <v>143.470001</v>
      </c>
      <c r="K123" s="5">
        <f t="shared" si="12"/>
        <v>140.03999300000001</v>
      </c>
      <c r="L123" s="5">
        <f t="shared" si="13"/>
        <v>1063806.524040967</v>
      </c>
      <c r="M123" s="11">
        <f t="shared" si="10"/>
        <v>0</v>
      </c>
      <c r="N123" s="5">
        <f t="shared" si="14"/>
        <v>0</v>
      </c>
      <c r="P123" s="9">
        <f t="shared" si="15"/>
        <v>2.011952658039488E-2</v>
      </c>
      <c r="Q123"/>
    </row>
    <row r="124" spans="1:17" s="5" customFormat="1" x14ac:dyDescent="0.25">
      <c r="A124" s="1">
        <v>44155</v>
      </c>
      <c r="B124" s="5">
        <v>150.240005</v>
      </c>
      <c r="C124" s="5">
        <v>150.21818892759109</v>
      </c>
      <c r="D124" s="5">
        <v>146.63426912014759</v>
      </c>
      <c r="E124" s="5">
        <v>141.6467659514841</v>
      </c>
      <c r="F124" s="5" t="s">
        <v>7</v>
      </c>
      <c r="G124" s="5" t="s">
        <v>7</v>
      </c>
      <c r="H124" s="5" t="str">
        <f t="shared" si="8"/>
        <v>hold</v>
      </c>
      <c r="I124" s="5" t="str">
        <f t="shared" si="9"/>
        <v>True</v>
      </c>
      <c r="J124" s="5">
        <f t="shared" si="11"/>
        <v>143.470001</v>
      </c>
      <c r="K124" s="5">
        <f t="shared" si="12"/>
        <v>140.03999300000001</v>
      </c>
      <c r="L124" s="5">
        <f t="shared" si="13"/>
        <v>1063806.524040967</v>
      </c>
      <c r="M124" s="11">
        <f t="shared" si="10"/>
        <v>0</v>
      </c>
      <c r="N124" s="5">
        <f t="shared" si="14"/>
        <v>0</v>
      </c>
      <c r="P124" s="9">
        <f t="shared" si="15"/>
        <v>-1.2435601451233095E-2</v>
      </c>
      <c r="Q124"/>
    </row>
    <row r="125" spans="1:17" s="5" customFormat="1" x14ac:dyDescent="0.25">
      <c r="A125" s="1">
        <v>44158</v>
      </c>
      <c r="B125" s="5">
        <v>150.929993</v>
      </c>
      <c r="C125" s="5">
        <v>150.4554569517274</v>
      </c>
      <c r="D125" s="5">
        <v>147.0247894728615</v>
      </c>
      <c r="E125" s="5">
        <v>141.93686679675031</v>
      </c>
      <c r="F125" s="5" t="s">
        <v>7</v>
      </c>
      <c r="G125" s="5" t="s">
        <v>7</v>
      </c>
      <c r="H125" s="5" t="str">
        <f t="shared" si="8"/>
        <v>hold</v>
      </c>
      <c r="I125" s="5" t="str">
        <f t="shared" si="9"/>
        <v>True</v>
      </c>
      <c r="J125" s="5">
        <f t="shared" si="11"/>
        <v>143.470001</v>
      </c>
      <c r="K125" s="5">
        <f t="shared" si="12"/>
        <v>140.03999300000001</v>
      </c>
      <c r="L125" s="5">
        <f t="shared" si="13"/>
        <v>1063806.524040967</v>
      </c>
      <c r="M125" s="11">
        <f t="shared" si="10"/>
        <v>0</v>
      </c>
      <c r="N125" s="5">
        <f t="shared" si="14"/>
        <v>0</v>
      </c>
      <c r="P125" s="9">
        <f t="shared" si="15"/>
        <v>4.5820580521822672E-3</v>
      </c>
      <c r="Q125"/>
    </row>
    <row r="126" spans="1:17" s="5" customFormat="1" x14ac:dyDescent="0.25">
      <c r="A126" s="1">
        <v>44159</v>
      </c>
      <c r="B126" s="5">
        <v>151.36000100000001</v>
      </c>
      <c r="C126" s="5">
        <v>150.75697163448501</v>
      </c>
      <c r="D126" s="5">
        <v>147.4188996116923</v>
      </c>
      <c r="E126" s="5">
        <v>142.23133974060181</v>
      </c>
      <c r="F126" s="5" t="s">
        <v>7</v>
      </c>
      <c r="G126" s="5" t="s">
        <v>7</v>
      </c>
      <c r="H126" s="5" t="str">
        <f t="shared" si="8"/>
        <v>hold</v>
      </c>
      <c r="I126" s="5" t="str">
        <f t="shared" si="9"/>
        <v>True</v>
      </c>
      <c r="J126" s="5">
        <f t="shared" si="11"/>
        <v>143.470001</v>
      </c>
      <c r="K126" s="5">
        <f t="shared" si="12"/>
        <v>140.03999300000001</v>
      </c>
      <c r="L126" s="5">
        <f t="shared" si="13"/>
        <v>1063806.524040967</v>
      </c>
      <c r="M126" s="11">
        <f t="shared" si="10"/>
        <v>0</v>
      </c>
      <c r="N126" s="5">
        <f t="shared" si="14"/>
        <v>0</v>
      </c>
      <c r="P126" s="9">
        <f t="shared" si="15"/>
        <v>2.8450051181139338E-3</v>
      </c>
      <c r="Q126"/>
    </row>
    <row r="127" spans="1:17" s="5" customFormat="1" x14ac:dyDescent="0.25">
      <c r="A127" s="1">
        <v>44160</v>
      </c>
      <c r="B127" s="5">
        <v>151.83000200000001</v>
      </c>
      <c r="C127" s="5">
        <v>151.11464842299</v>
      </c>
      <c r="D127" s="5">
        <v>147.81990891972021</v>
      </c>
      <c r="E127" s="5">
        <v>142.53129793620801</v>
      </c>
      <c r="F127" s="5" t="s">
        <v>7</v>
      </c>
      <c r="G127" s="5" t="s">
        <v>7</v>
      </c>
      <c r="H127" s="5" t="str">
        <f t="shared" si="8"/>
        <v>hold</v>
      </c>
      <c r="I127" s="5" t="str">
        <f t="shared" si="9"/>
        <v>True</v>
      </c>
      <c r="J127" s="5">
        <f t="shared" si="11"/>
        <v>143.470001</v>
      </c>
      <c r="K127" s="5">
        <f t="shared" si="12"/>
        <v>140.03999300000001</v>
      </c>
      <c r="L127" s="5">
        <f t="shared" si="13"/>
        <v>1063806.524040967</v>
      </c>
      <c r="M127" s="11">
        <f t="shared" si="10"/>
        <v>0</v>
      </c>
      <c r="N127" s="5">
        <f t="shared" si="14"/>
        <v>0</v>
      </c>
      <c r="P127" s="9">
        <f t="shared" si="15"/>
        <v>3.1003751563899568E-3</v>
      </c>
      <c r="Q127"/>
    </row>
    <row r="128" spans="1:17" s="5" customFormat="1" x14ac:dyDescent="0.25">
      <c r="A128" s="1">
        <v>44162</v>
      </c>
      <c r="B128" s="5">
        <v>151.60000600000001</v>
      </c>
      <c r="C128" s="5">
        <v>151.27643428199329</v>
      </c>
      <c r="D128" s="5">
        <v>148.16355410883659</v>
      </c>
      <c r="E128" s="5">
        <v>142.8146950632015</v>
      </c>
      <c r="F128" s="5" t="s">
        <v>7</v>
      </c>
      <c r="G128" s="5" t="s">
        <v>7</v>
      </c>
      <c r="H128" s="5" t="str">
        <f t="shared" si="8"/>
        <v>hold</v>
      </c>
      <c r="I128" s="5" t="str">
        <f t="shared" si="9"/>
        <v>True</v>
      </c>
      <c r="J128" s="5">
        <f t="shared" si="11"/>
        <v>143.470001</v>
      </c>
      <c r="K128" s="5">
        <f t="shared" si="12"/>
        <v>140.03999300000001</v>
      </c>
      <c r="L128" s="5">
        <f t="shared" si="13"/>
        <v>1063806.524040967</v>
      </c>
      <c r="M128" s="11">
        <f t="shared" si="10"/>
        <v>0</v>
      </c>
      <c r="N128" s="5">
        <f t="shared" si="14"/>
        <v>0</v>
      </c>
      <c r="P128" s="9">
        <f t="shared" si="15"/>
        <v>-1.5159742806165951E-3</v>
      </c>
      <c r="Q128"/>
    </row>
    <row r="129" spans="1:17" s="5" customFormat="1" x14ac:dyDescent="0.25">
      <c r="A129" s="1">
        <v>44165</v>
      </c>
      <c r="B129" s="5">
        <v>152.78999300000001</v>
      </c>
      <c r="C129" s="5">
        <v>151.78095385466219</v>
      </c>
      <c r="D129" s="5">
        <v>148.58413946257869</v>
      </c>
      <c r="E129" s="5">
        <v>143.12642312372651</v>
      </c>
      <c r="F129" s="5" t="s">
        <v>7</v>
      </c>
      <c r="G129" s="5" t="s">
        <v>7</v>
      </c>
      <c r="H129" s="5" t="str">
        <f t="shared" si="8"/>
        <v>hold</v>
      </c>
      <c r="I129" s="5" t="str">
        <f t="shared" si="9"/>
        <v>True</v>
      </c>
      <c r="J129" s="5">
        <f t="shared" si="11"/>
        <v>143.470001</v>
      </c>
      <c r="K129" s="5">
        <f t="shared" si="12"/>
        <v>140.03999300000001</v>
      </c>
      <c r="L129" s="5">
        <f t="shared" si="13"/>
        <v>1063806.524040967</v>
      </c>
      <c r="M129" s="11">
        <f t="shared" si="10"/>
        <v>0</v>
      </c>
      <c r="N129" s="5">
        <f t="shared" si="14"/>
        <v>0</v>
      </c>
      <c r="P129" s="9">
        <f t="shared" si="15"/>
        <v>7.8188709639984318E-3</v>
      </c>
      <c r="Q129"/>
    </row>
    <row r="130" spans="1:17" s="5" customFormat="1" x14ac:dyDescent="0.25">
      <c r="A130" s="1">
        <v>44166</v>
      </c>
      <c r="B130" s="5">
        <v>152.63999899999999</v>
      </c>
      <c r="C130" s="5">
        <v>152.06730223644149</v>
      </c>
      <c r="D130" s="5">
        <v>148.95285396598061</v>
      </c>
      <c r="E130" s="5">
        <v>143.42372236986</v>
      </c>
      <c r="F130" s="5" t="s">
        <v>7</v>
      </c>
      <c r="G130" s="5" t="s">
        <v>7</v>
      </c>
      <c r="H130" s="5" t="str">
        <f t="shared" si="8"/>
        <v>hold</v>
      </c>
      <c r="I130" s="5" t="str">
        <f t="shared" si="9"/>
        <v>True</v>
      </c>
      <c r="J130" s="5">
        <f t="shared" si="11"/>
        <v>143.470001</v>
      </c>
      <c r="K130" s="5">
        <f t="shared" si="12"/>
        <v>140.03999300000001</v>
      </c>
      <c r="L130" s="5">
        <f t="shared" si="13"/>
        <v>1063806.524040967</v>
      </c>
      <c r="M130" s="11">
        <f t="shared" si="10"/>
        <v>0</v>
      </c>
      <c r="N130" s="5">
        <f t="shared" si="14"/>
        <v>0</v>
      </c>
      <c r="P130" s="9">
        <f t="shared" si="15"/>
        <v>-9.8218260149170655E-4</v>
      </c>
      <c r="Q130"/>
    </row>
    <row r="131" spans="1:17" s="5" customFormat="1" x14ac:dyDescent="0.25">
      <c r="A131" s="1">
        <v>44167</v>
      </c>
      <c r="B131" s="5">
        <v>150.520004</v>
      </c>
      <c r="C131" s="5">
        <v>151.55153615762771</v>
      </c>
      <c r="D131" s="5">
        <v>149.09532215089149</v>
      </c>
      <c r="E131" s="5">
        <v>143.6454811708019</v>
      </c>
      <c r="F131" s="5" t="s">
        <v>7</v>
      </c>
      <c r="G131" s="5" t="s">
        <v>7</v>
      </c>
      <c r="H131" s="5" t="str">
        <f t="shared" ref="H131:H194" si="16">IF((AND(F131="nan",G131="nan")),"hold",IF(F131&lt;&gt;"nan","buy","sell"))</f>
        <v>hold</v>
      </c>
      <c r="I131" s="5" t="str">
        <f t="shared" ref="I131:I194" si="17">IF(H131="hold","True","False")</f>
        <v>True</v>
      </c>
      <c r="J131" s="5">
        <f t="shared" si="11"/>
        <v>143.470001</v>
      </c>
      <c r="K131" s="5">
        <f t="shared" si="12"/>
        <v>140.03999300000001</v>
      </c>
      <c r="L131" s="5">
        <f t="shared" si="13"/>
        <v>1063806.524040967</v>
      </c>
      <c r="M131" s="11">
        <f t="shared" ref="M131:M194" si="18">IF((AND(F131="nan",G131="nan")), 0, 0.001)</f>
        <v>0</v>
      </c>
      <c r="N131" s="5">
        <f t="shared" si="14"/>
        <v>0</v>
      </c>
      <c r="P131" s="9">
        <f t="shared" si="15"/>
        <v>-1.398620884883589E-2</v>
      </c>
      <c r="Q131"/>
    </row>
    <row r="132" spans="1:17" s="5" customFormat="1" x14ac:dyDescent="0.25">
      <c r="A132" s="1">
        <v>44168</v>
      </c>
      <c r="B132" s="5">
        <v>149.300003</v>
      </c>
      <c r="C132" s="5">
        <v>150.8010251050851</v>
      </c>
      <c r="D132" s="5">
        <v>149.1139295008104</v>
      </c>
      <c r="E132" s="5">
        <v>143.8221849779643</v>
      </c>
      <c r="F132" s="5" t="s">
        <v>7</v>
      </c>
      <c r="G132" s="5" t="s">
        <v>7</v>
      </c>
      <c r="H132" s="5" t="str">
        <f t="shared" si="16"/>
        <v>hold</v>
      </c>
      <c r="I132" s="5" t="str">
        <f t="shared" si="17"/>
        <v>True</v>
      </c>
      <c r="J132" s="5">
        <f t="shared" ref="J132:J195" si="19">IF(F132="nan",J131,F132)</f>
        <v>143.470001</v>
      </c>
      <c r="K132" s="5">
        <f t="shared" ref="K132:K195" si="20">IF(G132="nan",K131,G132)</f>
        <v>140.03999300000001</v>
      </c>
      <c r="L132" s="5">
        <f t="shared" ref="L132:L195" si="21">L131+N132</f>
        <v>1063806.524040967</v>
      </c>
      <c r="M132" s="11">
        <f t="shared" si="18"/>
        <v>0</v>
      </c>
      <c r="N132" s="5">
        <f t="shared" ref="N132:N195" si="22">IF(I132="True",0,IF(H132="buy",-L131*M132,L131*((K132-J132)/J132)-(L131*M132)))</f>
        <v>0</v>
      </c>
      <c r="P132" s="9">
        <f t="shared" ref="P132:P195" si="23">LN(B132/B131)</f>
        <v>-8.1382676608622844E-3</v>
      </c>
      <c r="Q132"/>
    </row>
    <row r="133" spans="1:17" s="5" customFormat="1" x14ac:dyDescent="0.25">
      <c r="A133" s="1">
        <v>44169</v>
      </c>
      <c r="B133" s="5">
        <v>148.91000399999999</v>
      </c>
      <c r="C133" s="5">
        <v>150.17068473672339</v>
      </c>
      <c r="D133" s="5">
        <v>149.09539081891859</v>
      </c>
      <c r="E133" s="5">
        <v>143.98117932240291</v>
      </c>
      <c r="F133" s="5" t="s">
        <v>7</v>
      </c>
      <c r="G133" s="5" t="s">
        <v>7</v>
      </c>
      <c r="H133" s="5" t="str">
        <f t="shared" si="16"/>
        <v>hold</v>
      </c>
      <c r="I133" s="5" t="str">
        <f t="shared" si="17"/>
        <v>True</v>
      </c>
      <c r="J133" s="5">
        <f t="shared" si="19"/>
        <v>143.470001</v>
      </c>
      <c r="K133" s="5">
        <f t="shared" si="20"/>
        <v>140.03999300000001</v>
      </c>
      <c r="L133" s="5">
        <f t="shared" si="21"/>
        <v>1063806.524040967</v>
      </c>
      <c r="M133" s="11">
        <f t="shared" si="18"/>
        <v>0</v>
      </c>
      <c r="N133" s="5">
        <f t="shared" si="22"/>
        <v>0</v>
      </c>
      <c r="P133" s="9">
        <f t="shared" si="23"/>
        <v>-2.6156011749392913E-3</v>
      </c>
      <c r="Q133"/>
    </row>
    <row r="134" spans="1:17" s="5" customFormat="1" x14ac:dyDescent="0.25">
      <c r="A134" s="1">
        <v>44172</v>
      </c>
      <c r="B134" s="5">
        <v>148.11000100000001</v>
      </c>
      <c r="C134" s="5">
        <v>149.4837901578156</v>
      </c>
      <c r="D134" s="5">
        <v>149.0058099262896</v>
      </c>
      <c r="E134" s="5">
        <v>144.11020499982791</v>
      </c>
      <c r="F134" s="5" t="s">
        <v>7</v>
      </c>
      <c r="G134" s="5" t="s">
        <v>7</v>
      </c>
      <c r="H134" s="5" t="str">
        <f t="shared" si="16"/>
        <v>hold</v>
      </c>
      <c r="I134" s="5" t="str">
        <f t="shared" si="17"/>
        <v>True</v>
      </c>
      <c r="J134" s="5">
        <f t="shared" si="19"/>
        <v>143.470001</v>
      </c>
      <c r="K134" s="5">
        <f t="shared" si="20"/>
        <v>140.03999300000001</v>
      </c>
      <c r="L134" s="5">
        <f t="shared" si="21"/>
        <v>1063806.524040967</v>
      </c>
      <c r="M134" s="11">
        <f t="shared" si="18"/>
        <v>0</v>
      </c>
      <c r="N134" s="5">
        <f t="shared" si="22"/>
        <v>0</v>
      </c>
      <c r="P134" s="9">
        <f t="shared" si="23"/>
        <v>-5.3868757733563219E-3</v>
      </c>
      <c r="Q134"/>
    </row>
    <row r="135" spans="1:17" s="5" customFormat="1" x14ac:dyDescent="0.25">
      <c r="A135" s="1">
        <v>44173</v>
      </c>
      <c r="B135" s="5">
        <v>149.449997</v>
      </c>
      <c r="C135" s="5">
        <v>149.47252577187709</v>
      </c>
      <c r="D135" s="5">
        <v>149.0461905693542</v>
      </c>
      <c r="E135" s="5">
        <v>144.27707349983319</v>
      </c>
      <c r="F135" s="5" t="s">
        <v>7</v>
      </c>
      <c r="G135" s="5" t="s">
        <v>7</v>
      </c>
      <c r="H135" s="5" t="str">
        <f t="shared" si="16"/>
        <v>hold</v>
      </c>
      <c r="I135" s="5" t="str">
        <f t="shared" si="17"/>
        <v>True</v>
      </c>
      <c r="J135" s="5">
        <f t="shared" si="19"/>
        <v>143.470001</v>
      </c>
      <c r="K135" s="5">
        <f t="shared" si="20"/>
        <v>140.03999300000001</v>
      </c>
      <c r="L135" s="5">
        <f t="shared" si="21"/>
        <v>1063806.524040967</v>
      </c>
      <c r="M135" s="11">
        <f t="shared" si="18"/>
        <v>0</v>
      </c>
      <c r="N135" s="5">
        <f t="shared" si="22"/>
        <v>0</v>
      </c>
      <c r="P135" s="9">
        <f t="shared" si="23"/>
        <v>9.0066209657236589E-3</v>
      </c>
      <c r="Q135"/>
    </row>
    <row r="136" spans="1:17" s="5" customFormat="1" x14ac:dyDescent="0.25">
      <c r="A136" s="1">
        <v>44174</v>
      </c>
      <c r="B136" s="5">
        <v>148.270004</v>
      </c>
      <c r="C136" s="5">
        <v>149.07168518125141</v>
      </c>
      <c r="D136" s="5">
        <v>148.9756281539583</v>
      </c>
      <c r="E136" s="5">
        <v>144.40185257796341</v>
      </c>
      <c r="F136" s="5" t="s">
        <v>7</v>
      </c>
      <c r="G136" s="5" t="s">
        <v>7</v>
      </c>
      <c r="H136" s="5" t="str">
        <f t="shared" si="16"/>
        <v>hold</v>
      </c>
      <c r="I136" s="5" t="str">
        <f t="shared" si="17"/>
        <v>True</v>
      </c>
      <c r="J136" s="5">
        <f t="shared" si="19"/>
        <v>143.470001</v>
      </c>
      <c r="K136" s="5">
        <f t="shared" si="20"/>
        <v>140.03999300000001</v>
      </c>
      <c r="L136" s="5">
        <f t="shared" si="21"/>
        <v>1063806.524040967</v>
      </c>
      <c r="M136" s="11">
        <f t="shared" si="18"/>
        <v>0</v>
      </c>
      <c r="N136" s="5">
        <f t="shared" si="22"/>
        <v>0</v>
      </c>
      <c r="P136" s="9">
        <f t="shared" si="23"/>
        <v>-7.9269056485982738E-3</v>
      </c>
      <c r="Q136"/>
    </row>
    <row r="137" spans="1:17" s="5" customFormat="1" x14ac:dyDescent="0.25">
      <c r="A137" s="1">
        <v>44175</v>
      </c>
      <c r="B137" s="5">
        <v>147.03999300000001</v>
      </c>
      <c r="C137" s="5">
        <v>148.3944544541676</v>
      </c>
      <c r="D137" s="5">
        <v>148.79966132178029</v>
      </c>
      <c r="E137" s="5">
        <v>144.48429446615211</v>
      </c>
      <c r="F137" s="5" t="s">
        <v>7</v>
      </c>
      <c r="G137" s="5">
        <v>147.03999300000001</v>
      </c>
      <c r="H137" s="5" t="str">
        <f t="shared" si="16"/>
        <v>sell</v>
      </c>
      <c r="I137" s="5" t="str">
        <f t="shared" si="17"/>
        <v>False</v>
      </c>
      <c r="J137" s="5">
        <f t="shared" si="19"/>
        <v>143.470001</v>
      </c>
      <c r="K137" s="5">
        <f t="shared" si="20"/>
        <v>147.03999300000001</v>
      </c>
      <c r="L137" s="5">
        <f t="shared" si="21"/>
        <v>1089213.622611393</v>
      </c>
      <c r="M137" s="11">
        <f t="shared" si="18"/>
        <v>1E-3</v>
      </c>
      <c r="N137" s="5">
        <f t="shared" si="22"/>
        <v>25407.098570425955</v>
      </c>
      <c r="P137" s="9">
        <f t="shared" si="23"/>
        <v>-8.330352006462852E-3</v>
      </c>
      <c r="Q137"/>
    </row>
    <row r="138" spans="1:17" s="5" customFormat="1" x14ac:dyDescent="0.25">
      <c r="A138" s="1">
        <v>44176</v>
      </c>
      <c r="B138" s="5">
        <v>147</v>
      </c>
      <c r="C138" s="5">
        <v>147.92963630277839</v>
      </c>
      <c r="D138" s="5">
        <v>148.63605574707299</v>
      </c>
      <c r="E138" s="5">
        <v>144.56291026408479</v>
      </c>
      <c r="F138" s="5" t="s">
        <v>7</v>
      </c>
      <c r="G138" s="5" t="s">
        <v>7</v>
      </c>
      <c r="H138" s="5" t="str">
        <f t="shared" si="16"/>
        <v>hold</v>
      </c>
      <c r="I138" s="5" t="str">
        <f t="shared" si="17"/>
        <v>True</v>
      </c>
      <c r="J138" s="5">
        <f t="shared" si="19"/>
        <v>143.470001</v>
      </c>
      <c r="K138" s="5">
        <f t="shared" si="20"/>
        <v>147.03999300000001</v>
      </c>
      <c r="L138" s="5">
        <f t="shared" si="21"/>
        <v>1089213.622611393</v>
      </c>
      <c r="M138" s="11">
        <f t="shared" si="18"/>
        <v>0</v>
      </c>
      <c r="N138" s="5">
        <f t="shared" si="22"/>
        <v>0</v>
      </c>
      <c r="P138" s="9">
        <f t="shared" si="23"/>
        <v>-2.7202422254591507E-4</v>
      </c>
      <c r="Q138"/>
    </row>
    <row r="139" spans="1:17" s="5" customFormat="1" x14ac:dyDescent="0.25">
      <c r="A139" s="1">
        <v>44179</v>
      </c>
      <c r="B139" s="5">
        <v>145.64999399999999</v>
      </c>
      <c r="C139" s="5">
        <v>147.1697555351856</v>
      </c>
      <c r="D139" s="5">
        <v>148.36459558824819</v>
      </c>
      <c r="E139" s="5">
        <v>144.5968816308322</v>
      </c>
      <c r="F139" s="5" t="s">
        <v>7</v>
      </c>
      <c r="G139" s="5" t="s">
        <v>7</v>
      </c>
      <c r="H139" s="5" t="str">
        <f t="shared" si="16"/>
        <v>hold</v>
      </c>
      <c r="I139" s="5" t="str">
        <f t="shared" si="17"/>
        <v>True</v>
      </c>
      <c r="J139" s="5">
        <f t="shared" si="19"/>
        <v>143.470001</v>
      </c>
      <c r="K139" s="5">
        <f t="shared" si="20"/>
        <v>147.03999300000001</v>
      </c>
      <c r="L139" s="5">
        <f t="shared" si="21"/>
        <v>1089213.622611393</v>
      </c>
      <c r="M139" s="11">
        <f t="shared" si="18"/>
        <v>0</v>
      </c>
      <c r="N139" s="5">
        <f t="shared" si="22"/>
        <v>0</v>
      </c>
      <c r="P139" s="9">
        <f t="shared" si="23"/>
        <v>-9.2261445679382471E-3</v>
      </c>
      <c r="Q139"/>
    </row>
    <row r="140" spans="1:17" s="5" customFormat="1" x14ac:dyDescent="0.25">
      <c r="A140" s="1">
        <v>44180</v>
      </c>
      <c r="B140" s="5">
        <v>145.58000200000001</v>
      </c>
      <c r="C140" s="5">
        <v>146.63983769012381</v>
      </c>
      <c r="D140" s="5">
        <v>148.11145071658919</v>
      </c>
      <c r="E140" s="5">
        <v>144.62760414236871</v>
      </c>
      <c r="F140" s="5" t="s">
        <v>7</v>
      </c>
      <c r="G140" s="5" t="s">
        <v>7</v>
      </c>
      <c r="H140" s="5" t="str">
        <f t="shared" si="16"/>
        <v>hold</v>
      </c>
      <c r="I140" s="5" t="str">
        <f t="shared" si="17"/>
        <v>True</v>
      </c>
      <c r="J140" s="5">
        <f t="shared" si="19"/>
        <v>143.470001</v>
      </c>
      <c r="K140" s="5">
        <f t="shared" si="20"/>
        <v>147.03999300000001</v>
      </c>
      <c r="L140" s="5">
        <f t="shared" si="21"/>
        <v>1089213.622611393</v>
      </c>
      <c r="M140" s="11">
        <f t="shared" si="18"/>
        <v>0</v>
      </c>
      <c r="N140" s="5">
        <f t="shared" si="22"/>
        <v>0</v>
      </c>
      <c r="P140" s="9">
        <f t="shared" si="23"/>
        <v>-4.8066478253537076E-4</v>
      </c>
      <c r="Q140"/>
    </row>
    <row r="141" spans="1:17" s="5" customFormat="1" x14ac:dyDescent="0.25">
      <c r="A141" s="1">
        <v>44181</v>
      </c>
      <c r="B141" s="5">
        <v>145.429993</v>
      </c>
      <c r="C141" s="5">
        <v>146.23655612674921</v>
      </c>
      <c r="D141" s="5">
        <v>147.86768183326291</v>
      </c>
      <c r="E141" s="5">
        <v>144.65267879416959</v>
      </c>
      <c r="F141" s="5" t="s">
        <v>7</v>
      </c>
      <c r="G141" s="5" t="s">
        <v>7</v>
      </c>
      <c r="H141" s="5" t="str">
        <f t="shared" si="16"/>
        <v>hold</v>
      </c>
      <c r="I141" s="5" t="str">
        <f t="shared" si="17"/>
        <v>True</v>
      </c>
      <c r="J141" s="5">
        <f t="shared" si="19"/>
        <v>143.470001</v>
      </c>
      <c r="K141" s="5">
        <f t="shared" si="20"/>
        <v>147.03999300000001</v>
      </c>
      <c r="L141" s="5">
        <f t="shared" si="21"/>
        <v>1089213.622611393</v>
      </c>
      <c r="M141" s="11">
        <f t="shared" si="18"/>
        <v>0</v>
      </c>
      <c r="N141" s="5">
        <f t="shared" si="22"/>
        <v>0</v>
      </c>
      <c r="P141" s="9">
        <f t="shared" si="23"/>
        <v>-1.0309543717674787E-3</v>
      </c>
      <c r="Q141"/>
    </row>
    <row r="142" spans="1:17" s="5" customFormat="1" x14ac:dyDescent="0.25">
      <c r="A142" s="1">
        <v>44182</v>
      </c>
      <c r="B142" s="5">
        <v>146.10000600000001</v>
      </c>
      <c r="C142" s="5">
        <v>146.1910394178328</v>
      </c>
      <c r="D142" s="5">
        <v>147.706984030239</v>
      </c>
      <c r="E142" s="5">
        <v>144.69790776935179</v>
      </c>
      <c r="F142" s="5" t="s">
        <v>7</v>
      </c>
      <c r="G142" s="5" t="s">
        <v>7</v>
      </c>
      <c r="H142" s="5" t="str">
        <f t="shared" si="16"/>
        <v>hold</v>
      </c>
      <c r="I142" s="5" t="str">
        <f t="shared" si="17"/>
        <v>True</v>
      </c>
      <c r="J142" s="5">
        <f t="shared" si="19"/>
        <v>143.470001</v>
      </c>
      <c r="K142" s="5">
        <f t="shared" si="20"/>
        <v>147.03999300000001</v>
      </c>
      <c r="L142" s="5">
        <f t="shared" si="21"/>
        <v>1089213.622611393</v>
      </c>
      <c r="M142" s="11">
        <f t="shared" si="18"/>
        <v>0</v>
      </c>
      <c r="N142" s="5">
        <f t="shared" si="22"/>
        <v>0</v>
      </c>
      <c r="P142" s="9">
        <f t="shared" si="23"/>
        <v>4.5965367679195943E-3</v>
      </c>
      <c r="Q142"/>
    </row>
    <row r="143" spans="1:17" s="5" customFormat="1" x14ac:dyDescent="0.25">
      <c r="A143" s="1">
        <v>44183</v>
      </c>
      <c r="B143" s="5">
        <v>145.949997</v>
      </c>
      <c r="C143" s="5">
        <v>146.1106919452219</v>
      </c>
      <c r="D143" s="5">
        <v>147.54725793658091</v>
      </c>
      <c r="E143" s="5">
        <v>144.73703555780949</v>
      </c>
      <c r="F143" s="5" t="s">
        <v>7</v>
      </c>
      <c r="G143" s="5" t="s">
        <v>7</v>
      </c>
      <c r="H143" s="5" t="str">
        <f t="shared" si="16"/>
        <v>hold</v>
      </c>
      <c r="I143" s="5" t="str">
        <f t="shared" si="17"/>
        <v>True</v>
      </c>
      <c r="J143" s="5">
        <f t="shared" si="19"/>
        <v>143.470001</v>
      </c>
      <c r="K143" s="5">
        <f t="shared" si="20"/>
        <v>147.03999300000001</v>
      </c>
      <c r="L143" s="5">
        <f t="shared" si="21"/>
        <v>1089213.622611393</v>
      </c>
      <c r="M143" s="11">
        <f t="shared" si="18"/>
        <v>0</v>
      </c>
      <c r="N143" s="5">
        <f t="shared" si="22"/>
        <v>0</v>
      </c>
      <c r="P143" s="9">
        <f t="shared" si="23"/>
        <v>-1.0272830792759226E-3</v>
      </c>
      <c r="Q143"/>
    </row>
    <row r="144" spans="1:17" s="5" customFormat="1" x14ac:dyDescent="0.25">
      <c r="A144" s="1">
        <v>44186</v>
      </c>
      <c r="B144" s="5">
        <v>145.970001</v>
      </c>
      <c r="C144" s="5">
        <v>146.06379496348131</v>
      </c>
      <c r="D144" s="5">
        <v>147.40387094234629</v>
      </c>
      <c r="E144" s="5">
        <v>144.77556572787799</v>
      </c>
      <c r="F144" s="5" t="s">
        <v>7</v>
      </c>
      <c r="G144" s="5" t="s">
        <v>7</v>
      </c>
      <c r="H144" s="5" t="str">
        <f t="shared" si="16"/>
        <v>hold</v>
      </c>
      <c r="I144" s="5" t="str">
        <f t="shared" si="17"/>
        <v>True</v>
      </c>
      <c r="J144" s="5">
        <f t="shared" si="19"/>
        <v>143.470001</v>
      </c>
      <c r="K144" s="5">
        <f t="shared" si="20"/>
        <v>147.03999300000001</v>
      </c>
      <c r="L144" s="5">
        <f t="shared" si="21"/>
        <v>1089213.622611393</v>
      </c>
      <c r="M144" s="11">
        <f t="shared" si="18"/>
        <v>0</v>
      </c>
      <c r="N144" s="5">
        <f t="shared" si="22"/>
        <v>0</v>
      </c>
      <c r="P144" s="9">
        <f t="shared" si="23"/>
        <v>1.3705124807037098E-4</v>
      </c>
      <c r="Q144"/>
    </row>
    <row r="145" spans="1:17" s="5" customFormat="1" x14ac:dyDescent="0.25">
      <c r="A145" s="1">
        <v>44187</v>
      </c>
      <c r="B145" s="5">
        <v>144.199997</v>
      </c>
      <c r="C145" s="5">
        <v>145.4425289756542</v>
      </c>
      <c r="D145" s="5">
        <v>147.11260967486029</v>
      </c>
      <c r="E145" s="5">
        <v>144.7575792051318</v>
      </c>
      <c r="F145" s="5" t="s">
        <v>7</v>
      </c>
      <c r="G145" s="5" t="s">
        <v>7</v>
      </c>
      <c r="H145" s="5" t="str">
        <f t="shared" si="16"/>
        <v>hold</v>
      </c>
      <c r="I145" s="5" t="str">
        <f t="shared" si="17"/>
        <v>True</v>
      </c>
      <c r="J145" s="5">
        <f t="shared" si="19"/>
        <v>143.470001</v>
      </c>
      <c r="K145" s="5">
        <f t="shared" si="20"/>
        <v>147.03999300000001</v>
      </c>
      <c r="L145" s="5">
        <f t="shared" si="21"/>
        <v>1089213.622611393</v>
      </c>
      <c r="M145" s="11">
        <f t="shared" si="18"/>
        <v>0</v>
      </c>
      <c r="N145" s="5">
        <f t="shared" si="22"/>
        <v>0</v>
      </c>
      <c r="P145" s="9">
        <f t="shared" si="23"/>
        <v>-1.2199923946799227E-2</v>
      </c>
      <c r="Q145"/>
    </row>
    <row r="146" spans="1:17" s="5" customFormat="1" x14ac:dyDescent="0.25">
      <c r="A146" s="1">
        <v>44188</v>
      </c>
      <c r="B146" s="5">
        <v>143.220001</v>
      </c>
      <c r="C146" s="5">
        <v>144.7016863171028</v>
      </c>
      <c r="D146" s="5">
        <v>146.7587361589639</v>
      </c>
      <c r="E146" s="5">
        <v>144.70952988622139</v>
      </c>
      <c r="F146" s="5" t="s">
        <v>7</v>
      </c>
      <c r="G146" s="5" t="s">
        <v>7</v>
      </c>
      <c r="H146" s="5" t="str">
        <f t="shared" si="16"/>
        <v>hold</v>
      </c>
      <c r="I146" s="5" t="str">
        <f t="shared" si="17"/>
        <v>True</v>
      </c>
      <c r="J146" s="5">
        <f t="shared" si="19"/>
        <v>143.470001</v>
      </c>
      <c r="K146" s="5">
        <f t="shared" si="20"/>
        <v>147.03999300000001</v>
      </c>
      <c r="L146" s="5">
        <f t="shared" si="21"/>
        <v>1089213.622611393</v>
      </c>
      <c r="M146" s="11">
        <f t="shared" si="18"/>
        <v>0</v>
      </c>
      <c r="N146" s="5">
        <f t="shared" si="22"/>
        <v>0</v>
      </c>
      <c r="P146" s="9">
        <f t="shared" si="23"/>
        <v>-6.819287485351439E-3</v>
      </c>
      <c r="Q146"/>
    </row>
    <row r="147" spans="1:17" s="5" customFormat="1" x14ac:dyDescent="0.25">
      <c r="A147" s="1">
        <v>44189</v>
      </c>
      <c r="B147" s="5">
        <v>143.5</v>
      </c>
      <c r="C147" s="5">
        <v>144.30112421140191</v>
      </c>
      <c r="D147" s="5">
        <v>146.46248741723991</v>
      </c>
      <c r="E147" s="5">
        <v>144.671732077277</v>
      </c>
      <c r="F147" s="5" t="s">
        <v>7</v>
      </c>
      <c r="G147" s="5" t="s">
        <v>7</v>
      </c>
      <c r="H147" s="5" t="str">
        <f t="shared" si="16"/>
        <v>hold</v>
      </c>
      <c r="I147" s="5" t="str">
        <f t="shared" si="17"/>
        <v>True</v>
      </c>
      <c r="J147" s="5">
        <f t="shared" si="19"/>
        <v>143.470001</v>
      </c>
      <c r="K147" s="5">
        <f t="shared" si="20"/>
        <v>147.03999300000001</v>
      </c>
      <c r="L147" s="5">
        <f t="shared" si="21"/>
        <v>1089213.622611393</v>
      </c>
      <c r="M147" s="11">
        <f t="shared" si="18"/>
        <v>0</v>
      </c>
      <c r="N147" s="5">
        <f t="shared" si="22"/>
        <v>0</v>
      </c>
      <c r="P147" s="9">
        <f t="shared" si="23"/>
        <v>1.9531186386169881E-3</v>
      </c>
      <c r="Q147"/>
    </row>
    <row r="148" spans="1:17" s="5" customFormat="1" x14ac:dyDescent="0.25">
      <c r="A148" s="1">
        <v>44193</v>
      </c>
      <c r="B148" s="5">
        <v>145.220001</v>
      </c>
      <c r="C148" s="5">
        <v>144.60741647426789</v>
      </c>
      <c r="D148" s="5">
        <v>146.3495341065817</v>
      </c>
      <c r="E148" s="5">
        <v>144.68886548111209</v>
      </c>
      <c r="F148" s="5" t="s">
        <v>7</v>
      </c>
      <c r="G148" s="5" t="s">
        <v>7</v>
      </c>
      <c r="H148" s="5" t="str">
        <f t="shared" si="16"/>
        <v>hold</v>
      </c>
      <c r="I148" s="5" t="str">
        <f t="shared" si="17"/>
        <v>True</v>
      </c>
      <c r="J148" s="5">
        <f t="shared" si="19"/>
        <v>143.470001</v>
      </c>
      <c r="K148" s="5">
        <f t="shared" si="20"/>
        <v>147.03999300000001</v>
      </c>
      <c r="L148" s="5">
        <f t="shared" si="21"/>
        <v>1089213.622611393</v>
      </c>
      <c r="M148" s="11">
        <f t="shared" si="18"/>
        <v>0</v>
      </c>
      <c r="N148" s="5">
        <f t="shared" si="22"/>
        <v>0</v>
      </c>
      <c r="P148" s="9">
        <f t="shared" si="23"/>
        <v>1.1914805638528699E-2</v>
      </c>
      <c r="Q148"/>
    </row>
    <row r="149" spans="1:17" s="5" customFormat="1" x14ac:dyDescent="0.25">
      <c r="A149" s="1">
        <v>44194</v>
      </c>
      <c r="B149" s="5">
        <v>144.300003</v>
      </c>
      <c r="C149" s="5">
        <v>144.50494531617861</v>
      </c>
      <c r="D149" s="5">
        <v>146.16321309689249</v>
      </c>
      <c r="E149" s="5">
        <v>144.67671352857741</v>
      </c>
      <c r="F149" s="5" t="s">
        <v>7</v>
      </c>
      <c r="G149" s="5" t="s">
        <v>7</v>
      </c>
      <c r="H149" s="5" t="str">
        <f t="shared" si="16"/>
        <v>hold</v>
      </c>
      <c r="I149" s="5" t="str">
        <f t="shared" si="17"/>
        <v>True</v>
      </c>
      <c r="J149" s="5">
        <f t="shared" si="19"/>
        <v>143.470001</v>
      </c>
      <c r="K149" s="5">
        <f t="shared" si="20"/>
        <v>147.03999300000001</v>
      </c>
      <c r="L149" s="5">
        <f t="shared" si="21"/>
        <v>1089213.622611393</v>
      </c>
      <c r="M149" s="11">
        <f t="shared" si="18"/>
        <v>0</v>
      </c>
      <c r="N149" s="5">
        <f t="shared" si="22"/>
        <v>0</v>
      </c>
      <c r="P149" s="9">
        <f t="shared" si="23"/>
        <v>-6.3553542683586631E-3</v>
      </c>
      <c r="Q149"/>
    </row>
    <row r="150" spans="1:17" s="5" customFormat="1" x14ac:dyDescent="0.25">
      <c r="A150" s="1">
        <v>44195</v>
      </c>
      <c r="B150" s="5">
        <v>144.179993</v>
      </c>
      <c r="C150" s="5">
        <v>144.3966278774524</v>
      </c>
      <c r="D150" s="5">
        <v>145.98292036081131</v>
      </c>
      <c r="E150" s="5">
        <v>144.66119101205931</v>
      </c>
      <c r="F150" s="5" t="s">
        <v>7</v>
      </c>
      <c r="G150" s="5" t="s">
        <v>7</v>
      </c>
      <c r="H150" s="5" t="str">
        <f t="shared" si="16"/>
        <v>hold</v>
      </c>
      <c r="I150" s="5" t="str">
        <f t="shared" si="17"/>
        <v>True</v>
      </c>
      <c r="J150" s="5">
        <f t="shared" si="19"/>
        <v>143.470001</v>
      </c>
      <c r="K150" s="5">
        <f t="shared" si="20"/>
        <v>147.03999300000001</v>
      </c>
      <c r="L150" s="5">
        <f t="shared" si="21"/>
        <v>1089213.622611393</v>
      </c>
      <c r="M150" s="11">
        <f t="shared" si="18"/>
        <v>0</v>
      </c>
      <c r="N150" s="5">
        <f t="shared" si="22"/>
        <v>0</v>
      </c>
      <c r="P150" s="9">
        <f t="shared" si="23"/>
        <v>-8.3201614383757465E-4</v>
      </c>
      <c r="Q150"/>
    </row>
    <row r="151" spans="1:17" s="5" customFormat="1" x14ac:dyDescent="0.25">
      <c r="A151" s="1">
        <v>44196</v>
      </c>
      <c r="B151" s="5">
        <v>144.14999399999999</v>
      </c>
      <c r="C151" s="5">
        <v>144.31441658496831</v>
      </c>
      <c r="D151" s="5">
        <v>145.81629069164671</v>
      </c>
      <c r="E151" s="5">
        <v>144.6452161054325</v>
      </c>
      <c r="F151" s="5" t="s">
        <v>7</v>
      </c>
      <c r="G151" s="5" t="s">
        <v>7</v>
      </c>
      <c r="H151" s="5" t="str">
        <f t="shared" si="16"/>
        <v>hold</v>
      </c>
      <c r="I151" s="5" t="str">
        <f t="shared" si="17"/>
        <v>True</v>
      </c>
      <c r="J151" s="5">
        <f t="shared" si="19"/>
        <v>143.470001</v>
      </c>
      <c r="K151" s="5">
        <f t="shared" si="20"/>
        <v>147.03999300000001</v>
      </c>
      <c r="L151" s="5">
        <f t="shared" si="21"/>
        <v>1089213.622611393</v>
      </c>
      <c r="M151" s="11">
        <f t="shared" si="18"/>
        <v>0</v>
      </c>
      <c r="N151" s="5">
        <f t="shared" si="22"/>
        <v>0</v>
      </c>
      <c r="P151" s="9">
        <f t="shared" si="23"/>
        <v>-2.0808796490707178E-4</v>
      </c>
      <c r="Q151"/>
    </row>
    <row r="152" spans="1:17" s="5" customFormat="1" x14ac:dyDescent="0.25">
      <c r="A152" s="1">
        <v>44200</v>
      </c>
      <c r="B152" s="5">
        <v>146.529999</v>
      </c>
      <c r="C152" s="5">
        <v>145.05294405664549</v>
      </c>
      <c r="D152" s="5">
        <v>145.8811732651333</v>
      </c>
      <c r="E152" s="5">
        <v>144.70411557088769</v>
      </c>
      <c r="F152" s="5" t="s">
        <v>7</v>
      </c>
      <c r="G152" s="5" t="s">
        <v>7</v>
      </c>
      <c r="H152" s="5" t="str">
        <f t="shared" si="16"/>
        <v>hold</v>
      </c>
      <c r="I152" s="5" t="str">
        <f t="shared" si="17"/>
        <v>True</v>
      </c>
      <c r="J152" s="5">
        <f t="shared" si="19"/>
        <v>143.470001</v>
      </c>
      <c r="K152" s="5">
        <f t="shared" si="20"/>
        <v>147.03999300000001</v>
      </c>
      <c r="L152" s="5">
        <f t="shared" si="21"/>
        <v>1089213.622611393</v>
      </c>
      <c r="M152" s="11">
        <f t="shared" si="18"/>
        <v>0</v>
      </c>
      <c r="N152" s="5">
        <f t="shared" si="22"/>
        <v>0</v>
      </c>
      <c r="P152" s="9">
        <f t="shared" si="23"/>
        <v>1.6375796364291435E-2</v>
      </c>
      <c r="Q152"/>
    </row>
    <row r="153" spans="1:17" s="5" customFormat="1" x14ac:dyDescent="0.25">
      <c r="A153" s="1">
        <v>44201</v>
      </c>
      <c r="B153" s="5">
        <v>145.75</v>
      </c>
      <c r="C153" s="5">
        <v>145.28529603776369</v>
      </c>
      <c r="D153" s="5">
        <v>145.8692484228485</v>
      </c>
      <c r="E153" s="5">
        <v>144.73679945929749</v>
      </c>
      <c r="F153" s="5" t="s">
        <v>7</v>
      </c>
      <c r="G153" s="5" t="s">
        <v>7</v>
      </c>
      <c r="H153" s="5" t="str">
        <f t="shared" si="16"/>
        <v>hold</v>
      </c>
      <c r="I153" s="5" t="str">
        <f t="shared" si="17"/>
        <v>True</v>
      </c>
      <c r="J153" s="5">
        <f t="shared" si="19"/>
        <v>143.470001</v>
      </c>
      <c r="K153" s="5">
        <f t="shared" si="20"/>
        <v>147.03999300000001</v>
      </c>
      <c r="L153" s="5">
        <f t="shared" si="21"/>
        <v>1089213.622611393</v>
      </c>
      <c r="M153" s="11">
        <f t="shared" si="18"/>
        <v>0</v>
      </c>
      <c r="N153" s="5">
        <f t="shared" si="22"/>
        <v>0</v>
      </c>
      <c r="P153" s="9">
        <f t="shared" si="23"/>
        <v>-5.3373535947909886E-3</v>
      </c>
      <c r="Q153"/>
    </row>
    <row r="154" spans="1:17" s="5" customFormat="1" x14ac:dyDescent="0.25">
      <c r="A154" s="1">
        <v>44202</v>
      </c>
      <c r="B154" s="5">
        <v>146.66000399999999</v>
      </c>
      <c r="C154" s="5">
        <v>145.7435320251758</v>
      </c>
      <c r="D154" s="5">
        <v>145.9411352934986</v>
      </c>
      <c r="E154" s="5">
        <v>144.79689960119441</v>
      </c>
      <c r="F154" s="5" t="s">
        <v>7</v>
      </c>
      <c r="G154" s="5" t="s">
        <v>7</v>
      </c>
      <c r="H154" s="5" t="str">
        <f t="shared" si="16"/>
        <v>hold</v>
      </c>
      <c r="I154" s="5" t="str">
        <f t="shared" si="17"/>
        <v>True</v>
      </c>
      <c r="J154" s="5">
        <f t="shared" si="19"/>
        <v>143.470001</v>
      </c>
      <c r="K154" s="5">
        <f t="shared" si="20"/>
        <v>147.03999300000001</v>
      </c>
      <c r="L154" s="5">
        <f t="shared" si="21"/>
        <v>1089213.622611393</v>
      </c>
      <c r="M154" s="11">
        <f t="shared" si="18"/>
        <v>0</v>
      </c>
      <c r="N154" s="5">
        <f t="shared" si="22"/>
        <v>0</v>
      </c>
      <c r="P154" s="9">
        <f t="shared" si="23"/>
        <v>6.2241847090182267E-3</v>
      </c>
      <c r="Q154"/>
    </row>
    <row r="155" spans="1:17" s="5" customFormat="1" x14ac:dyDescent="0.25">
      <c r="A155" s="1">
        <v>44203</v>
      </c>
      <c r="B155" s="5">
        <v>146.64999399999999</v>
      </c>
      <c r="C155" s="5">
        <v>146.04568601678389</v>
      </c>
      <c r="D155" s="5">
        <v>146.00557699408961</v>
      </c>
      <c r="E155" s="5">
        <v>144.85480880115711</v>
      </c>
      <c r="F155" s="5">
        <v>146.64999399999999</v>
      </c>
      <c r="G155" s="5" t="s">
        <v>7</v>
      </c>
      <c r="H155" s="5" t="str">
        <f t="shared" si="16"/>
        <v>buy</v>
      </c>
      <c r="I155" s="5" t="str">
        <f t="shared" si="17"/>
        <v>False</v>
      </c>
      <c r="J155" s="5">
        <f t="shared" si="19"/>
        <v>146.64999399999999</v>
      </c>
      <c r="K155" s="5">
        <f t="shared" si="20"/>
        <v>147.03999300000001</v>
      </c>
      <c r="L155" s="5">
        <f t="shared" si="21"/>
        <v>1088124.4089887815</v>
      </c>
      <c r="M155" s="11">
        <f t="shared" si="18"/>
        <v>1E-3</v>
      </c>
      <c r="N155" s="5">
        <f t="shared" si="22"/>
        <v>-1089.213622611393</v>
      </c>
      <c r="P155" s="9">
        <f t="shared" si="23"/>
        <v>-6.8255429900998565E-5</v>
      </c>
      <c r="Q155"/>
    </row>
    <row r="156" spans="1:17" s="5" customFormat="1" x14ac:dyDescent="0.25">
      <c r="A156" s="1">
        <v>44204</v>
      </c>
      <c r="B156" s="5">
        <v>146.63000500000001</v>
      </c>
      <c r="C156" s="5">
        <v>146.24045901118919</v>
      </c>
      <c r="D156" s="5">
        <v>146.0623431764451</v>
      </c>
      <c r="E156" s="5">
        <v>144.91028368237099</v>
      </c>
      <c r="F156" s="5" t="s">
        <v>7</v>
      </c>
      <c r="G156" s="5" t="s">
        <v>7</v>
      </c>
      <c r="H156" s="5" t="str">
        <f t="shared" si="16"/>
        <v>hold</v>
      </c>
      <c r="I156" s="5" t="str">
        <f t="shared" si="17"/>
        <v>True</v>
      </c>
      <c r="J156" s="5">
        <f t="shared" si="19"/>
        <v>146.64999399999999</v>
      </c>
      <c r="K156" s="5">
        <f t="shared" si="20"/>
        <v>147.03999300000001</v>
      </c>
      <c r="L156" s="5">
        <f t="shared" si="21"/>
        <v>1088124.4089887815</v>
      </c>
      <c r="M156" s="11">
        <f t="shared" si="18"/>
        <v>0</v>
      </c>
      <c r="N156" s="5">
        <f t="shared" si="22"/>
        <v>0</v>
      </c>
      <c r="P156" s="9">
        <f t="shared" si="23"/>
        <v>-1.3631342129765219E-4</v>
      </c>
      <c r="Q156"/>
    </row>
    <row r="157" spans="1:17" s="5" customFormat="1" x14ac:dyDescent="0.25">
      <c r="A157" s="1">
        <v>44207</v>
      </c>
      <c r="B157" s="5">
        <v>147.28999300000001</v>
      </c>
      <c r="C157" s="5">
        <v>146.5903036741262</v>
      </c>
      <c r="D157" s="5">
        <v>146.17394770585921</v>
      </c>
      <c r="E157" s="5">
        <v>144.98464959854689</v>
      </c>
      <c r="F157" s="5" t="s">
        <v>7</v>
      </c>
      <c r="G157" s="5" t="s">
        <v>7</v>
      </c>
      <c r="H157" s="5" t="str">
        <f t="shared" si="16"/>
        <v>hold</v>
      </c>
      <c r="I157" s="5" t="str">
        <f t="shared" si="17"/>
        <v>True</v>
      </c>
      <c r="J157" s="5">
        <f t="shared" si="19"/>
        <v>146.64999399999999</v>
      </c>
      <c r="K157" s="5">
        <f t="shared" si="20"/>
        <v>147.03999300000001</v>
      </c>
      <c r="L157" s="5">
        <f t="shared" si="21"/>
        <v>1088124.4089887815</v>
      </c>
      <c r="M157" s="11">
        <f t="shared" si="18"/>
        <v>0</v>
      </c>
      <c r="N157" s="5">
        <f t="shared" si="22"/>
        <v>0</v>
      </c>
      <c r="P157" s="9">
        <f t="shared" si="23"/>
        <v>4.4909438877391451E-3</v>
      </c>
      <c r="Q157"/>
    </row>
    <row r="158" spans="1:17" s="5" customFormat="1" x14ac:dyDescent="0.25">
      <c r="A158" s="1">
        <v>44208</v>
      </c>
      <c r="B158" s="5">
        <v>148.970001</v>
      </c>
      <c r="C158" s="5">
        <v>147.38353611608409</v>
      </c>
      <c r="D158" s="5">
        <v>146.4281343689629</v>
      </c>
      <c r="E158" s="5">
        <v>145.1091918298423</v>
      </c>
      <c r="F158" s="5" t="s">
        <v>7</v>
      </c>
      <c r="G158" s="5" t="s">
        <v>7</v>
      </c>
      <c r="H158" s="5" t="str">
        <f t="shared" si="16"/>
        <v>hold</v>
      </c>
      <c r="I158" s="5" t="str">
        <f t="shared" si="17"/>
        <v>True</v>
      </c>
      <c r="J158" s="5">
        <f t="shared" si="19"/>
        <v>146.64999399999999</v>
      </c>
      <c r="K158" s="5">
        <f t="shared" si="20"/>
        <v>147.03999300000001</v>
      </c>
      <c r="L158" s="5">
        <f t="shared" si="21"/>
        <v>1088124.4089887815</v>
      </c>
      <c r="M158" s="11">
        <f t="shared" si="18"/>
        <v>0</v>
      </c>
      <c r="N158" s="5">
        <f t="shared" si="22"/>
        <v>0</v>
      </c>
      <c r="P158" s="9">
        <f t="shared" si="23"/>
        <v>1.1341565128102082E-2</v>
      </c>
      <c r="Q158"/>
    </row>
    <row r="159" spans="1:17" s="5" customFormat="1" x14ac:dyDescent="0.25">
      <c r="A159" s="1">
        <v>44209</v>
      </c>
      <c r="B159" s="5">
        <v>147.449997</v>
      </c>
      <c r="C159" s="5">
        <v>147.4056897440561</v>
      </c>
      <c r="D159" s="5">
        <v>146.52103097178451</v>
      </c>
      <c r="E159" s="5">
        <v>145.18234199140969</v>
      </c>
      <c r="F159" s="5" t="s">
        <v>7</v>
      </c>
      <c r="G159" s="5" t="s">
        <v>7</v>
      </c>
      <c r="H159" s="5" t="str">
        <f t="shared" si="16"/>
        <v>hold</v>
      </c>
      <c r="I159" s="5" t="str">
        <f t="shared" si="17"/>
        <v>True</v>
      </c>
      <c r="J159" s="5">
        <f t="shared" si="19"/>
        <v>146.64999399999999</v>
      </c>
      <c r="K159" s="5">
        <f t="shared" si="20"/>
        <v>147.03999300000001</v>
      </c>
      <c r="L159" s="5">
        <f t="shared" si="21"/>
        <v>1088124.4089887815</v>
      </c>
      <c r="M159" s="11">
        <f t="shared" si="18"/>
        <v>0</v>
      </c>
      <c r="N159" s="5">
        <f t="shared" si="22"/>
        <v>0</v>
      </c>
      <c r="P159" s="9">
        <f t="shared" si="23"/>
        <v>-1.0255835188857381E-2</v>
      </c>
      <c r="Q159"/>
    </row>
    <row r="160" spans="1:17" s="5" customFormat="1" x14ac:dyDescent="0.25">
      <c r="A160" s="1">
        <v>44210</v>
      </c>
      <c r="B160" s="5">
        <v>146.970001</v>
      </c>
      <c r="C160" s="5">
        <v>147.26046016270411</v>
      </c>
      <c r="D160" s="5">
        <v>146.561846428895</v>
      </c>
      <c r="E160" s="5">
        <v>145.23820633542809</v>
      </c>
      <c r="F160" s="5" t="s">
        <v>7</v>
      </c>
      <c r="G160" s="5" t="s">
        <v>7</v>
      </c>
      <c r="H160" s="5" t="str">
        <f t="shared" si="16"/>
        <v>hold</v>
      </c>
      <c r="I160" s="5" t="str">
        <f t="shared" si="17"/>
        <v>True</v>
      </c>
      <c r="J160" s="5">
        <f t="shared" si="19"/>
        <v>146.64999399999999</v>
      </c>
      <c r="K160" s="5">
        <f t="shared" si="20"/>
        <v>147.03999300000001</v>
      </c>
      <c r="L160" s="5">
        <f t="shared" si="21"/>
        <v>1088124.4089887815</v>
      </c>
      <c r="M160" s="11">
        <f t="shared" si="18"/>
        <v>0</v>
      </c>
      <c r="N160" s="5">
        <f t="shared" si="22"/>
        <v>0</v>
      </c>
      <c r="P160" s="9">
        <f t="shared" si="23"/>
        <v>-3.2606237927022956E-3</v>
      </c>
      <c r="Q160"/>
    </row>
    <row r="161" spans="1:17" s="5" customFormat="1" x14ac:dyDescent="0.25">
      <c r="A161" s="1">
        <v>44211</v>
      </c>
      <c r="B161" s="5">
        <v>144.63999899999999</v>
      </c>
      <c r="C161" s="5">
        <v>146.38697310846939</v>
      </c>
      <c r="D161" s="5">
        <v>146.38713302626809</v>
      </c>
      <c r="E161" s="5">
        <v>145.21951235619599</v>
      </c>
      <c r="F161" s="5" t="s">
        <v>7</v>
      </c>
      <c r="G161" s="5">
        <v>144.63999899999999</v>
      </c>
      <c r="H161" s="5" t="str">
        <f t="shared" si="16"/>
        <v>sell</v>
      </c>
      <c r="I161" s="5" t="str">
        <f t="shared" si="17"/>
        <v>False</v>
      </c>
      <c r="J161" s="5">
        <f t="shared" si="19"/>
        <v>146.64999399999999</v>
      </c>
      <c r="K161" s="5">
        <f t="shared" si="20"/>
        <v>144.63999899999999</v>
      </c>
      <c r="L161" s="5">
        <f t="shared" si="21"/>
        <v>1072122.3758792891</v>
      </c>
      <c r="M161" s="11">
        <f t="shared" si="18"/>
        <v>1E-3</v>
      </c>
      <c r="N161" s="5">
        <f t="shared" si="22"/>
        <v>-16002.033109492444</v>
      </c>
      <c r="P161" s="9">
        <f t="shared" si="23"/>
        <v>-1.5980601392553338E-2</v>
      </c>
      <c r="Q161"/>
    </row>
    <row r="162" spans="1:17" s="5" customFormat="1" x14ac:dyDescent="0.25">
      <c r="A162" s="1">
        <v>44215</v>
      </c>
      <c r="B162" s="5">
        <v>143.38999899999999</v>
      </c>
      <c r="C162" s="5">
        <v>145.38798173897959</v>
      </c>
      <c r="D162" s="5">
        <v>146.1146662966074</v>
      </c>
      <c r="E162" s="5">
        <v>145.1623400638149</v>
      </c>
      <c r="F162" s="5" t="s">
        <v>7</v>
      </c>
      <c r="G162" s="5" t="s">
        <v>7</v>
      </c>
      <c r="H162" s="5" t="str">
        <f t="shared" si="16"/>
        <v>hold</v>
      </c>
      <c r="I162" s="5" t="str">
        <f t="shared" si="17"/>
        <v>True</v>
      </c>
      <c r="J162" s="5">
        <f t="shared" si="19"/>
        <v>146.64999399999999</v>
      </c>
      <c r="K162" s="5">
        <f t="shared" si="20"/>
        <v>144.63999899999999</v>
      </c>
      <c r="L162" s="5">
        <f t="shared" si="21"/>
        <v>1072122.3758792891</v>
      </c>
      <c r="M162" s="11">
        <f t="shared" si="18"/>
        <v>0</v>
      </c>
      <c r="N162" s="5">
        <f t="shared" si="22"/>
        <v>0</v>
      </c>
      <c r="P162" s="9">
        <f t="shared" si="23"/>
        <v>-8.6797059771887859E-3</v>
      </c>
      <c r="Q162"/>
    </row>
    <row r="163" spans="1:17" s="5" customFormat="1" x14ac:dyDescent="0.25">
      <c r="A163" s="1">
        <v>44216</v>
      </c>
      <c r="B163" s="5">
        <v>145.509995</v>
      </c>
      <c r="C163" s="5">
        <v>145.4286528259864</v>
      </c>
      <c r="D163" s="5">
        <v>146.05969617873399</v>
      </c>
      <c r="E163" s="5">
        <v>145.1732042805707</v>
      </c>
      <c r="F163" s="5" t="s">
        <v>7</v>
      </c>
      <c r="G163" s="5" t="s">
        <v>7</v>
      </c>
      <c r="H163" s="5" t="str">
        <f t="shared" si="16"/>
        <v>hold</v>
      </c>
      <c r="I163" s="5" t="str">
        <f t="shared" si="17"/>
        <v>True</v>
      </c>
      <c r="J163" s="5">
        <f t="shared" si="19"/>
        <v>146.64999399999999</v>
      </c>
      <c r="K163" s="5">
        <f t="shared" si="20"/>
        <v>144.63999899999999</v>
      </c>
      <c r="L163" s="5">
        <f t="shared" si="21"/>
        <v>1072122.3758792891</v>
      </c>
      <c r="M163" s="11">
        <f t="shared" si="18"/>
        <v>0</v>
      </c>
      <c r="N163" s="5">
        <f t="shared" si="22"/>
        <v>0</v>
      </c>
      <c r="P163" s="9">
        <f t="shared" si="23"/>
        <v>1.467659465732642E-2</v>
      </c>
      <c r="Q163"/>
    </row>
    <row r="164" spans="1:17" s="5" customFormat="1" x14ac:dyDescent="0.25">
      <c r="A164" s="1">
        <v>44217</v>
      </c>
      <c r="B164" s="5">
        <v>144.85000600000001</v>
      </c>
      <c r="C164" s="5">
        <v>145.23577055065761</v>
      </c>
      <c r="D164" s="5">
        <v>145.9497243443036</v>
      </c>
      <c r="E164" s="5">
        <v>145.1631043343028</v>
      </c>
      <c r="F164" s="5" t="s">
        <v>7</v>
      </c>
      <c r="G164" s="5" t="s">
        <v>7</v>
      </c>
      <c r="H164" s="5" t="str">
        <f t="shared" si="16"/>
        <v>hold</v>
      </c>
      <c r="I164" s="5" t="str">
        <f t="shared" si="17"/>
        <v>True</v>
      </c>
      <c r="J164" s="5">
        <f t="shared" si="19"/>
        <v>146.64999399999999</v>
      </c>
      <c r="K164" s="5">
        <f t="shared" si="20"/>
        <v>144.63999899999999</v>
      </c>
      <c r="L164" s="5">
        <f t="shared" si="21"/>
        <v>1072122.3758792891</v>
      </c>
      <c r="M164" s="11">
        <f t="shared" si="18"/>
        <v>0</v>
      </c>
      <c r="N164" s="5">
        <f t="shared" si="22"/>
        <v>0</v>
      </c>
      <c r="P164" s="9">
        <f t="shared" si="23"/>
        <v>-4.546012772767791E-3</v>
      </c>
      <c r="Q164"/>
    </row>
    <row r="165" spans="1:17" s="5" customFormat="1" x14ac:dyDescent="0.25">
      <c r="A165" s="1">
        <v>44218</v>
      </c>
      <c r="B165" s="5">
        <v>146.33000200000001</v>
      </c>
      <c r="C165" s="5">
        <v>145.60051436710509</v>
      </c>
      <c r="D165" s="5">
        <v>145.98429504027601</v>
      </c>
      <c r="E165" s="5">
        <v>145.19956988635579</v>
      </c>
      <c r="F165" s="5" t="s">
        <v>7</v>
      </c>
      <c r="G165" s="5" t="s">
        <v>7</v>
      </c>
      <c r="H165" s="5" t="str">
        <f t="shared" si="16"/>
        <v>hold</v>
      </c>
      <c r="I165" s="5" t="str">
        <f t="shared" si="17"/>
        <v>True</v>
      </c>
      <c r="J165" s="5">
        <f t="shared" si="19"/>
        <v>146.64999399999999</v>
      </c>
      <c r="K165" s="5">
        <f t="shared" si="20"/>
        <v>144.63999899999999</v>
      </c>
      <c r="L165" s="5">
        <f t="shared" si="21"/>
        <v>1072122.3758792891</v>
      </c>
      <c r="M165" s="11">
        <f t="shared" si="18"/>
        <v>0</v>
      </c>
      <c r="N165" s="5">
        <f t="shared" si="22"/>
        <v>0</v>
      </c>
      <c r="P165" s="9">
        <f t="shared" si="23"/>
        <v>1.0165593134553043E-2</v>
      </c>
      <c r="Q165"/>
    </row>
    <row r="166" spans="1:17" s="5" customFormat="1" x14ac:dyDescent="0.25">
      <c r="A166" s="1">
        <v>44221</v>
      </c>
      <c r="B166" s="5">
        <v>146.199997</v>
      </c>
      <c r="C166" s="5">
        <v>145.80034191140339</v>
      </c>
      <c r="D166" s="5">
        <v>146.00390430934181</v>
      </c>
      <c r="E166" s="5">
        <v>145.23083323365719</v>
      </c>
      <c r="F166" s="5" t="s">
        <v>7</v>
      </c>
      <c r="G166" s="5" t="s">
        <v>7</v>
      </c>
      <c r="H166" s="5" t="str">
        <f t="shared" si="16"/>
        <v>hold</v>
      </c>
      <c r="I166" s="5" t="str">
        <f t="shared" si="17"/>
        <v>True</v>
      </c>
      <c r="J166" s="5">
        <f t="shared" si="19"/>
        <v>146.64999399999999</v>
      </c>
      <c r="K166" s="5">
        <f t="shared" si="20"/>
        <v>144.63999899999999</v>
      </c>
      <c r="L166" s="5">
        <f t="shared" si="21"/>
        <v>1072122.3758792891</v>
      </c>
      <c r="M166" s="11">
        <f t="shared" si="18"/>
        <v>0</v>
      </c>
      <c r="N166" s="5">
        <f t="shared" si="22"/>
        <v>0</v>
      </c>
      <c r="P166" s="9">
        <f t="shared" si="23"/>
        <v>-8.8883197623032431E-4</v>
      </c>
      <c r="Q166"/>
    </row>
    <row r="167" spans="1:17" s="5" customFormat="1" x14ac:dyDescent="0.25">
      <c r="A167" s="1">
        <v>44222</v>
      </c>
      <c r="B167" s="5">
        <v>147.509995</v>
      </c>
      <c r="C167" s="5">
        <v>146.3702262742689</v>
      </c>
      <c r="D167" s="5">
        <v>146.1408216448562</v>
      </c>
      <c r="E167" s="5">
        <v>145.30205703885551</v>
      </c>
      <c r="F167" s="5">
        <v>147.509995</v>
      </c>
      <c r="G167" s="5" t="s">
        <v>7</v>
      </c>
      <c r="H167" s="5" t="str">
        <f t="shared" si="16"/>
        <v>buy</v>
      </c>
      <c r="I167" s="5" t="str">
        <f t="shared" si="17"/>
        <v>False</v>
      </c>
      <c r="J167" s="5">
        <f t="shared" si="19"/>
        <v>147.509995</v>
      </c>
      <c r="K167" s="5">
        <f t="shared" si="20"/>
        <v>144.63999899999999</v>
      </c>
      <c r="L167" s="5">
        <f t="shared" si="21"/>
        <v>1071050.2535034099</v>
      </c>
      <c r="M167" s="11">
        <f t="shared" si="18"/>
        <v>1E-3</v>
      </c>
      <c r="N167" s="5">
        <f t="shared" si="22"/>
        <v>-1072.1223758792892</v>
      </c>
      <c r="P167" s="9">
        <f t="shared" si="23"/>
        <v>8.9204094001079787E-3</v>
      </c>
      <c r="Q167"/>
    </row>
    <row r="168" spans="1:17" s="5" customFormat="1" x14ac:dyDescent="0.25">
      <c r="A168" s="1">
        <v>44223</v>
      </c>
      <c r="B168" s="5">
        <v>143.83999600000001</v>
      </c>
      <c r="C168" s="5">
        <v>145.52681618284589</v>
      </c>
      <c r="D168" s="5">
        <v>145.931655677142</v>
      </c>
      <c r="E168" s="5">
        <v>145.25636763139121</v>
      </c>
      <c r="F168" s="5" t="s">
        <v>7</v>
      </c>
      <c r="G168" s="5">
        <v>143.83999600000001</v>
      </c>
      <c r="H168" s="5" t="str">
        <f t="shared" si="16"/>
        <v>sell</v>
      </c>
      <c r="I168" s="5" t="str">
        <f t="shared" si="17"/>
        <v>False</v>
      </c>
      <c r="J168" s="5">
        <f t="shared" si="19"/>
        <v>147.509995</v>
      </c>
      <c r="K168" s="5">
        <f t="shared" si="20"/>
        <v>143.83999600000001</v>
      </c>
      <c r="L168" s="5">
        <f t="shared" si="21"/>
        <v>1043331.8336305986</v>
      </c>
      <c r="M168" s="11">
        <f t="shared" si="18"/>
        <v>1E-3</v>
      </c>
      <c r="N168" s="5">
        <f t="shared" si="22"/>
        <v>-27718.419872811242</v>
      </c>
      <c r="P168" s="9">
        <f t="shared" si="23"/>
        <v>-2.519439328131657E-2</v>
      </c>
      <c r="Q168"/>
    </row>
    <row r="169" spans="1:17" s="5" customFormat="1" x14ac:dyDescent="0.25">
      <c r="A169" s="1">
        <v>44224</v>
      </c>
      <c r="B169" s="5">
        <v>143.75</v>
      </c>
      <c r="C169" s="5">
        <v>144.93454412189729</v>
      </c>
      <c r="D169" s="5">
        <v>145.73332334285629</v>
      </c>
      <c r="E169" s="5">
        <v>145.20929364291021</v>
      </c>
      <c r="F169" s="5" t="s">
        <v>7</v>
      </c>
      <c r="G169" s="5" t="s">
        <v>7</v>
      </c>
      <c r="H169" s="5" t="str">
        <f t="shared" si="16"/>
        <v>hold</v>
      </c>
      <c r="I169" s="5" t="str">
        <f t="shared" si="17"/>
        <v>True</v>
      </c>
      <c r="J169" s="5">
        <f t="shared" si="19"/>
        <v>147.509995</v>
      </c>
      <c r="K169" s="5">
        <f t="shared" si="20"/>
        <v>143.83999600000001</v>
      </c>
      <c r="L169" s="5">
        <f t="shared" si="21"/>
        <v>1043331.8336305986</v>
      </c>
      <c r="M169" s="11">
        <f t="shared" si="18"/>
        <v>0</v>
      </c>
      <c r="N169" s="5">
        <f t="shared" si="22"/>
        <v>0</v>
      </c>
      <c r="P169" s="9">
        <f t="shared" si="23"/>
        <v>-6.2586323717369306E-4</v>
      </c>
      <c r="Q169"/>
    </row>
    <row r="170" spans="1:17" s="5" customFormat="1" x14ac:dyDescent="0.25">
      <c r="A170" s="1">
        <v>44225</v>
      </c>
      <c r="B170" s="5">
        <v>140.490005</v>
      </c>
      <c r="C170" s="5">
        <v>143.4530310812649</v>
      </c>
      <c r="D170" s="5">
        <v>145.2566580389603</v>
      </c>
      <c r="E170" s="5">
        <v>145.0618158728193</v>
      </c>
      <c r="F170" s="5" t="s">
        <v>7</v>
      </c>
      <c r="G170" s="5" t="s">
        <v>7</v>
      </c>
      <c r="H170" s="5" t="str">
        <f t="shared" si="16"/>
        <v>hold</v>
      </c>
      <c r="I170" s="5" t="str">
        <f t="shared" si="17"/>
        <v>True</v>
      </c>
      <c r="J170" s="5">
        <f t="shared" si="19"/>
        <v>147.509995</v>
      </c>
      <c r="K170" s="5">
        <f t="shared" si="20"/>
        <v>143.83999600000001</v>
      </c>
      <c r="L170" s="5">
        <f t="shared" si="21"/>
        <v>1043331.8336305986</v>
      </c>
      <c r="M170" s="11">
        <f t="shared" si="18"/>
        <v>0</v>
      </c>
      <c r="N170" s="5">
        <f t="shared" si="22"/>
        <v>0</v>
      </c>
      <c r="P170" s="9">
        <f t="shared" si="23"/>
        <v>-2.2939332224178745E-2</v>
      </c>
      <c r="Q170"/>
    </row>
    <row r="171" spans="1:17" s="5" customFormat="1" x14ac:dyDescent="0.25">
      <c r="A171" s="1">
        <v>44228</v>
      </c>
      <c r="B171" s="5">
        <v>139.270004</v>
      </c>
      <c r="C171" s="5">
        <v>142.05868872084329</v>
      </c>
      <c r="D171" s="5">
        <v>144.71241676269119</v>
      </c>
      <c r="E171" s="5">
        <v>144.88082175179369</v>
      </c>
      <c r="F171" s="5">
        <v>139.270004</v>
      </c>
      <c r="G171" s="5" t="s">
        <v>7</v>
      </c>
      <c r="H171" s="5" t="str">
        <f t="shared" si="16"/>
        <v>buy</v>
      </c>
      <c r="I171" s="5" t="str">
        <f t="shared" si="17"/>
        <v>False</v>
      </c>
      <c r="J171" s="5">
        <f t="shared" si="19"/>
        <v>139.270004</v>
      </c>
      <c r="K171" s="5">
        <f t="shared" si="20"/>
        <v>143.83999600000001</v>
      </c>
      <c r="L171" s="5">
        <f t="shared" si="21"/>
        <v>1042288.501796968</v>
      </c>
      <c r="M171" s="11">
        <f t="shared" si="18"/>
        <v>1E-3</v>
      </c>
      <c r="N171" s="5">
        <f t="shared" si="22"/>
        <v>-1043.3318336305986</v>
      </c>
      <c r="P171" s="9">
        <f t="shared" si="23"/>
        <v>-8.7218236670919113E-3</v>
      </c>
      <c r="Q171"/>
    </row>
    <row r="172" spans="1:17" s="5" customFormat="1" x14ac:dyDescent="0.25">
      <c r="A172" s="1">
        <v>44229</v>
      </c>
      <c r="B172" s="5">
        <v>140.770004</v>
      </c>
      <c r="C172" s="5">
        <v>141.62912714722879</v>
      </c>
      <c r="D172" s="5">
        <v>144.35401560244651</v>
      </c>
      <c r="E172" s="5">
        <v>144.75235869705011</v>
      </c>
      <c r="F172" s="5" t="s">
        <v>7</v>
      </c>
      <c r="G172" s="5" t="s">
        <v>7</v>
      </c>
      <c r="H172" s="5" t="str">
        <f t="shared" si="16"/>
        <v>hold</v>
      </c>
      <c r="I172" s="5" t="str">
        <f t="shared" si="17"/>
        <v>True</v>
      </c>
      <c r="J172" s="5">
        <f t="shared" si="19"/>
        <v>139.270004</v>
      </c>
      <c r="K172" s="5">
        <f t="shared" si="20"/>
        <v>143.83999600000001</v>
      </c>
      <c r="L172" s="5">
        <f t="shared" si="21"/>
        <v>1042288.501796968</v>
      </c>
      <c r="M172" s="11">
        <f t="shared" si="18"/>
        <v>0</v>
      </c>
      <c r="N172" s="5">
        <f t="shared" si="22"/>
        <v>0</v>
      </c>
      <c r="P172" s="9">
        <f t="shared" si="23"/>
        <v>1.0712857468829551E-2</v>
      </c>
      <c r="Q172"/>
    </row>
    <row r="173" spans="1:17" s="5" customFormat="1" x14ac:dyDescent="0.25">
      <c r="A173" s="1">
        <v>44230</v>
      </c>
      <c r="B173" s="5">
        <v>141.199997</v>
      </c>
      <c r="C173" s="5">
        <v>141.4860837648192</v>
      </c>
      <c r="D173" s="5">
        <v>144.06728663858769</v>
      </c>
      <c r="E173" s="5">
        <v>144.64134739401729</v>
      </c>
      <c r="F173" s="5" t="s">
        <v>7</v>
      </c>
      <c r="G173" s="5" t="s">
        <v>7</v>
      </c>
      <c r="H173" s="5" t="str">
        <f t="shared" si="16"/>
        <v>hold</v>
      </c>
      <c r="I173" s="5" t="str">
        <f t="shared" si="17"/>
        <v>True</v>
      </c>
      <c r="J173" s="5">
        <f t="shared" si="19"/>
        <v>139.270004</v>
      </c>
      <c r="K173" s="5">
        <f t="shared" si="20"/>
        <v>143.83999600000001</v>
      </c>
      <c r="L173" s="5">
        <f t="shared" si="21"/>
        <v>1042288.501796968</v>
      </c>
      <c r="M173" s="11">
        <f t="shared" si="18"/>
        <v>0</v>
      </c>
      <c r="N173" s="5">
        <f t="shared" si="22"/>
        <v>0</v>
      </c>
      <c r="P173" s="9">
        <f t="shared" si="23"/>
        <v>3.0499225576636219E-3</v>
      </c>
      <c r="Q173"/>
    </row>
    <row r="174" spans="1:17" s="5" customFormat="1" x14ac:dyDescent="0.25">
      <c r="A174" s="1">
        <v>44231</v>
      </c>
      <c r="B174" s="5">
        <v>142.529999</v>
      </c>
      <c r="C174" s="5">
        <v>141.83405550987951</v>
      </c>
      <c r="D174" s="5">
        <v>143.9275332168979</v>
      </c>
      <c r="E174" s="5">
        <v>144.57536775670431</v>
      </c>
      <c r="F174" s="5" t="s">
        <v>7</v>
      </c>
      <c r="G174" s="5" t="s">
        <v>7</v>
      </c>
      <c r="H174" s="5" t="str">
        <f t="shared" si="16"/>
        <v>hold</v>
      </c>
      <c r="I174" s="5" t="str">
        <f t="shared" si="17"/>
        <v>True</v>
      </c>
      <c r="J174" s="5">
        <f t="shared" si="19"/>
        <v>139.270004</v>
      </c>
      <c r="K174" s="5">
        <f t="shared" si="20"/>
        <v>143.83999600000001</v>
      </c>
      <c r="L174" s="5">
        <f t="shared" si="21"/>
        <v>1042288.501796968</v>
      </c>
      <c r="M174" s="11">
        <f t="shared" si="18"/>
        <v>0</v>
      </c>
      <c r="N174" s="5">
        <f t="shared" si="22"/>
        <v>0</v>
      </c>
      <c r="P174" s="9">
        <f t="shared" si="23"/>
        <v>9.3751930381902535E-3</v>
      </c>
      <c r="Q174"/>
    </row>
    <row r="175" spans="1:17" s="5" customFormat="1" x14ac:dyDescent="0.25">
      <c r="A175" s="1">
        <v>44232</v>
      </c>
      <c r="B175" s="5">
        <v>144.36000100000001</v>
      </c>
      <c r="C175" s="5">
        <v>142.6760373399197</v>
      </c>
      <c r="D175" s="5">
        <v>143.96684846990721</v>
      </c>
      <c r="E175" s="5">
        <v>144.56863754555729</v>
      </c>
      <c r="F175" s="5" t="s">
        <v>7</v>
      </c>
      <c r="G175" s="5" t="s">
        <v>7</v>
      </c>
      <c r="H175" s="5" t="str">
        <f t="shared" si="16"/>
        <v>hold</v>
      </c>
      <c r="I175" s="5" t="str">
        <f t="shared" si="17"/>
        <v>True</v>
      </c>
      <c r="J175" s="5">
        <f t="shared" si="19"/>
        <v>139.270004</v>
      </c>
      <c r="K175" s="5">
        <f t="shared" si="20"/>
        <v>143.83999600000001</v>
      </c>
      <c r="L175" s="5">
        <f t="shared" si="21"/>
        <v>1042288.501796968</v>
      </c>
      <c r="M175" s="11">
        <f t="shared" si="18"/>
        <v>0</v>
      </c>
      <c r="N175" s="5">
        <f t="shared" si="22"/>
        <v>0</v>
      </c>
      <c r="P175" s="9">
        <f t="shared" si="23"/>
        <v>1.2757689850841537E-2</v>
      </c>
      <c r="Q175"/>
    </row>
    <row r="176" spans="1:17" s="5" customFormat="1" x14ac:dyDescent="0.25">
      <c r="A176" s="1">
        <v>44235</v>
      </c>
      <c r="B176" s="5">
        <v>145.029999</v>
      </c>
      <c r="C176" s="5">
        <v>143.46069122661311</v>
      </c>
      <c r="D176" s="5">
        <v>144.0634985180975</v>
      </c>
      <c r="E176" s="5">
        <v>144.58305509100859</v>
      </c>
      <c r="F176" s="5" t="s">
        <v>7</v>
      </c>
      <c r="G176" s="5" t="s">
        <v>7</v>
      </c>
      <c r="H176" s="5" t="str">
        <f t="shared" si="16"/>
        <v>hold</v>
      </c>
      <c r="I176" s="5" t="str">
        <f t="shared" si="17"/>
        <v>True</v>
      </c>
      <c r="J176" s="5">
        <f t="shared" si="19"/>
        <v>139.270004</v>
      </c>
      <c r="K176" s="5">
        <f t="shared" si="20"/>
        <v>143.83999600000001</v>
      </c>
      <c r="L176" s="5">
        <f t="shared" si="21"/>
        <v>1042288.501796968</v>
      </c>
      <c r="M176" s="11">
        <f t="shared" si="18"/>
        <v>0</v>
      </c>
      <c r="N176" s="5">
        <f t="shared" si="22"/>
        <v>0</v>
      </c>
      <c r="P176" s="9">
        <f t="shared" si="23"/>
        <v>4.6304239753190745E-3</v>
      </c>
      <c r="Q176"/>
    </row>
    <row r="177" spans="1:17" s="5" customFormat="1" x14ac:dyDescent="0.25">
      <c r="A177" s="1">
        <v>44236</v>
      </c>
      <c r="B177" s="5">
        <v>145.83000200000001</v>
      </c>
      <c r="C177" s="5">
        <v>144.2504614844087</v>
      </c>
      <c r="D177" s="5">
        <v>144.22408974372499</v>
      </c>
      <c r="E177" s="5">
        <v>144.62202218191459</v>
      </c>
      <c r="F177" s="5" t="s">
        <v>7</v>
      </c>
      <c r="G177" s="5">
        <v>145.83000200000001</v>
      </c>
      <c r="H177" s="5" t="str">
        <f t="shared" si="16"/>
        <v>sell</v>
      </c>
      <c r="I177" s="5" t="str">
        <f t="shared" si="17"/>
        <v>False</v>
      </c>
      <c r="J177" s="5">
        <f t="shared" si="19"/>
        <v>139.270004</v>
      </c>
      <c r="K177" s="5">
        <f t="shared" si="20"/>
        <v>145.83000200000001</v>
      </c>
      <c r="L177" s="5">
        <f t="shared" si="21"/>
        <v>1090340.8517013788</v>
      </c>
      <c r="M177" s="11">
        <f t="shared" si="18"/>
        <v>1E-3</v>
      </c>
      <c r="N177" s="5">
        <f t="shared" si="22"/>
        <v>48052.349904410832</v>
      </c>
      <c r="P177" s="9">
        <f t="shared" si="23"/>
        <v>5.500962763039411E-3</v>
      </c>
      <c r="Q177"/>
    </row>
    <row r="178" spans="1:17" s="5" customFormat="1" x14ac:dyDescent="0.25">
      <c r="A178" s="1">
        <v>44237</v>
      </c>
      <c r="B178" s="5">
        <v>144.13000500000001</v>
      </c>
      <c r="C178" s="5">
        <v>144.2103093229392</v>
      </c>
      <c r="D178" s="5">
        <v>144.21553658520449</v>
      </c>
      <c r="E178" s="5">
        <v>144.60664664497969</v>
      </c>
      <c r="F178" s="5">
        <v>144.13000500000001</v>
      </c>
      <c r="G178" s="5" t="s">
        <v>7</v>
      </c>
      <c r="H178" s="5" t="str">
        <f t="shared" si="16"/>
        <v>buy</v>
      </c>
      <c r="I178" s="5" t="str">
        <f t="shared" si="17"/>
        <v>False</v>
      </c>
      <c r="J178" s="5">
        <f t="shared" si="19"/>
        <v>144.13000500000001</v>
      </c>
      <c r="K178" s="5">
        <f t="shared" si="20"/>
        <v>145.83000200000001</v>
      </c>
      <c r="L178" s="5">
        <f t="shared" si="21"/>
        <v>1089250.5108496775</v>
      </c>
      <c r="M178" s="11">
        <f t="shared" si="18"/>
        <v>1E-3</v>
      </c>
      <c r="N178" s="5">
        <f t="shared" si="22"/>
        <v>-1090.3408517013788</v>
      </c>
      <c r="P178" s="9">
        <f t="shared" si="23"/>
        <v>-1.1725868654158063E-2</v>
      </c>
      <c r="Q178"/>
    </row>
    <row r="179" spans="1:17" s="5" customFormat="1" x14ac:dyDescent="0.25">
      <c r="A179" s="1">
        <v>44238</v>
      </c>
      <c r="B179" s="5">
        <v>144.020004</v>
      </c>
      <c r="C179" s="5">
        <v>144.1468742152928</v>
      </c>
      <c r="D179" s="5">
        <v>144.1977608956405</v>
      </c>
      <c r="E179" s="5">
        <v>144.58831406232409</v>
      </c>
      <c r="F179" s="5" t="s">
        <v>7</v>
      </c>
      <c r="G179" s="5" t="s">
        <v>7</v>
      </c>
      <c r="H179" s="5" t="str">
        <f t="shared" si="16"/>
        <v>hold</v>
      </c>
      <c r="I179" s="5" t="str">
        <f t="shared" si="17"/>
        <v>True</v>
      </c>
      <c r="J179" s="5">
        <f t="shared" si="19"/>
        <v>144.13000500000001</v>
      </c>
      <c r="K179" s="5">
        <f t="shared" si="20"/>
        <v>145.83000200000001</v>
      </c>
      <c r="L179" s="5">
        <f t="shared" si="21"/>
        <v>1089250.5108496775</v>
      </c>
      <c r="M179" s="11">
        <f t="shared" si="18"/>
        <v>0</v>
      </c>
      <c r="N179" s="5">
        <f t="shared" si="22"/>
        <v>0</v>
      </c>
      <c r="P179" s="9">
        <f t="shared" si="23"/>
        <v>-7.6349819127423315E-4</v>
      </c>
      <c r="Q179"/>
    </row>
    <row r="180" spans="1:17" s="5" customFormat="1" x14ac:dyDescent="0.25">
      <c r="A180" s="1">
        <v>44239</v>
      </c>
      <c r="B180" s="5">
        <v>144.470001</v>
      </c>
      <c r="C180" s="5">
        <v>144.25458314352849</v>
      </c>
      <c r="D180" s="5">
        <v>144.22250999603679</v>
      </c>
      <c r="E180" s="5">
        <v>144.58461677912649</v>
      </c>
      <c r="F180" s="5" t="s">
        <v>7</v>
      </c>
      <c r="G180" s="5">
        <v>144.470001</v>
      </c>
      <c r="H180" s="5" t="str">
        <f t="shared" si="16"/>
        <v>sell</v>
      </c>
      <c r="I180" s="5" t="str">
        <f t="shared" si="17"/>
        <v>False</v>
      </c>
      <c r="J180" s="5">
        <f t="shared" si="19"/>
        <v>144.13000500000001</v>
      </c>
      <c r="K180" s="5">
        <f t="shared" si="20"/>
        <v>144.470001</v>
      </c>
      <c r="L180" s="5">
        <f t="shared" si="21"/>
        <v>1090730.7517968128</v>
      </c>
      <c r="M180" s="11">
        <f t="shared" si="18"/>
        <v>1E-3</v>
      </c>
      <c r="N180" s="5">
        <f t="shared" si="22"/>
        <v>1480.2409471352898</v>
      </c>
      <c r="P180" s="9">
        <f t="shared" si="23"/>
        <v>3.1196738685015696E-3</v>
      </c>
      <c r="Q180"/>
    </row>
    <row r="181" spans="1:17" s="5" customFormat="1" x14ac:dyDescent="0.25">
      <c r="A181" s="1">
        <v>44243</v>
      </c>
      <c r="B181" s="5">
        <v>145.66000399999999</v>
      </c>
      <c r="C181" s="5">
        <v>144.7230567623524</v>
      </c>
      <c r="D181" s="5">
        <v>144.35319126912441</v>
      </c>
      <c r="E181" s="5">
        <v>144.61822262977881</v>
      </c>
      <c r="F181" s="5" t="s">
        <v>7</v>
      </c>
      <c r="G181" s="5" t="s">
        <v>7</v>
      </c>
      <c r="H181" s="5" t="str">
        <f t="shared" si="16"/>
        <v>hold</v>
      </c>
      <c r="I181" s="5" t="str">
        <f t="shared" si="17"/>
        <v>True</v>
      </c>
      <c r="J181" s="5">
        <f t="shared" si="19"/>
        <v>144.13000500000001</v>
      </c>
      <c r="K181" s="5">
        <f t="shared" si="20"/>
        <v>144.470001</v>
      </c>
      <c r="L181" s="5">
        <f t="shared" si="21"/>
        <v>1090730.7517968128</v>
      </c>
      <c r="M181" s="11">
        <f t="shared" si="18"/>
        <v>0</v>
      </c>
      <c r="N181" s="5">
        <f t="shared" si="22"/>
        <v>0</v>
      </c>
      <c r="P181" s="9">
        <f t="shared" si="23"/>
        <v>8.2032857878374145E-3</v>
      </c>
      <c r="Q181"/>
    </row>
    <row r="182" spans="1:17" s="5" customFormat="1" x14ac:dyDescent="0.25">
      <c r="A182" s="1">
        <v>44244</v>
      </c>
      <c r="B182" s="5">
        <v>147.199997</v>
      </c>
      <c r="C182" s="5">
        <v>145.54870350823489</v>
      </c>
      <c r="D182" s="5">
        <v>144.61199179011311</v>
      </c>
      <c r="E182" s="5">
        <v>144.69890307884819</v>
      </c>
      <c r="F182" s="5" t="s">
        <v>7</v>
      </c>
      <c r="G182" s="5" t="s">
        <v>7</v>
      </c>
      <c r="H182" s="5" t="str">
        <f t="shared" si="16"/>
        <v>hold</v>
      </c>
      <c r="I182" s="5" t="str">
        <f t="shared" si="17"/>
        <v>True</v>
      </c>
      <c r="J182" s="5">
        <f t="shared" si="19"/>
        <v>144.13000500000001</v>
      </c>
      <c r="K182" s="5">
        <f t="shared" si="20"/>
        <v>144.470001</v>
      </c>
      <c r="L182" s="5">
        <f t="shared" si="21"/>
        <v>1090730.7517968128</v>
      </c>
      <c r="M182" s="11">
        <f t="shared" si="18"/>
        <v>0</v>
      </c>
      <c r="N182" s="5">
        <f t="shared" si="22"/>
        <v>0</v>
      </c>
      <c r="P182" s="9">
        <f t="shared" si="23"/>
        <v>1.0517019663361243E-2</v>
      </c>
      <c r="Q182"/>
    </row>
    <row r="183" spans="1:17" s="5" customFormat="1" x14ac:dyDescent="0.25">
      <c r="A183" s="1">
        <v>44245</v>
      </c>
      <c r="B183" s="5">
        <v>137.66000399999999</v>
      </c>
      <c r="C183" s="5">
        <v>142.91913700549</v>
      </c>
      <c r="D183" s="5">
        <v>143.97999290010279</v>
      </c>
      <c r="E183" s="5">
        <v>144.47893748263419</v>
      </c>
      <c r="F183" s="5">
        <v>137.66000399999999</v>
      </c>
      <c r="G183" s="5" t="s">
        <v>7</v>
      </c>
      <c r="H183" s="5" t="str">
        <f t="shared" si="16"/>
        <v>buy</v>
      </c>
      <c r="I183" s="5" t="str">
        <f t="shared" si="17"/>
        <v>False</v>
      </c>
      <c r="J183" s="5">
        <f t="shared" si="19"/>
        <v>137.66000399999999</v>
      </c>
      <c r="K183" s="5">
        <f t="shared" si="20"/>
        <v>144.470001</v>
      </c>
      <c r="L183" s="5">
        <f t="shared" si="21"/>
        <v>1089640.0210450159</v>
      </c>
      <c r="M183" s="11">
        <f t="shared" si="18"/>
        <v>1E-3</v>
      </c>
      <c r="N183" s="5">
        <f t="shared" si="22"/>
        <v>-1090.7307517968127</v>
      </c>
      <c r="P183" s="9">
        <f t="shared" si="23"/>
        <v>-6.7005279887026023E-2</v>
      </c>
      <c r="Q183"/>
    </row>
    <row r="184" spans="1:17" s="5" customFormat="1" x14ac:dyDescent="0.25">
      <c r="A184" s="1">
        <v>44246</v>
      </c>
      <c r="B184" s="5">
        <v>138.33999600000001</v>
      </c>
      <c r="C184" s="5">
        <v>141.39275667032669</v>
      </c>
      <c r="D184" s="5">
        <v>143.46726590918431</v>
      </c>
      <c r="E184" s="5">
        <v>144.2870955613019</v>
      </c>
      <c r="F184" s="5" t="s">
        <v>7</v>
      </c>
      <c r="G184" s="5" t="s">
        <v>7</v>
      </c>
      <c r="H184" s="5" t="str">
        <f t="shared" si="16"/>
        <v>hold</v>
      </c>
      <c r="I184" s="5" t="str">
        <f t="shared" si="17"/>
        <v>True</v>
      </c>
      <c r="J184" s="5">
        <f t="shared" si="19"/>
        <v>137.66000399999999</v>
      </c>
      <c r="K184" s="5">
        <f t="shared" si="20"/>
        <v>144.470001</v>
      </c>
      <c r="L184" s="5">
        <f t="shared" si="21"/>
        <v>1089640.0210450159</v>
      </c>
      <c r="M184" s="11">
        <f t="shared" si="18"/>
        <v>0</v>
      </c>
      <c r="N184" s="5">
        <f t="shared" si="22"/>
        <v>0</v>
      </c>
      <c r="P184" s="9">
        <f t="shared" si="23"/>
        <v>4.9274882308543962E-3</v>
      </c>
      <c r="Q184"/>
    </row>
    <row r="185" spans="1:17" s="5" customFormat="1" x14ac:dyDescent="0.25">
      <c r="A185" s="1">
        <v>44249</v>
      </c>
      <c r="B185" s="5">
        <v>137.69000199999999</v>
      </c>
      <c r="C185" s="5">
        <v>140.15850511355109</v>
      </c>
      <c r="D185" s="5">
        <v>142.9420600992585</v>
      </c>
      <c r="E185" s="5">
        <v>144.0809363875112</v>
      </c>
      <c r="F185" s="5" t="s">
        <v>7</v>
      </c>
      <c r="G185" s="5" t="s">
        <v>7</v>
      </c>
      <c r="H185" s="5" t="str">
        <f t="shared" si="16"/>
        <v>hold</v>
      </c>
      <c r="I185" s="5" t="str">
        <f t="shared" si="17"/>
        <v>True</v>
      </c>
      <c r="J185" s="5">
        <f t="shared" si="19"/>
        <v>137.66000399999999</v>
      </c>
      <c r="K185" s="5">
        <f t="shared" si="20"/>
        <v>144.470001</v>
      </c>
      <c r="L185" s="5">
        <f t="shared" si="21"/>
        <v>1089640.0210450159</v>
      </c>
      <c r="M185" s="11">
        <f t="shared" si="18"/>
        <v>0</v>
      </c>
      <c r="N185" s="5">
        <f t="shared" si="22"/>
        <v>0</v>
      </c>
      <c r="P185" s="9">
        <f t="shared" si="23"/>
        <v>-4.7095982765051675E-3</v>
      </c>
      <c r="Q185"/>
    </row>
    <row r="186" spans="1:17" s="5" customFormat="1" x14ac:dyDescent="0.25">
      <c r="A186" s="1">
        <v>44250</v>
      </c>
      <c r="B186" s="5">
        <v>135.470001</v>
      </c>
      <c r="C186" s="5">
        <v>138.59567040903411</v>
      </c>
      <c r="D186" s="5">
        <v>142.26278199932591</v>
      </c>
      <c r="E186" s="5">
        <v>143.81184465665149</v>
      </c>
      <c r="F186" s="5" t="s">
        <v>7</v>
      </c>
      <c r="G186" s="5" t="s">
        <v>7</v>
      </c>
      <c r="H186" s="5" t="str">
        <f t="shared" si="16"/>
        <v>hold</v>
      </c>
      <c r="I186" s="5" t="str">
        <f t="shared" si="17"/>
        <v>True</v>
      </c>
      <c r="J186" s="5">
        <f t="shared" si="19"/>
        <v>137.66000399999999</v>
      </c>
      <c r="K186" s="5">
        <f t="shared" si="20"/>
        <v>144.470001</v>
      </c>
      <c r="L186" s="5">
        <f t="shared" si="21"/>
        <v>1089640.0210450159</v>
      </c>
      <c r="M186" s="11">
        <f t="shared" si="18"/>
        <v>0</v>
      </c>
      <c r="N186" s="5">
        <f t="shared" si="22"/>
        <v>0</v>
      </c>
      <c r="P186" s="9">
        <f t="shared" si="23"/>
        <v>-1.6254575007310836E-2</v>
      </c>
      <c r="Q186"/>
    </row>
    <row r="187" spans="1:17" s="5" customFormat="1" x14ac:dyDescent="0.25">
      <c r="A187" s="1">
        <v>44251</v>
      </c>
      <c r="B187" s="5">
        <v>133.21000699999999</v>
      </c>
      <c r="C187" s="5">
        <v>136.80044927268941</v>
      </c>
      <c r="D187" s="5">
        <v>141.4398024539326</v>
      </c>
      <c r="E187" s="5">
        <v>143.48053722988109</v>
      </c>
      <c r="F187" s="5" t="s">
        <v>7</v>
      </c>
      <c r="G187" s="5" t="s">
        <v>7</v>
      </c>
      <c r="H187" s="5" t="str">
        <f t="shared" si="16"/>
        <v>hold</v>
      </c>
      <c r="I187" s="5" t="str">
        <f t="shared" si="17"/>
        <v>True</v>
      </c>
      <c r="J187" s="5">
        <f t="shared" si="19"/>
        <v>137.66000399999999</v>
      </c>
      <c r="K187" s="5">
        <f t="shared" si="20"/>
        <v>144.470001</v>
      </c>
      <c r="L187" s="5">
        <f t="shared" si="21"/>
        <v>1089640.0210450159</v>
      </c>
      <c r="M187" s="11">
        <f t="shared" si="18"/>
        <v>0</v>
      </c>
      <c r="N187" s="5">
        <f t="shared" si="22"/>
        <v>0</v>
      </c>
      <c r="P187" s="9">
        <f t="shared" si="23"/>
        <v>-1.6823338062375685E-2</v>
      </c>
      <c r="Q187"/>
    </row>
    <row r="188" spans="1:17" s="5" customFormat="1" x14ac:dyDescent="0.25">
      <c r="A188" s="1">
        <v>44252</v>
      </c>
      <c r="B188" s="5">
        <v>131.949997</v>
      </c>
      <c r="C188" s="5">
        <v>135.18363184845961</v>
      </c>
      <c r="D188" s="5">
        <v>140.57709286721149</v>
      </c>
      <c r="E188" s="5">
        <v>143.12020784769729</v>
      </c>
      <c r="F188" s="5" t="s">
        <v>7</v>
      </c>
      <c r="G188" s="5" t="s">
        <v>7</v>
      </c>
      <c r="H188" s="5" t="str">
        <f t="shared" si="16"/>
        <v>hold</v>
      </c>
      <c r="I188" s="5" t="str">
        <f t="shared" si="17"/>
        <v>True</v>
      </c>
      <c r="J188" s="5">
        <f t="shared" si="19"/>
        <v>137.66000399999999</v>
      </c>
      <c r="K188" s="5">
        <f t="shared" si="20"/>
        <v>144.470001</v>
      </c>
      <c r="L188" s="5">
        <f t="shared" si="21"/>
        <v>1089640.0210450159</v>
      </c>
      <c r="M188" s="11">
        <f t="shared" si="18"/>
        <v>0</v>
      </c>
      <c r="N188" s="5">
        <f t="shared" si="22"/>
        <v>0</v>
      </c>
      <c r="P188" s="9">
        <f t="shared" si="23"/>
        <v>-9.5038426985294272E-3</v>
      </c>
      <c r="Q188"/>
    </row>
    <row r="189" spans="1:17" s="5" customFormat="1" x14ac:dyDescent="0.25">
      <c r="A189" s="1">
        <v>44253</v>
      </c>
      <c r="B189" s="5">
        <v>129.91999799999999</v>
      </c>
      <c r="C189" s="5">
        <v>133.42908723230639</v>
      </c>
      <c r="D189" s="5">
        <v>139.60826606110129</v>
      </c>
      <c r="E189" s="5">
        <v>142.70770128995679</v>
      </c>
      <c r="F189" s="5" t="s">
        <v>7</v>
      </c>
      <c r="G189" s="5" t="s">
        <v>7</v>
      </c>
      <c r="H189" s="5" t="str">
        <f t="shared" si="16"/>
        <v>hold</v>
      </c>
      <c r="I189" s="5" t="str">
        <f t="shared" si="17"/>
        <v>True</v>
      </c>
      <c r="J189" s="5">
        <f t="shared" si="19"/>
        <v>137.66000399999999</v>
      </c>
      <c r="K189" s="5">
        <f t="shared" si="20"/>
        <v>144.470001</v>
      </c>
      <c r="L189" s="5">
        <f t="shared" si="21"/>
        <v>1089640.0210450159</v>
      </c>
      <c r="M189" s="11">
        <f t="shared" si="18"/>
        <v>0</v>
      </c>
      <c r="N189" s="5">
        <f t="shared" si="22"/>
        <v>0</v>
      </c>
      <c r="P189" s="9">
        <f t="shared" si="23"/>
        <v>-1.5504179194168992E-2</v>
      </c>
      <c r="Q189"/>
    </row>
    <row r="190" spans="1:17" s="5" customFormat="1" x14ac:dyDescent="0.25">
      <c r="A190" s="1">
        <v>44256</v>
      </c>
      <c r="B190" s="5">
        <v>131.36999499999999</v>
      </c>
      <c r="C190" s="5">
        <v>132.7427231548709</v>
      </c>
      <c r="D190" s="5">
        <v>138.85933232827389</v>
      </c>
      <c r="E190" s="5">
        <v>142.3533979683956</v>
      </c>
      <c r="F190" s="5" t="s">
        <v>7</v>
      </c>
      <c r="G190" s="5" t="s">
        <v>7</v>
      </c>
      <c r="H190" s="5" t="str">
        <f t="shared" si="16"/>
        <v>hold</v>
      </c>
      <c r="I190" s="5" t="str">
        <f t="shared" si="17"/>
        <v>True</v>
      </c>
      <c r="J190" s="5">
        <f t="shared" si="19"/>
        <v>137.66000399999999</v>
      </c>
      <c r="K190" s="5">
        <f t="shared" si="20"/>
        <v>144.470001</v>
      </c>
      <c r="L190" s="5">
        <f t="shared" si="21"/>
        <v>1089640.0210450159</v>
      </c>
      <c r="M190" s="11">
        <f t="shared" si="18"/>
        <v>0</v>
      </c>
      <c r="N190" s="5">
        <f t="shared" si="22"/>
        <v>0</v>
      </c>
      <c r="P190" s="9">
        <f t="shared" si="23"/>
        <v>1.1098870401696964E-2</v>
      </c>
      <c r="Q190"/>
    </row>
    <row r="191" spans="1:17" s="5" customFormat="1" x14ac:dyDescent="0.25">
      <c r="A191" s="1">
        <v>44257</v>
      </c>
      <c r="B191" s="5">
        <v>130.11000100000001</v>
      </c>
      <c r="C191" s="5">
        <v>131.86514910324729</v>
      </c>
      <c r="D191" s="5">
        <v>138.0639385711581</v>
      </c>
      <c r="E191" s="5">
        <v>141.97079181313319</v>
      </c>
      <c r="F191" s="5" t="s">
        <v>7</v>
      </c>
      <c r="G191" s="5" t="s">
        <v>7</v>
      </c>
      <c r="H191" s="5" t="str">
        <f t="shared" si="16"/>
        <v>hold</v>
      </c>
      <c r="I191" s="5" t="str">
        <f t="shared" si="17"/>
        <v>True</v>
      </c>
      <c r="J191" s="5">
        <f t="shared" si="19"/>
        <v>137.66000399999999</v>
      </c>
      <c r="K191" s="5">
        <f t="shared" si="20"/>
        <v>144.470001</v>
      </c>
      <c r="L191" s="5">
        <f t="shared" si="21"/>
        <v>1089640.0210450159</v>
      </c>
      <c r="M191" s="11">
        <f t="shared" si="18"/>
        <v>0</v>
      </c>
      <c r="N191" s="5">
        <f t="shared" si="22"/>
        <v>0</v>
      </c>
      <c r="P191" s="9">
        <f t="shared" si="23"/>
        <v>-9.6374772197870013E-3</v>
      </c>
      <c r="Q191"/>
    </row>
    <row r="192" spans="1:17" s="5" customFormat="1" x14ac:dyDescent="0.25">
      <c r="A192" s="1">
        <v>44258</v>
      </c>
      <c r="B192" s="5">
        <v>127.589996</v>
      </c>
      <c r="C192" s="5">
        <v>130.4400980688315</v>
      </c>
      <c r="D192" s="5">
        <v>137.11176197378009</v>
      </c>
      <c r="E192" s="5">
        <v>141.52139194397279</v>
      </c>
      <c r="F192" s="5" t="s">
        <v>7</v>
      </c>
      <c r="G192" s="5" t="s">
        <v>7</v>
      </c>
      <c r="H192" s="5" t="str">
        <f t="shared" si="16"/>
        <v>hold</v>
      </c>
      <c r="I192" s="5" t="str">
        <f t="shared" si="17"/>
        <v>True</v>
      </c>
      <c r="J192" s="5">
        <f t="shared" si="19"/>
        <v>137.66000399999999</v>
      </c>
      <c r="K192" s="5">
        <f t="shared" si="20"/>
        <v>144.470001</v>
      </c>
      <c r="L192" s="5">
        <f t="shared" si="21"/>
        <v>1089640.0210450159</v>
      </c>
      <c r="M192" s="11">
        <f t="shared" si="18"/>
        <v>0</v>
      </c>
      <c r="N192" s="5">
        <f t="shared" si="22"/>
        <v>0</v>
      </c>
      <c r="P192" s="9">
        <f t="shared" si="23"/>
        <v>-1.9558287617956867E-2</v>
      </c>
      <c r="Q192"/>
    </row>
    <row r="193" spans="1:17" s="5" customFormat="1" x14ac:dyDescent="0.25">
      <c r="A193" s="1">
        <v>44259</v>
      </c>
      <c r="B193" s="5">
        <v>127.529999</v>
      </c>
      <c r="C193" s="5">
        <v>129.47006504588771</v>
      </c>
      <c r="D193" s="5">
        <v>136.24069261252731</v>
      </c>
      <c r="E193" s="5">
        <v>141.0841609144737</v>
      </c>
      <c r="F193" s="5" t="s">
        <v>7</v>
      </c>
      <c r="G193" s="5" t="s">
        <v>7</v>
      </c>
      <c r="H193" s="5" t="str">
        <f t="shared" si="16"/>
        <v>hold</v>
      </c>
      <c r="I193" s="5" t="str">
        <f t="shared" si="17"/>
        <v>True</v>
      </c>
      <c r="J193" s="5">
        <f t="shared" si="19"/>
        <v>137.66000399999999</v>
      </c>
      <c r="K193" s="5">
        <f t="shared" si="20"/>
        <v>144.470001</v>
      </c>
      <c r="L193" s="5">
        <f t="shared" si="21"/>
        <v>1089640.0210450159</v>
      </c>
      <c r="M193" s="11">
        <f t="shared" si="18"/>
        <v>0</v>
      </c>
      <c r="N193" s="5">
        <f t="shared" si="22"/>
        <v>0</v>
      </c>
      <c r="P193" s="9">
        <f t="shared" si="23"/>
        <v>-4.7034338571579044E-4</v>
      </c>
      <c r="Q193"/>
    </row>
    <row r="194" spans="1:17" s="5" customFormat="1" x14ac:dyDescent="0.25">
      <c r="A194" s="1">
        <v>44260</v>
      </c>
      <c r="B194" s="5">
        <v>129.11999499999999</v>
      </c>
      <c r="C194" s="5">
        <v>129.35337503059179</v>
      </c>
      <c r="D194" s="5">
        <v>135.59335646593391</v>
      </c>
      <c r="E194" s="5">
        <v>140.7102807296464</v>
      </c>
      <c r="F194" s="5" t="s">
        <v>7</v>
      </c>
      <c r="G194" s="5" t="s">
        <v>7</v>
      </c>
      <c r="H194" s="5" t="str">
        <f t="shared" si="16"/>
        <v>hold</v>
      </c>
      <c r="I194" s="5" t="str">
        <f t="shared" si="17"/>
        <v>True</v>
      </c>
      <c r="J194" s="5">
        <f t="shared" si="19"/>
        <v>137.66000399999999</v>
      </c>
      <c r="K194" s="5">
        <f t="shared" si="20"/>
        <v>144.470001</v>
      </c>
      <c r="L194" s="5">
        <f t="shared" si="21"/>
        <v>1089640.0210450159</v>
      </c>
      <c r="M194" s="11">
        <f t="shared" si="18"/>
        <v>0</v>
      </c>
      <c r="N194" s="5">
        <f t="shared" si="22"/>
        <v>0</v>
      </c>
      <c r="P194" s="9">
        <f t="shared" si="23"/>
        <v>1.2390542600453636E-2</v>
      </c>
      <c r="Q194"/>
    </row>
    <row r="195" spans="1:17" s="5" customFormat="1" x14ac:dyDescent="0.25">
      <c r="A195" s="1">
        <v>44263</v>
      </c>
      <c r="B195" s="5">
        <v>127.879997</v>
      </c>
      <c r="C195" s="5">
        <v>128.8622490203945</v>
      </c>
      <c r="D195" s="5">
        <v>134.89214196903089</v>
      </c>
      <c r="E195" s="5">
        <v>140.30933436309491</v>
      </c>
      <c r="F195" s="5" t="s">
        <v>7</v>
      </c>
      <c r="G195" s="5" t="s">
        <v>7</v>
      </c>
      <c r="H195" s="5" t="str">
        <f t="shared" ref="H195:H253" si="24">IF((AND(F195="nan",G195="nan")),"hold",IF(F195&lt;&gt;"nan","buy","sell"))</f>
        <v>hold</v>
      </c>
      <c r="I195" s="5" t="str">
        <f t="shared" ref="I195:I253" si="25">IF(H195="hold","True","False")</f>
        <v>True</v>
      </c>
      <c r="J195" s="5">
        <f t="shared" si="19"/>
        <v>137.66000399999999</v>
      </c>
      <c r="K195" s="5">
        <f t="shared" si="20"/>
        <v>144.470001</v>
      </c>
      <c r="L195" s="5">
        <f t="shared" si="21"/>
        <v>1089640.0210450159</v>
      </c>
      <c r="M195" s="11">
        <f t="shared" ref="M195:M253" si="26">IF((AND(F195="nan",G195="nan")), 0, 0.001)</f>
        <v>0</v>
      </c>
      <c r="N195" s="5">
        <f t="shared" si="22"/>
        <v>0</v>
      </c>
      <c r="P195" s="9">
        <f t="shared" si="23"/>
        <v>-9.649865065822787E-3</v>
      </c>
      <c r="Q195"/>
    </row>
    <row r="196" spans="1:17" s="5" customFormat="1" x14ac:dyDescent="0.25">
      <c r="A196" s="1">
        <v>44264</v>
      </c>
      <c r="B196" s="5">
        <v>128.88999899999999</v>
      </c>
      <c r="C196" s="5">
        <v>128.87149901359629</v>
      </c>
      <c r="D196" s="5">
        <v>134.3464926082099</v>
      </c>
      <c r="E196" s="5">
        <v>139.9524801329982</v>
      </c>
      <c r="F196" s="5" t="s">
        <v>7</v>
      </c>
      <c r="G196" s="5" t="s">
        <v>7</v>
      </c>
      <c r="H196" s="5" t="str">
        <f t="shared" si="24"/>
        <v>hold</v>
      </c>
      <c r="I196" s="5" t="str">
        <f t="shared" si="25"/>
        <v>True</v>
      </c>
      <c r="J196" s="5">
        <f t="shared" ref="J196:J253" si="27">IF(F196="nan",J195,F196)</f>
        <v>137.66000399999999</v>
      </c>
      <c r="K196" s="5">
        <f t="shared" ref="K196:K253" si="28">IF(G196="nan",K195,G196)</f>
        <v>144.470001</v>
      </c>
      <c r="L196" s="5">
        <f t="shared" ref="L196:L253" si="29">L195+N196</f>
        <v>1089640.0210450159</v>
      </c>
      <c r="M196" s="11">
        <f t="shared" si="26"/>
        <v>0</v>
      </c>
      <c r="N196" s="5">
        <f t="shared" ref="N196:N253" si="30">IF(I196="True",0,IF(H196="buy",-L195*M196,L195*((K196-J196)/J196)-(L195*M196)))</f>
        <v>0</v>
      </c>
      <c r="P196" s="9">
        <f t="shared" ref="P196:P253" si="31">LN(B196/B195)</f>
        <v>7.8670189259870092E-3</v>
      </c>
      <c r="Q196"/>
    </row>
    <row r="197" spans="1:17" s="5" customFormat="1" x14ac:dyDescent="0.25">
      <c r="A197" s="1">
        <v>44265</v>
      </c>
      <c r="B197" s="5">
        <v>132.179993</v>
      </c>
      <c r="C197" s="5">
        <v>129.97433034239759</v>
      </c>
      <c r="D197" s="5">
        <v>134.1495380983726</v>
      </c>
      <c r="E197" s="5">
        <v>139.70958991009201</v>
      </c>
      <c r="F197" s="5" t="s">
        <v>7</v>
      </c>
      <c r="G197" s="5" t="s">
        <v>7</v>
      </c>
      <c r="H197" s="5" t="str">
        <f t="shared" si="24"/>
        <v>hold</v>
      </c>
      <c r="I197" s="5" t="str">
        <f t="shared" si="25"/>
        <v>True</v>
      </c>
      <c r="J197" s="5">
        <f t="shared" si="27"/>
        <v>137.66000399999999</v>
      </c>
      <c r="K197" s="5">
        <f t="shared" si="28"/>
        <v>144.470001</v>
      </c>
      <c r="L197" s="5">
        <f t="shared" si="29"/>
        <v>1089640.0210450159</v>
      </c>
      <c r="M197" s="11">
        <f t="shared" si="26"/>
        <v>0</v>
      </c>
      <c r="N197" s="5">
        <f t="shared" si="30"/>
        <v>0</v>
      </c>
      <c r="P197" s="9">
        <f t="shared" si="31"/>
        <v>2.5205257426083632E-2</v>
      </c>
      <c r="Q197"/>
    </row>
    <row r="198" spans="1:17" s="5" customFormat="1" x14ac:dyDescent="0.25">
      <c r="A198" s="1">
        <v>44266</v>
      </c>
      <c r="B198" s="5">
        <v>132.13000500000001</v>
      </c>
      <c r="C198" s="5">
        <v>130.69288856159841</v>
      </c>
      <c r="D198" s="5">
        <v>133.96594418033871</v>
      </c>
      <c r="E198" s="5">
        <v>139.47272788165159</v>
      </c>
      <c r="F198" s="5" t="s">
        <v>7</v>
      </c>
      <c r="G198" s="5" t="s">
        <v>7</v>
      </c>
      <c r="H198" s="5" t="str">
        <f t="shared" si="24"/>
        <v>hold</v>
      </c>
      <c r="I198" s="5" t="str">
        <f t="shared" si="25"/>
        <v>True</v>
      </c>
      <c r="J198" s="5">
        <f t="shared" si="27"/>
        <v>137.66000399999999</v>
      </c>
      <c r="K198" s="5">
        <f t="shared" si="28"/>
        <v>144.470001</v>
      </c>
      <c r="L198" s="5">
        <f t="shared" si="29"/>
        <v>1089640.0210450159</v>
      </c>
      <c r="M198" s="11">
        <f t="shared" si="26"/>
        <v>0</v>
      </c>
      <c r="N198" s="5">
        <f t="shared" si="30"/>
        <v>0</v>
      </c>
      <c r="P198" s="9">
        <f t="shared" si="31"/>
        <v>-3.782528165733147E-4</v>
      </c>
      <c r="Q198"/>
    </row>
    <row r="199" spans="1:17" s="5" customFormat="1" x14ac:dyDescent="0.25">
      <c r="A199" s="1">
        <v>44267</v>
      </c>
      <c r="B199" s="5">
        <v>134.11999499999999</v>
      </c>
      <c r="C199" s="5">
        <v>131.83525737439891</v>
      </c>
      <c r="D199" s="5">
        <v>133.97994880030791</v>
      </c>
      <c r="E199" s="5">
        <v>139.30545497910001</v>
      </c>
      <c r="F199" s="5" t="s">
        <v>7</v>
      </c>
      <c r="G199" s="5" t="s">
        <v>7</v>
      </c>
      <c r="H199" s="5" t="str">
        <f t="shared" si="24"/>
        <v>hold</v>
      </c>
      <c r="I199" s="5" t="str">
        <f t="shared" si="25"/>
        <v>True</v>
      </c>
      <c r="J199" s="5">
        <f t="shared" si="27"/>
        <v>137.66000399999999</v>
      </c>
      <c r="K199" s="5">
        <f t="shared" si="28"/>
        <v>144.470001</v>
      </c>
      <c r="L199" s="5">
        <f t="shared" si="29"/>
        <v>1089640.0210450159</v>
      </c>
      <c r="M199" s="11">
        <f t="shared" si="26"/>
        <v>0</v>
      </c>
      <c r="N199" s="5">
        <f t="shared" si="30"/>
        <v>0</v>
      </c>
      <c r="P199" s="9">
        <f t="shared" si="31"/>
        <v>1.4948560050334734E-2</v>
      </c>
      <c r="Q199"/>
    </row>
    <row r="200" spans="1:17" s="5" customFormat="1" x14ac:dyDescent="0.25">
      <c r="A200" s="1">
        <v>44270</v>
      </c>
      <c r="B200" s="5">
        <v>133.429993</v>
      </c>
      <c r="C200" s="5">
        <v>132.36683591626601</v>
      </c>
      <c r="D200" s="5">
        <v>133.9299528184618</v>
      </c>
      <c r="E200" s="5">
        <v>139.12184679225311</v>
      </c>
      <c r="F200" s="5" t="s">
        <v>7</v>
      </c>
      <c r="G200" s="5" t="s">
        <v>7</v>
      </c>
      <c r="H200" s="5" t="str">
        <f t="shared" si="24"/>
        <v>hold</v>
      </c>
      <c r="I200" s="5" t="str">
        <f t="shared" si="25"/>
        <v>True</v>
      </c>
      <c r="J200" s="5">
        <f t="shared" si="27"/>
        <v>137.66000399999999</v>
      </c>
      <c r="K200" s="5">
        <f t="shared" si="28"/>
        <v>144.470001</v>
      </c>
      <c r="L200" s="5">
        <f t="shared" si="29"/>
        <v>1089640.0210450159</v>
      </c>
      <c r="M200" s="11">
        <f t="shared" si="26"/>
        <v>0</v>
      </c>
      <c r="N200" s="5">
        <f t="shared" si="30"/>
        <v>0</v>
      </c>
      <c r="P200" s="9">
        <f t="shared" si="31"/>
        <v>-5.1579410256164561E-3</v>
      </c>
      <c r="Q200"/>
    </row>
    <row r="201" spans="1:17" s="5" customFormat="1" x14ac:dyDescent="0.25">
      <c r="A201" s="1">
        <v>44271</v>
      </c>
      <c r="B201" s="5">
        <v>133.38999899999999</v>
      </c>
      <c r="C201" s="5">
        <v>132.7078902775107</v>
      </c>
      <c r="D201" s="5">
        <v>133.8808661076925</v>
      </c>
      <c r="E201" s="5">
        <v>138.94272654874521</v>
      </c>
      <c r="F201" s="5" t="s">
        <v>7</v>
      </c>
      <c r="G201" s="5" t="s">
        <v>7</v>
      </c>
      <c r="H201" s="5" t="str">
        <f t="shared" si="24"/>
        <v>hold</v>
      </c>
      <c r="I201" s="5" t="str">
        <f t="shared" si="25"/>
        <v>True</v>
      </c>
      <c r="J201" s="5">
        <f t="shared" si="27"/>
        <v>137.66000399999999</v>
      </c>
      <c r="K201" s="5">
        <f t="shared" si="28"/>
        <v>144.470001</v>
      </c>
      <c r="L201" s="5">
        <f t="shared" si="29"/>
        <v>1089640.0210450159</v>
      </c>
      <c r="M201" s="11">
        <f t="shared" si="26"/>
        <v>0</v>
      </c>
      <c r="N201" s="5">
        <f t="shared" si="30"/>
        <v>0</v>
      </c>
      <c r="P201" s="9">
        <f t="shared" si="31"/>
        <v>-2.9978263622412916E-4</v>
      </c>
      <c r="Q201"/>
    </row>
    <row r="202" spans="1:17" s="5" customFormat="1" x14ac:dyDescent="0.25">
      <c r="A202" s="1">
        <v>44272</v>
      </c>
      <c r="B202" s="5">
        <v>132.279999</v>
      </c>
      <c r="C202" s="5">
        <v>132.5652598516738</v>
      </c>
      <c r="D202" s="5">
        <v>133.73533273426591</v>
      </c>
      <c r="E202" s="5">
        <v>138.73451631284689</v>
      </c>
      <c r="F202" s="5" t="s">
        <v>7</v>
      </c>
      <c r="G202" s="5" t="s">
        <v>7</v>
      </c>
      <c r="H202" s="5" t="str">
        <f t="shared" si="24"/>
        <v>hold</v>
      </c>
      <c r="I202" s="5" t="str">
        <f t="shared" si="25"/>
        <v>True</v>
      </c>
      <c r="J202" s="5">
        <f t="shared" si="27"/>
        <v>137.66000399999999</v>
      </c>
      <c r="K202" s="5">
        <f t="shared" si="28"/>
        <v>144.470001</v>
      </c>
      <c r="L202" s="5">
        <f t="shared" si="29"/>
        <v>1089640.0210450159</v>
      </c>
      <c r="M202" s="11">
        <f t="shared" si="26"/>
        <v>0</v>
      </c>
      <c r="N202" s="5">
        <f t="shared" si="30"/>
        <v>0</v>
      </c>
      <c r="P202" s="9">
        <f t="shared" si="31"/>
        <v>-8.356280102268519E-3</v>
      </c>
      <c r="Q202"/>
    </row>
    <row r="203" spans="1:17" s="5" customFormat="1" x14ac:dyDescent="0.25">
      <c r="A203" s="1">
        <v>44273</v>
      </c>
      <c r="B203" s="5">
        <v>130.009995</v>
      </c>
      <c r="C203" s="5">
        <v>131.7135049011159</v>
      </c>
      <c r="D203" s="5">
        <v>133.3966656675145</v>
      </c>
      <c r="E203" s="5">
        <v>138.4618750218205</v>
      </c>
      <c r="F203" s="5" t="s">
        <v>7</v>
      </c>
      <c r="G203" s="5" t="s">
        <v>7</v>
      </c>
      <c r="H203" s="5" t="str">
        <f t="shared" si="24"/>
        <v>hold</v>
      </c>
      <c r="I203" s="5" t="str">
        <f t="shared" si="25"/>
        <v>True</v>
      </c>
      <c r="J203" s="5">
        <f t="shared" si="27"/>
        <v>137.66000399999999</v>
      </c>
      <c r="K203" s="5">
        <f t="shared" si="28"/>
        <v>144.470001</v>
      </c>
      <c r="L203" s="5">
        <f t="shared" si="29"/>
        <v>1089640.0210450159</v>
      </c>
      <c r="M203" s="11">
        <f t="shared" si="26"/>
        <v>0</v>
      </c>
      <c r="N203" s="5">
        <f t="shared" si="30"/>
        <v>0</v>
      </c>
      <c r="P203" s="9">
        <f t="shared" si="31"/>
        <v>-1.7309548438373751E-2</v>
      </c>
      <c r="Q203"/>
    </row>
    <row r="204" spans="1:17" s="5" customFormat="1" x14ac:dyDescent="0.25">
      <c r="A204" s="1">
        <v>44274</v>
      </c>
      <c r="B204" s="5">
        <v>131.740005</v>
      </c>
      <c r="C204" s="5">
        <v>131.72233826741061</v>
      </c>
      <c r="D204" s="5">
        <v>133.24606015228591</v>
      </c>
      <c r="E204" s="5">
        <v>138.2518165836386</v>
      </c>
      <c r="F204" s="5" t="s">
        <v>7</v>
      </c>
      <c r="G204" s="5" t="s">
        <v>7</v>
      </c>
      <c r="H204" s="5" t="str">
        <f t="shared" si="24"/>
        <v>hold</v>
      </c>
      <c r="I204" s="5" t="str">
        <f t="shared" si="25"/>
        <v>True</v>
      </c>
      <c r="J204" s="5">
        <f t="shared" si="27"/>
        <v>137.66000399999999</v>
      </c>
      <c r="K204" s="5">
        <f t="shared" si="28"/>
        <v>144.470001</v>
      </c>
      <c r="L204" s="5">
        <f t="shared" si="29"/>
        <v>1089640.0210450159</v>
      </c>
      <c r="M204" s="11">
        <f t="shared" si="26"/>
        <v>0</v>
      </c>
      <c r="N204" s="5">
        <f t="shared" si="30"/>
        <v>0</v>
      </c>
      <c r="P204" s="9">
        <f t="shared" si="31"/>
        <v>1.3218989050594394E-2</v>
      </c>
      <c r="Q204"/>
    </row>
    <row r="205" spans="1:17" s="5" customFormat="1" x14ac:dyDescent="0.25">
      <c r="A205" s="1">
        <v>44277</v>
      </c>
      <c r="B205" s="5">
        <v>132.36999499999999</v>
      </c>
      <c r="C205" s="5">
        <v>131.93822384494041</v>
      </c>
      <c r="D205" s="5">
        <v>133.16641786571449</v>
      </c>
      <c r="E205" s="5">
        <v>138.06800965914991</v>
      </c>
      <c r="F205" s="5" t="s">
        <v>7</v>
      </c>
      <c r="G205" s="5" t="s">
        <v>7</v>
      </c>
      <c r="H205" s="5" t="str">
        <f t="shared" si="24"/>
        <v>hold</v>
      </c>
      <c r="I205" s="5" t="str">
        <f t="shared" si="25"/>
        <v>True</v>
      </c>
      <c r="J205" s="5">
        <f t="shared" si="27"/>
        <v>137.66000399999999</v>
      </c>
      <c r="K205" s="5">
        <f t="shared" si="28"/>
        <v>144.470001</v>
      </c>
      <c r="L205" s="5">
        <f t="shared" si="29"/>
        <v>1089640.0210450159</v>
      </c>
      <c r="M205" s="11">
        <f t="shared" si="26"/>
        <v>0</v>
      </c>
      <c r="N205" s="5">
        <f t="shared" si="30"/>
        <v>0</v>
      </c>
      <c r="P205" s="9">
        <f t="shared" si="31"/>
        <v>4.7706727866783363E-3</v>
      </c>
      <c r="Q205"/>
    </row>
    <row r="206" spans="1:17" s="5" customFormat="1" x14ac:dyDescent="0.25">
      <c r="A206" s="1">
        <v>44278</v>
      </c>
      <c r="B206" s="5">
        <v>133.94000199999999</v>
      </c>
      <c r="C206" s="5">
        <v>132.6054832299603</v>
      </c>
      <c r="D206" s="5">
        <v>133.23674369610401</v>
      </c>
      <c r="E206" s="5">
        <v>137.93900941980149</v>
      </c>
      <c r="F206" s="5" t="s">
        <v>7</v>
      </c>
      <c r="G206" s="5" t="s">
        <v>7</v>
      </c>
      <c r="H206" s="5" t="str">
        <f t="shared" si="24"/>
        <v>hold</v>
      </c>
      <c r="I206" s="5" t="str">
        <f t="shared" si="25"/>
        <v>True</v>
      </c>
      <c r="J206" s="5">
        <f t="shared" si="27"/>
        <v>137.66000399999999</v>
      </c>
      <c r="K206" s="5">
        <f t="shared" si="28"/>
        <v>144.470001</v>
      </c>
      <c r="L206" s="5">
        <f t="shared" si="29"/>
        <v>1089640.0210450159</v>
      </c>
      <c r="M206" s="11">
        <f t="shared" si="26"/>
        <v>0</v>
      </c>
      <c r="N206" s="5">
        <f t="shared" si="30"/>
        <v>0</v>
      </c>
      <c r="P206" s="9">
        <f t="shared" si="31"/>
        <v>1.1790959461193776E-2</v>
      </c>
      <c r="Q206"/>
    </row>
    <row r="207" spans="1:17" s="5" customFormat="1" x14ac:dyDescent="0.25">
      <c r="A207" s="1">
        <v>44279</v>
      </c>
      <c r="B207" s="5">
        <v>133.11000100000001</v>
      </c>
      <c r="C207" s="5">
        <v>132.7736558199735</v>
      </c>
      <c r="D207" s="5">
        <v>133.2252216328219</v>
      </c>
      <c r="E207" s="5">
        <v>137.7881029066827</v>
      </c>
      <c r="F207" s="5" t="s">
        <v>7</v>
      </c>
      <c r="G207" s="5" t="s">
        <v>7</v>
      </c>
      <c r="H207" s="5" t="str">
        <f t="shared" si="24"/>
        <v>hold</v>
      </c>
      <c r="I207" s="5" t="str">
        <f t="shared" si="25"/>
        <v>True</v>
      </c>
      <c r="J207" s="5">
        <f t="shared" si="27"/>
        <v>137.66000399999999</v>
      </c>
      <c r="K207" s="5">
        <f t="shared" si="28"/>
        <v>144.470001</v>
      </c>
      <c r="L207" s="5">
        <f t="shared" si="29"/>
        <v>1089640.0210450159</v>
      </c>
      <c r="M207" s="11">
        <f t="shared" si="26"/>
        <v>0</v>
      </c>
      <c r="N207" s="5">
        <f t="shared" si="30"/>
        <v>0</v>
      </c>
      <c r="P207" s="9">
        <f t="shared" si="31"/>
        <v>-6.2160918424516778E-3</v>
      </c>
      <c r="Q207"/>
    </row>
    <row r="208" spans="1:17" s="5" customFormat="1" x14ac:dyDescent="0.25">
      <c r="A208" s="1">
        <v>44280</v>
      </c>
      <c r="B208" s="5">
        <v>134.009995</v>
      </c>
      <c r="C208" s="5">
        <v>133.18576887998239</v>
      </c>
      <c r="D208" s="5">
        <v>133.2965646662017</v>
      </c>
      <c r="E208" s="5">
        <v>137.67003703459881</v>
      </c>
      <c r="F208" s="5" t="s">
        <v>7</v>
      </c>
      <c r="G208" s="5" t="s">
        <v>7</v>
      </c>
      <c r="H208" s="5" t="str">
        <f t="shared" si="24"/>
        <v>hold</v>
      </c>
      <c r="I208" s="5" t="str">
        <f t="shared" si="25"/>
        <v>True</v>
      </c>
      <c r="J208" s="5">
        <f t="shared" si="27"/>
        <v>137.66000399999999</v>
      </c>
      <c r="K208" s="5">
        <f t="shared" si="28"/>
        <v>144.470001</v>
      </c>
      <c r="L208" s="5">
        <f t="shared" si="29"/>
        <v>1089640.0210450159</v>
      </c>
      <c r="M208" s="11">
        <f t="shared" si="26"/>
        <v>0</v>
      </c>
      <c r="N208" s="5">
        <f t="shared" si="30"/>
        <v>0</v>
      </c>
      <c r="P208" s="9">
        <f t="shared" si="31"/>
        <v>6.7385251499764562E-3</v>
      </c>
      <c r="Q208"/>
    </row>
    <row r="209" spans="1:17" s="5" customFormat="1" x14ac:dyDescent="0.25">
      <c r="A209" s="1">
        <v>44281</v>
      </c>
      <c r="B209" s="5">
        <v>135.13000500000001</v>
      </c>
      <c r="C209" s="5">
        <v>133.83384758665491</v>
      </c>
      <c r="D209" s="5">
        <v>133.46324106018341</v>
      </c>
      <c r="E209" s="5">
        <v>137.59066103351759</v>
      </c>
      <c r="F209" s="5" t="s">
        <v>7</v>
      </c>
      <c r="G209" s="5">
        <v>135.13000500000001</v>
      </c>
      <c r="H209" s="5" t="str">
        <f t="shared" si="24"/>
        <v>sell</v>
      </c>
      <c r="I209" s="5" t="str">
        <f t="shared" si="25"/>
        <v>False</v>
      </c>
      <c r="J209" s="5">
        <f t="shared" si="27"/>
        <v>137.66000399999999</v>
      </c>
      <c r="K209" s="5">
        <f t="shared" si="28"/>
        <v>135.13000500000001</v>
      </c>
      <c r="L209" s="5">
        <f t="shared" si="29"/>
        <v>1068524.3162012221</v>
      </c>
      <c r="M209" s="11">
        <f t="shared" si="26"/>
        <v>1E-3</v>
      </c>
      <c r="N209" s="5">
        <f t="shared" si="30"/>
        <v>-21115.704843793694</v>
      </c>
      <c r="P209" s="9">
        <f t="shared" si="31"/>
        <v>8.3229283299123165E-3</v>
      </c>
      <c r="Q209"/>
    </row>
    <row r="210" spans="1:17" s="5" customFormat="1" x14ac:dyDescent="0.25">
      <c r="A210" s="1">
        <v>44284</v>
      </c>
      <c r="B210" s="5">
        <v>136.66999799999999</v>
      </c>
      <c r="C210" s="5">
        <v>134.77923105776989</v>
      </c>
      <c r="D210" s="5">
        <v>133.75476441834849</v>
      </c>
      <c r="E210" s="5">
        <v>137.5618903137202</v>
      </c>
      <c r="F210" s="5" t="s">
        <v>7</v>
      </c>
      <c r="G210" s="5" t="s">
        <v>7</v>
      </c>
      <c r="H210" s="5" t="str">
        <f t="shared" si="24"/>
        <v>hold</v>
      </c>
      <c r="I210" s="5" t="str">
        <f t="shared" si="25"/>
        <v>True</v>
      </c>
      <c r="J210" s="5">
        <f t="shared" si="27"/>
        <v>137.66000399999999</v>
      </c>
      <c r="K210" s="5">
        <f t="shared" si="28"/>
        <v>135.13000500000001</v>
      </c>
      <c r="L210" s="5">
        <f t="shared" si="29"/>
        <v>1068524.3162012221</v>
      </c>
      <c r="M210" s="11">
        <f t="shared" si="26"/>
        <v>0</v>
      </c>
      <c r="N210" s="5">
        <f t="shared" si="30"/>
        <v>0</v>
      </c>
      <c r="P210" s="9">
        <f t="shared" si="31"/>
        <v>1.1331931291519369E-2</v>
      </c>
      <c r="Q210"/>
    </row>
    <row r="211" spans="1:17" s="5" customFormat="1" x14ac:dyDescent="0.25">
      <c r="A211" s="1">
        <v>44285</v>
      </c>
      <c r="B211" s="5">
        <v>135.740005</v>
      </c>
      <c r="C211" s="5">
        <v>135.0994890385133</v>
      </c>
      <c r="D211" s="5">
        <v>133.9352408348623</v>
      </c>
      <c r="E211" s="5">
        <v>137.5049563976664</v>
      </c>
      <c r="F211" s="5" t="s">
        <v>7</v>
      </c>
      <c r="G211" s="5" t="s">
        <v>7</v>
      </c>
      <c r="H211" s="5" t="str">
        <f t="shared" si="24"/>
        <v>hold</v>
      </c>
      <c r="I211" s="5" t="str">
        <f t="shared" si="25"/>
        <v>True</v>
      </c>
      <c r="J211" s="5">
        <f t="shared" si="27"/>
        <v>137.66000399999999</v>
      </c>
      <c r="K211" s="5">
        <f t="shared" si="28"/>
        <v>135.13000500000001</v>
      </c>
      <c r="L211" s="5">
        <f t="shared" si="29"/>
        <v>1068524.3162012221</v>
      </c>
      <c r="M211" s="11">
        <f t="shared" si="26"/>
        <v>0</v>
      </c>
      <c r="N211" s="5">
        <f t="shared" si="30"/>
        <v>0</v>
      </c>
      <c r="P211" s="9">
        <f t="shared" si="31"/>
        <v>-6.8279182321818897E-3</v>
      </c>
      <c r="Q211"/>
    </row>
    <row r="212" spans="1:17" s="5" customFormat="1" x14ac:dyDescent="0.25">
      <c r="A212" s="1">
        <v>44286</v>
      </c>
      <c r="B212" s="5">
        <v>135.83000200000001</v>
      </c>
      <c r="C212" s="5">
        <v>135.34299335900889</v>
      </c>
      <c r="D212" s="5">
        <v>134.1074918498748</v>
      </c>
      <c r="E212" s="5">
        <v>137.45261407273941</v>
      </c>
      <c r="F212" s="5" t="s">
        <v>7</v>
      </c>
      <c r="G212" s="5" t="s">
        <v>7</v>
      </c>
      <c r="H212" s="5" t="str">
        <f t="shared" si="24"/>
        <v>hold</v>
      </c>
      <c r="I212" s="5" t="str">
        <f t="shared" si="25"/>
        <v>True</v>
      </c>
      <c r="J212" s="5">
        <f t="shared" si="27"/>
        <v>137.66000399999999</v>
      </c>
      <c r="K212" s="5">
        <f t="shared" si="28"/>
        <v>135.13000500000001</v>
      </c>
      <c r="L212" s="5">
        <f t="shared" si="29"/>
        <v>1068524.3162012221</v>
      </c>
      <c r="M212" s="11">
        <f t="shared" si="26"/>
        <v>0</v>
      </c>
      <c r="N212" s="5">
        <f t="shared" si="30"/>
        <v>0</v>
      </c>
      <c r="P212" s="9">
        <f t="shared" si="31"/>
        <v>6.627904479494963E-4</v>
      </c>
      <c r="Q212"/>
    </row>
    <row r="213" spans="1:17" s="5" customFormat="1" x14ac:dyDescent="0.25">
      <c r="A213" s="1">
        <v>44287</v>
      </c>
      <c r="B213" s="5">
        <v>135.61999499999999</v>
      </c>
      <c r="C213" s="5">
        <v>135.43532723933919</v>
      </c>
      <c r="D213" s="5">
        <v>134.24499213624981</v>
      </c>
      <c r="E213" s="5">
        <v>137.39534472671619</v>
      </c>
      <c r="F213" s="5" t="s">
        <v>7</v>
      </c>
      <c r="G213" s="5" t="s">
        <v>7</v>
      </c>
      <c r="H213" s="5" t="str">
        <f t="shared" si="24"/>
        <v>hold</v>
      </c>
      <c r="I213" s="5" t="str">
        <f t="shared" si="25"/>
        <v>True</v>
      </c>
      <c r="J213" s="5">
        <f t="shared" si="27"/>
        <v>137.66000399999999</v>
      </c>
      <c r="K213" s="5">
        <f t="shared" si="28"/>
        <v>135.13000500000001</v>
      </c>
      <c r="L213" s="5">
        <f t="shared" si="29"/>
        <v>1068524.3162012221</v>
      </c>
      <c r="M213" s="11">
        <f t="shared" si="26"/>
        <v>0</v>
      </c>
      <c r="N213" s="5">
        <f t="shared" si="30"/>
        <v>0</v>
      </c>
      <c r="P213" s="9">
        <f t="shared" si="31"/>
        <v>-1.5472981707103119E-3</v>
      </c>
      <c r="Q213"/>
    </row>
    <row r="214" spans="1:17" s="5" customFormat="1" x14ac:dyDescent="0.25">
      <c r="A214" s="1">
        <v>44291</v>
      </c>
      <c r="B214" s="5">
        <v>139.429993</v>
      </c>
      <c r="C214" s="5">
        <v>136.76688249289279</v>
      </c>
      <c r="D214" s="5">
        <v>134.7163558511362</v>
      </c>
      <c r="E214" s="5">
        <v>137.4589274852564</v>
      </c>
      <c r="F214" s="5" t="s">
        <v>7</v>
      </c>
      <c r="G214" s="5" t="s">
        <v>7</v>
      </c>
      <c r="H214" s="5" t="str">
        <f t="shared" si="24"/>
        <v>hold</v>
      </c>
      <c r="I214" s="5" t="str">
        <f t="shared" si="25"/>
        <v>True</v>
      </c>
      <c r="J214" s="5">
        <f t="shared" si="27"/>
        <v>137.66000399999999</v>
      </c>
      <c r="K214" s="5">
        <f t="shared" si="28"/>
        <v>135.13000500000001</v>
      </c>
      <c r="L214" s="5">
        <f t="shared" si="29"/>
        <v>1068524.3162012221</v>
      </c>
      <c r="M214" s="11">
        <f t="shared" si="26"/>
        <v>0</v>
      </c>
      <c r="N214" s="5">
        <f t="shared" si="30"/>
        <v>0</v>
      </c>
      <c r="P214" s="9">
        <f t="shared" si="31"/>
        <v>2.7705812614547985E-2</v>
      </c>
      <c r="Q214"/>
    </row>
    <row r="215" spans="1:17" s="5" customFormat="1" x14ac:dyDescent="0.25">
      <c r="A215" s="1">
        <v>44292</v>
      </c>
      <c r="B215" s="5">
        <v>140.10000600000001</v>
      </c>
      <c r="C215" s="5">
        <v>137.87792366192849</v>
      </c>
      <c r="D215" s="5">
        <v>135.20577859194199</v>
      </c>
      <c r="E215" s="5">
        <v>137.54146118884211</v>
      </c>
      <c r="F215" s="5" t="s">
        <v>7</v>
      </c>
      <c r="G215" s="5" t="s">
        <v>7</v>
      </c>
      <c r="H215" s="5" t="str">
        <f t="shared" si="24"/>
        <v>hold</v>
      </c>
      <c r="I215" s="5" t="str">
        <f t="shared" si="25"/>
        <v>True</v>
      </c>
      <c r="J215" s="5">
        <f t="shared" si="27"/>
        <v>137.66000399999999</v>
      </c>
      <c r="K215" s="5">
        <f t="shared" si="28"/>
        <v>135.13000500000001</v>
      </c>
      <c r="L215" s="5">
        <f t="shared" si="29"/>
        <v>1068524.3162012221</v>
      </c>
      <c r="M215" s="11">
        <f t="shared" si="26"/>
        <v>0</v>
      </c>
      <c r="N215" s="5">
        <f t="shared" si="30"/>
        <v>0</v>
      </c>
      <c r="P215" s="9">
        <f t="shared" si="31"/>
        <v>4.7938631669882572E-3</v>
      </c>
      <c r="Q215"/>
    </row>
    <row r="216" spans="1:17" s="5" customFormat="1" x14ac:dyDescent="0.25">
      <c r="A216" s="1">
        <v>44293</v>
      </c>
      <c r="B216" s="5">
        <v>139.800003</v>
      </c>
      <c r="C216" s="5">
        <v>138.51861677461901</v>
      </c>
      <c r="D216" s="5">
        <v>135.62343535631089</v>
      </c>
      <c r="E216" s="5">
        <v>137.61204062044081</v>
      </c>
      <c r="F216" s="5" t="s">
        <v>7</v>
      </c>
      <c r="G216" s="5" t="s">
        <v>7</v>
      </c>
      <c r="H216" s="5" t="str">
        <f t="shared" si="24"/>
        <v>hold</v>
      </c>
      <c r="I216" s="5" t="str">
        <f t="shared" si="25"/>
        <v>True</v>
      </c>
      <c r="J216" s="5">
        <f t="shared" si="27"/>
        <v>137.66000399999999</v>
      </c>
      <c r="K216" s="5">
        <f t="shared" si="28"/>
        <v>135.13000500000001</v>
      </c>
      <c r="L216" s="5">
        <f t="shared" si="29"/>
        <v>1068524.3162012221</v>
      </c>
      <c r="M216" s="11">
        <f t="shared" si="26"/>
        <v>0</v>
      </c>
      <c r="N216" s="5">
        <f t="shared" si="30"/>
        <v>0</v>
      </c>
      <c r="P216" s="9">
        <f t="shared" si="31"/>
        <v>-2.1436449105757434E-3</v>
      </c>
      <c r="Q216"/>
    </row>
    <row r="217" spans="1:17" s="5" customFormat="1" x14ac:dyDescent="0.25">
      <c r="A217" s="1">
        <v>44294</v>
      </c>
      <c r="B217" s="5">
        <v>139.71000699999999</v>
      </c>
      <c r="C217" s="5">
        <v>138.915746849746</v>
      </c>
      <c r="D217" s="5">
        <v>135.99494186937349</v>
      </c>
      <c r="E217" s="5">
        <v>137.67760206980199</v>
      </c>
      <c r="F217" s="5" t="s">
        <v>7</v>
      </c>
      <c r="G217" s="5" t="s">
        <v>7</v>
      </c>
      <c r="H217" s="5" t="str">
        <f t="shared" si="24"/>
        <v>hold</v>
      </c>
      <c r="I217" s="5" t="str">
        <f t="shared" si="25"/>
        <v>True</v>
      </c>
      <c r="J217" s="5">
        <f t="shared" si="27"/>
        <v>137.66000399999999</v>
      </c>
      <c r="K217" s="5">
        <f t="shared" si="28"/>
        <v>135.13000500000001</v>
      </c>
      <c r="L217" s="5">
        <f t="shared" si="29"/>
        <v>1068524.3162012221</v>
      </c>
      <c r="M217" s="11">
        <f t="shared" si="26"/>
        <v>0</v>
      </c>
      <c r="N217" s="5">
        <f t="shared" si="30"/>
        <v>0</v>
      </c>
      <c r="P217" s="9">
        <f t="shared" si="31"/>
        <v>-6.4395549275651472E-4</v>
      </c>
      <c r="Q217"/>
    </row>
    <row r="218" spans="1:17" s="5" customFormat="1" x14ac:dyDescent="0.25">
      <c r="A218" s="1">
        <v>44295</v>
      </c>
      <c r="B218" s="5">
        <v>139.779999</v>
      </c>
      <c r="C218" s="5">
        <v>139.20383089983071</v>
      </c>
      <c r="D218" s="5">
        <v>136.33903797215771</v>
      </c>
      <c r="E218" s="5">
        <v>137.7433019738707</v>
      </c>
      <c r="F218" s="5" t="s">
        <v>7</v>
      </c>
      <c r="G218" s="5" t="s">
        <v>7</v>
      </c>
      <c r="H218" s="5" t="str">
        <f t="shared" si="24"/>
        <v>hold</v>
      </c>
      <c r="I218" s="5" t="str">
        <f t="shared" si="25"/>
        <v>True</v>
      </c>
      <c r="J218" s="5">
        <f t="shared" si="27"/>
        <v>137.66000399999999</v>
      </c>
      <c r="K218" s="5">
        <f t="shared" si="28"/>
        <v>135.13000500000001</v>
      </c>
      <c r="L218" s="5">
        <f t="shared" si="29"/>
        <v>1068524.3162012221</v>
      </c>
      <c r="M218" s="11">
        <f t="shared" si="26"/>
        <v>0</v>
      </c>
      <c r="N218" s="5">
        <f t="shared" si="30"/>
        <v>0</v>
      </c>
      <c r="P218" s="9">
        <f t="shared" si="31"/>
        <v>5.0085512870296758E-4</v>
      </c>
      <c r="Q218"/>
    </row>
    <row r="219" spans="1:17" s="5" customFormat="1" x14ac:dyDescent="0.25">
      <c r="A219" s="1">
        <v>44298</v>
      </c>
      <c r="B219" s="5">
        <v>139.800003</v>
      </c>
      <c r="C219" s="5">
        <v>139.4025549332205</v>
      </c>
      <c r="D219" s="5">
        <v>136.65367115650699</v>
      </c>
      <c r="E219" s="5">
        <v>137.8075738809373</v>
      </c>
      <c r="F219" s="5" t="s">
        <v>7</v>
      </c>
      <c r="G219" s="5" t="s">
        <v>7</v>
      </c>
      <c r="H219" s="5" t="str">
        <f t="shared" si="24"/>
        <v>hold</v>
      </c>
      <c r="I219" s="5" t="str">
        <f t="shared" si="25"/>
        <v>True</v>
      </c>
      <c r="J219" s="5">
        <f t="shared" si="27"/>
        <v>137.66000399999999</v>
      </c>
      <c r="K219" s="5">
        <f t="shared" si="28"/>
        <v>135.13000500000001</v>
      </c>
      <c r="L219" s="5">
        <f t="shared" si="29"/>
        <v>1068524.3162012221</v>
      </c>
      <c r="M219" s="11">
        <f t="shared" si="26"/>
        <v>0</v>
      </c>
      <c r="N219" s="5">
        <f t="shared" si="30"/>
        <v>0</v>
      </c>
      <c r="P219" s="9">
        <f t="shared" si="31"/>
        <v>1.4310036405337995E-4</v>
      </c>
      <c r="Q219"/>
    </row>
    <row r="220" spans="1:17" s="5" customFormat="1" x14ac:dyDescent="0.25">
      <c r="A220" s="1">
        <v>44299</v>
      </c>
      <c r="B220" s="5">
        <v>139.36999499999999</v>
      </c>
      <c r="C220" s="5">
        <v>139.391701622147</v>
      </c>
      <c r="D220" s="5">
        <v>136.90060968773369</v>
      </c>
      <c r="E220" s="5">
        <v>137.856399540908</v>
      </c>
      <c r="F220" s="5" t="s">
        <v>7</v>
      </c>
      <c r="G220" s="5" t="s">
        <v>7</v>
      </c>
      <c r="H220" s="5" t="str">
        <f t="shared" si="24"/>
        <v>hold</v>
      </c>
      <c r="I220" s="5" t="str">
        <f t="shared" si="25"/>
        <v>True</v>
      </c>
      <c r="J220" s="5">
        <f t="shared" si="27"/>
        <v>137.66000399999999</v>
      </c>
      <c r="K220" s="5">
        <f t="shared" si="28"/>
        <v>135.13000500000001</v>
      </c>
      <c r="L220" s="5">
        <f t="shared" si="29"/>
        <v>1068524.3162012221</v>
      </c>
      <c r="M220" s="11">
        <f t="shared" si="26"/>
        <v>0</v>
      </c>
      <c r="N220" s="5">
        <f t="shared" si="30"/>
        <v>0</v>
      </c>
      <c r="P220" s="9">
        <f t="shared" si="31"/>
        <v>-3.0806200032461083E-3</v>
      </c>
      <c r="Q220"/>
    </row>
    <row r="221" spans="1:17" s="5" customFormat="1" x14ac:dyDescent="0.25">
      <c r="A221" s="1">
        <v>44300</v>
      </c>
      <c r="B221" s="5">
        <v>139.320007</v>
      </c>
      <c r="C221" s="5">
        <v>139.36780341476469</v>
      </c>
      <c r="D221" s="5">
        <v>137.12055489793971</v>
      </c>
      <c r="E221" s="5">
        <v>137.90213727400459</v>
      </c>
      <c r="F221" s="5" t="s">
        <v>7</v>
      </c>
      <c r="G221" s="5" t="s">
        <v>7</v>
      </c>
      <c r="H221" s="5" t="str">
        <f t="shared" si="24"/>
        <v>hold</v>
      </c>
      <c r="I221" s="5" t="str">
        <f t="shared" si="25"/>
        <v>True</v>
      </c>
      <c r="J221" s="5">
        <f t="shared" si="27"/>
        <v>137.66000399999999</v>
      </c>
      <c r="K221" s="5">
        <f t="shared" si="28"/>
        <v>135.13000500000001</v>
      </c>
      <c r="L221" s="5">
        <f t="shared" si="29"/>
        <v>1068524.3162012221</v>
      </c>
      <c r="M221" s="11">
        <f t="shared" si="26"/>
        <v>0</v>
      </c>
      <c r="N221" s="5">
        <f t="shared" si="30"/>
        <v>0</v>
      </c>
      <c r="P221" s="9">
        <f t="shared" si="31"/>
        <v>-3.5873551384934773E-4</v>
      </c>
      <c r="Q221"/>
    </row>
    <row r="222" spans="1:17" s="5" customFormat="1" x14ac:dyDescent="0.25">
      <c r="A222" s="1">
        <v>44301</v>
      </c>
      <c r="B222" s="5">
        <v>140.16000399999999</v>
      </c>
      <c r="C222" s="5">
        <v>139.6318702765098</v>
      </c>
      <c r="D222" s="5">
        <v>137.39686845267241</v>
      </c>
      <c r="E222" s="5">
        <v>137.97269560919199</v>
      </c>
      <c r="F222" s="5" t="s">
        <v>7</v>
      </c>
      <c r="G222" s="5" t="s">
        <v>7</v>
      </c>
      <c r="H222" s="5" t="str">
        <f t="shared" si="24"/>
        <v>hold</v>
      </c>
      <c r="I222" s="5" t="str">
        <f t="shared" si="25"/>
        <v>True</v>
      </c>
      <c r="J222" s="5">
        <f t="shared" si="27"/>
        <v>137.66000399999999</v>
      </c>
      <c r="K222" s="5">
        <f t="shared" si="28"/>
        <v>135.13000500000001</v>
      </c>
      <c r="L222" s="5">
        <f t="shared" si="29"/>
        <v>1068524.3162012221</v>
      </c>
      <c r="M222" s="11">
        <f t="shared" si="26"/>
        <v>0</v>
      </c>
      <c r="N222" s="5">
        <f t="shared" si="30"/>
        <v>0</v>
      </c>
      <c r="P222" s="9">
        <f t="shared" si="31"/>
        <v>6.0111599850519344E-3</v>
      </c>
      <c r="Q222"/>
    </row>
    <row r="223" spans="1:17" s="5" customFormat="1" x14ac:dyDescent="0.25">
      <c r="A223" s="1">
        <v>44302</v>
      </c>
      <c r="B223" s="5">
        <v>140.61000100000001</v>
      </c>
      <c r="C223" s="5">
        <v>139.95791385100651</v>
      </c>
      <c r="D223" s="5">
        <v>137.68897141152041</v>
      </c>
      <c r="E223" s="5">
        <v>138.05511140265469</v>
      </c>
      <c r="F223" s="5" t="s">
        <v>7</v>
      </c>
      <c r="G223" s="5" t="s">
        <v>7</v>
      </c>
      <c r="H223" s="5" t="str">
        <f t="shared" si="24"/>
        <v>hold</v>
      </c>
      <c r="I223" s="5" t="str">
        <f t="shared" si="25"/>
        <v>True</v>
      </c>
      <c r="J223" s="5">
        <f t="shared" si="27"/>
        <v>137.66000399999999</v>
      </c>
      <c r="K223" s="5">
        <f t="shared" si="28"/>
        <v>135.13000500000001</v>
      </c>
      <c r="L223" s="5">
        <f t="shared" si="29"/>
        <v>1068524.3162012221</v>
      </c>
      <c r="M223" s="11">
        <f t="shared" si="26"/>
        <v>0</v>
      </c>
      <c r="N223" s="5">
        <f t="shared" si="30"/>
        <v>0</v>
      </c>
      <c r="P223" s="9">
        <f t="shared" si="31"/>
        <v>3.2054519877006524E-3</v>
      </c>
      <c r="Q223"/>
    </row>
    <row r="224" spans="1:17" s="5" customFormat="1" x14ac:dyDescent="0.25">
      <c r="A224" s="1">
        <v>44305</v>
      </c>
      <c r="B224" s="5">
        <v>139.71000699999999</v>
      </c>
      <c r="C224" s="5">
        <v>139.87527823400441</v>
      </c>
      <c r="D224" s="5">
        <v>137.87270191956401</v>
      </c>
      <c r="E224" s="5">
        <v>138.1068268900718</v>
      </c>
      <c r="F224" s="5" t="s">
        <v>7</v>
      </c>
      <c r="G224" s="5" t="s">
        <v>7</v>
      </c>
      <c r="H224" s="5" t="str">
        <f t="shared" si="24"/>
        <v>hold</v>
      </c>
      <c r="I224" s="5" t="str">
        <f t="shared" si="25"/>
        <v>True</v>
      </c>
      <c r="J224" s="5">
        <f t="shared" si="27"/>
        <v>137.66000399999999</v>
      </c>
      <c r="K224" s="5">
        <f t="shared" si="28"/>
        <v>135.13000500000001</v>
      </c>
      <c r="L224" s="5">
        <f t="shared" si="29"/>
        <v>1068524.3162012221</v>
      </c>
      <c r="M224" s="11">
        <f t="shared" si="26"/>
        <v>0</v>
      </c>
      <c r="N224" s="5">
        <f t="shared" si="30"/>
        <v>0</v>
      </c>
      <c r="P224" s="9">
        <f t="shared" si="31"/>
        <v>-6.4212119484135426E-3</v>
      </c>
      <c r="Q224"/>
    </row>
    <row r="225" spans="1:17" s="5" customFormat="1" x14ac:dyDescent="0.25">
      <c r="A225" s="1">
        <v>44306</v>
      </c>
      <c r="B225" s="5">
        <v>140.78999300000001</v>
      </c>
      <c r="C225" s="5">
        <v>140.1801831560029</v>
      </c>
      <c r="D225" s="5">
        <v>138.1379101996036</v>
      </c>
      <c r="E225" s="5">
        <v>138.19067583100701</v>
      </c>
      <c r="F225" s="5" t="s">
        <v>7</v>
      </c>
      <c r="G225" s="5" t="s">
        <v>7</v>
      </c>
      <c r="H225" s="5" t="str">
        <f t="shared" si="24"/>
        <v>hold</v>
      </c>
      <c r="I225" s="5" t="str">
        <f t="shared" si="25"/>
        <v>True</v>
      </c>
      <c r="J225" s="5">
        <f t="shared" si="27"/>
        <v>137.66000399999999</v>
      </c>
      <c r="K225" s="5">
        <f t="shared" si="28"/>
        <v>135.13000500000001</v>
      </c>
      <c r="L225" s="5">
        <f t="shared" si="29"/>
        <v>1068524.3162012221</v>
      </c>
      <c r="M225" s="11">
        <f t="shared" si="26"/>
        <v>0</v>
      </c>
      <c r="N225" s="5">
        <f t="shared" si="30"/>
        <v>0</v>
      </c>
      <c r="P225" s="9">
        <f t="shared" si="31"/>
        <v>7.7004729888138276E-3</v>
      </c>
      <c r="Q225"/>
    </row>
    <row r="226" spans="1:17" s="5" customFormat="1" x14ac:dyDescent="0.25">
      <c r="A226" s="1">
        <v>44307</v>
      </c>
      <c r="B226" s="5">
        <v>141.199997</v>
      </c>
      <c r="C226" s="5">
        <v>140.52012110400199</v>
      </c>
      <c r="D226" s="5">
        <v>138.41628172691239</v>
      </c>
      <c r="E226" s="5">
        <v>138.28471711753809</v>
      </c>
      <c r="F226" s="5">
        <v>141.199997</v>
      </c>
      <c r="G226" s="5" t="s">
        <v>7</v>
      </c>
      <c r="H226" s="5" t="str">
        <f t="shared" si="24"/>
        <v>buy</v>
      </c>
      <c r="I226" s="5" t="str">
        <f t="shared" si="25"/>
        <v>False</v>
      </c>
      <c r="J226" s="5">
        <f t="shared" si="27"/>
        <v>141.199997</v>
      </c>
      <c r="K226" s="5">
        <f t="shared" si="28"/>
        <v>135.13000500000001</v>
      </c>
      <c r="L226" s="5">
        <f t="shared" si="29"/>
        <v>1067455.7918850209</v>
      </c>
      <c r="M226" s="11">
        <f t="shared" si="26"/>
        <v>1E-3</v>
      </c>
      <c r="N226" s="5">
        <f t="shared" si="30"/>
        <v>-1068.5243162012221</v>
      </c>
      <c r="P226" s="9">
        <f t="shared" si="31"/>
        <v>2.9079350576880028E-3</v>
      </c>
      <c r="Q226"/>
    </row>
    <row r="227" spans="1:17" s="5" customFormat="1" x14ac:dyDescent="0.25">
      <c r="A227" s="1">
        <v>44308</v>
      </c>
      <c r="B227" s="5">
        <v>139.66999799999999</v>
      </c>
      <c r="C227" s="5">
        <v>140.23674673600129</v>
      </c>
      <c r="D227" s="5">
        <v>138.5302559335567</v>
      </c>
      <c r="E227" s="5">
        <v>138.32800714511501</v>
      </c>
      <c r="F227" s="5" t="s">
        <v>7</v>
      </c>
      <c r="G227" s="5" t="s">
        <v>7</v>
      </c>
      <c r="H227" s="5" t="str">
        <f t="shared" si="24"/>
        <v>hold</v>
      </c>
      <c r="I227" s="5" t="str">
        <f t="shared" si="25"/>
        <v>True</v>
      </c>
      <c r="J227" s="5">
        <f t="shared" si="27"/>
        <v>141.199997</v>
      </c>
      <c r="K227" s="5">
        <f t="shared" si="28"/>
        <v>135.13000500000001</v>
      </c>
      <c r="L227" s="5">
        <f t="shared" si="29"/>
        <v>1067455.7918850209</v>
      </c>
      <c r="M227" s="11">
        <f t="shared" si="26"/>
        <v>0</v>
      </c>
      <c r="N227" s="5">
        <f t="shared" si="30"/>
        <v>0</v>
      </c>
      <c r="P227" s="9">
        <f t="shared" si="31"/>
        <v>-1.0894820814470083E-2</v>
      </c>
      <c r="Q227"/>
    </row>
    <row r="228" spans="1:17" s="5" customFormat="1" x14ac:dyDescent="0.25">
      <c r="A228" s="1">
        <v>44309</v>
      </c>
      <c r="B228" s="5">
        <v>139.89999399999999</v>
      </c>
      <c r="C228" s="5">
        <v>140.12449582400089</v>
      </c>
      <c r="D228" s="5">
        <v>138.65477757596059</v>
      </c>
      <c r="E228" s="5">
        <v>138.37713173433019</v>
      </c>
      <c r="F228" s="5" t="s">
        <v>7</v>
      </c>
      <c r="G228" s="5" t="s">
        <v>7</v>
      </c>
      <c r="H228" s="5" t="str">
        <f t="shared" si="24"/>
        <v>hold</v>
      </c>
      <c r="I228" s="5" t="str">
        <f t="shared" si="25"/>
        <v>True</v>
      </c>
      <c r="J228" s="5">
        <f t="shared" si="27"/>
        <v>141.199997</v>
      </c>
      <c r="K228" s="5">
        <f t="shared" si="28"/>
        <v>135.13000500000001</v>
      </c>
      <c r="L228" s="5">
        <f t="shared" si="29"/>
        <v>1067455.7918850209</v>
      </c>
      <c r="M228" s="11">
        <f t="shared" si="26"/>
        <v>0</v>
      </c>
      <c r="N228" s="5">
        <f t="shared" si="30"/>
        <v>0</v>
      </c>
      <c r="P228" s="9">
        <f t="shared" si="31"/>
        <v>1.6453557854451291E-3</v>
      </c>
      <c r="Q228"/>
    </row>
    <row r="229" spans="1:17" s="5" customFormat="1" x14ac:dyDescent="0.25">
      <c r="A229" s="1">
        <v>44312</v>
      </c>
      <c r="B229" s="5">
        <v>137.91000399999999</v>
      </c>
      <c r="C229" s="5">
        <v>139.38633188266729</v>
      </c>
      <c r="D229" s="5">
        <v>138.58707088723691</v>
      </c>
      <c r="E229" s="5">
        <v>138.36253399263239</v>
      </c>
      <c r="F229" s="5" t="s">
        <v>7</v>
      </c>
      <c r="G229" s="5" t="s">
        <v>7</v>
      </c>
      <c r="H229" s="5" t="str">
        <f t="shared" si="24"/>
        <v>hold</v>
      </c>
      <c r="I229" s="5" t="str">
        <f t="shared" si="25"/>
        <v>True</v>
      </c>
      <c r="J229" s="5">
        <f t="shared" si="27"/>
        <v>141.199997</v>
      </c>
      <c r="K229" s="5">
        <f t="shared" si="28"/>
        <v>135.13000500000001</v>
      </c>
      <c r="L229" s="5">
        <f t="shared" si="29"/>
        <v>1067455.7918850209</v>
      </c>
      <c r="M229" s="11">
        <f t="shared" si="26"/>
        <v>0</v>
      </c>
      <c r="N229" s="5">
        <f t="shared" si="30"/>
        <v>0</v>
      </c>
      <c r="P229" s="9">
        <f t="shared" si="31"/>
        <v>-1.4326511292988581E-2</v>
      </c>
      <c r="Q229"/>
    </row>
    <row r="230" spans="1:17" s="5" customFormat="1" x14ac:dyDescent="0.25">
      <c r="A230" s="1">
        <v>44313</v>
      </c>
      <c r="B230" s="5">
        <v>138.38000500000001</v>
      </c>
      <c r="C230" s="5">
        <v>139.05088958844479</v>
      </c>
      <c r="D230" s="5">
        <v>138.56824671566989</v>
      </c>
      <c r="E230" s="5">
        <v>138.36307996161261</v>
      </c>
      <c r="F230" s="5" t="s">
        <v>7</v>
      </c>
      <c r="G230" s="5" t="s">
        <v>7</v>
      </c>
      <c r="H230" s="5" t="str">
        <f t="shared" si="24"/>
        <v>hold</v>
      </c>
      <c r="I230" s="5" t="str">
        <f t="shared" si="25"/>
        <v>True</v>
      </c>
      <c r="J230" s="5">
        <f t="shared" si="27"/>
        <v>141.199997</v>
      </c>
      <c r="K230" s="5">
        <f t="shared" si="28"/>
        <v>135.13000500000001</v>
      </c>
      <c r="L230" s="5">
        <f t="shared" si="29"/>
        <v>1067455.7918850209</v>
      </c>
      <c r="M230" s="11">
        <f t="shared" si="26"/>
        <v>0</v>
      </c>
      <c r="N230" s="5">
        <f t="shared" si="30"/>
        <v>0</v>
      </c>
      <c r="P230" s="9">
        <f t="shared" si="31"/>
        <v>3.4022327123845301E-3</v>
      </c>
      <c r="Q230"/>
    </row>
    <row r="231" spans="1:17" s="5" customFormat="1" x14ac:dyDescent="0.25">
      <c r="A231" s="1">
        <v>44314</v>
      </c>
      <c r="B231" s="5">
        <v>137.88999899999999</v>
      </c>
      <c r="C231" s="5">
        <v>138.6639260589632</v>
      </c>
      <c r="D231" s="5">
        <v>138.50658783242719</v>
      </c>
      <c r="E231" s="5">
        <v>138.3482961815622</v>
      </c>
      <c r="F231" s="5" t="s">
        <v>7</v>
      </c>
      <c r="G231" s="5" t="s">
        <v>7</v>
      </c>
      <c r="H231" s="5" t="str">
        <f t="shared" si="24"/>
        <v>hold</v>
      </c>
      <c r="I231" s="5" t="str">
        <f t="shared" si="25"/>
        <v>True</v>
      </c>
      <c r="J231" s="5">
        <f t="shared" si="27"/>
        <v>141.199997</v>
      </c>
      <c r="K231" s="5">
        <f t="shared" si="28"/>
        <v>135.13000500000001</v>
      </c>
      <c r="L231" s="5">
        <f t="shared" si="29"/>
        <v>1067455.7918850209</v>
      </c>
      <c r="M231" s="11">
        <f t="shared" si="26"/>
        <v>0</v>
      </c>
      <c r="N231" s="5">
        <f t="shared" si="30"/>
        <v>0</v>
      </c>
      <c r="P231" s="9">
        <f t="shared" si="31"/>
        <v>-3.5473016015612805E-3</v>
      </c>
      <c r="Q231"/>
    </row>
    <row r="232" spans="1:17" s="5" customFormat="1" x14ac:dyDescent="0.25">
      <c r="A232" s="1">
        <v>44315</v>
      </c>
      <c r="B232" s="5">
        <v>139.63000500000001</v>
      </c>
      <c r="C232" s="5">
        <v>138.98595237264209</v>
      </c>
      <c r="D232" s="5">
        <v>138.60871666584291</v>
      </c>
      <c r="E232" s="5">
        <v>138.3883495821384</v>
      </c>
      <c r="F232" s="5" t="s">
        <v>7</v>
      </c>
      <c r="G232" s="5" t="s">
        <v>7</v>
      </c>
      <c r="H232" s="5" t="str">
        <f t="shared" si="24"/>
        <v>hold</v>
      </c>
      <c r="I232" s="5" t="str">
        <f t="shared" si="25"/>
        <v>True</v>
      </c>
      <c r="J232" s="5">
        <f t="shared" si="27"/>
        <v>141.199997</v>
      </c>
      <c r="K232" s="5">
        <f t="shared" si="28"/>
        <v>135.13000500000001</v>
      </c>
      <c r="L232" s="5">
        <f t="shared" si="29"/>
        <v>1067455.7918850209</v>
      </c>
      <c r="M232" s="11">
        <f t="shared" si="26"/>
        <v>0</v>
      </c>
      <c r="N232" s="5">
        <f t="shared" si="30"/>
        <v>0</v>
      </c>
      <c r="P232" s="9">
        <f t="shared" si="31"/>
        <v>1.253984416153428E-2</v>
      </c>
      <c r="Q232"/>
    </row>
    <row r="233" spans="1:17" s="5" customFormat="1" x14ac:dyDescent="0.25">
      <c r="A233" s="1">
        <v>44316</v>
      </c>
      <c r="B233" s="5">
        <v>139.91000399999999</v>
      </c>
      <c r="C233" s="5">
        <v>139.29396958176139</v>
      </c>
      <c r="D233" s="5">
        <v>138.72701551440269</v>
      </c>
      <c r="E233" s="5">
        <v>138.43590128269659</v>
      </c>
      <c r="F233" s="5" t="s">
        <v>7</v>
      </c>
      <c r="G233" s="5" t="s">
        <v>7</v>
      </c>
      <c r="H233" s="5" t="str">
        <f t="shared" si="24"/>
        <v>hold</v>
      </c>
      <c r="I233" s="5" t="str">
        <f t="shared" si="25"/>
        <v>True</v>
      </c>
      <c r="J233" s="5">
        <f t="shared" si="27"/>
        <v>141.199997</v>
      </c>
      <c r="K233" s="5">
        <f t="shared" si="28"/>
        <v>135.13000500000001</v>
      </c>
      <c r="L233" s="5">
        <f t="shared" si="29"/>
        <v>1067455.7918850209</v>
      </c>
      <c r="M233" s="11">
        <f t="shared" si="26"/>
        <v>0</v>
      </c>
      <c r="N233" s="5">
        <f t="shared" si="30"/>
        <v>0</v>
      </c>
      <c r="P233" s="9">
        <f t="shared" si="31"/>
        <v>2.0032845719753769E-3</v>
      </c>
      <c r="Q233"/>
    </row>
    <row r="234" spans="1:17" s="5" customFormat="1" x14ac:dyDescent="0.25">
      <c r="A234" s="1">
        <v>44319</v>
      </c>
      <c r="B234" s="5">
        <v>142.11999499999999</v>
      </c>
      <c r="C234" s="5">
        <v>140.2359780545076</v>
      </c>
      <c r="D234" s="5">
        <v>139.03546819491149</v>
      </c>
      <c r="E234" s="5">
        <v>138.55102921136231</v>
      </c>
      <c r="F234" s="5" t="s">
        <v>7</v>
      </c>
      <c r="G234" s="5" t="s">
        <v>7</v>
      </c>
      <c r="H234" s="5" t="str">
        <f t="shared" si="24"/>
        <v>hold</v>
      </c>
      <c r="I234" s="5" t="str">
        <f t="shared" si="25"/>
        <v>True</v>
      </c>
      <c r="J234" s="5">
        <f t="shared" si="27"/>
        <v>141.199997</v>
      </c>
      <c r="K234" s="5">
        <f t="shared" si="28"/>
        <v>135.13000500000001</v>
      </c>
      <c r="L234" s="5">
        <f t="shared" si="29"/>
        <v>1067455.7918850209</v>
      </c>
      <c r="M234" s="11">
        <f t="shared" si="26"/>
        <v>0</v>
      </c>
      <c r="N234" s="5">
        <f t="shared" si="30"/>
        <v>0</v>
      </c>
      <c r="P234" s="9">
        <f t="shared" si="31"/>
        <v>1.567234863628721E-2</v>
      </c>
      <c r="Q234"/>
    </row>
    <row r="235" spans="1:17" s="5" customFormat="1" x14ac:dyDescent="0.25">
      <c r="A235" s="1">
        <v>44320</v>
      </c>
      <c r="B235" s="5">
        <v>140.720001</v>
      </c>
      <c r="C235" s="5">
        <v>140.39731903633839</v>
      </c>
      <c r="D235" s="5">
        <v>139.18860754082871</v>
      </c>
      <c r="E235" s="5">
        <v>138.6188095797572</v>
      </c>
      <c r="F235" s="5" t="s">
        <v>7</v>
      </c>
      <c r="G235" s="5" t="s">
        <v>7</v>
      </c>
      <c r="H235" s="5" t="str">
        <f t="shared" si="24"/>
        <v>hold</v>
      </c>
      <c r="I235" s="5" t="str">
        <f t="shared" si="25"/>
        <v>True</v>
      </c>
      <c r="J235" s="5">
        <f t="shared" si="27"/>
        <v>141.199997</v>
      </c>
      <c r="K235" s="5">
        <f t="shared" si="28"/>
        <v>135.13000500000001</v>
      </c>
      <c r="L235" s="5">
        <f t="shared" si="29"/>
        <v>1067455.7918850209</v>
      </c>
      <c r="M235" s="11">
        <f t="shared" si="26"/>
        <v>0</v>
      </c>
      <c r="N235" s="5">
        <f t="shared" si="30"/>
        <v>0</v>
      </c>
      <c r="P235" s="9">
        <f t="shared" si="31"/>
        <v>-9.8996284356758502E-3</v>
      </c>
      <c r="Q235"/>
    </row>
    <row r="236" spans="1:17" s="5" customFormat="1" x14ac:dyDescent="0.25">
      <c r="A236" s="1">
        <v>44321</v>
      </c>
      <c r="B236" s="5">
        <v>140.60000600000001</v>
      </c>
      <c r="C236" s="5">
        <v>140.46488135755899</v>
      </c>
      <c r="D236" s="5">
        <v>139.3169164916624</v>
      </c>
      <c r="E236" s="5">
        <v>138.68072196788981</v>
      </c>
      <c r="F236" s="5" t="s">
        <v>7</v>
      </c>
      <c r="G236" s="5" t="s">
        <v>7</v>
      </c>
      <c r="H236" s="5" t="str">
        <f t="shared" si="24"/>
        <v>hold</v>
      </c>
      <c r="I236" s="5" t="str">
        <f t="shared" si="25"/>
        <v>True</v>
      </c>
      <c r="J236" s="5">
        <f t="shared" si="27"/>
        <v>141.199997</v>
      </c>
      <c r="K236" s="5">
        <f t="shared" si="28"/>
        <v>135.13000500000001</v>
      </c>
      <c r="L236" s="5">
        <f t="shared" si="29"/>
        <v>1067455.7918850209</v>
      </c>
      <c r="M236" s="11">
        <f t="shared" si="26"/>
        <v>0</v>
      </c>
      <c r="N236" s="5">
        <f t="shared" si="30"/>
        <v>0</v>
      </c>
      <c r="P236" s="9">
        <f t="shared" si="31"/>
        <v>-8.5308548479624423E-4</v>
      </c>
      <c r="Q236"/>
    </row>
    <row r="237" spans="1:17" s="5" customFormat="1" x14ac:dyDescent="0.25">
      <c r="A237" s="1">
        <v>44322</v>
      </c>
      <c r="B237" s="5">
        <v>141.050003</v>
      </c>
      <c r="C237" s="5">
        <v>140.65992190503931</v>
      </c>
      <c r="D237" s="5">
        <v>139.47446981060219</v>
      </c>
      <c r="E237" s="5">
        <v>138.7547620001433</v>
      </c>
      <c r="F237" s="5" t="s">
        <v>7</v>
      </c>
      <c r="G237" s="5" t="s">
        <v>7</v>
      </c>
      <c r="H237" s="5" t="str">
        <f t="shared" si="24"/>
        <v>hold</v>
      </c>
      <c r="I237" s="5" t="str">
        <f t="shared" si="25"/>
        <v>True</v>
      </c>
      <c r="J237" s="5">
        <f t="shared" si="27"/>
        <v>141.199997</v>
      </c>
      <c r="K237" s="5">
        <f t="shared" si="28"/>
        <v>135.13000500000001</v>
      </c>
      <c r="L237" s="5">
        <f t="shared" si="29"/>
        <v>1067455.7918850209</v>
      </c>
      <c r="M237" s="11">
        <f t="shared" si="26"/>
        <v>0</v>
      </c>
      <c r="N237" s="5">
        <f t="shared" si="30"/>
        <v>0</v>
      </c>
      <c r="P237" s="9">
        <f t="shared" si="31"/>
        <v>3.1954366662417045E-3</v>
      </c>
      <c r="Q237"/>
    </row>
    <row r="238" spans="1:17" s="5" customFormat="1" x14ac:dyDescent="0.25">
      <c r="A238" s="1">
        <v>44323</v>
      </c>
      <c r="B238" s="5">
        <v>140.199997</v>
      </c>
      <c r="C238" s="5">
        <v>140.50661360335951</v>
      </c>
      <c r="D238" s="5">
        <v>139.5404268278202</v>
      </c>
      <c r="E238" s="5">
        <v>138.79992559388879</v>
      </c>
      <c r="F238" s="5" t="s">
        <v>7</v>
      </c>
      <c r="G238" s="5" t="s">
        <v>7</v>
      </c>
      <c r="H238" s="5" t="str">
        <f t="shared" si="24"/>
        <v>hold</v>
      </c>
      <c r="I238" s="5" t="str">
        <f t="shared" si="25"/>
        <v>True</v>
      </c>
      <c r="J238" s="5">
        <f t="shared" si="27"/>
        <v>141.199997</v>
      </c>
      <c r="K238" s="5">
        <f t="shared" si="28"/>
        <v>135.13000500000001</v>
      </c>
      <c r="L238" s="5">
        <f t="shared" si="29"/>
        <v>1067455.7918850209</v>
      </c>
      <c r="M238" s="11">
        <f t="shared" si="26"/>
        <v>0</v>
      </c>
      <c r="N238" s="5">
        <f t="shared" si="30"/>
        <v>0</v>
      </c>
      <c r="P238" s="9">
        <f t="shared" si="31"/>
        <v>-6.0445055145719791E-3</v>
      </c>
      <c r="Q238"/>
    </row>
    <row r="239" spans="1:17" s="5" customFormat="1" x14ac:dyDescent="0.25">
      <c r="A239" s="1">
        <v>44326</v>
      </c>
      <c r="B239" s="5">
        <v>140.820007</v>
      </c>
      <c r="C239" s="5">
        <v>140.61107806890641</v>
      </c>
      <c r="D239" s="5">
        <v>139.6567522980184</v>
      </c>
      <c r="E239" s="5">
        <v>138.86305313782981</v>
      </c>
      <c r="F239" s="5" t="s">
        <v>7</v>
      </c>
      <c r="G239" s="5" t="s">
        <v>7</v>
      </c>
      <c r="H239" s="5" t="str">
        <f t="shared" si="24"/>
        <v>hold</v>
      </c>
      <c r="I239" s="5" t="str">
        <f t="shared" si="25"/>
        <v>True</v>
      </c>
      <c r="J239" s="5">
        <f t="shared" si="27"/>
        <v>141.199997</v>
      </c>
      <c r="K239" s="5">
        <f t="shared" si="28"/>
        <v>135.13000500000001</v>
      </c>
      <c r="L239" s="5">
        <f t="shared" si="29"/>
        <v>1067455.7918850209</v>
      </c>
      <c r="M239" s="11">
        <f t="shared" si="26"/>
        <v>0</v>
      </c>
      <c r="N239" s="5">
        <f t="shared" si="30"/>
        <v>0</v>
      </c>
      <c r="P239" s="9">
        <f t="shared" si="31"/>
        <v>4.4125755973474928E-3</v>
      </c>
      <c r="Q239"/>
    </row>
    <row r="240" spans="1:17" s="5" customFormat="1" x14ac:dyDescent="0.25">
      <c r="A240" s="1">
        <v>44327</v>
      </c>
      <c r="B240" s="5">
        <v>139.550003</v>
      </c>
      <c r="C240" s="5">
        <v>140.25738637927091</v>
      </c>
      <c r="D240" s="5">
        <v>139.64704781638031</v>
      </c>
      <c r="E240" s="5">
        <v>138.88452032102259</v>
      </c>
      <c r="F240" s="5" t="s">
        <v>7</v>
      </c>
      <c r="G240" s="5" t="s">
        <v>7</v>
      </c>
      <c r="H240" s="5" t="str">
        <f t="shared" si="24"/>
        <v>hold</v>
      </c>
      <c r="I240" s="5" t="str">
        <f t="shared" si="25"/>
        <v>True</v>
      </c>
      <c r="J240" s="5">
        <f t="shared" si="27"/>
        <v>141.199997</v>
      </c>
      <c r="K240" s="5">
        <f t="shared" si="28"/>
        <v>135.13000500000001</v>
      </c>
      <c r="L240" s="5">
        <f t="shared" si="29"/>
        <v>1067455.7918850209</v>
      </c>
      <c r="M240" s="11">
        <f t="shared" si="26"/>
        <v>0</v>
      </c>
      <c r="N240" s="5">
        <f t="shared" si="30"/>
        <v>0</v>
      </c>
      <c r="P240" s="9">
        <f t="shared" si="31"/>
        <v>-9.0595473198320595E-3</v>
      </c>
      <c r="Q240"/>
    </row>
    <row r="241" spans="1:17" s="5" customFormat="1" x14ac:dyDescent="0.25">
      <c r="A241" s="1">
        <v>44328</v>
      </c>
      <c r="B241" s="5">
        <v>135.94000199999999</v>
      </c>
      <c r="C241" s="5">
        <v>138.8182582528473</v>
      </c>
      <c r="D241" s="5">
        <v>139.3100436512548</v>
      </c>
      <c r="E241" s="5">
        <v>138.79250412349069</v>
      </c>
      <c r="F241" s="5" t="s">
        <v>7</v>
      </c>
      <c r="G241" s="5">
        <v>135.94000199999999</v>
      </c>
      <c r="H241" s="5" t="str">
        <f t="shared" si="24"/>
        <v>sell</v>
      </c>
      <c r="I241" s="5" t="str">
        <f t="shared" si="25"/>
        <v>False</v>
      </c>
      <c r="J241" s="5">
        <f t="shared" si="27"/>
        <v>141.199997</v>
      </c>
      <c r="K241" s="5">
        <f t="shared" si="28"/>
        <v>135.94000199999999</v>
      </c>
      <c r="L241" s="5">
        <f t="shared" si="29"/>
        <v>1026623.3768344168</v>
      </c>
      <c r="M241" s="11">
        <f t="shared" si="26"/>
        <v>1E-3</v>
      </c>
      <c r="N241" s="5">
        <f t="shared" si="30"/>
        <v>-40832.41505060409</v>
      </c>
      <c r="P241" s="9">
        <f t="shared" si="31"/>
        <v>-2.6209354849136987E-2</v>
      </c>
      <c r="Q241"/>
    </row>
    <row r="242" spans="1:17" s="5" customFormat="1" x14ac:dyDescent="0.25">
      <c r="A242" s="1">
        <v>44329</v>
      </c>
      <c r="B242" s="5">
        <v>138.240005</v>
      </c>
      <c r="C242" s="5">
        <v>138.62550716856489</v>
      </c>
      <c r="D242" s="5">
        <v>139.21276741023169</v>
      </c>
      <c r="E242" s="5">
        <v>138.7752385258816</v>
      </c>
      <c r="F242" s="5" t="s">
        <v>7</v>
      </c>
      <c r="G242" s="5" t="s">
        <v>7</v>
      </c>
      <c r="H242" s="5" t="str">
        <f t="shared" si="24"/>
        <v>hold</v>
      </c>
      <c r="I242" s="5" t="str">
        <f t="shared" si="25"/>
        <v>True</v>
      </c>
      <c r="J242" s="5">
        <f t="shared" si="27"/>
        <v>141.199997</v>
      </c>
      <c r="K242" s="5">
        <f t="shared" si="28"/>
        <v>135.94000199999999</v>
      </c>
      <c r="L242" s="5">
        <f t="shared" si="29"/>
        <v>1026623.3768344168</v>
      </c>
      <c r="M242" s="11">
        <f t="shared" si="26"/>
        <v>0</v>
      </c>
      <c r="N242" s="5">
        <f t="shared" si="30"/>
        <v>0</v>
      </c>
      <c r="P242" s="9">
        <f t="shared" si="31"/>
        <v>1.6777714593861123E-2</v>
      </c>
      <c r="Q242"/>
    </row>
    <row r="243" spans="1:17" s="5" customFormat="1" x14ac:dyDescent="0.25">
      <c r="A243" s="1">
        <v>44330</v>
      </c>
      <c r="B243" s="5">
        <v>139.520004</v>
      </c>
      <c r="C243" s="5">
        <v>138.92367277904319</v>
      </c>
      <c r="D243" s="5">
        <v>139.2406980093015</v>
      </c>
      <c r="E243" s="5">
        <v>138.7985124469478</v>
      </c>
      <c r="F243" s="5" t="s">
        <v>7</v>
      </c>
      <c r="G243" s="5" t="s">
        <v>7</v>
      </c>
      <c r="H243" s="5" t="str">
        <f t="shared" si="24"/>
        <v>hold</v>
      </c>
      <c r="I243" s="5" t="str">
        <f t="shared" si="25"/>
        <v>True</v>
      </c>
      <c r="J243" s="5">
        <f t="shared" si="27"/>
        <v>141.199997</v>
      </c>
      <c r="K243" s="5">
        <f t="shared" si="28"/>
        <v>135.94000199999999</v>
      </c>
      <c r="L243" s="5">
        <f t="shared" si="29"/>
        <v>1026623.3768344168</v>
      </c>
      <c r="M243" s="11">
        <f t="shared" si="26"/>
        <v>0</v>
      </c>
      <c r="N243" s="5">
        <f t="shared" si="30"/>
        <v>0</v>
      </c>
      <c r="P243" s="9">
        <f t="shared" si="31"/>
        <v>9.2166476056674655E-3</v>
      </c>
      <c r="Q243"/>
    </row>
    <row r="244" spans="1:17" s="5" customFormat="1" x14ac:dyDescent="0.25">
      <c r="A244" s="1">
        <v>44333</v>
      </c>
      <c r="B244" s="5">
        <v>138.88999899999999</v>
      </c>
      <c r="C244" s="5">
        <v>138.9124481860288</v>
      </c>
      <c r="D244" s="5">
        <v>139.2088162811832</v>
      </c>
      <c r="E244" s="5">
        <v>138.80137140173059</v>
      </c>
      <c r="F244" s="5" t="s">
        <v>7</v>
      </c>
      <c r="G244" s="5" t="s">
        <v>7</v>
      </c>
      <c r="H244" s="5" t="str">
        <f t="shared" si="24"/>
        <v>hold</v>
      </c>
      <c r="I244" s="5" t="str">
        <f t="shared" si="25"/>
        <v>True</v>
      </c>
      <c r="J244" s="5">
        <f t="shared" si="27"/>
        <v>141.199997</v>
      </c>
      <c r="K244" s="5">
        <f t="shared" si="28"/>
        <v>135.94000199999999</v>
      </c>
      <c r="L244" s="5">
        <f t="shared" si="29"/>
        <v>1026623.3768344168</v>
      </c>
      <c r="M244" s="11">
        <f t="shared" si="26"/>
        <v>0</v>
      </c>
      <c r="N244" s="5">
        <f t="shared" si="30"/>
        <v>0</v>
      </c>
      <c r="P244" s="9">
        <f t="shared" si="31"/>
        <v>-4.5257431022087359E-3</v>
      </c>
      <c r="Q244"/>
    </row>
    <row r="245" spans="1:17" s="5" customFormat="1" x14ac:dyDescent="0.25">
      <c r="A245" s="1">
        <v>44334</v>
      </c>
      <c r="B245" s="5">
        <v>141.91000399999999</v>
      </c>
      <c r="C245" s="5">
        <v>139.91163345735259</v>
      </c>
      <c r="D245" s="5">
        <v>139.45437880107559</v>
      </c>
      <c r="E245" s="5">
        <v>138.8985161704266</v>
      </c>
      <c r="F245" s="5">
        <v>141.91000399999999</v>
      </c>
      <c r="G245" s="5" t="s">
        <v>7</v>
      </c>
      <c r="H245" s="5" t="str">
        <f t="shared" si="24"/>
        <v>buy</v>
      </c>
      <c r="I245" s="5" t="str">
        <f t="shared" si="25"/>
        <v>False</v>
      </c>
      <c r="J245" s="5">
        <f t="shared" si="27"/>
        <v>141.91000399999999</v>
      </c>
      <c r="K245" s="5">
        <f t="shared" si="28"/>
        <v>135.94000199999999</v>
      </c>
      <c r="L245" s="5">
        <f t="shared" si="29"/>
        <v>1025596.7534575823</v>
      </c>
      <c r="M245" s="11">
        <f t="shared" si="26"/>
        <v>1E-3</v>
      </c>
      <c r="N245" s="5">
        <f t="shared" si="30"/>
        <v>-1026.6233768344168</v>
      </c>
      <c r="P245" s="9">
        <f t="shared" si="31"/>
        <v>2.1510836305139468E-2</v>
      </c>
      <c r="Q245"/>
    </row>
    <row r="246" spans="1:17" s="5" customFormat="1" x14ac:dyDescent="0.25">
      <c r="A246" s="1">
        <v>44335</v>
      </c>
      <c r="B246" s="5">
        <v>141.91999799999999</v>
      </c>
      <c r="C246" s="5">
        <v>140.5810883049017</v>
      </c>
      <c r="D246" s="5">
        <v>139.6785260009778</v>
      </c>
      <c r="E246" s="5">
        <v>138.99293747760069</v>
      </c>
      <c r="F246" s="5" t="s">
        <v>7</v>
      </c>
      <c r="G246" s="5" t="s">
        <v>7</v>
      </c>
      <c r="H246" s="5" t="str">
        <f t="shared" si="24"/>
        <v>hold</v>
      </c>
      <c r="I246" s="5" t="str">
        <f t="shared" si="25"/>
        <v>True</v>
      </c>
      <c r="J246" s="5">
        <f t="shared" si="27"/>
        <v>141.91000399999999</v>
      </c>
      <c r="K246" s="5">
        <f t="shared" si="28"/>
        <v>135.94000199999999</v>
      </c>
      <c r="L246" s="5">
        <f t="shared" si="29"/>
        <v>1025596.7534575823</v>
      </c>
      <c r="M246" s="11">
        <f t="shared" si="26"/>
        <v>0</v>
      </c>
      <c r="N246" s="5">
        <f t="shared" si="30"/>
        <v>0</v>
      </c>
      <c r="P246" s="9">
        <f t="shared" si="31"/>
        <v>7.042243549799678E-5</v>
      </c>
      <c r="Q246"/>
    </row>
    <row r="247" spans="1:17" s="5" customFormat="1" x14ac:dyDescent="0.25">
      <c r="A247" s="1">
        <v>44336</v>
      </c>
      <c r="B247" s="5">
        <v>142.41999799999999</v>
      </c>
      <c r="C247" s="5">
        <v>141.19405820326779</v>
      </c>
      <c r="D247" s="5">
        <v>139.9277507281617</v>
      </c>
      <c r="E247" s="5">
        <v>139.10003311892569</v>
      </c>
      <c r="F247" s="5" t="s">
        <v>7</v>
      </c>
      <c r="G247" s="5" t="s">
        <v>7</v>
      </c>
      <c r="H247" s="5" t="str">
        <f t="shared" si="24"/>
        <v>hold</v>
      </c>
      <c r="I247" s="5" t="str">
        <f t="shared" si="25"/>
        <v>True</v>
      </c>
      <c r="J247" s="5">
        <f t="shared" si="27"/>
        <v>141.91000399999999</v>
      </c>
      <c r="K247" s="5">
        <f t="shared" si="28"/>
        <v>135.94000199999999</v>
      </c>
      <c r="L247" s="5">
        <f t="shared" si="29"/>
        <v>1025596.7534575823</v>
      </c>
      <c r="M247" s="11">
        <f t="shared" si="26"/>
        <v>0</v>
      </c>
      <c r="N247" s="5">
        <f t="shared" si="30"/>
        <v>0</v>
      </c>
      <c r="P247" s="9">
        <f t="shared" si="31"/>
        <v>3.5169200421842233E-3</v>
      </c>
      <c r="Q247"/>
    </row>
    <row r="248" spans="1:17" s="5" customFormat="1" x14ac:dyDescent="0.25">
      <c r="A248" s="1">
        <v>44337</v>
      </c>
      <c r="B248" s="5">
        <v>141.75</v>
      </c>
      <c r="C248" s="5">
        <v>141.37937213551189</v>
      </c>
      <c r="D248" s="5">
        <v>140.09340975287421</v>
      </c>
      <c r="E248" s="5">
        <v>139.18284458395931</v>
      </c>
      <c r="F248" s="5" t="s">
        <v>7</v>
      </c>
      <c r="G248" s="5" t="s">
        <v>7</v>
      </c>
      <c r="H248" s="5" t="str">
        <f t="shared" si="24"/>
        <v>hold</v>
      </c>
      <c r="I248" s="5" t="str">
        <f t="shared" si="25"/>
        <v>True</v>
      </c>
      <c r="J248" s="5">
        <f t="shared" si="27"/>
        <v>141.91000399999999</v>
      </c>
      <c r="K248" s="5">
        <f t="shared" si="28"/>
        <v>135.94000199999999</v>
      </c>
      <c r="L248" s="5">
        <f t="shared" si="29"/>
        <v>1025596.7534575823</v>
      </c>
      <c r="M248" s="11">
        <f t="shared" si="26"/>
        <v>0</v>
      </c>
      <c r="N248" s="5">
        <f t="shared" si="30"/>
        <v>0</v>
      </c>
      <c r="P248" s="9">
        <f t="shared" si="31"/>
        <v>-4.7154819031456239E-3</v>
      </c>
      <c r="Q248"/>
    </row>
    <row r="249" spans="1:17" s="5" customFormat="1" x14ac:dyDescent="0.25">
      <c r="A249" s="1">
        <v>44340</v>
      </c>
      <c r="B249" s="5">
        <v>141.759995</v>
      </c>
      <c r="C249" s="5">
        <v>141.50624642367461</v>
      </c>
      <c r="D249" s="5">
        <v>140.24491750261291</v>
      </c>
      <c r="E249" s="5">
        <v>139.26338053446059</v>
      </c>
      <c r="F249" s="5" t="s">
        <v>7</v>
      </c>
      <c r="G249" s="5" t="s">
        <v>7</v>
      </c>
      <c r="H249" s="5" t="str">
        <f t="shared" si="24"/>
        <v>hold</v>
      </c>
      <c r="I249" s="5" t="str">
        <f t="shared" si="25"/>
        <v>True</v>
      </c>
      <c r="J249" s="5">
        <f t="shared" si="27"/>
        <v>141.91000399999999</v>
      </c>
      <c r="K249" s="5">
        <f t="shared" si="28"/>
        <v>135.94000199999999</v>
      </c>
      <c r="L249" s="5">
        <f t="shared" si="29"/>
        <v>1025596.7534575823</v>
      </c>
      <c r="M249" s="11">
        <f t="shared" si="26"/>
        <v>0</v>
      </c>
      <c r="N249" s="5">
        <f t="shared" si="30"/>
        <v>0</v>
      </c>
      <c r="P249" s="9">
        <f t="shared" si="31"/>
        <v>7.0508978028431662E-5</v>
      </c>
      <c r="Q249"/>
    </row>
    <row r="250" spans="1:17" s="5" customFormat="1" x14ac:dyDescent="0.25">
      <c r="A250" s="1">
        <v>44341</v>
      </c>
      <c r="B250" s="5">
        <v>142.33999600000001</v>
      </c>
      <c r="C250" s="5">
        <v>141.78416294911639</v>
      </c>
      <c r="D250" s="5">
        <v>140.43537918419361</v>
      </c>
      <c r="E250" s="5">
        <v>139.3595247677587</v>
      </c>
      <c r="F250" s="5" t="s">
        <v>7</v>
      </c>
      <c r="G250" s="5" t="s">
        <v>7</v>
      </c>
      <c r="H250" s="5" t="str">
        <f t="shared" si="24"/>
        <v>hold</v>
      </c>
      <c r="I250" s="5" t="str">
        <f t="shared" si="25"/>
        <v>True</v>
      </c>
      <c r="J250" s="5">
        <f t="shared" si="27"/>
        <v>141.91000399999999</v>
      </c>
      <c r="K250" s="5">
        <f t="shared" si="28"/>
        <v>135.94000199999999</v>
      </c>
      <c r="L250" s="5">
        <f t="shared" si="29"/>
        <v>1025596.7534575823</v>
      </c>
      <c r="M250" s="11">
        <f t="shared" si="26"/>
        <v>0</v>
      </c>
      <c r="N250" s="5">
        <f t="shared" si="30"/>
        <v>0</v>
      </c>
      <c r="P250" s="9">
        <f t="shared" si="31"/>
        <v>4.0830821835066622E-3</v>
      </c>
      <c r="Q250"/>
    </row>
    <row r="251" spans="1:17" s="5" customFormat="1" x14ac:dyDescent="0.25">
      <c r="A251" s="1">
        <v>44342</v>
      </c>
      <c r="B251" s="5">
        <v>142.16999799999999</v>
      </c>
      <c r="C251" s="5">
        <v>141.91277463274429</v>
      </c>
      <c r="D251" s="5">
        <v>140.59307180381231</v>
      </c>
      <c r="E251" s="5">
        <v>139.4473520562662</v>
      </c>
      <c r="F251" s="5" t="s">
        <v>7</v>
      </c>
      <c r="G251" s="5" t="s">
        <v>7</v>
      </c>
      <c r="H251" s="5" t="str">
        <f t="shared" si="24"/>
        <v>hold</v>
      </c>
      <c r="I251" s="5" t="str">
        <f t="shared" si="25"/>
        <v>True</v>
      </c>
      <c r="J251" s="5">
        <f t="shared" si="27"/>
        <v>141.91000399999999</v>
      </c>
      <c r="K251" s="5">
        <f t="shared" si="28"/>
        <v>135.94000199999999</v>
      </c>
      <c r="L251" s="5">
        <f t="shared" si="29"/>
        <v>1025596.7534575823</v>
      </c>
      <c r="M251" s="11">
        <f t="shared" si="26"/>
        <v>0</v>
      </c>
      <c r="N251" s="5">
        <f t="shared" si="30"/>
        <v>0</v>
      </c>
      <c r="P251" s="9">
        <f t="shared" si="31"/>
        <v>-1.1950231894555323E-3</v>
      </c>
      <c r="Q251"/>
    </row>
    <row r="252" spans="1:17" s="5" customFormat="1" x14ac:dyDescent="0.25">
      <c r="A252" s="1">
        <v>44343</v>
      </c>
      <c r="B252" s="5">
        <v>141.69000199999999</v>
      </c>
      <c r="C252" s="5">
        <v>141.83851708849619</v>
      </c>
      <c r="D252" s="5">
        <v>140.69279273073849</v>
      </c>
      <c r="E252" s="5">
        <v>139.51743486700789</v>
      </c>
      <c r="F252" s="5" t="s">
        <v>7</v>
      </c>
      <c r="G252" s="5" t="s">
        <v>7</v>
      </c>
      <c r="H252" s="5" t="str">
        <f t="shared" si="24"/>
        <v>hold</v>
      </c>
      <c r="I252" s="5" t="str">
        <f t="shared" si="25"/>
        <v>True</v>
      </c>
      <c r="J252" s="5">
        <f t="shared" si="27"/>
        <v>141.91000399999999</v>
      </c>
      <c r="K252" s="5">
        <f t="shared" si="28"/>
        <v>135.94000199999999</v>
      </c>
      <c r="L252" s="5">
        <f t="shared" si="29"/>
        <v>1025596.7534575823</v>
      </c>
      <c r="M252" s="11">
        <f t="shared" si="26"/>
        <v>0</v>
      </c>
      <c r="N252" s="5">
        <f t="shared" si="30"/>
        <v>0</v>
      </c>
      <c r="P252" s="9">
        <f t="shared" si="31"/>
        <v>-3.3819238884835235E-3</v>
      </c>
      <c r="Q252"/>
    </row>
    <row r="253" spans="1:17" s="5" customFormat="1" x14ac:dyDescent="0.25">
      <c r="A253" s="1">
        <v>44344</v>
      </c>
      <c r="B253" s="5">
        <v>142.029999</v>
      </c>
      <c r="C253" s="5">
        <v>141.9023443923308</v>
      </c>
      <c r="D253" s="5">
        <v>140.814356937035</v>
      </c>
      <c r="E253" s="5">
        <v>139.5959524961639</v>
      </c>
      <c r="F253" s="5" t="s">
        <v>7</v>
      </c>
      <c r="G253" s="5">
        <f>B253</f>
        <v>142.029999</v>
      </c>
      <c r="H253" s="5" t="str">
        <f t="shared" si="24"/>
        <v>sell</v>
      </c>
      <c r="I253" s="5" t="str">
        <f t="shared" si="25"/>
        <v>False</v>
      </c>
      <c r="J253" s="5">
        <f t="shared" si="27"/>
        <v>141.91000399999999</v>
      </c>
      <c r="K253" s="5">
        <f t="shared" si="28"/>
        <v>142.029999</v>
      </c>
      <c r="L253" s="5">
        <f t="shared" si="29"/>
        <v>1025438.371692232</v>
      </c>
      <c r="M253" s="11">
        <f t="shared" si="26"/>
        <v>1E-3</v>
      </c>
      <c r="N253" s="5">
        <f t="shared" si="30"/>
        <v>-158.38176535032937</v>
      </c>
      <c r="P253" s="9">
        <f t="shared" si="31"/>
        <v>2.3967091608132125E-3</v>
      </c>
      <c r="Q25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/>
  </sheetViews>
  <sheetFormatPr defaultRowHeight="15" x14ac:dyDescent="0.25"/>
  <cols>
    <col min="1" max="1" width="10.7109375" bestFit="1" customWidth="1"/>
    <col min="2" max="2" width="9.28515625" style="5" bestFit="1" customWidth="1"/>
    <col min="3" max="3" width="12.42578125" style="5" bestFit="1" customWidth="1"/>
    <col min="4" max="5" width="14.28515625" style="5" bestFit="1" customWidth="1"/>
    <col min="6" max="7" width="9.28515625" style="5" bestFit="1" customWidth="1"/>
    <col min="8" max="11" width="9.140625" style="5"/>
    <col min="12" max="12" width="11.42578125" style="5" bestFit="1" customWidth="1"/>
    <col min="13" max="13" width="9.140625" style="5"/>
    <col min="14" max="14" width="9.7109375" style="5" bestFit="1" customWidth="1"/>
    <col min="15" max="15" width="2.7109375" style="5" customWidth="1"/>
    <col min="16" max="16" width="10.85546875" style="5" bestFit="1" customWidth="1"/>
    <col min="17" max="17" width="19.5703125" style="5" bestFit="1" customWidth="1"/>
    <col min="18" max="16384" width="9.140625" style="5"/>
  </cols>
  <sheetData>
    <row r="1" spans="1:17" customForma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17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10</v>
      </c>
      <c r="M1" s="3" t="s">
        <v>8</v>
      </c>
      <c r="N1" s="3" t="s">
        <v>9</v>
      </c>
      <c r="P1" s="3" t="s">
        <v>44</v>
      </c>
      <c r="Q1" s="25" t="s">
        <v>43</v>
      </c>
    </row>
    <row r="2" spans="1:17" x14ac:dyDescent="0.25">
      <c r="A2" s="6">
        <v>43983</v>
      </c>
      <c r="B2" s="7">
        <v>123.959999</v>
      </c>
      <c r="C2" s="7">
        <v>6850100</v>
      </c>
      <c r="D2" s="7">
        <v>0</v>
      </c>
      <c r="E2" s="7">
        <v>0</v>
      </c>
      <c r="F2" s="7" t="s">
        <v>7</v>
      </c>
      <c r="G2" s="7" t="s">
        <v>7</v>
      </c>
      <c r="H2" s="7" t="str">
        <f>IF((AND(F2="nan",G2="nan")),"hold",IF(F2&lt;&gt;"nan","buy","sell"))</f>
        <v>hold</v>
      </c>
      <c r="I2" s="5" t="str">
        <f>IF(H2="hold","True","False")</f>
        <v>True</v>
      </c>
      <c r="J2" s="5" t="s">
        <v>7</v>
      </c>
      <c r="K2" s="5" t="s">
        <v>7</v>
      </c>
      <c r="L2" s="5">
        <f>1000000</f>
        <v>1000000</v>
      </c>
      <c r="M2" s="11">
        <f>IF((AND(F3="nan",G3="nan")), 0, 0.001)</f>
        <v>0</v>
      </c>
      <c r="N2" s="5">
        <v>0</v>
      </c>
      <c r="P2" s="5" t="s">
        <v>7</v>
      </c>
      <c r="Q2" s="23">
        <f>_xlfn.STDEV.S(P2:P253)*SQRT(252)</f>
        <v>6.0356157200181242</v>
      </c>
    </row>
    <row r="3" spans="1:17" x14ac:dyDescent="0.25">
      <c r="A3" s="6">
        <v>43984</v>
      </c>
      <c r="B3" s="7">
        <v>123.94000200000001</v>
      </c>
      <c r="C3" s="7">
        <v>6395900</v>
      </c>
      <c r="D3" s="7">
        <v>-6395900</v>
      </c>
      <c r="E3" s="7">
        <v>-3357847.5</v>
      </c>
      <c r="F3" s="7" t="s">
        <v>7</v>
      </c>
      <c r="G3" s="7" t="s">
        <v>7</v>
      </c>
      <c r="H3" s="7" t="str">
        <f t="shared" ref="H3:H66" si="0">IF((AND(F3="nan",G3="nan")),"hold",IF(F3&lt;&gt;"nan","buy","sell"))</f>
        <v>hold</v>
      </c>
      <c r="I3" s="5" t="str">
        <f t="shared" ref="I3:I66" si="1">IF(H3="hold","True","False")</f>
        <v>True</v>
      </c>
      <c r="J3" s="5" t="str">
        <f>IF(F3="nan",J2,F3)</f>
        <v>nan</v>
      </c>
      <c r="K3" s="5" t="str">
        <f>IF(G3="nan",K2,G3)</f>
        <v>nan</v>
      </c>
      <c r="L3" s="5">
        <f>L2+N3</f>
        <v>1000000</v>
      </c>
      <c r="M3" s="11">
        <f t="shared" ref="M3:M66" si="2">IF((AND(F4="nan",G4="nan")), 0, 0.001)</f>
        <v>0</v>
      </c>
      <c r="N3" s="5">
        <f>IF(I3="True",0,IF(H3="buy",-L2*M3,L2*((K3-J3)/J3)-(L2*M3)))</f>
        <v>0</v>
      </c>
      <c r="P3" s="23">
        <f>LN(C3/C2)</f>
        <v>-6.8606090629971098E-2</v>
      </c>
    </row>
    <row r="4" spans="1:17" x14ac:dyDescent="0.25">
      <c r="A4" s="1">
        <v>43985</v>
      </c>
      <c r="B4" s="5">
        <v>123.470001</v>
      </c>
      <c r="C4" s="5">
        <v>6754300</v>
      </c>
      <c r="D4" s="5">
        <v>-13150200</v>
      </c>
      <c r="E4" s="5">
        <v>-6953540.6328059947</v>
      </c>
      <c r="F4" s="5" t="s">
        <v>7</v>
      </c>
      <c r="G4" s="5" t="s">
        <v>7</v>
      </c>
      <c r="H4" s="7" t="str">
        <f t="shared" si="0"/>
        <v>hold</v>
      </c>
      <c r="I4" s="5" t="str">
        <f t="shared" si="1"/>
        <v>True</v>
      </c>
      <c r="J4" s="5" t="str">
        <f t="shared" ref="J4:K19" si="3">IF(F4="nan",J3,F4)</f>
        <v>nan</v>
      </c>
      <c r="K4" s="5" t="str">
        <f t="shared" si="3"/>
        <v>nan</v>
      </c>
      <c r="L4" s="5">
        <f t="shared" ref="L4:L67" si="4">L3+N4</f>
        <v>1000000</v>
      </c>
      <c r="M4" s="11">
        <f t="shared" si="2"/>
        <v>0</v>
      </c>
      <c r="N4" s="5">
        <f t="shared" ref="N4:N67" si="5">IF(I4="True",0,IF(H4="buy",-L3*M4,L3*((K4-J4)/J4)-(L3*M4)))</f>
        <v>0</v>
      </c>
      <c r="P4" s="23">
        <f t="shared" ref="P4:P67" si="6">LN(C4/C3)</f>
        <v>5.4522179021763269E-2</v>
      </c>
    </row>
    <row r="5" spans="1:17" x14ac:dyDescent="0.25">
      <c r="A5" s="1">
        <v>43986</v>
      </c>
      <c r="B5" s="5">
        <v>122.110001</v>
      </c>
      <c r="C5" s="5">
        <v>8005000</v>
      </c>
      <c r="D5" s="5">
        <v>-21155200</v>
      </c>
      <c r="E5" s="5">
        <v>-11053340.11533666</v>
      </c>
      <c r="F5" s="5" t="s">
        <v>7</v>
      </c>
      <c r="G5" s="5" t="s">
        <v>7</v>
      </c>
      <c r="H5" s="7" t="str">
        <f t="shared" si="0"/>
        <v>hold</v>
      </c>
      <c r="I5" s="5" t="str">
        <f t="shared" si="1"/>
        <v>True</v>
      </c>
      <c r="J5" s="5" t="str">
        <f t="shared" si="3"/>
        <v>nan</v>
      </c>
      <c r="K5" s="5" t="str">
        <f t="shared" si="3"/>
        <v>nan</v>
      </c>
      <c r="L5" s="5">
        <f t="shared" si="4"/>
        <v>1000000</v>
      </c>
      <c r="M5" s="11">
        <f t="shared" si="2"/>
        <v>0</v>
      </c>
      <c r="N5" s="5">
        <f t="shared" si="5"/>
        <v>0</v>
      </c>
      <c r="P5" s="23">
        <f t="shared" si="6"/>
        <v>0.16988700734916359</v>
      </c>
    </row>
    <row r="6" spans="1:17" x14ac:dyDescent="0.25">
      <c r="A6" s="1">
        <v>43987</v>
      </c>
      <c r="B6" s="5">
        <v>121.55999799999999</v>
      </c>
      <c r="C6" s="5">
        <v>13112400</v>
      </c>
      <c r="D6" s="5">
        <v>-34267600</v>
      </c>
      <c r="E6" s="5">
        <v>-16668672.032373089</v>
      </c>
      <c r="F6" s="5" t="s">
        <v>7</v>
      </c>
      <c r="G6" s="5" t="s">
        <v>7</v>
      </c>
      <c r="H6" s="7" t="str">
        <f t="shared" si="0"/>
        <v>hold</v>
      </c>
      <c r="I6" s="5" t="str">
        <f t="shared" si="1"/>
        <v>True</v>
      </c>
      <c r="J6" s="5" t="str">
        <f t="shared" si="3"/>
        <v>nan</v>
      </c>
      <c r="K6" s="5" t="str">
        <f t="shared" si="3"/>
        <v>nan</v>
      </c>
      <c r="L6" s="5">
        <f t="shared" si="4"/>
        <v>1000000</v>
      </c>
      <c r="M6" s="11">
        <f t="shared" si="2"/>
        <v>0</v>
      </c>
      <c r="N6" s="5">
        <f t="shared" si="5"/>
        <v>0</v>
      </c>
      <c r="P6" s="23">
        <f t="shared" si="6"/>
        <v>0.4934920009338849</v>
      </c>
    </row>
    <row r="7" spans="1:17" x14ac:dyDescent="0.25">
      <c r="A7" s="1">
        <v>43990</v>
      </c>
      <c r="B7" s="5">
        <v>121.239998</v>
      </c>
      <c r="C7" s="5">
        <v>9448100</v>
      </c>
      <c r="D7" s="5">
        <v>-43715700</v>
      </c>
      <c r="E7" s="5">
        <v>-22374359.495550651</v>
      </c>
      <c r="F7" s="5" t="s">
        <v>7</v>
      </c>
      <c r="G7" s="5" t="s">
        <v>7</v>
      </c>
      <c r="H7" s="7" t="str">
        <f t="shared" si="0"/>
        <v>hold</v>
      </c>
      <c r="I7" s="5" t="str">
        <f t="shared" si="1"/>
        <v>True</v>
      </c>
      <c r="J7" s="5" t="str">
        <f t="shared" si="3"/>
        <v>nan</v>
      </c>
      <c r="K7" s="5" t="str">
        <f t="shared" si="3"/>
        <v>nan</v>
      </c>
      <c r="L7" s="5">
        <f t="shared" si="4"/>
        <v>1000000</v>
      </c>
      <c r="M7" s="11">
        <f t="shared" si="2"/>
        <v>0</v>
      </c>
      <c r="N7" s="5">
        <f t="shared" si="5"/>
        <v>0</v>
      </c>
      <c r="P7" s="23">
        <f t="shared" si="6"/>
        <v>-0.32774468429287956</v>
      </c>
    </row>
    <row r="8" spans="1:17" x14ac:dyDescent="0.25">
      <c r="A8" s="1">
        <v>43991</v>
      </c>
      <c r="B8" s="5">
        <v>121.349998</v>
      </c>
      <c r="C8" s="5">
        <v>6915400</v>
      </c>
      <c r="D8" s="5">
        <v>-36800300</v>
      </c>
      <c r="E8" s="5">
        <v>-25101947.776799001</v>
      </c>
      <c r="F8" s="5" t="s">
        <v>7</v>
      </c>
      <c r="G8" s="5" t="s">
        <v>7</v>
      </c>
      <c r="H8" s="7" t="str">
        <f t="shared" si="0"/>
        <v>hold</v>
      </c>
      <c r="I8" s="5" t="str">
        <f t="shared" si="1"/>
        <v>True</v>
      </c>
      <c r="J8" s="5" t="str">
        <f t="shared" si="3"/>
        <v>nan</v>
      </c>
      <c r="K8" s="5" t="str">
        <f t="shared" si="3"/>
        <v>nan</v>
      </c>
      <c r="L8" s="5">
        <f t="shared" si="4"/>
        <v>1000000</v>
      </c>
      <c r="M8" s="11">
        <f t="shared" si="2"/>
        <v>0</v>
      </c>
      <c r="N8" s="5">
        <f t="shared" si="5"/>
        <v>0</v>
      </c>
      <c r="P8" s="23">
        <f t="shared" si="6"/>
        <v>-0.31206285438201559</v>
      </c>
    </row>
    <row r="9" spans="1:17" x14ac:dyDescent="0.25">
      <c r="A9" s="1">
        <v>43992</v>
      </c>
      <c r="B9" s="5">
        <v>121.160004</v>
      </c>
      <c r="C9" s="5">
        <v>9380500</v>
      </c>
      <c r="D9" s="5">
        <v>-46180800</v>
      </c>
      <c r="E9" s="5">
        <v>-28745533.300385401</v>
      </c>
      <c r="F9" s="5" t="s">
        <v>7</v>
      </c>
      <c r="G9" s="5" t="s">
        <v>7</v>
      </c>
      <c r="H9" s="7" t="str">
        <f t="shared" si="0"/>
        <v>hold</v>
      </c>
      <c r="I9" s="5" t="str">
        <f t="shared" si="1"/>
        <v>True</v>
      </c>
      <c r="J9" s="5" t="str">
        <f t="shared" si="3"/>
        <v>nan</v>
      </c>
      <c r="K9" s="5" t="str">
        <f t="shared" si="3"/>
        <v>nan</v>
      </c>
      <c r="L9" s="5">
        <f t="shared" si="4"/>
        <v>1000000</v>
      </c>
      <c r="M9" s="11">
        <f t="shared" si="2"/>
        <v>0</v>
      </c>
      <c r="N9" s="5">
        <f t="shared" si="5"/>
        <v>0</v>
      </c>
      <c r="P9" s="23">
        <f t="shared" si="6"/>
        <v>0.30488225779386074</v>
      </c>
    </row>
    <row r="10" spans="1:17" x14ac:dyDescent="0.25">
      <c r="A10" s="1">
        <v>43993</v>
      </c>
      <c r="B10" s="5">
        <v>120.089996</v>
      </c>
      <c r="C10" s="5">
        <v>11387600</v>
      </c>
      <c r="D10" s="5">
        <v>-57568400</v>
      </c>
      <c r="E10" s="5">
        <v>-33368862.055950452</v>
      </c>
      <c r="F10" s="5" t="s">
        <v>7</v>
      </c>
      <c r="G10" s="5" t="s">
        <v>7</v>
      </c>
      <c r="H10" s="7" t="str">
        <f t="shared" si="0"/>
        <v>hold</v>
      </c>
      <c r="I10" s="5" t="str">
        <f t="shared" si="1"/>
        <v>True</v>
      </c>
      <c r="J10" s="5" t="str">
        <f t="shared" si="3"/>
        <v>nan</v>
      </c>
      <c r="K10" s="5" t="str">
        <f t="shared" si="3"/>
        <v>nan</v>
      </c>
      <c r="L10" s="5">
        <f t="shared" si="4"/>
        <v>1000000</v>
      </c>
      <c r="M10" s="11">
        <f t="shared" si="2"/>
        <v>0</v>
      </c>
      <c r="N10" s="5">
        <f t="shared" si="5"/>
        <v>0</v>
      </c>
      <c r="P10" s="23">
        <f t="shared" si="6"/>
        <v>0.19389197760471721</v>
      </c>
    </row>
    <row r="11" spans="1:17" x14ac:dyDescent="0.25">
      <c r="A11" s="1">
        <v>43994</v>
      </c>
      <c r="B11" s="5">
        <v>117.739998</v>
      </c>
      <c r="C11" s="5">
        <v>10786400</v>
      </c>
      <c r="D11" s="5">
        <v>-68354800</v>
      </c>
      <c r="E11" s="5">
        <v>-38637441.162973747</v>
      </c>
      <c r="F11" s="5" t="s">
        <v>7</v>
      </c>
      <c r="G11" s="5" t="s">
        <v>7</v>
      </c>
      <c r="H11" s="7" t="str">
        <f t="shared" si="0"/>
        <v>hold</v>
      </c>
      <c r="I11" s="5" t="str">
        <f t="shared" si="1"/>
        <v>True</v>
      </c>
      <c r="J11" s="5" t="str">
        <f t="shared" si="3"/>
        <v>nan</v>
      </c>
      <c r="K11" s="5" t="str">
        <f t="shared" si="3"/>
        <v>nan</v>
      </c>
      <c r="L11" s="5">
        <f t="shared" si="4"/>
        <v>1000000</v>
      </c>
      <c r="M11" s="11">
        <f t="shared" si="2"/>
        <v>0</v>
      </c>
      <c r="N11" s="5">
        <f t="shared" si="5"/>
        <v>0</v>
      </c>
      <c r="P11" s="23">
        <f t="shared" si="6"/>
        <v>-5.4238962768517987E-2</v>
      </c>
    </row>
    <row r="12" spans="1:17" x14ac:dyDescent="0.25">
      <c r="A12" s="1">
        <v>43997</v>
      </c>
      <c r="B12" s="5">
        <v>118.08000199999999</v>
      </c>
      <c r="C12" s="5">
        <v>10901100</v>
      </c>
      <c r="D12" s="5">
        <v>-57453700</v>
      </c>
      <c r="E12" s="5">
        <v>-41322386.292139851</v>
      </c>
      <c r="F12" s="5" t="s">
        <v>7</v>
      </c>
      <c r="G12" s="5" t="s">
        <v>7</v>
      </c>
      <c r="H12" s="7" t="str">
        <f t="shared" si="0"/>
        <v>hold</v>
      </c>
      <c r="I12" s="5" t="str">
        <f t="shared" si="1"/>
        <v>True</v>
      </c>
      <c r="J12" s="5" t="str">
        <f t="shared" si="3"/>
        <v>nan</v>
      </c>
      <c r="K12" s="5" t="str">
        <f t="shared" si="3"/>
        <v>nan</v>
      </c>
      <c r="L12" s="5">
        <f t="shared" si="4"/>
        <v>1000000</v>
      </c>
      <c r="M12" s="11">
        <f t="shared" si="2"/>
        <v>0</v>
      </c>
      <c r="N12" s="5">
        <f t="shared" si="5"/>
        <v>0</v>
      </c>
      <c r="P12" s="23">
        <f t="shared" si="6"/>
        <v>1.0577620236741532E-2</v>
      </c>
    </row>
    <row r="13" spans="1:17" x14ac:dyDescent="0.25">
      <c r="A13" s="1">
        <v>43998</v>
      </c>
      <c r="B13" s="5">
        <v>119.650002</v>
      </c>
      <c r="C13" s="5">
        <v>8389200</v>
      </c>
      <c r="D13" s="5">
        <v>-49064500</v>
      </c>
      <c r="E13" s="5">
        <v>-42377080.156206504</v>
      </c>
      <c r="F13" s="5" t="s">
        <v>7</v>
      </c>
      <c r="G13" s="5" t="s">
        <v>7</v>
      </c>
      <c r="H13" s="7" t="str">
        <f t="shared" si="0"/>
        <v>hold</v>
      </c>
      <c r="I13" s="5" t="str">
        <f t="shared" si="1"/>
        <v>True</v>
      </c>
      <c r="J13" s="5" t="str">
        <f t="shared" si="3"/>
        <v>nan</v>
      </c>
      <c r="K13" s="5" t="str">
        <f t="shared" si="3"/>
        <v>nan</v>
      </c>
      <c r="L13" s="5">
        <f t="shared" si="4"/>
        <v>1000000</v>
      </c>
      <c r="M13" s="11">
        <f t="shared" si="2"/>
        <v>0</v>
      </c>
      <c r="N13" s="5">
        <f t="shared" si="5"/>
        <v>0</v>
      </c>
      <c r="P13" s="23">
        <f t="shared" si="6"/>
        <v>-0.26191853725066655</v>
      </c>
    </row>
    <row r="14" spans="1:17" x14ac:dyDescent="0.25">
      <c r="A14" s="1">
        <v>43999</v>
      </c>
      <c r="B14" s="5">
        <v>119.029999</v>
      </c>
      <c r="C14" s="5">
        <v>6722300</v>
      </c>
      <c r="D14" s="5">
        <v>-55786800</v>
      </c>
      <c r="E14" s="5">
        <v>-44131930.140614659</v>
      </c>
      <c r="F14" s="5" t="s">
        <v>7</v>
      </c>
      <c r="G14" s="5" t="s">
        <v>7</v>
      </c>
      <c r="H14" s="7" t="str">
        <f t="shared" si="0"/>
        <v>hold</v>
      </c>
      <c r="I14" s="5" t="str">
        <f t="shared" si="1"/>
        <v>True</v>
      </c>
      <c r="J14" s="5" t="str">
        <f t="shared" si="3"/>
        <v>nan</v>
      </c>
      <c r="K14" s="5" t="str">
        <f t="shared" si="3"/>
        <v>nan</v>
      </c>
      <c r="L14" s="5">
        <f t="shared" si="4"/>
        <v>1000000</v>
      </c>
      <c r="M14" s="11">
        <f t="shared" si="2"/>
        <v>0</v>
      </c>
      <c r="N14" s="5">
        <f t="shared" si="5"/>
        <v>0</v>
      </c>
      <c r="P14" s="23">
        <f t="shared" si="6"/>
        <v>-0.22151480644222724</v>
      </c>
    </row>
    <row r="15" spans="1:17" x14ac:dyDescent="0.25">
      <c r="A15" s="1">
        <v>44000</v>
      </c>
      <c r="B15" s="5">
        <v>117.989998</v>
      </c>
      <c r="C15" s="5">
        <v>6690000</v>
      </c>
      <c r="D15" s="5">
        <v>-62476800</v>
      </c>
      <c r="E15" s="5">
        <v>-46450029.296299674</v>
      </c>
      <c r="F15" s="5" t="s">
        <v>7</v>
      </c>
      <c r="G15" s="5" t="s">
        <v>7</v>
      </c>
      <c r="H15" s="7" t="str">
        <f t="shared" si="0"/>
        <v>hold</v>
      </c>
      <c r="I15" s="5" t="str">
        <f t="shared" si="1"/>
        <v>True</v>
      </c>
      <c r="J15" s="5" t="str">
        <f t="shared" si="3"/>
        <v>nan</v>
      </c>
      <c r="K15" s="5" t="str">
        <f t="shared" si="3"/>
        <v>nan</v>
      </c>
      <c r="L15" s="5">
        <f t="shared" si="4"/>
        <v>1000000</v>
      </c>
      <c r="M15" s="11">
        <f t="shared" si="2"/>
        <v>0</v>
      </c>
      <c r="N15" s="5">
        <f t="shared" si="5"/>
        <v>0</v>
      </c>
      <c r="P15" s="23">
        <f t="shared" si="6"/>
        <v>-4.8164837414384444E-3</v>
      </c>
    </row>
    <row r="16" spans="1:17" x14ac:dyDescent="0.25">
      <c r="A16" s="1">
        <v>44001</v>
      </c>
      <c r="B16" s="5">
        <v>119.849998</v>
      </c>
      <c r="C16" s="5">
        <v>13359600</v>
      </c>
      <c r="D16" s="5">
        <v>-49117200</v>
      </c>
      <c r="E16" s="5">
        <v>-46776885.868860811</v>
      </c>
      <c r="F16" s="5" t="s">
        <v>7</v>
      </c>
      <c r="G16" s="5" t="s">
        <v>7</v>
      </c>
      <c r="H16" s="7" t="str">
        <f t="shared" si="0"/>
        <v>hold</v>
      </c>
      <c r="I16" s="5" t="str">
        <f t="shared" si="1"/>
        <v>True</v>
      </c>
      <c r="J16" s="5" t="str">
        <f t="shared" si="3"/>
        <v>nan</v>
      </c>
      <c r="K16" s="5" t="str">
        <f t="shared" si="3"/>
        <v>nan</v>
      </c>
      <c r="L16" s="5">
        <f t="shared" si="4"/>
        <v>1000000</v>
      </c>
      <c r="M16" s="11">
        <f t="shared" si="2"/>
        <v>1E-3</v>
      </c>
      <c r="N16" s="5">
        <f t="shared" si="5"/>
        <v>0</v>
      </c>
      <c r="P16" s="23">
        <f t="shared" si="6"/>
        <v>0.69162135340038777</v>
      </c>
    </row>
    <row r="17" spans="1:16" x14ac:dyDescent="0.25">
      <c r="A17" s="1">
        <v>44004</v>
      </c>
      <c r="B17" s="5">
        <v>121.68</v>
      </c>
      <c r="C17" s="5">
        <v>9112800</v>
      </c>
      <c r="D17" s="5">
        <v>-40004400</v>
      </c>
      <c r="E17" s="5">
        <v>-45968994.402858093</v>
      </c>
      <c r="F17" s="5">
        <v>121.68</v>
      </c>
      <c r="G17" s="5" t="s">
        <v>7</v>
      </c>
      <c r="H17" s="7" t="str">
        <f t="shared" si="0"/>
        <v>buy</v>
      </c>
      <c r="I17" s="5" t="str">
        <f t="shared" si="1"/>
        <v>False</v>
      </c>
      <c r="J17" s="5">
        <f t="shared" si="3"/>
        <v>121.68</v>
      </c>
      <c r="K17" s="5" t="str">
        <f t="shared" si="3"/>
        <v>nan</v>
      </c>
      <c r="L17" s="5">
        <f t="shared" si="4"/>
        <v>999000</v>
      </c>
      <c r="M17" s="11">
        <f t="shared" si="2"/>
        <v>1E-3</v>
      </c>
      <c r="N17" s="5">
        <f t="shared" si="5"/>
        <v>-1000</v>
      </c>
      <c r="P17" s="23">
        <f t="shared" si="6"/>
        <v>-0.38255520893695971</v>
      </c>
    </row>
    <row r="18" spans="1:16" x14ac:dyDescent="0.25">
      <c r="A18" s="1">
        <v>44005</v>
      </c>
      <c r="B18" s="5">
        <v>121.07</v>
      </c>
      <c r="C18" s="5">
        <v>6575900</v>
      </c>
      <c r="D18" s="5">
        <v>-46580300</v>
      </c>
      <c r="E18" s="5">
        <v>-46040204.440231517</v>
      </c>
      <c r="F18" s="5" t="s">
        <v>7</v>
      </c>
      <c r="G18" s="5">
        <v>121.07</v>
      </c>
      <c r="H18" s="7" t="str">
        <f t="shared" si="0"/>
        <v>sell</v>
      </c>
      <c r="I18" s="5" t="str">
        <f t="shared" si="1"/>
        <v>False</v>
      </c>
      <c r="J18" s="5">
        <f t="shared" si="3"/>
        <v>121.68</v>
      </c>
      <c r="K18" s="5">
        <f t="shared" si="3"/>
        <v>121.07</v>
      </c>
      <c r="L18" s="5">
        <f t="shared" si="4"/>
        <v>993991.8639053253</v>
      </c>
      <c r="M18" s="11">
        <f t="shared" si="2"/>
        <v>0</v>
      </c>
      <c r="N18" s="5">
        <f t="shared" si="5"/>
        <v>-5008.1360946746681</v>
      </c>
      <c r="P18" s="23">
        <f t="shared" si="6"/>
        <v>-0.3262685677779632</v>
      </c>
    </row>
    <row r="19" spans="1:16" x14ac:dyDescent="0.25">
      <c r="A19" s="1">
        <v>44006</v>
      </c>
      <c r="B19" s="5">
        <v>120.300003</v>
      </c>
      <c r="C19" s="5">
        <v>6871600</v>
      </c>
      <c r="D19" s="5">
        <v>-53451900</v>
      </c>
      <c r="E19" s="5">
        <v>-46885616.027521543</v>
      </c>
      <c r="F19" s="5" t="s">
        <v>7</v>
      </c>
      <c r="G19" s="5" t="s">
        <v>7</v>
      </c>
      <c r="H19" s="7" t="str">
        <f t="shared" si="0"/>
        <v>hold</v>
      </c>
      <c r="I19" s="5" t="str">
        <f t="shared" si="1"/>
        <v>True</v>
      </c>
      <c r="J19" s="5">
        <f t="shared" si="3"/>
        <v>121.68</v>
      </c>
      <c r="K19" s="5">
        <f t="shared" si="3"/>
        <v>121.07</v>
      </c>
      <c r="L19" s="5">
        <f t="shared" si="4"/>
        <v>993991.8639053253</v>
      </c>
      <c r="M19" s="11">
        <f t="shared" si="2"/>
        <v>0</v>
      </c>
      <c r="N19" s="5">
        <f t="shared" si="5"/>
        <v>0</v>
      </c>
      <c r="P19" s="23">
        <f t="shared" si="6"/>
        <v>4.3985524944551345E-2</v>
      </c>
    </row>
    <row r="20" spans="1:16" x14ac:dyDescent="0.25">
      <c r="A20" s="1">
        <v>44007</v>
      </c>
      <c r="B20" s="5">
        <v>119.709999</v>
      </c>
      <c r="C20" s="5">
        <v>6856600</v>
      </c>
      <c r="D20" s="5">
        <v>-60308500</v>
      </c>
      <c r="E20" s="5">
        <v>-48388398.961182892</v>
      </c>
      <c r="F20" s="5" t="s">
        <v>7</v>
      </c>
      <c r="G20" s="5" t="s">
        <v>7</v>
      </c>
      <c r="H20" s="7" t="str">
        <f t="shared" si="0"/>
        <v>hold</v>
      </c>
      <c r="I20" s="5" t="str">
        <f t="shared" si="1"/>
        <v>True</v>
      </c>
      <c r="J20" s="5">
        <f t="shared" ref="J20:K35" si="7">IF(F20="nan",J19,F20)</f>
        <v>121.68</v>
      </c>
      <c r="K20" s="5">
        <f t="shared" si="7"/>
        <v>121.07</v>
      </c>
      <c r="L20" s="5">
        <f t="shared" si="4"/>
        <v>993991.8639053253</v>
      </c>
      <c r="M20" s="11">
        <f t="shared" si="2"/>
        <v>0</v>
      </c>
      <c r="N20" s="5">
        <f t="shared" si="5"/>
        <v>0</v>
      </c>
      <c r="P20" s="23">
        <f t="shared" si="6"/>
        <v>-2.1852837180884013E-3</v>
      </c>
    </row>
    <row r="21" spans="1:16" x14ac:dyDescent="0.25">
      <c r="A21" s="1">
        <v>44008</v>
      </c>
      <c r="B21" s="5">
        <v>118.32</v>
      </c>
      <c r="C21" s="5">
        <v>8997200</v>
      </c>
      <c r="D21" s="5">
        <v>-69305700</v>
      </c>
      <c r="E21" s="5">
        <v>-50691724.155188732</v>
      </c>
      <c r="F21" s="5" t="s">
        <v>7</v>
      </c>
      <c r="G21" s="5" t="s">
        <v>7</v>
      </c>
      <c r="H21" s="7" t="str">
        <f t="shared" si="0"/>
        <v>hold</v>
      </c>
      <c r="I21" s="5" t="str">
        <f t="shared" si="1"/>
        <v>True</v>
      </c>
      <c r="J21" s="5">
        <f t="shared" si="7"/>
        <v>121.68</v>
      </c>
      <c r="K21" s="5">
        <f t="shared" si="7"/>
        <v>121.07</v>
      </c>
      <c r="L21" s="5">
        <f t="shared" si="4"/>
        <v>993991.8639053253</v>
      </c>
      <c r="M21" s="11">
        <f t="shared" si="2"/>
        <v>0</v>
      </c>
      <c r="N21" s="5">
        <f t="shared" si="5"/>
        <v>0</v>
      </c>
      <c r="P21" s="23">
        <f t="shared" si="6"/>
        <v>0.27170172576794172</v>
      </c>
    </row>
    <row r="22" spans="1:16" x14ac:dyDescent="0.25">
      <c r="A22" s="1">
        <v>44011</v>
      </c>
      <c r="B22" s="5">
        <v>119.05999799999999</v>
      </c>
      <c r="C22" s="5">
        <v>5503800</v>
      </c>
      <c r="D22" s="5">
        <v>-63801900</v>
      </c>
      <c r="E22" s="5">
        <v>-52114198.42397137</v>
      </c>
      <c r="F22" s="5" t="s">
        <v>7</v>
      </c>
      <c r="G22" s="5" t="s">
        <v>7</v>
      </c>
      <c r="H22" s="7" t="str">
        <f t="shared" si="0"/>
        <v>hold</v>
      </c>
      <c r="I22" s="5" t="str">
        <f t="shared" si="1"/>
        <v>True</v>
      </c>
      <c r="J22" s="5">
        <f t="shared" si="7"/>
        <v>121.68</v>
      </c>
      <c r="K22" s="5">
        <f t="shared" si="7"/>
        <v>121.07</v>
      </c>
      <c r="L22" s="5">
        <f t="shared" si="4"/>
        <v>993991.8639053253</v>
      </c>
      <c r="M22" s="11">
        <f t="shared" si="2"/>
        <v>0</v>
      </c>
      <c r="N22" s="5">
        <f t="shared" si="5"/>
        <v>0</v>
      </c>
      <c r="P22" s="23">
        <f t="shared" si="6"/>
        <v>-0.49147465505847887</v>
      </c>
    </row>
    <row r="23" spans="1:16" x14ac:dyDescent="0.25">
      <c r="A23" s="1">
        <v>44012</v>
      </c>
      <c r="B23" s="5">
        <v>119.779999</v>
      </c>
      <c r="C23" s="5">
        <v>6836400</v>
      </c>
      <c r="D23" s="5">
        <v>-56965500</v>
      </c>
      <c r="E23" s="5">
        <v>-52633681.974580109</v>
      </c>
      <c r="F23" s="5" t="s">
        <v>7</v>
      </c>
      <c r="G23" s="5" t="s">
        <v>7</v>
      </c>
      <c r="H23" s="7" t="str">
        <f t="shared" si="0"/>
        <v>hold</v>
      </c>
      <c r="I23" s="5" t="str">
        <f t="shared" si="1"/>
        <v>True</v>
      </c>
      <c r="J23" s="5">
        <f t="shared" si="7"/>
        <v>121.68</v>
      </c>
      <c r="K23" s="5">
        <f t="shared" si="7"/>
        <v>121.07</v>
      </c>
      <c r="L23" s="5">
        <f t="shared" si="4"/>
        <v>993991.8639053253</v>
      </c>
      <c r="M23" s="11">
        <f t="shared" si="2"/>
        <v>0</v>
      </c>
      <c r="N23" s="5">
        <f t="shared" si="5"/>
        <v>0</v>
      </c>
      <c r="P23" s="23">
        <f t="shared" si="6"/>
        <v>0.21682251453068538</v>
      </c>
    </row>
    <row r="24" spans="1:16" x14ac:dyDescent="0.25">
      <c r="A24" s="1">
        <v>44013</v>
      </c>
      <c r="B24" s="5">
        <v>119.69000200000001</v>
      </c>
      <c r="C24" s="5">
        <v>6577900</v>
      </c>
      <c r="D24" s="5">
        <v>-63543400</v>
      </c>
      <c r="E24" s="5">
        <v>-53788234.89761465</v>
      </c>
      <c r="F24" s="5" t="s">
        <v>7</v>
      </c>
      <c r="G24" s="5" t="s">
        <v>7</v>
      </c>
      <c r="H24" s="7" t="str">
        <f t="shared" si="0"/>
        <v>hold</v>
      </c>
      <c r="I24" s="5" t="str">
        <f t="shared" si="1"/>
        <v>True</v>
      </c>
      <c r="J24" s="5">
        <f t="shared" si="7"/>
        <v>121.68</v>
      </c>
      <c r="K24" s="5">
        <f t="shared" si="7"/>
        <v>121.07</v>
      </c>
      <c r="L24" s="5">
        <f t="shared" si="4"/>
        <v>993991.8639053253</v>
      </c>
      <c r="M24" s="11">
        <f t="shared" si="2"/>
        <v>0</v>
      </c>
      <c r="N24" s="5">
        <f t="shared" si="5"/>
        <v>0</v>
      </c>
      <c r="P24" s="23">
        <f t="shared" si="6"/>
        <v>-3.8545731830017568E-2</v>
      </c>
    </row>
    <row r="25" spans="1:16" x14ac:dyDescent="0.25">
      <c r="A25" s="1">
        <v>44014</v>
      </c>
      <c r="B25" s="5">
        <v>119.209999</v>
      </c>
      <c r="C25" s="5">
        <v>5898600</v>
      </c>
      <c r="D25" s="5">
        <v>-69442000</v>
      </c>
      <c r="E25" s="5">
        <v>-55427481.169002853</v>
      </c>
      <c r="F25" s="5" t="s">
        <v>7</v>
      </c>
      <c r="G25" s="5" t="s">
        <v>7</v>
      </c>
      <c r="H25" s="7" t="str">
        <f t="shared" si="0"/>
        <v>hold</v>
      </c>
      <c r="I25" s="5" t="str">
        <f t="shared" si="1"/>
        <v>True</v>
      </c>
      <c r="J25" s="5">
        <f t="shared" si="7"/>
        <v>121.68</v>
      </c>
      <c r="K25" s="5">
        <f t="shared" si="7"/>
        <v>121.07</v>
      </c>
      <c r="L25" s="5">
        <f t="shared" si="4"/>
        <v>993991.8639053253</v>
      </c>
      <c r="M25" s="11">
        <f t="shared" si="2"/>
        <v>0</v>
      </c>
      <c r="N25" s="5">
        <f t="shared" si="5"/>
        <v>0</v>
      </c>
      <c r="P25" s="23">
        <f t="shared" si="6"/>
        <v>-0.10900051084339896</v>
      </c>
    </row>
    <row r="26" spans="1:16" x14ac:dyDescent="0.25">
      <c r="A26" s="1">
        <v>44018</v>
      </c>
      <c r="B26" s="5">
        <v>118.889999</v>
      </c>
      <c r="C26" s="5">
        <v>7231700</v>
      </c>
      <c r="D26" s="5">
        <v>-76673700</v>
      </c>
      <c r="E26" s="5">
        <v>-57631467.738494962</v>
      </c>
      <c r="F26" s="5" t="s">
        <v>7</v>
      </c>
      <c r="G26" s="5" t="s">
        <v>7</v>
      </c>
      <c r="H26" s="7" t="str">
        <f t="shared" si="0"/>
        <v>hold</v>
      </c>
      <c r="I26" s="5" t="str">
        <f t="shared" si="1"/>
        <v>True</v>
      </c>
      <c r="J26" s="5">
        <f t="shared" si="7"/>
        <v>121.68</v>
      </c>
      <c r="K26" s="5">
        <f t="shared" si="7"/>
        <v>121.07</v>
      </c>
      <c r="L26" s="5">
        <f t="shared" si="4"/>
        <v>993991.8639053253</v>
      </c>
      <c r="M26" s="11">
        <f t="shared" si="2"/>
        <v>1E-3</v>
      </c>
      <c r="N26" s="5">
        <f t="shared" si="5"/>
        <v>0</v>
      </c>
      <c r="P26" s="23">
        <f t="shared" si="6"/>
        <v>0.20375910530977939</v>
      </c>
    </row>
    <row r="27" spans="1:16" x14ac:dyDescent="0.25">
      <c r="A27" s="1">
        <v>44019</v>
      </c>
      <c r="B27" s="5">
        <v>126.949997</v>
      </c>
      <c r="C27" s="5">
        <v>31152700</v>
      </c>
      <c r="D27" s="5">
        <v>-45521000</v>
      </c>
      <c r="E27" s="5">
        <v>-56385767.81729167</v>
      </c>
      <c r="F27" s="5">
        <v>126.949997</v>
      </c>
      <c r="G27" s="5" t="s">
        <v>7</v>
      </c>
      <c r="H27" s="7" t="str">
        <f t="shared" si="0"/>
        <v>buy</v>
      </c>
      <c r="I27" s="5" t="str">
        <f t="shared" si="1"/>
        <v>False</v>
      </c>
      <c r="J27" s="5">
        <f t="shared" si="7"/>
        <v>126.949997</v>
      </c>
      <c r="K27" s="5">
        <f t="shared" si="7"/>
        <v>121.07</v>
      </c>
      <c r="L27" s="5">
        <f t="shared" si="4"/>
        <v>992997.87204141996</v>
      </c>
      <c r="M27" s="11">
        <f t="shared" si="2"/>
        <v>1E-3</v>
      </c>
      <c r="N27" s="5">
        <f t="shared" si="5"/>
        <v>-993.99186390532532</v>
      </c>
      <c r="P27" s="23">
        <f t="shared" si="6"/>
        <v>1.4604267789161964</v>
      </c>
    </row>
    <row r="28" spans="1:16" x14ac:dyDescent="0.25">
      <c r="A28" s="1">
        <v>44020</v>
      </c>
      <c r="B28" s="5">
        <v>124.44000200000001</v>
      </c>
      <c r="C28" s="5">
        <v>17405700</v>
      </c>
      <c r="D28" s="5">
        <v>-62926700</v>
      </c>
      <c r="E28" s="5">
        <v>-57053487.154557981</v>
      </c>
      <c r="F28" s="5" t="s">
        <v>7</v>
      </c>
      <c r="G28" s="5">
        <v>124.44000200000001</v>
      </c>
      <c r="H28" s="7" t="str">
        <f t="shared" si="0"/>
        <v>sell</v>
      </c>
      <c r="I28" s="5" t="str">
        <f t="shared" si="1"/>
        <v>False</v>
      </c>
      <c r="J28" s="5">
        <f t="shared" si="7"/>
        <v>126.949997</v>
      </c>
      <c r="K28" s="5">
        <f t="shared" si="7"/>
        <v>124.44000200000001</v>
      </c>
      <c r="L28" s="5">
        <f t="shared" si="4"/>
        <v>972371.79222582723</v>
      </c>
      <c r="M28" s="11">
        <f t="shared" si="2"/>
        <v>1E-3</v>
      </c>
      <c r="N28" s="5">
        <f t="shared" si="5"/>
        <v>-20626.079815592733</v>
      </c>
      <c r="P28" s="23">
        <f t="shared" si="6"/>
        <v>-0.58210318006203887</v>
      </c>
    </row>
    <row r="29" spans="1:16" x14ac:dyDescent="0.25">
      <c r="A29" s="1">
        <v>44021</v>
      </c>
      <c r="B29" s="5">
        <v>127.75</v>
      </c>
      <c r="C29" s="5">
        <v>14257200</v>
      </c>
      <c r="D29" s="5">
        <v>-48669500</v>
      </c>
      <c r="E29" s="5">
        <v>-56203441.512015037</v>
      </c>
      <c r="F29" s="5">
        <v>127.75</v>
      </c>
      <c r="G29" s="5" t="s">
        <v>7</v>
      </c>
      <c r="H29" s="7" t="str">
        <f t="shared" si="0"/>
        <v>buy</v>
      </c>
      <c r="I29" s="5" t="str">
        <f t="shared" si="1"/>
        <v>False</v>
      </c>
      <c r="J29" s="5">
        <f t="shared" si="7"/>
        <v>127.75</v>
      </c>
      <c r="K29" s="5">
        <f t="shared" si="7"/>
        <v>124.44000200000001</v>
      </c>
      <c r="L29" s="5">
        <f t="shared" si="4"/>
        <v>972371.79222582723</v>
      </c>
      <c r="M29" s="11">
        <f t="shared" si="2"/>
        <v>0</v>
      </c>
      <c r="N29" s="5">
        <f t="shared" si="5"/>
        <v>0</v>
      </c>
      <c r="P29" s="23">
        <f t="shared" si="6"/>
        <v>-0.19953569651262859</v>
      </c>
    </row>
    <row r="30" spans="1:16" x14ac:dyDescent="0.25">
      <c r="A30" s="1">
        <v>44022</v>
      </c>
      <c r="B30" s="5">
        <v>130.679993</v>
      </c>
      <c r="C30" s="5">
        <v>14745600</v>
      </c>
      <c r="D30" s="5">
        <v>-33923900</v>
      </c>
      <c r="E30" s="5">
        <v>-53958346.692939833</v>
      </c>
      <c r="F30" s="5" t="s">
        <v>7</v>
      </c>
      <c r="G30" s="5" t="s">
        <v>7</v>
      </c>
      <c r="H30" s="7" t="str">
        <f t="shared" si="0"/>
        <v>hold</v>
      </c>
      <c r="I30" s="5" t="str">
        <f t="shared" si="1"/>
        <v>True</v>
      </c>
      <c r="J30" s="5">
        <f t="shared" si="7"/>
        <v>127.75</v>
      </c>
      <c r="K30" s="5">
        <f t="shared" si="7"/>
        <v>124.44000200000001</v>
      </c>
      <c r="L30" s="5">
        <f t="shared" si="4"/>
        <v>972371.79222582723</v>
      </c>
      <c r="M30" s="11">
        <f t="shared" si="2"/>
        <v>0</v>
      </c>
      <c r="N30" s="5">
        <f t="shared" si="5"/>
        <v>0</v>
      </c>
      <c r="P30" s="23">
        <f t="shared" si="6"/>
        <v>3.3682690929166093E-2</v>
      </c>
    </row>
    <row r="31" spans="1:16" x14ac:dyDescent="0.25">
      <c r="A31" s="1">
        <v>44025</v>
      </c>
      <c r="B31" s="5">
        <v>129.520004</v>
      </c>
      <c r="C31" s="5">
        <v>14112800</v>
      </c>
      <c r="D31" s="5">
        <v>-48036700</v>
      </c>
      <c r="E31" s="5">
        <v>-53364908.684861429</v>
      </c>
      <c r="F31" s="5" t="s">
        <v>7</v>
      </c>
      <c r="G31" s="5" t="s">
        <v>7</v>
      </c>
      <c r="H31" s="7" t="str">
        <f t="shared" si="0"/>
        <v>hold</v>
      </c>
      <c r="I31" s="5" t="str">
        <f t="shared" si="1"/>
        <v>True</v>
      </c>
      <c r="J31" s="5">
        <f t="shared" si="7"/>
        <v>127.75</v>
      </c>
      <c r="K31" s="5">
        <f t="shared" si="7"/>
        <v>124.44000200000001</v>
      </c>
      <c r="L31" s="5">
        <f t="shared" si="4"/>
        <v>972371.79222582723</v>
      </c>
      <c r="M31" s="11">
        <f t="shared" si="2"/>
        <v>0</v>
      </c>
      <c r="N31" s="5">
        <f t="shared" si="5"/>
        <v>0</v>
      </c>
      <c r="P31" s="23">
        <f t="shared" si="6"/>
        <v>-4.386254619921192E-2</v>
      </c>
    </row>
    <row r="32" spans="1:16" x14ac:dyDescent="0.25">
      <c r="A32" s="1">
        <v>44026</v>
      </c>
      <c r="B32" s="5">
        <v>132.009995</v>
      </c>
      <c r="C32" s="5">
        <v>8818600</v>
      </c>
      <c r="D32" s="5">
        <v>-39218100</v>
      </c>
      <c r="E32" s="5">
        <v>-51954206.784170069</v>
      </c>
      <c r="F32" s="5" t="s">
        <v>7</v>
      </c>
      <c r="G32" s="5" t="s">
        <v>7</v>
      </c>
      <c r="H32" s="7" t="str">
        <f t="shared" si="0"/>
        <v>hold</v>
      </c>
      <c r="I32" s="5" t="str">
        <f t="shared" si="1"/>
        <v>True</v>
      </c>
      <c r="J32" s="5">
        <f t="shared" si="7"/>
        <v>127.75</v>
      </c>
      <c r="K32" s="5">
        <f t="shared" si="7"/>
        <v>124.44000200000001</v>
      </c>
      <c r="L32" s="5">
        <f t="shared" si="4"/>
        <v>972371.79222582723</v>
      </c>
      <c r="M32" s="11">
        <f t="shared" si="2"/>
        <v>0</v>
      </c>
      <c r="N32" s="5">
        <f t="shared" si="5"/>
        <v>0</v>
      </c>
      <c r="P32" s="23">
        <f t="shared" si="6"/>
        <v>-0.4702190597390542</v>
      </c>
    </row>
    <row r="33" spans="1:16" x14ac:dyDescent="0.25">
      <c r="A33" s="1">
        <v>44027</v>
      </c>
      <c r="B33" s="5">
        <v>132</v>
      </c>
      <c r="C33" s="5">
        <v>10577100</v>
      </c>
      <c r="D33" s="5">
        <v>-49795200</v>
      </c>
      <c r="E33" s="5">
        <v>-51739873.703398332</v>
      </c>
      <c r="F33" s="5" t="s">
        <v>7</v>
      </c>
      <c r="G33" s="5" t="s">
        <v>7</v>
      </c>
      <c r="H33" s="7" t="str">
        <f t="shared" si="0"/>
        <v>hold</v>
      </c>
      <c r="I33" s="5" t="str">
        <f t="shared" si="1"/>
        <v>True</v>
      </c>
      <c r="J33" s="5">
        <f t="shared" si="7"/>
        <v>127.75</v>
      </c>
      <c r="K33" s="5">
        <f t="shared" si="7"/>
        <v>124.44000200000001</v>
      </c>
      <c r="L33" s="5">
        <f t="shared" si="4"/>
        <v>972371.79222582723</v>
      </c>
      <c r="M33" s="11">
        <f t="shared" si="2"/>
        <v>0</v>
      </c>
      <c r="N33" s="5">
        <f t="shared" si="5"/>
        <v>0</v>
      </c>
      <c r="P33" s="23">
        <f t="shared" si="6"/>
        <v>0.18182815951691228</v>
      </c>
    </row>
    <row r="34" spans="1:16" x14ac:dyDescent="0.25">
      <c r="A34" s="1">
        <v>44028</v>
      </c>
      <c r="B34" s="5">
        <v>132.199997</v>
      </c>
      <c r="C34" s="5">
        <v>5892200</v>
      </c>
      <c r="D34" s="5">
        <v>-43903000</v>
      </c>
      <c r="E34" s="5">
        <v>-50965003.72397209</v>
      </c>
      <c r="F34" s="5" t="s">
        <v>7</v>
      </c>
      <c r="G34" s="5" t="s">
        <v>7</v>
      </c>
      <c r="H34" s="7" t="str">
        <f t="shared" si="0"/>
        <v>hold</v>
      </c>
      <c r="I34" s="5" t="str">
        <f t="shared" si="1"/>
        <v>True</v>
      </c>
      <c r="J34" s="5">
        <f t="shared" si="7"/>
        <v>127.75</v>
      </c>
      <c r="K34" s="5">
        <f t="shared" si="7"/>
        <v>124.44000200000001</v>
      </c>
      <c r="L34" s="5">
        <f t="shared" si="4"/>
        <v>972371.79222582723</v>
      </c>
      <c r="M34" s="11">
        <f t="shared" si="2"/>
        <v>0</v>
      </c>
      <c r="N34" s="5">
        <f t="shared" si="5"/>
        <v>0</v>
      </c>
      <c r="P34" s="23">
        <f t="shared" si="6"/>
        <v>-0.58506184442233256</v>
      </c>
    </row>
    <row r="35" spans="1:16" x14ac:dyDescent="0.25">
      <c r="A35" s="1">
        <v>44029</v>
      </c>
      <c r="B35" s="5">
        <v>131.740005</v>
      </c>
      <c r="C35" s="5">
        <v>6063200</v>
      </c>
      <c r="D35" s="5">
        <v>-49966200</v>
      </c>
      <c r="E35" s="5">
        <v>-50866604.976958811</v>
      </c>
      <c r="F35" s="5" t="s">
        <v>7</v>
      </c>
      <c r="G35" s="5" t="s">
        <v>7</v>
      </c>
      <c r="H35" s="7" t="str">
        <f t="shared" si="0"/>
        <v>hold</v>
      </c>
      <c r="I35" s="5" t="str">
        <f t="shared" si="1"/>
        <v>True</v>
      </c>
      <c r="J35" s="5">
        <f t="shared" si="7"/>
        <v>127.75</v>
      </c>
      <c r="K35" s="5">
        <f t="shared" si="7"/>
        <v>124.44000200000001</v>
      </c>
      <c r="L35" s="5">
        <f t="shared" si="4"/>
        <v>972371.79222582723</v>
      </c>
      <c r="M35" s="11">
        <f t="shared" si="2"/>
        <v>1E-3</v>
      </c>
      <c r="N35" s="5">
        <f t="shared" si="5"/>
        <v>0</v>
      </c>
      <c r="P35" s="23">
        <f t="shared" si="6"/>
        <v>2.8608271160097565E-2</v>
      </c>
    </row>
    <row r="36" spans="1:16" x14ac:dyDescent="0.25">
      <c r="A36" s="1">
        <v>44032</v>
      </c>
      <c r="B36" s="5">
        <v>131.470001</v>
      </c>
      <c r="C36" s="5">
        <v>6114200</v>
      </c>
      <c r="D36" s="5">
        <v>-56080400</v>
      </c>
      <c r="E36" s="5">
        <v>-51378571.850177407</v>
      </c>
      <c r="F36" s="5" t="s">
        <v>7</v>
      </c>
      <c r="G36" s="5">
        <v>131.470001</v>
      </c>
      <c r="H36" s="7" t="str">
        <f t="shared" si="0"/>
        <v>sell</v>
      </c>
      <c r="I36" s="5" t="str">
        <f t="shared" si="1"/>
        <v>False</v>
      </c>
      <c r="J36" s="5">
        <f t="shared" ref="J36:K51" si="8">IF(F36="nan",J35,F36)</f>
        <v>127.75</v>
      </c>
      <c r="K36" s="5">
        <f t="shared" si="8"/>
        <v>131.470001</v>
      </c>
      <c r="L36" s="5">
        <f t="shared" si="4"/>
        <v>999714.28571306809</v>
      </c>
      <c r="M36" s="11">
        <f t="shared" si="2"/>
        <v>1E-3</v>
      </c>
      <c r="N36" s="5">
        <f t="shared" si="5"/>
        <v>27342.493487240834</v>
      </c>
      <c r="P36" s="23">
        <f t="shared" si="6"/>
        <v>8.3762212269040039E-3</v>
      </c>
    </row>
    <row r="37" spans="1:16" x14ac:dyDescent="0.25">
      <c r="A37" s="1">
        <v>44033</v>
      </c>
      <c r="B37" s="5">
        <v>132.33000200000001</v>
      </c>
      <c r="C37" s="5">
        <v>7237500</v>
      </c>
      <c r="D37" s="5">
        <v>-48842900</v>
      </c>
      <c r="E37" s="5">
        <v>-51130316.379217319</v>
      </c>
      <c r="F37" s="5">
        <v>132.33000200000001</v>
      </c>
      <c r="G37" s="5" t="s">
        <v>7</v>
      </c>
      <c r="H37" s="7" t="str">
        <f t="shared" si="0"/>
        <v>buy</v>
      </c>
      <c r="I37" s="5" t="str">
        <f t="shared" si="1"/>
        <v>False</v>
      </c>
      <c r="J37" s="5">
        <f t="shared" si="8"/>
        <v>132.33000200000001</v>
      </c>
      <c r="K37" s="5">
        <f t="shared" si="8"/>
        <v>131.470001</v>
      </c>
      <c r="L37" s="5">
        <f t="shared" si="4"/>
        <v>999714.28571306809</v>
      </c>
      <c r="M37" s="11">
        <f t="shared" si="2"/>
        <v>0</v>
      </c>
      <c r="N37" s="5">
        <f t="shared" si="5"/>
        <v>0</v>
      </c>
      <c r="P37" s="23">
        <f t="shared" si="6"/>
        <v>0.16866190815652735</v>
      </c>
    </row>
    <row r="38" spans="1:16" x14ac:dyDescent="0.25">
      <c r="A38" s="1">
        <v>44034</v>
      </c>
      <c r="B38" s="5">
        <v>132.66000399999999</v>
      </c>
      <c r="C38" s="5">
        <v>5388200</v>
      </c>
      <c r="D38" s="5">
        <v>-43454700</v>
      </c>
      <c r="E38" s="5">
        <v>-50380832.543435313</v>
      </c>
      <c r="F38" s="5" t="s">
        <v>7</v>
      </c>
      <c r="G38" s="5" t="s">
        <v>7</v>
      </c>
      <c r="H38" s="7" t="str">
        <f t="shared" si="0"/>
        <v>hold</v>
      </c>
      <c r="I38" s="5" t="str">
        <f t="shared" si="1"/>
        <v>True</v>
      </c>
      <c r="J38" s="5">
        <f t="shared" si="8"/>
        <v>132.33000200000001</v>
      </c>
      <c r="K38" s="5">
        <f t="shared" si="8"/>
        <v>131.470001</v>
      </c>
      <c r="L38" s="5">
        <f t="shared" si="4"/>
        <v>999714.28571306809</v>
      </c>
      <c r="M38" s="11">
        <f t="shared" si="2"/>
        <v>0</v>
      </c>
      <c r="N38" s="5">
        <f t="shared" si="5"/>
        <v>0</v>
      </c>
      <c r="P38" s="23">
        <f t="shared" si="6"/>
        <v>-0.29506446551503851</v>
      </c>
    </row>
    <row r="39" spans="1:16" x14ac:dyDescent="0.25">
      <c r="A39" s="1">
        <v>44035</v>
      </c>
      <c r="B39" s="5">
        <v>131.63999899999999</v>
      </c>
      <c r="C39" s="5">
        <v>5598800</v>
      </c>
      <c r="D39" s="5">
        <v>-49053500</v>
      </c>
      <c r="E39" s="5">
        <v>-50251536.629514873</v>
      </c>
      <c r="F39" s="5" t="s">
        <v>7</v>
      </c>
      <c r="G39" s="5" t="s">
        <v>7</v>
      </c>
      <c r="H39" s="7" t="str">
        <f t="shared" si="0"/>
        <v>hold</v>
      </c>
      <c r="I39" s="5" t="str">
        <f t="shared" si="1"/>
        <v>True</v>
      </c>
      <c r="J39" s="5">
        <f t="shared" si="8"/>
        <v>132.33000200000001</v>
      </c>
      <c r="K39" s="5">
        <f t="shared" si="8"/>
        <v>131.470001</v>
      </c>
      <c r="L39" s="5">
        <f t="shared" si="4"/>
        <v>999714.28571306809</v>
      </c>
      <c r="M39" s="11">
        <f t="shared" si="2"/>
        <v>1E-3</v>
      </c>
      <c r="N39" s="5">
        <f t="shared" si="5"/>
        <v>0</v>
      </c>
      <c r="P39" s="23">
        <f t="shared" si="6"/>
        <v>3.8340911680278637E-2</v>
      </c>
    </row>
    <row r="40" spans="1:16" x14ac:dyDescent="0.25">
      <c r="A40" s="1">
        <v>44036</v>
      </c>
      <c r="B40" s="5">
        <v>131.240005</v>
      </c>
      <c r="C40" s="5">
        <v>4345800</v>
      </c>
      <c r="D40" s="5">
        <v>-53399300</v>
      </c>
      <c r="E40" s="5">
        <v>-50557496.708576538</v>
      </c>
      <c r="F40" s="5" t="s">
        <v>7</v>
      </c>
      <c r="G40" s="5">
        <v>131.240005</v>
      </c>
      <c r="H40" s="7" t="str">
        <f t="shared" si="0"/>
        <v>sell</v>
      </c>
      <c r="I40" s="5" t="str">
        <f t="shared" si="1"/>
        <v>False</v>
      </c>
      <c r="J40" s="5">
        <f t="shared" si="8"/>
        <v>132.33000200000001</v>
      </c>
      <c r="K40" s="5">
        <f t="shared" si="8"/>
        <v>131.240005</v>
      </c>
      <c r="L40" s="5">
        <f t="shared" si="4"/>
        <v>991479.67862612498</v>
      </c>
      <c r="M40" s="11">
        <f t="shared" si="2"/>
        <v>0</v>
      </c>
      <c r="N40" s="5">
        <f t="shared" si="5"/>
        <v>-8234.607086943126</v>
      </c>
      <c r="P40" s="23">
        <f t="shared" si="6"/>
        <v>-0.25334242761715547</v>
      </c>
    </row>
    <row r="41" spans="1:16" x14ac:dyDescent="0.25">
      <c r="A41" s="1">
        <v>44039</v>
      </c>
      <c r="B41" s="5">
        <v>131.21000699999999</v>
      </c>
      <c r="C41" s="5">
        <v>4681900</v>
      </c>
      <c r="D41" s="5">
        <v>-58081200</v>
      </c>
      <c r="E41" s="5">
        <v>-51287363.299645133</v>
      </c>
      <c r="F41" s="5" t="s">
        <v>7</v>
      </c>
      <c r="G41" s="5" t="s">
        <v>7</v>
      </c>
      <c r="H41" s="7" t="str">
        <f t="shared" si="0"/>
        <v>hold</v>
      </c>
      <c r="I41" s="5" t="str">
        <f t="shared" si="1"/>
        <v>True</v>
      </c>
      <c r="J41" s="5">
        <f t="shared" si="8"/>
        <v>132.33000200000001</v>
      </c>
      <c r="K41" s="5">
        <f t="shared" si="8"/>
        <v>131.240005</v>
      </c>
      <c r="L41" s="5">
        <f t="shared" si="4"/>
        <v>991479.67862612498</v>
      </c>
      <c r="M41" s="11">
        <f t="shared" si="2"/>
        <v>0</v>
      </c>
      <c r="N41" s="5">
        <f t="shared" si="5"/>
        <v>0</v>
      </c>
      <c r="P41" s="23">
        <f t="shared" si="6"/>
        <v>7.4494148999578194E-2</v>
      </c>
    </row>
    <row r="42" spans="1:16" x14ac:dyDescent="0.25">
      <c r="A42" s="1">
        <v>44040</v>
      </c>
      <c r="B42" s="5">
        <v>131.759995</v>
      </c>
      <c r="C42" s="5">
        <v>4804700</v>
      </c>
      <c r="D42" s="5">
        <v>-53276500</v>
      </c>
      <c r="E42" s="5">
        <v>-51479986.263335712</v>
      </c>
      <c r="F42" s="5" t="s">
        <v>7</v>
      </c>
      <c r="G42" s="5" t="s">
        <v>7</v>
      </c>
      <c r="H42" s="7" t="str">
        <f t="shared" si="0"/>
        <v>hold</v>
      </c>
      <c r="I42" s="5" t="str">
        <f t="shared" si="1"/>
        <v>True</v>
      </c>
      <c r="J42" s="5">
        <f t="shared" si="8"/>
        <v>132.33000200000001</v>
      </c>
      <c r="K42" s="5">
        <f t="shared" si="8"/>
        <v>131.240005</v>
      </c>
      <c r="L42" s="5">
        <f t="shared" si="4"/>
        <v>991479.67862612498</v>
      </c>
      <c r="M42" s="11">
        <f t="shared" si="2"/>
        <v>0</v>
      </c>
      <c r="N42" s="5">
        <f t="shared" si="5"/>
        <v>0</v>
      </c>
      <c r="P42" s="23">
        <f t="shared" si="6"/>
        <v>2.5890595062756275E-2</v>
      </c>
    </row>
    <row r="43" spans="1:16" x14ac:dyDescent="0.25">
      <c r="A43" s="1">
        <v>44041</v>
      </c>
      <c r="B43" s="5">
        <v>130.69000199999999</v>
      </c>
      <c r="C43" s="5">
        <v>4741100</v>
      </c>
      <c r="D43" s="5">
        <v>-58017600</v>
      </c>
      <c r="E43" s="5">
        <v>-52112061.307048909</v>
      </c>
      <c r="F43" s="5" t="s">
        <v>7</v>
      </c>
      <c r="G43" s="5" t="s">
        <v>7</v>
      </c>
      <c r="H43" s="7" t="str">
        <f t="shared" si="0"/>
        <v>hold</v>
      </c>
      <c r="I43" s="5" t="str">
        <f t="shared" si="1"/>
        <v>True</v>
      </c>
      <c r="J43" s="5">
        <f t="shared" si="8"/>
        <v>132.33000200000001</v>
      </c>
      <c r="K43" s="5">
        <f t="shared" si="8"/>
        <v>131.240005</v>
      </c>
      <c r="L43" s="5">
        <f t="shared" si="4"/>
        <v>991479.67862612498</v>
      </c>
      <c r="M43" s="11">
        <f t="shared" si="2"/>
        <v>0</v>
      </c>
      <c r="N43" s="5">
        <f t="shared" si="5"/>
        <v>0</v>
      </c>
      <c r="P43" s="23">
        <f t="shared" si="6"/>
        <v>-1.3325429215498537E-2</v>
      </c>
    </row>
    <row r="44" spans="1:16" x14ac:dyDescent="0.25">
      <c r="A44" s="1">
        <v>44042</v>
      </c>
      <c r="B44" s="5">
        <v>130.11999499999999</v>
      </c>
      <c r="C44" s="5">
        <v>4596100</v>
      </c>
      <c r="D44" s="5">
        <v>-62613700</v>
      </c>
      <c r="E44" s="5">
        <v>-53125924.758804686</v>
      </c>
      <c r="F44" s="5" t="s">
        <v>7</v>
      </c>
      <c r="G44" s="5" t="s">
        <v>7</v>
      </c>
      <c r="H44" s="7" t="str">
        <f t="shared" si="0"/>
        <v>hold</v>
      </c>
      <c r="I44" s="5" t="str">
        <f t="shared" si="1"/>
        <v>True</v>
      </c>
      <c r="J44" s="5">
        <f t="shared" si="8"/>
        <v>132.33000200000001</v>
      </c>
      <c r="K44" s="5">
        <f t="shared" si="8"/>
        <v>131.240005</v>
      </c>
      <c r="L44" s="5">
        <f t="shared" si="4"/>
        <v>991479.67862612498</v>
      </c>
      <c r="M44" s="11">
        <f t="shared" si="2"/>
        <v>0</v>
      </c>
      <c r="N44" s="5">
        <f t="shared" si="5"/>
        <v>0</v>
      </c>
      <c r="P44" s="23">
        <f t="shared" si="6"/>
        <v>-3.1061058493749287E-2</v>
      </c>
    </row>
    <row r="45" spans="1:16" x14ac:dyDescent="0.25">
      <c r="A45" s="1">
        <v>44043</v>
      </c>
      <c r="B45" s="5">
        <v>129.39999399999999</v>
      </c>
      <c r="C45" s="5">
        <v>7210500</v>
      </c>
      <c r="D45" s="5">
        <v>-69824200</v>
      </c>
      <c r="E45" s="5">
        <v>-54735930.824956052</v>
      </c>
      <c r="F45" s="5" t="s">
        <v>7</v>
      </c>
      <c r="G45" s="5" t="s">
        <v>7</v>
      </c>
      <c r="H45" s="7" t="str">
        <f t="shared" si="0"/>
        <v>hold</v>
      </c>
      <c r="I45" s="5" t="str">
        <f t="shared" si="1"/>
        <v>True</v>
      </c>
      <c r="J45" s="5">
        <f t="shared" si="8"/>
        <v>132.33000200000001</v>
      </c>
      <c r="K45" s="5">
        <f t="shared" si="8"/>
        <v>131.240005</v>
      </c>
      <c r="L45" s="5">
        <f t="shared" si="4"/>
        <v>991479.67862612498</v>
      </c>
      <c r="M45" s="11">
        <f t="shared" si="2"/>
        <v>0</v>
      </c>
      <c r="N45" s="5">
        <f t="shared" si="5"/>
        <v>0</v>
      </c>
      <c r="P45" s="23">
        <f t="shared" si="6"/>
        <v>0.45033017921970303</v>
      </c>
    </row>
    <row r="46" spans="1:16" x14ac:dyDescent="0.25">
      <c r="A46" s="1">
        <v>44046</v>
      </c>
      <c r="B46" s="5">
        <v>129.300003</v>
      </c>
      <c r="C46" s="5">
        <v>4990500</v>
      </c>
      <c r="D46" s="5">
        <v>-74814700</v>
      </c>
      <c r="E46" s="5">
        <v>-56669595.101916254</v>
      </c>
      <c r="F46" s="5" t="s">
        <v>7</v>
      </c>
      <c r="G46" s="5" t="s">
        <v>7</v>
      </c>
      <c r="H46" s="7" t="str">
        <f t="shared" si="0"/>
        <v>hold</v>
      </c>
      <c r="I46" s="5" t="str">
        <f t="shared" si="1"/>
        <v>True</v>
      </c>
      <c r="J46" s="5">
        <f t="shared" si="8"/>
        <v>132.33000200000001</v>
      </c>
      <c r="K46" s="5">
        <f t="shared" si="8"/>
        <v>131.240005</v>
      </c>
      <c r="L46" s="5">
        <f t="shared" si="4"/>
        <v>991479.67862612498</v>
      </c>
      <c r="M46" s="11">
        <f t="shared" si="2"/>
        <v>0</v>
      </c>
      <c r="N46" s="5">
        <f t="shared" si="5"/>
        <v>0</v>
      </c>
      <c r="P46" s="23">
        <f t="shared" si="6"/>
        <v>-0.368002191875484</v>
      </c>
    </row>
    <row r="47" spans="1:16" x14ac:dyDescent="0.25">
      <c r="A47" s="1">
        <v>44047</v>
      </c>
      <c r="B47" s="5">
        <v>131.63999899999999</v>
      </c>
      <c r="C47" s="5">
        <v>6073200</v>
      </c>
      <c r="D47" s="5">
        <v>-68741500</v>
      </c>
      <c r="E47" s="5">
        <v>-57830929.139401622</v>
      </c>
      <c r="F47" s="5" t="s">
        <v>7</v>
      </c>
      <c r="G47" s="5" t="s">
        <v>7</v>
      </c>
      <c r="H47" s="7" t="str">
        <f t="shared" si="0"/>
        <v>hold</v>
      </c>
      <c r="I47" s="5" t="str">
        <f t="shared" si="1"/>
        <v>True</v>
      </c>
      <c r="J47" s="5">
        <f t="shared" si="8"/>
        <v>132.33000200000001</v>
      </c>
      <c r="K47" s="5">
        <f t="shared" si="8"/>
        <v>131.240005</v>
      </c>
      <c r="L47" s="5">
        <f t="shared" si="4"/>
        <v>991479.67862612498</v>
      </c>
      <c r="M47" s="11">
        <f t="shared" si="2"/>
        <v>0</v>
      </c>
      <c r="N47" s="5">
        <f t="shared" si="5"/>
        <v>0</v>
      </c>
      <c r="P47" s="23">
        <f t="shared" si="6"/>
        <v>0.19634954388139148</v>
      </c>
    </row>
    <row r="48" spans="1:16" x14ac:dyDescent="0.25">
      <c r="A48" s="1">
        <v>44048</v>
      </c>
      <c r="B48" s="5">
        <v>129.80999800000001</v>
      </c>
      <c r="C48" s="5">
        <v>8494500</v>
      </c>
      <c r="D48" s="5">
        <v>-77236000</v>
      </c>
      <c r="E48" s="5">
        <v>-59695927.395403303</v>
      </c>
      <c r="F48" s="5" t="s">
        <v>7</v>
      </c>
      <c r="G48" s="5" t="s">
        <v>7</v>
      </c>
      <c r="H48" s="7" t="str">
        <f t="shared" si="0"/>
        <v>hold</v>
      </c>
      <c r="I48" s="5" t="str">
        <f t="shared" si="1"/>
        <v>True</v>
      </c>
      <c r="J48" s="5">
        <f t="shared" si="8"/>
        <v>132.33000200000001</v>
      </c>
      <c r="K48" s="5">
        <f t="shared" si="8"/>
        <v>131.240005</v>
      </c>
      <c r="L48" s="5">
        <f t="shared" si="4"/>
        <v>991479.67862612498</v>
      </c>
      <c r="M48" s="11">
        <f t="shared" si="2"/>
        <v>0</v>
      </c>
      <c r="N48" s="5">
        <f t="shared" si="5"/>
        <v>0</v>
      </c>
      <c r="P48" s="23">
        <f t="shared" si="6"/>
        <v>0.33553324621393671</v>
      </c>
    </row>
    <row r="49" spans="1:16" x14ac:dyDescent="0.25">
      <c r="A49" s="1">
        <v>44049</v>
      </c>
      <c r="B49" s="5">
        <v>129.35000600000001</v>
      </c>
      <c r="C49" s="5">
        <v>4832100</v>
      </c>
      <c r="D49" s="5">
        <v>-82068100</v>
      </c>
      <c r="E49" s="5">
        <v>-61844219.71880848</v>
      </c>
      <c r="F49" s="5" t="s">
        <v>7</v>
      </c>
      <c r="G49" s="5" t="s">
        <v>7</v>
      </c>
      <c r="H49" s="7" t="str">
        <f t="shared" si="0"/>
        <v>hold</v>
      </c>
      <c r="I49" s="5" t="str">
        <f t="shared" si="1"/>
        <v>True</v>
      </c>
      <c r="J49" s="5">
        <f t="shared" si="8"/>
        <v>132.33000200000001</v>
      </c>
      <c r="K49" s="5">
        <f t="shared" si="8"/>
        <v>131.240005</v>
      </c>
      <c r="L49" s="5">
        <f t="shared" si="4"/>
        <v>991479.67862612498</v>
      </c>
      <c r="M49" s="11">
        <f t="shared" si="2"/>
        <v>0</v>
      </c>
      <c r="N49" s="5">
        <f t="shared" si="5"/>
        <v>0</v>
      </c>
      <c r="P49" s="23">
        <f t="shared" si="6"/>
        <v>-0.56413773945722612</v>
      </c>
    </row>
    <row r="50" spans="1:16" x14ac:dyDescent="0.25">
      <c r="A50" s="1">
        <v>44050</v>
      </c>
      <c r="B50" s="5">
        <v>129.970001</v>
      </c>
      <c r="C50" s="5">
        <v>5519500</v>
      </c>
      <c r="D50" s="5">
        <v>-76548600</v>
      </c>
      <c r="E50" s="5">
        <v>-63255100.250316963</v>
      </c>
      <c r="F50" s="5" t="s">
        <v>7</v>
      </c>
      <c r="G50" s="5" t="s">
        <v>7</v>
      </c>
      <c r="H50" s="7" t="str">
        <f t="shared" si="0"/>
        <v>hold</v>
      </c>
      <c r="I50" s="5" t="str">
        <f t="shared" si="1"/>
        <v>True</v>
      </c>
      <c r="J50" s="5">
        <f t="shared" si="8"/>
        <v>132.33000200000001</v>
      </c>
      <c r="K50" s="5">
        <f t="shared" si="8"/>
        <v>131.240005</v>
      </c>
      <c r="L50" s="5">
        <f t="shared" si="4"/>
        <v>991479.67862612498</v>
      </c>
      <c r="M50" s="11">
        <f t="shared" si="2"/>
        <v>0</v>
      </c>
      <c r="N50" s="5">
        <f t="shared" si="5"/>
        <v>0</v>
      </c>
      <c r="P50" s="23">
        <f t="shared" si="6"/>
        <v>0.13300612069366322</v>
      </c>
    </row>
    <row r="51" spans="1:16" x14ac:dyDescent="0.25">
      <c r="A51" s="1">
        <v>44053</v>
      </c>
      <c r="B51" s="5">
        <v>131.88000500000001</v>
      </c>
      <c r="C51" s="5">
        <v>5894400</v>
      </c>
      <c r="D51" s="5">
        <v>-70654200</v>
      </c>
      <c r="E51" s="5">
        <v>-63964536.656217121</v>
      </c>
      <c r="F51" s="5" t="s">
        <v>7</v>
      </c>
      <c r="G51" s="5" t="s">
        <v>7</v>
      </c>
      <c r="H51" s="7" t="str">
        <f t="shared" si="0"/>
        <v>hold</v>
      </c>
      <c r="I51" s="5" t="str">
        <f t="shared" si="1"/>
        <v>True</v>
      </c>
      <c r="J51" s="5">
        <f t="shared" si="8"/>
        <v>132.33000200000001</v>
      </c>
      <c r="K51" s="5">
        <f t="shared" si="8"/>
        <v>131.240005</v>
      </c>
      <c r="L51" s="5">
        <f t="shared" si="4"/>
        <v>991479.67862612498</v>
      </c>
      <c r="M51" s="11">
        <f t="shared" si="2"/>
        <v>0</v>
      </c>
      <c r="N51" s="5">
        <f t="shared" si="5"/>
        <v>0</v>
      </c>
      <c r="P51" s="23">
        <f t="shared" si="6"/>
        <v>6.5715471162526712E-2</v>
      </c>
    </row>
    <row r="52" spans="1:16" x14ac:dyDescent="0.25">
      <c r="A52" s="1">
        <v>44054</v>
      </c>
      <c r="B52" s="5">
        <v>130.199997</v>
      </c>
      <c r="C52" s="5">
        <v>8453400</v>
      </c>
      <c r="D52" s="5">
        <v>-79107600</v>
      </c>
      <c r="E52" s="5">
        <v>-65415542.003288798</v>
      </c>
      <c r="F52" s="5" t="s">
        <v>7</v>
      </c>
      <c r="G52" s="5" t="s">
        <v>7</v>
      </c>
      <c r="H52" s="7" t="str">
        <f t="shared" si="0"/>
        <v>hold</v>
      </c>
      <c r="I52" s="5" t="str">
        <f t="shared" si="1"/>
        <v>True</v>
      </c>
      <c r="J52" s="5">
        <f t="shared" ref="J52:K67" si="9">IF(F52="nan",J51,F52)</f>
        <v>132.33000200000001</v>
      </c>
      <c r="K52" s="5">
        <f t="shared" si="9"/>
        <v>131.240005</v>
      </c>
      <c r="L52" s="5">
        <f t="shared" si="4"/>
        <v>991479.67862612498</v>
      </c>
      <c r="M52" s="11">
        <f t="shared" si="2"/>
        <v>0</v>
      </c>
      <c r="N52" s="5">
        <f t="shared" si="5"/>
        <v>0</v>
      </c>
      <c r="P52" s="23">
        <f t="shared" si="6"/>
        <v>0.36056597966635295</v>
      </c>
    </row>
    <row r="53" spans="1:16" x14ac:dyDescent="0.25">
      <c r="A53" s="1">
        <v>44055</v>
      </c>
      <c r="B53" s="5">
        <v>131.88999899999999</v>
      </c>
      <c r="C53" s="5">
        <v>6364800</v>
      </c>
      <c r="D53" s="5">
        <v>-72742800</v>
      </c>
      <c r="E53" s="5">
        <v>-66117230.243853956</v>
      </c>
      <c r="F53" s="5" t="s">
        <v>7</v>
      </c>
      <c r="G53" s="5" t="s">
        <v>7</v>
      </c>
      <c r="H53" s="7" t="str">
        <f t="shared" si="0"/>
        <v>hold</v>
      </c>
      <c r="I53" s="5" t="str">
        <f t="shared" si="1"/>
        <v>True</v>
      </c>
      <c r="J53" s="5">
        <f t="shared" si="9"/>
        <v>132.33000200000001</v>
      </c>
      <c r="K53" s="5">
        <f t="shared" si="9"/>
        <v>131.240005</v>
      </c>
      <c r="L53" s="5">
        <f t="shared" si="4"/>
        <v>991479.67862612498</v>
      </c>
      <c r="M53" s="11">
        <f t="shared" si="2"/>
        <v>0</v>
      </c>
      <c r="N53" s="5">
        <f t="shared" si="5"/>
        <v>0</v>
      </c>
      <c r="P53" s="23">
        <f t="shared" si="6"/>
        <v>-0.283785917627633</v>
      </c>
    </row>
    <row r="54" spans="1:16" x14ac:dyDescent="0.25">
      <c r="A54" s="1">
        <v>44056</v>
      </c>
      <c r="B54" s="5">
        <v>131.85000600000001</v>
      </c>
      <c r="C54" s="5">
        <v>6622400</v>
      </c>
      <c r="D54" s="5">
        <v>-79365200</v>
      </c>
      <c r="E54" s="5">
        <v>-67385243.119492337</v>
      </c>
      <c r="F54" s="5" t="s">
        <v>7</v>
      </c>
      <c r="G54" s="5" t="s">
        <v>7</v>
      </c>
      <c r="H54" s="7" t="str">
        <f t="shared" si="0"/>
        <v>hold</v>
      </c>
      <c r="I54" s="5" t="str">
        <f t="shared" si="1"/>
        <v>True</v>
      </c>
      <c r="J54" s="5">
        <f t="shared" si="9"/>
        <v>132.33000200000001</v>
      </c>
      <c r="K54" s="5">
        <f t="shared" si="9"/>
        <v>131.240005</v>
      </c>
      <c r="L54" s="5">
        <f t="shared" si="4"/>
        <v>991479.67862612498</v>
      </c>
      <c r="M54" s="11">
        <f t="shared" si="2"/>
        <v>0</v>
      </c>
      <c r="N54" s="5">
        <f t="shared" si="5"/>
        <v>0</v>
      </c>
      <c r="P54" s="23">
        <f t="shared" si="6"/>
        <v>3.9675032334814973E-2</v>
      </c>
    </row>
    <row r="55" spans="1:16" x14ac:dyDescent="0.25">
      <c r="A55" s="1">
        <v>44057</v>
      </c>
      <c r="B55" s="5">
        <v>132.60000600000001</v>
      </c>
      <c r="C55" s="5">
        <v>6702100</v>
      </c>
      <c r="D55" s="5">
        <v>-72663100</v>
      </c>
      <c r="E55" s="5">
        <v>-67890166.428056568</v>
      </c>
      <c r="F55" s="5" t="s">
        <v>7</v>
      </c>
      <c r="G55" s="5" t="s">
        <v>7</v>
      </c>
      <c r="H55" s="7" t="str">
        <f t="shared" si="0"/>
        <v>hold</v>
      </c>
      <c r="I55" s="5" t="str">
        <f t="shared" si="1"/>
        <v>True</v>
      </c>
      <c r="J55" s="5">
        <f t="shared" si="9"/>
        <v>132.33000200000001</v>
      </c>
      <c r="K55" s="5">
        <f t="shared" si="9"/>
        <v>131.240005</v>
      </c>
      <c r="L55" s="5">
        <f t="shared" si="4"/>
        <v>991479.67862612498</v>
      </c>
      <c r="M55" s="11">
        <f t="shared" si="2"/>
        <v>1E-3</v>
      </c>
      <c r="N55" s="5">
        <f t="shared" si="5"/>
        <v>0</v>
      </c>
      <c r="P55" s="23">
        <f t="shared" si="6"/>
        <v>1.1963068110600454E-2</v>
      </c>
    </row>
    <row r="56" spans="1:16" x14ac:dyDescent="0.25">
      <c r="A56" s="1">
        <v>44060</v>
      </c>
      <c r="B56" s="5">
        <v>135.60000600000001</v>
      </c>
      <c r="C56" s="5">
        <v>13155000</v>
      </c>
      <c r="D56" s="5">
        <v>-59508100</v>
      </c>
      <c r="E56" s="5">
        <v>-67088613.626209997</v>
      </c>
      <c r="F56" s="5">
        <v>135.60000600000001</v>
      </c>
      <c r="G56" s="5" t="s">
        <v>7</v>
      </c>
      <c r="H56" s="7" t="str">
        <f t="shared" si="0"/>
        <v>buy</v>
      </c>
      <c r="I56" s="5" t="str">
        <f t="shared" si="1"/>
        <v>False</v>
      </c>
      <c r="J56" s="5">
        <f t="shared" si="9"/>
        <v>135.60000600000001</v>
      </c>
      <c r="K56" s="5">
        <f t="shared" si="9"/>
        <v>131.240005</v>
      </c>
      <c r="L56" s="5">
        <f t="shared" si="4"/>
        <v>990488.19894749881</v>
      </c>
      <c r="M56" s="11">
        <f t="shared" si="2"/>
        <v>1E-3</v>
      </c>
      <c r="N56" s="5">
        <f t="shared" si="5"/>
        <v>-991.47967862612495</v>
      </c>
      <c r="P56" s="23">
        <f t="shared" si="6"/>
        <v>0.67438100436932458</v>
      </c>
    </row>
    <row r="57" spans="1:16" x14ac:dyDescent="0.25">
      <c r="A57" s="1">
        <v>44061</v>
      </c>
      <c r="B57" s="5">
        <v>134.71000699999999</v>
      </c>
      <c r="C57" s="5">
        <v>26744200</v>
      </c>
      <c r="D57" s="5">
        <v>-86252300</v>
      </c>
      <c r="E57" s="5">
        <v>-68920468.98022908</v>
      </c>
      <c r="F57" s="5" t="s">
        <v>7</v>
      </c>
      <c r="G57" s="5">
        <v>134.71000699999999</v>
      </c>
      <c r="H57" s="7" t="str">
        <f t="shared" si="0"/>
        <v>sell</v>
      </c>
      <c r="I57" s="5" t="str">
        <f t="shared" si="1"/>
        <v>False</v>
      </c>
      <c r="J57" s="5">
        <f t="shared" si="9"/>
        <v>135.60000600000001</v>
      </c>
      <c r="K57" s="5">
        <f t="shared" si="9"/>
        <v>134.71000699999999</v>
      </c>
      <c r="L57" s="5">
        <f t="shared" si="4"/>
        <v>983987.2146733898</v>
      </c>
      <c r="M57" s="11">
        <f t="shared" si="2"/>
        <v>0</v>
      </c>
      <c r="N57" s="5">
        <f t="shared" si="5"/>
        <v>-6500.9842741090442</v>
      </c>
      <c r="P57" s="23">
        <f t="shared" si="6"/>
        <v>0.70951571291047166</v>
      </c>
    </row>
    <row r="58" spans="1:16" x14ac:dyDescent="0.25">
      <c r="A58" s="1">
        <v>44062</v>
      </c>
      <c r="B58" s="5">
        <v>132.41000399999999</v>
      </c>
      <c r="C58" s="5">
        <v>12718400</v>
      </c>
      <c r="D58" s="5">
        <v>-98970700</v>
      </c>
      <c r="E58" s="5">
        <v>-71791958.04967846</v>
      </c>
      <c r="F58" s="5" t="s">
        <v>7</v>
      </c>
      <c r="G58" s="5" t="s">
        <v>7</v>
      </c>
      <c r="H58" s="7" t="str">
        <f t="shared" si="0"/>
        <v>hold</v>
      </c>
      <c r="I58" s="5" t="str">
        <f t="shared" si="1"/>
        <v>True</v>
      </c>
      <c r="J58" s="5">
        <f t="shared" si="9"/>
        <v>135.60000600000001</v>
      </c>
      <c r="K58" s="5">
        <f t="shared" si="9"/>
        <v>134.71000699999999</v>
      </c>
      <c r="L58" s="5">
        <f t="shared" si="4"/>
        <v>983987.2146733898</v>
      </c>
      <c r="M58" s="11">
        <f t="shared" si="2"/>
        <v>0</v>
      </c>
      <c r="N58" s="5">
        <f t="shared" si="5"/>
        <v>0</v>
      </c>
      <c r="P58" s="23">
        <f t="shared" si="6"/>
        <v>-0.74326786356601648</v>
      </c>
    </row>
    <row r="59" spans="1:16" x14ac:dyDescent="0.25">
      <c r="A59" s="1">
        <v>44063</v>
      </c>
      <c r="B59" s="5">
        <v>130.570007</v>
      </c>
      <c r="C59" s="5">
        <v>8936900</v>
      </c>
      <c r="D59" s="5">
        <v>-107907600</v>
      </c>
      <c r="E59" s="5">
        <v>-75241937.561305851</v>
      </c>
      <c r="F59" s="5" t="s">
        <v>7</v>
      </c>
      <c r="G59" s="5" t="s">
        <v>7</v>
      </c>
      <c r="H59" s="7" t="str">
        <f t="shared" si="0"/>
        <v>hold</v>
      </c>
      <c r="I59" s="5" t="str">
        <f t="shared" si="1"/>
        <v>True</v>
      </c>
      <c r="J59" s="5">
        <f t="shared" si="9"/>
        <v>135.60000600000001</v>
      </c>
      <c r="K59" s="5">
        <f t="shared" si="9"/>
        <v>134.71000699999999</v>
      </c>
      <c r="L59" s="5">
        <f t="shared" si="4"/>
        <v>983987.2146733898</v>
      </c>
      <c r="M59" s="11">
        <f t="shared" si="2"/>
        <v>0</v>
      </c>
      <c r="N59" s="5">
        <f t="shared" si="5"/>
        <v>0</v>
      </c>
      <c r="P59" s="23">
        <f t="shared" si="6"/>
        <v>-0.35286099093722978</v>
      </c>
    </row>
    <row r="60" spans="1:16" x14ac:dyDescent="0.25">
      <c r="A60" s="1">
        <v>44064</v>
      </c>
      <c r="B60" s="5">
        <v>131.63000500000001</v>
      </c>
      <c r="C60" s="5">
        <v>8288000</v>
      </c>
      <c r="D60" s="5">
        <v>-99619600</v>
      </c>
      <c r="E60" s="5">
        <v>-77569965.877436638</v>
      </c>
      <c r="F60" s="5" t="s">
        <v>7</v>
      </c>
      <c r="G60" s="5" t="s">
        <v>7</v>
      </c>
      <c r="H60" s="7" t="str">
        <f t="shared" si="0"/>
        <v>hold</v>
      </c>
      <c r="I60" s="5" t="str">
        <f t="shared" si="1"/>
        <v>True</v>
      </c>
      <c r="J60" s="5">
        <f t="shared" si="9"/>
        <v>135.60000600000001</v>
      </c>
      <c r="K60" s="5">
        <f t="shared" si="9"/>
        <v>134.71000699999999</v>
      </c>
      <c r="L60" s="5">
        <f t="shared" si="4"/>
        <v>983987.2146733898</v>
      </c>
      <c r="M60" s="11">
        <f t="shared" si="2"/>
        <v>0</v>
      </c>
      <c r="N60" s="5">
        <f t="shared" si="5"/>
        <v>0</v>
      </c>
      <c r="P60" s="23">
        <f t="shared" si="6"/>
        <v>-7.5380087382354091E-2</v>
      </c>
    </row>
    <row r="61" spans="1:16" x14ac:dyDescent="0.25">
      <c r="A61" s="1">
        <v>44067</v>
      </c>
      <c r="B61" s="5">
        <v>131.33000200000001</v>
      </c>
      <c r="C61" s="5">
        <v>6604600</v>
      </c>
      <c r="D61" s="5">
        <v>-106224200</v>
      </c>
      <c r="E61" s="5">
        <v>-80305687.860640615</v>
      </c>
      <c r="F61" s="5" t="s">
        <v>7</v>
      </c>
      <c r="G61" s="5" t="s">
        <v>7</v>
      </c>
      <c r="H61" s="7" t="str">
        <f t="shared" si="0"/>
        <v>hold</v>
      </c>
      <c r="I61" s="5" t="str">
        <f t="shared" si="1"/>
        <v>True</v>
      </c>
      <c r="J61" s="5">
        <f t="shared" si="9"/>
        <v>135.60000600000001</v>
      </c>
      <c r="K61" s="5">
        <f t="shared" si="9"/>
        <v>134.71000699999999</v>
      </c>
      <c r="L61" s="5">
        <f t="shared" si="4"/>
        <v>983987.2146733898</v>
      </c>
      <c r="M61" s="11">
        <f t="shared" si="2"/>
        <v>0</v>
      </c>
      <c r="N61" s="5">
        <f t="shared" si="5"/>
        <v>0</v>
      </c>
      <c r="P61" s="23">
        <f t="shared" si="6"/>
        <v>-0.22704230955836094</v>
      </c>
    </row>
    <row r="62" spans="1:16" x14ac:dyDescent="0.25">
      <c r="A62" s="1">
        <v>44068</v>
      </c>
      <c r="B62" s="5">
        <v>130.63000500000001</v>
      </c>
      <c r="C62" s="5">
        <v>7240800</v>
      </c>
      <c r="D62" s="5">
        <v>-113465000</v>
      </c>
      <c r="E62" s="5">
        <v>-83470780.423756972</v>
      </c>
      <c r="F62" s="5" t="s">
        <v>7</v>
      </c>
      <c r="G62" s="5" t="s">
        <v>7</v>
      </c>
      <c r="H62" s="7" t="str">
        <f t="shared" si="0"/>
        <v>hold</v>
      </c>
      <c r="I62" s="5" t="str">
        <f t="shared" si="1"/>
        <v>True</v>
      </c>
      <c r="J62" s="5">
        <f t="shared" si="9"/>
        <v>135.60000600000001</v>
      </c>
      <c r="K62" s="5">
        <f t="shared" si="9"/>
        <v>134.71000699999999</v>
      </c>
      <c r="L62" s="5">
        <f t="shared" si="4"/>
        <v>983987.2146733898</v>
      </c>
      <c r="M62" s="11">
        <f t="shared" si="2"/>
        <v>0</v>
      </c>
      <c r="N62" s="5">
        <f t="shared" si="5"/>
        <v>0</v>
      </c>
      <c r="P62" s="23">
        <f t="shared" si="6"/>
        <v>9.1965321572057709E-2</v>
      </c>
    </row>
    <row r="63" spans="1:16" x14ac:dyDescent="0.25">
      <c r="A63" s="1">
        <v>44069</v>
      </c>
      <c r="B63" s="5">
        <v>130.699997</v>
      </c>
      <c r="C63" s="5">
        <v>6271600</v>
      </c>
      <c r="D63" s="5">
        <v>-107193400</v>
      </c>
      <c r="E63" s="5">
        <v>-85734648.177021772</v>
      </c>
      <c r="F63" s="5" t="s">
        <v>7</v>
      </c>
      <c r="G63" s="5" t="s">
        <v>7</v>
      </c>
      <c r="H63" s="7" t="str">
        <f t="shared" si="0"/>
        <v>hold</v>
      </c>
      <c r="I63" s="5" t="str">
        <f t="shared" si="1"/>
        <v>True</v>
      </c>
      <c r="J63" s="5">
        <f t="shared" si="9"/>
        <v>135.60000600000001</v>
      </c>
      <c r="K63" s="5">
        <f t="shared" si="9"/>
        <v>134.71000699999999</v>
      </c>
      <c r="L63" s="5">
        <f t="shared" si="4"/>
        <v>983987.2146733898</v>
      </c>
      <c r="M63" s="11">
        <f t="shared" si="2"/>
        <v>1E-3</v>
      </c>
      <c r="N63" s="5">
        <f t="shared" si="5"/>
        <v>0</v>
      </c>
      <c r="P63" s="23">
        <f t="shared" si="6"/>
        <v>-0.14370019202666565</v>
      </c>
    </row>
    <row r="64" spans="1:16" x14ac:dyDescent="0.25">
      <c r="A64" s="1">
        <v>44070</v>
      </c>
      <c r="B64" s="5">
        <v>136.63000500000001</v>
      </c>
      <c r="C64" s="5">
        <v>39672900</v>
      </c>
      <c r="D64" s="5">
        <v>-67520500</v>
      </c>
      <c r="E64" s="5">
        <v>-83996792.901422828</v>
      </c>
      <c r="F64" s="5">
        <v>136.63000500000001</v>
      </c>
      <c r="G64" s="5" t="s">
        <v>7</v>
      </c>
      <c r="H64" s="7" t="str">
        <f t="shared" si="0"/>
        <v>buy</v>
      </c>
      <c r="I64" s="5" t="str">
        <f t="shared" si="1"/>
        <v>False</v>
      </c>
      <c r="J64" s="5">
        <f t="shared" si="9"/>
        <v>136.63000500000001</v>
      </c>
      <c r="K64" s="5">
        <f t="shared" si="9"/>
        <v>134.71000699999999</v>
      </c>
      <c r="L64" s="5">
        <f t="shared" si="4"/>
        <v>983987.2146733898</v>
      </c>
      <c r="M64" s="11">
        <f t="shared" si="2"/>
        <v>0</v>
      </c>
      <c r="N64" s="5">
        <f t="shared" si="5"/>
        <v>0</v>
      </c>
      <c r="P64" s="23">
        <f t="shared" si="6"/>
        <v>1.8446368294507589</v>
      </c>
    </row>
    <row r="65" spans="1:16" x14ac:dyDescent="0.25">
      <c r="A65" s="1">
        <v>44071</v>
      </c>
      <c r="B65" s="5">
        <v>140.300003</v>
      </c>
      <c r="C65" s="5">
        <v>21350300</v>
      </c>
      <c r="D65" s="5">
        <v>-46170200</v>
      </c>
      <c r="E65" s="5">
        <v>-80388296.460504577</v>
      </c>
      <c r="F65" s="5" t="s">
        <v>7</v>
      </c>
      <c r="G65" s="5" t="s">
        <v>7</v>
      </c>
      <c r="H65" s="7" t="str">
        <f t="shared" si="0"/>
        <v>hold</v>
      </c>
      <c r="I65" s="5" t="str">
        <f t="shared" si="1"/>
        <v>True</v>
      </c>
      <c r="J65" s="5">
        <f t="shared" si="9"/>
        <v>136.63000500000001</v>
      </c>
      <c r="K65" s="5">
        <f t="shared" si="9"/>
        <v>134.71000699999999</v>
      </c>
      <c r="L65" s="5">
        <f t="shared" si="4"/>
        <v>983987.2146733898</v>
      </c>
      <c r="M65" s="11">
        <f t="shared" si="2"/>
        <v>0</v>
      </c>
      <c r="N65" s="5">
        <f t="shared" si="5"/>
        <v>0</v>
      </c>
      <c r="P65" s="23">
        <f t="shared" si="6"/>
        <v>-0.61960254385675706</v>
      </c>
    </row>
    <row r="66" spans="1:16" x14ac:dyDescent="0.25">
      <c r="A66" s="1">
        <v>44074</v>
      </c>
      <c r="B66" s="5">
        <v>138.85000600000001</v>
      </c>
      <c r="C66" s="5">
        <v>15078800</v>
      </c>
      <c r="D66" s="5">
        <v>-61249000</v>
      </c>
      <c r="E66" s="5">
        <v>-78562776.611705184</v>
      </c>
      <c r="F66" s="5" t="s">
        <v>7</v>
      </c>
      <c r="G66" s="5" t="s">
        <v>7</v>
      </c>
      <c r="H66" s="7" t="str">
        <f t="shared" si="0"/>
        <v>hold</v>
      </c>
      <c r="I66" s="5" t="str">
        <f t="shared" si="1"/>
        <v>True</v>
      </c>
      <c r="J66" s="5">
        <f t="shared" si="9"/>
        <v>136.63000500000001</v>
      </c>
      <c r="K66" s="5">
        <f t="shared" si="9"/>
        <v>134.71000699999999</v>
      </c>
      <c r="L66" s="5">
        <f t="shared" si="4"/>
        <v>983987.2146733898</v>
      </c>
      <c r="M66" s="11">
        <f t="shared" si="2"/>
        <v>0</v>
      </c>
      <c r="N66" s="5">
        <f t="shared" si="5"/>
        <v>0</v>
      </c>
      <c r="P66" s="23">
        <f t="shared" si="6"/>
        <v>-0.34777600728147284</v>
      </c>
    </row>
    <row r="67" spans="1:16" x14ac:dyDescent="0.25">
      <c r="A67" s="1">
        <v>44075</v>
      </c>
      <c r="B67" s="5">
        <v>147.58999600000001</v>
      </c>
      <c r="C67" s="5">
        <v>35599400</v>
      </c>
      <c r="D67" s="5">
        <v>-25649600</v>
      </c>
      <c r="E67" s="5">
        <v>-73516599.508571252</v>
      </c>
      <c r="F67" s="5" t="s">
        <v>7</v>
      </c>
      <c r="G67" s="5" t="s">
        <v>7</v>
      </c>
      <c r="H67" s="7" t="str">
        <f t="shared" ref="H67:H130" si="10">IF((AND(F67="nan",G67="nan")),"hold",IF(F67&lt;&gt;"nan","buy","sell"))</f>
        <v>hold</v>
      </c>
      <c r="I67" s="5" t="str">
        <f t="shared" ref="I67:I130" si="11">IF(H67="hold","True","False")</f>
        <v>True</v>
      </c>
      <c r="J67" s="5">
        <f t="shared" si="9"/>
        <v>136.63000500000001</v>
      </c>
      <c r="K67" s="5">
        <f t="shared" si="9"/>
        <v>134.71000699999999</v>
      </c>
      <c r="L67" s="5">
        <f t="shared" si="4"/>
        <v>983987.2146733898</v>
      </c>
      <c r="M67" s="11">
        <f t="shared" ref="M67:M130" si="12">IF((AND(F68="nan",G68="nan")), 0, 0.001)</f>
        <v>0</v>
      </c>
      <c r="N67" s="5">
        <f t="shared" si="5"/>
        <v>0</v>
      </c>
      <c r="P67" s="23">
        <f t="shared" si="6"/>
        <v>0.85903899996668409</v>
      </c>
    </row>
    <row r="68" spans="1:16" x14ac:dyDescent="0.25">
      <c r="A68" s="1">
        <v>44076</v>
      </c>
      <c r="B68" s="5">
        <v>147.679993</v>
      </c>
      <c r="C68" s="5">
        <v>17222000</v>
      </c>
      <c r="D68" s="5">
        <v>-8427600</v>
      </c>
      <c r="E68" s="5">
        <v>-67310050.058790565</v>
      </c>
      <c r="F68" s="5" t="s">
        <v>7</v>
      </c>
      <c r="G68" s="5" t="s">
        <v>7</v>
      </c>
      <c r="H68" s="7" t="str">
        <f t="shared" si="10"/>
        <v>hold</v>
      </c>
      <c r="I68" s="5" t="str">
        <f t="shared" si="11"/>
        <v>True</v>
      </c>
      <c r="J68" s="5">
        <f t="shared" ref="J68:K83" si="13">IF(F68="nan",J67,F68)</f>
        <v>136.63000500000001</v>
      </c>
      <c r="K68" s="5">
        <f t="shared" si="13"/>
        <v>134.71000699999999</v>
      </c>
      <c r="L68" s="5">
        <f t="shared" ref="L68:L131" si="14">L67+N68</f>
        <v>983987.2146733898</v>
      </c>
      <c r="M68" s="11">
        <f t="shared" si="12"/>
        <v>0</v>
      </c>
      <c r="N68" s="5">
        <f t="shared" ref="N68:N131" si="15">IF(I68="True",0,IF(H68="buy",-L67*M68,L67*((K68-J68)/J68)-(L67*M68)))</f>
        <v>0</v>
      </c>
      <c r="P68" s="23">
        <f t="shared" ref="P68:P131" si="16">LN(C68/C67)</f>
        <v>-0.72614114750939784</v>
      </c>
    </row>
    <row r="69" spans="1:16" x14ac:dyDescent="0.25">
      <c r="A69" s="1">
        <v>44077</v>
      </c>
      <c r="B69" s="5">
        <v>144.53999300000001</v>
      </c>
      <c r="C69" s="5">
        <v>16005000</v>
      </c>
      <c r="D69" s="5">
        <v>-24432600</v>
      </c>
      <c r="E69" s="5">
        <v>-63221955.936041228</v>
      </c>
      <c r="F69" s="5" t="s">
        <v>7</v>
      </c>
      <c r="G69" s="5" t="s">
        <v>7</v>
      </c>
      <c r="H69" s="7" t="str">
        <f t="shared" si="10"/>
        <v>hold</v>
      </c>
      <c r="I69" s="5" t="str">
        <f t="shared" si="11"/>
        <v>True</v>
      </c>
      <c r="J69" s="5">
        <f t="shared" si="13"/>
        <v>136.63000500000001</v>
      </c>
      <c r="K69" s="5">
        <f t="shared" si="13"/>
        <v>134.71000699999999</v>
      </c>
      <c r="L69" s="5">
        <f t="shared" si="14"/>
        <v>983987.2146733898</v>
      </c>
      <c r="M69" s="11">
        <f t="shared" si="12"/>
        <v>0</v>
      </c>
      <c r="N69" s="5">
        <f t="shared" si="15"/>
        <v>0</v>
      </c>
      <c r="P69" s="23">
        <f t="shared" si="16"/>
        <v>-7.32864628521471E-2</v>
      </c>
    </row>
    <row r="70" spans="1:16" x14ac:dyDescent="0.25">
      <c r="A70" s="1">
        <v>44078</v>
      </c>
      <c r="B70" s="5">
        <v>142.83000200000001</v>
      </c>
      <c r="C70" s="5">
        <v>11327400</v>
      </c>
      <c r="D70" s="5">
        <v>-35760000</v>
      </c>
      <c r="E70" s="5">
        <v>-60603908.281008273</v>
      </c>
      <c r="F70" s="5" t="s">
        <v>7</v>
      </c>
      <c r="G70" s="5" t="s">
        <v>7</v>
      </c>
      <c r="H70" s="7" t="str">
        <f t="shared" si="10"/>
        <v>hold</v>
      </c>
      <c r="I70" s="5" t="str">
        <f t="shared" si="11"/>
        <v>True</v>
      </c>
      <c r="J70" s="5">
        <f t="shared" si="13"/>
        <v>136.63000500000001</v>
      </c>
      <c r="K70" s="5">
        <f t="shared" si="13"/>
        <v>134.71000699999999</v>
      </c>
      <c r="L70" s="5">
        <f t="shared" si="14"/>
        <v>983987.2146733898</v>
      </c>
      <c r="M70" s="11">
        <f t="shared" si="12"/>
        <v>0</v>
      </c>
      <c r="N70" s="5">
        <f t="shared" si="15"/>
        <v>0</v>
      </c>
      <c r="P70" s="23">
        <f t="shared" si="16"/>
        <v>-0.34567660397491079</v>
      </c>
    </row>
    <row r="71" spans="1:16" x14ac:dyDescent="0.25">
      <c r="A71" s="1">
        <v>44082</v>
      </c>
      <c r="B71" s="5">
        <v>138.449997</v>
      </c>
      <c r="C71" s="5">
        <v>11322300</v>
      </c>
      <c r="D71" s="5">
        <v>-47082300</v>
      </c>
      <c r="E71" s="5">
        <v>-59314967.548522182</v>
      </c>
      <c r="F71" s="5" t="s">
        <v>7</v>
      </c>
      <c r="G71" s="5" t="s">
        <v>7</v>
      </c>
      <c r="H71" s="7" t="str">
        <f t="shared" si="10"/>
        <v>hold</v>
      </c>
      <c r="I71" s="5" t="str">
        <f t="shared" si="11"/>
        <v>True</v>
      </c>
      <c r="J71" s="5">
        <f t="shared" si="13"/>
        <v>136.63000500000001</v>
      </c>
      <c r="K71" s="5">
        <f t="shared" si="13"/>
        <v>134.71000699999999</v>
      </c>
      <c r="L71" s="5">
        <f t="shared" si="14"/>
        <v>983987.2146733898</v>
      </c>
      <c r="M71" s="11">
        <f t="shared" si="12"/>
        <v>0</v>
      </c>
      <c r="N71" s="5">
        <f t="shared" si="15"/>
        <v>0</v>
      </c>
      <c r="P71" s="23">
        <f t="shared" si="16"/>
        <v>-4.503370981683203E-4</v>
      </c>
    </row>
    <row r="72" spans="1:16" x14ac:dyDescent="0.25">
      <c r="A72" s="1">
        <v>44083</v>
      </c>
      <c r="B72" s="5">
        <v>139.88999899999999</v>
      </c>
      <c r="C72" s="5">
        <v>11223000</v>
      </c>
      <c r="D72" s="5">
        <v>-35859300</v>
      </c>
      <c r="E72" s="5">
        <v>-57079260.654408976</v>
      </c>
      <c r="F72" s="5" t="s">
        <v>7</v>
      </c>
      <c r="G72" s="5" t="s">
        <v>7</v>
      </c>
      <c r="H72" s="7" t="str">
        <f t="shared" si="10"/>
        <v>hold</v>
      </c>
      <c r="I72" s="5" t="str">
        <f t="shared" si="11"/>
        <v>True</v>
      </c>
      <c r="J72" s="5">
        <f t="shared" si="13"/>
        <v>136.63000500000001</v>
      </c>
      <c r="K72" s="5">
        <f t="shared" si="13"/>
        <v>134.71000699999999</v>
      </c>
      <c r="L72" s="5">
        <f t="shared" si="14"/>
        <v>983987.2146733898</v>
      </c>
      <c r="M72" s="11">
        <f t="shared" si="12"/>
        <v>0</v>
      </c>
      <c r="N72" s="5">
        <f t="shared" si="15"/>
        <v>0</v>
      </c>
      <c r="P72" s="23">
        <f t="shared" si="16"/>
        <v>-8.8089883146283861E-3</v>
      </c>
    </row>
    <row r="73" spans="1:16" x14ac:dyDescent="0.25">
      <c r="A73" s="1">
        <v>44084</v>
      </c>
      <c r="B73" s="5">
        <v>136.80999800000001</v>
      </c>
      <c r="C73" s="5">
        <v>11236400</v>
      </c>
      <c r="D73" s="5">
        <v>-47095700</v>
      </c>
      <c r="E73" s="5">
        <v>-56127739.217547446</v>
      </c>
      <c r="F73" s="5" t="s">
        <v>7</v>
      </c>
      <c r="G73" s="5" t="s">
        <v>7</v>
      </c>
      <c r="H73" s="7" t="str">
        <f t="shared" si="10"/>
        <v>hold</v>
      </c>
      <c r="I73" s="5" t="str">
        <f t="shared" si="11"/>
        <v>True</v>
      </c>
      <c r="J73" s="5">
        <f t="shared" si="13"/>
        <v>136.63000500000001</v>
      </c>
      <c r="K73" s="5">
        <f t="shared" si="13"/>
        <v>134.71000699999999</v>
      </c>
      <c r="L73" s="5">
        <f t="shared" si="14"/>
        <v>983987.2146733898</v>
      </c>
      <c r="M73" s="11">
        <f t="shared" si="12"/>
        <v>1E-3</v>
      </c>
      <c r="N73" s="5">
        <f t="shared" si="15"/>
        <v>0</v>
      </c>
      <c r="P73" s="23">
        <f t="shared" si="16"/>
        <v>1.1932644318190713E-3</v>
      </c>
    </row>
    <row r="74" spans="1:16" x14ac:dyDescent="0.25">
      <c r="A74" s="1">
        <v>44085</v>
      </c>
      <c r="B74" s="5">
        <v>136.699997</v>
      </c>
      <c r="C74" s="5">
        <v>9626600</v>
      </c>
      <c r="D74" s="5">
        <v>-56722300</v>
      </c>
      <c r="E74" s="5">
        <v>-56184402.099446721</v>
      </c>
      <c r="F74" s="5" t="s">
        <v>7</v>
      </c>
      <c r="G74" s="5">
        <v>136.699997</v>
      </c>
      <c r="H74" s="7" t="str">
        <f t="shared" si="10"/>
        <v>sell</v>
      </c>
      <c r="I74" s="5" t="str">
        <f t="shared" si="11"/>
        <v>False</v>
      </c>
      <c r="J74" s="5">
        <f t="shared" si="13"/>
        <v>136.63000500000001</v>
      </c>
      <c r="K74" s="5">
        <f t="shared" si="13"/>
        <v>136.699997</v>
      </c>
      <c r="L74" s="5">
        <f t="shared" si="14"/>
        <v>983507.29853102157</v>
      </c>
      <c r="M74" s="11">
        <f t="shared" si="12"/>
        <v>1E-3</v>
      </c>
      <c r="N74" s="5">
        <f t="shared" si="15"/>
        <v>-479.91614236826126</v>
      </c>
      <c r="P74" s="23">
        <f t="shared" si="16"/>
        <v>-0.15462840834115774</v>
      </c>
    </row>
    <row r="75" spans="1:16" x14ac:dyDescent="0.25">
      <c r="A75" s="1">
        <v>44088</v>
      </c>
      <c r="B75" s="5">
        <v>137.320007</v>
      </c>
      <c r="C75" s="5">
        <v>15244600</v>
      </c>
      <c r="D75" s="5">
        <v>-41477700</v>
      </c>
      <c r="E75" s="5">
        <v>-54782912.414219983</v>
      </c>
      <c r="F75" s="5">
        <v>137.320007</v>
      </c>
      <c r="G75" s="5" t="s">
        <v>7</v>
      </c>
      <c r="H75" s="7" t="str">
        <f t="shared" si="10"/>
        <v>buy</v>
      </c>
      <c r="I75" s="5" t="str">
        <f t="shared" si="11"/>
        <v>False</v>
      </c>
      <c r="J75" s="5">
        <f t="shared" si="13"/>
        <v>137.320007</v>
      </c>
      <c r="K75" s="5">
        <f t="shared" si="13"/>
        <v>136.699997</v>
      </c>
      <c r="L75" s="5">
        <f t="shared" si="14"/>
        <v>983507.29853102157</v>
      </c>
      <c r="M75" s="11">
        <f t="shared" si="12"/>
        <v>0</v>
      </c>
      <c r="N75" s="5">
        <f t="shared" si="15"/>
        <v>0</v>
      </c>
      <c r="P75" s="23">
        <f t="shared" si="16"/>
        <v>0.4596952418603566</v>
      </c>
    </row>
    <row r="76" spans="1:16" x14ac:dyDescent="0.25">
      <c r="A76" s="1">
        <v>44089</v>
      </c>
      <c r="B76" s="5">
        <v>137.36000100000001</v>
      </c>
      <c r="C76" s="5">
        <v>10142600</v>
      </c>
      <c r="D76" s="5">
        <v>-31335100</v>
      </c>
      <c r="E76" s="5">
        <v>-52548559.347739637</v>
      </c>
      <c r="F76" s="5" t="s">
        <v>7</v>
      </c>
      <c r="G76" s="5" t="s">
        <v>7</v>
      </c>
      <c r="H76" s="7" t="str">
        <f t="shared" si="10"/>
        <v>hold</v>
      </c>
      <c r="I76" s="5" t="str">
        <f t="shared" si="11"/>
        <v>True</v>
      </c>
      <c r="J76" s="5">
        <f t="shared" si="13"/>
        <v>137.320007</v>
      </c>
      <c r="K76" s="5">
        <f t="shared" si="13"/>
        <v>136.699997</v>
      </c>
      <c r="L76" s="5">
        <f t="shared" si="14"/>
        <v>983507.29853102157</v>
      </c>
      <c r="M76" s="11">
        <f t="shared" si="12"/>
        <v>0</v>
      </c>
      <c r="N76" s="5">
        <f t="shared" si="15"/>
        <v>0</v>
      </c>
      <c r="P76" s="23">
        <f t="shared" si="16"/>
        <v>-0.40748096643318105</v>
      </c>
    </row>
    <row r="77" spans="1:16" x14ac:dyDescent="0.25">
      <c r="A77" s="1">
        <v>44090</v>
      </c>
      <c r="B77" s="5">
        <v>136.259995</v>
      </c>
      <c r="C77" s="5">
        <v>9286800</v>
      </c>
      <c r="D77" s="5">
        <v>-40621900</v>
      </c>
      <c r="E77" s="5">
        <v>-51412121.893118128</v>
      </c>
      <c r="F77" s="5" t="s">
        <v>7</v>
      </c>
      <c r="G77" s="5" t="s">
        <v>7</v>
      </c>
      <c r="H77" s="7" t="str">
        <f t="shared" si="10"/>
        <v>hold</v>
      </c>
      <c r="I77" s="5" t="str">
        <f t="shared" si="11"/>
        <v>True</v>
      </c>
      <c r="J77" s="5">
        <f t="shared" si="13"/>
        <v>137.320007</v>
      </c>
      <c r="K77" s="5">
        <f t="shared" si="13"/>
        <v>136.699997</v>
      </c>
      <c r="L77" s="5">
        <f t="shared" si="14"/>
        <v>983507.29853102157</v>
      </c>
      <c r="M77" s="11">
        <f t="shared" si="12"/>
        <v>0</v>
      </c>
      <c r="N77" s="5">
        <f t="shared" si="15"/>
        <v>0</v>
      </c>
      <c r="P77" s="23">
        <f t="shared" si="16"/>
        <v>-8.8150338469679179E-2</v>
      </c>
    </row>
    <row r="78" spans="1:16" x14ac:dyDescent="0.25">
      <c r="A78" s="1">
        <v>44091</v>
      </c>
      <c r="B78" s="5">
        <v>136.69000199999999</v>
      </c>
      <c r="C78" s="5">
        <v>12415000</v>
      </c>
      <c r="D78" s="5">
        <v>-28206900</v>
      </c>
      <c r="E78" s="5">
        <v>-49201105.965769663</v>
      </c>
      <c r="F78" s="5" t="s">
        <v>7</v>
      </c>
      <c r="G78" s="5" t="s">
        <v>7</v>
      </c>
      <c r="H78" s="7" t="str">
        <f t="shared" si="10"/>
        <v>hold</v>
      </c>
      <c r="I78" s="5" t="str">
        <f t="shared" si="11"/>
        <v>True</v>
      </c>
      <c r="J78" s="5">
        <f t="shared" si="13"/>
        <v>137.320007</v>
      </c>
      <c r="K78" s="5">
        <f t="shared" si="13"/>
        <v>136.699997</v>
      </c>
      <c r="L78" s="5">
        <f t="shared" si="14"/>
        <v>983507.29853102157</v>
      </c>
      <c r="M78" s="11">
        <f t="shared" si="12"/>
        <v>0</v>
      </c>
      <c r="N78" s="5">
        <f t="shared" si="15"/>
        <v>0</v>
      </c>
      <c r="P78" s="23">
        <f t="shared" si="16"/>
        <v>0.29031138187785321</v>
      </c>
    </row>
    <row r="79" spans="1:16" x14ac:dyDescent="0.25">
      <c r="A79" s="1">
        <v>44092</v>
      </c>
      <c r="B79" s="5">
        <v>135.28999300000001</v>
      </c>
      <c r="C79" s="5">
        <v>18236400</v>
      </c>
      <c r="D79" s="5">
        <v>-46443300</v>
      </c>
      <c r="E79" s="5">
        <v>-48938350.817143388</v>
      </c>
      <c r="F79" s="5" t="s">
        <v>7</v>
      </c>
      <c r="G79" s="5" t="s">
        <v>7</v>
      </c>
      <c r="H79" s="7" t="str">
        <f t="shared" si="10"/>
        <v>hold</v>
      </c>
      <c r="I79" s="5" t="str">
        <f t="shared" si="11"/>
        <v>True</v>
      </c>
      <c r="J79" s="5">
        <f t="shared" si="13"/>
        <v>137.320007</v>
      </c>
      <c r="K79" s="5">
        <f t="shared" si="13"/>
        <v>136.699997</v>
      </c>
      <c r="L79" s="5">
        <f t="shared" si="14"/>
        <v>983507.29853102157</v>
      </c>
      <c r="M79" s="11">
        <f t="shared" si="12"/>
        <v>0</v>
      </c>
      <c r="N79" s="5">
        <f t="shared" si="15"/>
        <v>0</v>
      </c>
      <c r="P79" s="23">
        <f t="shared" si="16"/>
        <v>0.38451417778529284</v>
      </c>
    </row>
    <row r="80" spans="1:16" x14ac:dyDescent="0.25">
      <c r="A80" s="1">
        <v>44095</v>
      </c>
      <c r="B80" s="5">
        <v>137.070007</v>
      </c>
      <c r="C80" s="5">
        <v>15758500</v>
      </c>
      <c r="D80" s="5">
        <v>-30684800</v>
      </c>
      <c r="E80" s="5">
        <v>-47199276.892565116</v>
      </c>
      <c r="F80" s="5" t="s">
        <v>7</v>
      </c>
      <c r="G80" s="5" t="s">
        <v>7</v>
      </c>
      <c r="H80" s="7" t="str">
        <f t="shared" si="10"/>
        <v>hold</v>
      </c>
      <c r="I80" s="5" t="str">
        <f t="shared" si="11"/>
        <v>True</v>
      </c>
      <c r="J80" s="5">
        <f t="shared" si="13"/>
        <v>137.320007</v>
      </c>
      <c r="K80" s="5">
        <f t="shared" si="13"/>
        <v>136.699997</v>
      </c>
      <c r="L80" s="5">
        <f t="shared" si="14"/>
        <v>983507.29853102157</v>
      </c>
      <c r="M80" s="11">
        <f t="shared" si="12"/>
        <v>0</v>
      </c>
      <c r="N80" s="5">
        <f t="shared" si="15"/>
        <v>0</v>
      </c>
      <c r="P80" s="23">
        <f t="shared" si="16"/>
        <v>-0.14603969451034562</v>
      </c>
    </row>
    <row r="81" spans="1:16" x14ac:dyDescent="0.25">
      <c r="A81" s="1">
        <v>44096</v>
      </c>
      <c r="B81" s="5">
        <v>138.30999800000001</v>
      </c>
      <c r="C81" s="5">
        <v>11034000</v>
      </c>
      <c r="D81" s="5">
        <v>-19650800</v>
      </c>
      <c r="E81" s="5">
        <v>-44574737.850647233</v>
      </c>
      <c r="F81" s="5" t="s">
        <v>7</v>
      </c>
      <c r="G81" s="5" t="s">
        <v>7</v>
      </c>
      <c r="H81" s="7" t="str">
        <f t="shared" si="10"/>
        <v>hold</v>
      </c>
      <c r="I81" s="5" t="str">
        <f t="shared" si="11"/>
        <v>True</v>
      </c>
      <c r="J81" s="5">
        <f t="shared" si="13"/>
        <v>137.320007</v>
      </c>
      <c r="K81" s="5">
        <f t="shared" si="13"/>
        <v>136.699997</v>
      </c>
      <c r="L81" s="5">
        <f t="shared" si="14"/>
        <v>983507.29853102157</v>
      </c>
      <c r="M81" s="11">
        <f t="shared" si="12"/>
        <v>0</v>
      </c>
      <c r="N81" s="5">
        <f t="shared" si="15"/>
        <v>0</v>
      </c>
      <c r="P81" s="23">
        <f t="shared" si="16"/>
        <v>-0.35639848738483798</v>
      </c>
    </row>
    <row r="82" spans="1:16" x14ac:dyDescent="0.25">
      <c r="A82" s="1">
        <v>44097</v>
      </c>
      <c r="B82" s="5">
        <v>135.990005</v>
      </c>
      <c r="C82" s="5">
        <v>7711100</v>
      </c>
      <c r="D82" s="5">
        <v>-27361900</v>
      </c>
      <c r="E82" s="5">
        <v>-42934925.566396557</v>
      </c>
      <c r="F82" s="5" t="s">
        <v>7</v>
      </c>
      <c r="G82" s="5" t="s">
        <v>7</v>
      </c>
      <c r="H82" s="7" t="str">
        <f t="shared" si="10"/>
        <v>hold</v>
      </c>
      <c r="I82" s="5" t="str">
        <f t="shared" si="11"/>
        <v>True</v>
      </c>
      <c r="J82" s="5">
        <f t="shared" si="13"/>
        <v>137.320007</v>
      </c>
      <c r="K82" s="5">
        <f t="shared" si="13"/>
        <v>136.699997</v>
      </c>
      <c r="L82" s="5">
        <f t="shared" si="14"/>
        <v>983507.29853102157</v>
      </c>
      <c r="M82" s="11">
        <f t="shared" si="12"/>
        <v>0</v>
      </c>
      <c r="N82" s="5">
        <f t="shared" si="15"/>
        <v>0</v>
      </c>
      <c r="P82" s="23">
        <f t="shared" si="16"/>
        <v>-0.35832056559692793</v>
      </c>
    </row>
    <row r="83" spans="1:16" x14ac:dyDescent="0.25">
      <c r="A83" s="1">
        <v>44098</v>
      </c>
      <c r="B83" s="5">
        <v>136.699997</v>
      </c>
      <c r="C83" s="5">
        <v>9817700</v>
      </c>
      <c r="D83" s="5">
        <v>-17544200</v>
      </c>
      <c r="E83" s="5">
        <v>-40516101.419000201</v>
      </c>
      <c r="F83" s="5" t="s">
        <v>7</v>
      </c>
      <c r="G83" s="5" t="s">
        <v>7</v>
      </c>
      <c r="H83" s="7" t="str">
        <f t="shared" si="10"/>
        <v>hold</v>
      </c>
      <c r="I83" s="5" t="str">
        <f t="shared" si="11"/>
        <v>True</v>
      </c>
      <c r="J83" s="5">
        <f t="shared" si="13"/>
        <v>137.320007</v>
      </c>
      <c r="K83" s="5">
        <f t="shared" si="13"/>
        <v>136.699997</v>
      </c>
      <c r="L83" s="5">
        <f t="shared" si="14"/>
        <v>983507.29853102157</v>
      </c>
      <c r="M83" s="11">
        <f t="shared" si="12"/>
        <v>0</v>
      </c>
      <c r="N83" s="5">
        <f t="shared" si="15"/>
        <v>0</v>
      </c>
      <c r="P83" s="23">
        <f t="shared" si="16"/>
        <v>0.24152602979429216</v>
      </c>
    </row>
    <row r="84" spans="1:16" x14ac:dyDescent="0.25">
      <c r="A84" s="1">
        <v>44099</v>
      </c>
      <c r="B84" s="5">
        <v>137.270004</v>
      </c>
      <c r="C84" s="5">
        <v>7539600</v>
      </c>
      <c r="D84" s="5">
        <v>-10004600</v>
      </c>
      <c r="E84" s="5">
        <v>-37609526.79464861</v>
      </c>
      <c r="F84" s="5" t="s">
        <v>7</v>
      </c>
      <c r="G84" s="5" t="s">
        <v>7</v>
      </c>
      <c r="H84" s="7" t="str">
        <f t="shared" si="10"/>
        <v>hold</v>
      </c>
      <c r="I84" s="5" t="str">
        <f t="shared" si="11"/>
        <v>True</v>
      </c>
      <c r="J84" s="5">
        <f t="shared" ref="J84:K99" si="17">IF(F84="nan",J83,F84)</f>
        <v>137.320007</v>
      </c>
      <c r="K84" s="5">
        <f t="shared" si="17"/>
        <v>136.699997</v>
      </c>
      <c r="L84" s="5">
        <f t="shared" si="14"/>
        <v>983507.29853102157</v>
      </c>
      <c r="M84" s="11">
        <f t="shared" si="12"/>
        <v>0</v>
      </c>
      <c r="N84" s="5">
        <f t="shared" si="15"/>
        <v>0</v>
      </c>
      <c r="P84" s="23">
        <f t="shared" si="16"/>
        <v>-0.26401774883283868</v>
      </c>
    </row>
    <row r="85" spans="1:16" x14ac:dyDescent="0.25">
      <c r="A85" s="1">
        <v>44102</v>
      </c>
      <c r="B85" s="5">
        <v>137.25</v>
      </c>
      <c r="C85" s="5">
        <v>7065700</v>
      </c>
      <c r="D85" s="5">
        <v>-17070300</v>
      </c>
      <c r="E85" s="5">
        <v>-35652973.065657943</v>
      </c>
      <c r="F85" s="5" t="s">
        <v>7</v>
      </c>
      <c r="G85" s="5" t="s">
        <v>7</v>
      </c>
      <c r="H85" s="7" t="str">
        <f t="shared" si="10"/>
        <v>hold</v>
      </c>
      <c r="I85" s="5" t="str">
        <f t="shared" si="11"/>
        <v>True</v>
      </c>
      <c r="J85" s="5">
        <f t="shared" si="17"/>
        <v>137.320007</v>
      </c>
      <c r="K85" s="5">
        <f t="shared" si="17"/>
        <v>136.699997</v>
      </c>
      <c r="L85" s="5">
        <f t="shared" si="14"/>
        <v>983507.29853102157</v>
      </c>
      <c r="M85" s="11">
        <f t="shared" si="12"/>
        <v>0</v>
      </c>
      <c r="N85" s="5">
        <f t="shared" si="15"/>
        <v>0</v>
      </c>
      <c r="P85" s="23">
        <f t="shared" si="16"/>
        <v>-6.4917039014678588E-2</v>
      </c>
    </row>
    <row r="86" spans="1:16" x14ac:dyDescent="0.25">
      <c r="A86" s="1">
        <v>44103</v>
      </c>
      <c r="B86" s="5">
        <v>137.13999899999999</v>
      </c>
      <c r="C86" s="5">
        <v>9234300</v>
      </c>
      <c r="D86" s="5">
        <v>-26304600</v>
      </c>
      <c r="E86" s="5">
        <v>-34762471.913293503</v>
      </c>
      <c r="F86" s="5" t="s">
        <v>7</v>
      </c>
      <c r="G86" s="5" t="s">
        <v>7</v>
      </c>
      <c r="H86" s="7" t="str">
        <f t="shared" si="10"/>
        <v>hold</v>
      </c>
      <c r="I86" s="5" t="str">
        <f t="shared" si="11"/>
        <v>True</v>
      </c>
      <c r="J86" s="5">
        <f t="shared" si="17"/>
        <v>137.320007</v>
      </c>
      <c r="K86" s="5">
        <f t="shared" si="17"/>
        <v>136.699997</v>
      </c>
      <c r="L86" s="5">
        <f t="shared" si="14"/>
        <v>983507.29853102157</v>
      </c>
      <c r="M86" s="11">
        <f t="shared" si="12"/>
        <v>0</v>
      </c>
      <c r="N86" s="5">
        <f t="shared" si="15"/>
        <v>0</v>
      </c>
      <c r="P86" s="23">
        <f t="shared" si="16"/>
        <v>0.26767272098594697</v>
      </c>
    </row>
    <row r="87" spans="1:16" x14ac:dyDescent="0.25">
      <c r="A87" s="1">
        <v>44104</v>
      </c>
      <c r="B87" s="5">
        <v>139.91000399999999</v>
      </c>
      <c r="C87" s="5">
        <v>11608800</v>
      </c>
      <c r="D87" s="5">
        <v>-14695800</v>
      </c>
      <c r="E87" s="5">
        <v>-32851010.90823441</v>
      </c>
      <c r="F87" s="5" t="s">
        <v>7</v>
      </c>
      <c r="G87" s="5" t="s">
        <v>7</v>
      </c>
      <c r="H87" s="7" t="str">
        <f t="shared" si="10"/>
        <v>hold</v>
      </c>
      <c r="I87" s="5" t="str">
        <f t="shared" si="11"/>
        <v>True</v>
      </c>
      <c r="J87" s="5">
        <f t="shared" si="17"/>
        <v>137.320007</v>
      </c>
      <c r="K87" s="5">
        <f t="shared" si="17"/>
        <v>136.699997</v>
      </c>
      <c r="L87" s="5">
        <f t="shared" si="14"/>
        <v>983507.29853102157</v>
      </c>
      <c r="M87" s="11">
        <f t="shared" si="12"/>
        <v>0</v>
      </c>
      <c r="N87" s="5">
        <f t="shared" si="15"/>
        <v>0</v>
      </c>
      <c r="P87" s="23">
        <f t="shared" si="16"/>
        <v>0.22883861900871308</v>
      </c>
    </row>
    <row r="88" spans="1:16" x14ac:dyDescent="0.25">
      <c r="A88" s="1">
        <v>44105</v>
      </c>
      <c r="B88" s="5">
        <v>143.08000200000001</v>
      </c>
      <c r="C88" s="5">
        <v>14430300</v>
      </c>
      <c r="D88" s="5">
        <v>-265500</v>
      </c>
      <c r="E88" s="5">
        <v>-29747115.592812389</v>
      </c>
      <c r="F88" s="5" t="s">
        <v>7</v>
      </c>
      <c r="G88" s="5" t="s">
        <v>7</v>
      </c>
      <c r="H88" s="7" t="str">
        <f t="shared" si="10"/>
        <v>hold</v>
      </c>
      <c r="I88" s="5" t="str">
        <f t="shared" si="11"/>
        <v>True</v>
      </c>
      <c r="J88" s="5">
        <f t="shared" si="17"/>
        <v>137.320007</v>
      </c>
      <c r="K88" s="5">
        <f t="shared" si="17"/>
        <v>136.699997</v>
      </c>
      <c r="L88" s="5">
        <f t="shared" si="14"/>
        <v>983507.29853102157</v>
      </c>
      <c r="M88" s="11">
        <f t="shared" si="12"/>
        <v>0</v>
      </c>
      <c r="N88" s="5">
        <f t="shared" si="15"/>
        <v>0</v>
      </c>
      <c r="P88" s="23">
        <f t="shared" si="16"/>
        <v>0.217566731395714</v>
      </c>
    </row>
    <row r="89" spans="1:16" x14ac:dyDescent="0.25">
      <c r="A89" s="1">
        <v>44106</v>
      </c>
      <c r="B89" s="5">
        <v>140.5</v>
      </c>
      <c r="C89" s="5">
        <v>8195000</v>
      </c>
      <c r="D89" s="5">
        <v>-8460500</v>
      </c>
      <c r="E89" s="5">
        <v>-27719515.479692928</v>
      </c>
      <c r="F89" s="5" t="s">
        <v>7</v>
      </c>
      <c r="G89" s="5" t="s">
        <v>7</v>
      </c>
      <c r="H89" s="7" t="str">
        <f t="shared" si="10"/>
        <v>hold</v>
      </c>
      <c r="I89" s="5" t="str">
        <f t="shared" si="11"/>
        <v>True</v>
      </c>
      <c r="J89" s="5">
        <f t="shared" si="17"/>
        <v>137.320007</v>
      </c>
      <c r="K89" s="5">
        <f t="shared" si="17"/>
        <v>136.699997</v>
      </c>
      <c r="L89" s="5">
        <f t="shared" si="14"/>
        <v>983507.29853102157</v>
      </c>
      <c r="M89" s="11">
        <f t="shared" si="12"/>
        <v>0</v>
      </c>
      <c r="N89" s="5">
        <f t="shared" si="15"/>
        <v>0</v>
      </c>
      <c r="P89" s="23">
        <f t="shared" si="16"/>
        <v>-0.56580595039466697</v>
      </c>
    </row>
    <row r="90" spans="1:16" x14ac:dyDescent="0.25">
      <c r="A90" s="1">
        <v>44109</v>
      </c>
      <c r="B90" s="5">
        <v>141.800003</v>
      </c>
      <c r="C90" s="5">
        <v>4753000</v>
      </c>
      <c r="D90" s="5">
        <v>-3707500</v>
      </c>
      <c r="E90" s="5">
        <v>-25432347.226636901</v>
      </c>
      <c r="F90" s="5" t="s">
        <v>7</v>
      </c>
      <c r="G90" s="5" t="s">
        <v>7</v>
      </c>
      <c r="H90" s="7" t="str">
        <f t="shared" si="10"/>
        <v>hold</v>
      </c>
      <c r="I90" s="5" t="str">
        <f t="shared" si="11"/>
        <v>True</v>
      </c>
      <c r="J90" s="5">
        <f t="shared" si="17"/>
        <v>137.320007</v>
      </c>
      <c r="K90" s="5">
        <f t="shared" si="17"/>
        <v>136.699997</v>
      </c>
      <c r="L90" s="5">
        <f t="shared" si="14"/>
        <v>983507.29853102157</v>
      </c>
      <c r="M90" s="11">
        <f t="shared" si="12"/>
        <v>0</v>
      </c>
      <c r="N90" s="5">
        <f t="shared" si="15"/>
        <v>0</v>
      </c>
      <c r="P90" s="23">
        <f t="shared" si="16"/>
        <v>-0.54474821456392064</v>
      </c>
    </row>
    <row r="91" spans="1:16" x14ac:dyDescent="0.25">
      <c r="A91" s="1">
        <v>44110</v>
      </c>
      <c r="B91" s="5">
        <v>140.63000500000001</v>
      </c>
      <c r="C91" s="5">
        <v>7158500</v>
      </c>
      <c r="D91" s="5">
        <v>-10866000</v>
      </c>
      <c r="E91" s="5">
        <v>-24044906.119650491</v>
      </c>
      <c r="F91" s="5" t="s">
        <v>7</v>
      </c>
      <c r="G91" s="5" t="s">
        <v>7</v>
      </c>
      <c r="H91" s="7" t="str">
        <f t="shared" si="10"/>
        <v>hold</v>
      </c>
      <c r="I91" s="5" t="str">
        <f t="shared" si="11"/>
        <v>True</v>
      </c>
      <c r="J91" s="5">
        <f t="shared" si="17"/>
        <v>137.320007</v>
      </c>
      <c r="K91" s="5">
        <f t="shared" si="17"/>
        <v>136.699997</v>
      </c>
      <c r="L91" s="5">
        <f t="shared" si="14"/>
        <v>983507.29853102157</v>
      </c>
      <c r="M91" s="11">
        <f t="shared" si="12"/>
        <v>0</v>
      </c>
      <c r="N91" s="5">
        <f t="shared" si="15"/>
        <v>0</v>
      </c>
      <c r="P91" s="23">
        <f t="shared" si="16"/>
        <v>0.40952446418637284</v>
      </c>
    </row>
    <row r="92" spans="1:16" x14ac:dyDescent="0.25">
      <c r="A92" s="1">
        <v>44111</v>
      </c>
      <c r="B92" s="5">
        <v>140.88999899999999</v>
      </c>
      <c r="C92" s="5">
        <v>5649700</v>
      </c>
      <c r="D92" s="5">
        <v>-5216300</v>
      </c>
      <c r="E92" s="5">
        <v>-22251506.79061057</v>
      </c>
      <c r="F92" s="5" t="s">
        <v>7</v>
      </c>
      <c r="G92" s="5" t="s">
        <v>7</v>
      </c>
      <c r="H92" s="7" t="str">
        <f t="shared" si="10"/>
        <v>hold</v>
      </c>
      <c r="I92" s="5" t="str">
        <f t="shared" si="11"/>
        <v>True</v>
      </c>
      <c r="J92" s="5">
        <f t="shared" si="17"/>
        <v>137.320007</v>
      </c>
      <c r="K92" s="5">
        <f t="shared" si="17"/>
        <v>136.699997</v>
      </c>
      <c r="L92" s="5">
        <f t="shared" si="14"/>
        <v>983507.29853102157</v>
      </c>
      <c r="M92" s="11">
        <f t="shared" si="12"/>
        <v>0</v>
      </c>
      <c r="N92" s="5">
        <f t="shared" si="15"/>
        <v>0</v>
      </c>
      <c r="P92" s="23">
        <f t="shared" si="16"/>
        <v>-0.23669801541474234</v>
      </c>
    </row>
    <row r="93" spans="1:16" x14ac:dyDescent="0.25">
      <c r="A93" s="1">
        <v>44112</v>
      </c>
      <c r="B93" s="5">
        <v>141.36000100000001</v>
      </c>
      <c r="C93" s="5">
        <v>4892300</v>
      </c>
      <c r="D93" s="5">
        <v>-324000</v>
      </c>
      <c r="E93" s="5">
        <v>-20162963.399463721</v>
      </c>
      <c r="F93" s="5" t="s">
        <v>7</v>
      </c>
      <c r="G93" s="5" t="s">
        <v>7</v>
      </c>
      <c r="H93" s="7" t="str">
        <f t="shared" si="10"/>
        <v>hold</v>
      </c>
      <c r="I93" s="5" t="str">
        <f t="shared" si="11"/>
        <v>True</v>
      </c>
      <c r="J93" s="5">
        <f t="shared" si="17"/>
        <v>137.320007</v>
      </c>
      <c r="K93" s="5">
        <f t="shared" si="17"/>
        <v>136.699997</v>
      </c>
      <c r="L93" s="5">
        <f t="shared" si="14"/>
        <v>983507.29853102157</v>
      </c>
      <c r="M93" s="11">
        <f t="shared" si="12"/>
        <v>0</v>
      </c>
      <c r="N93" s="5">
        <f t="shared" si="15"/>
        <v>0</v>
      </c>
      <c r="P93" s="23">
        <f t="shared" si="16"/>
        <v>-0.14393990584724337</v>
      </c>
    </row>
    <row r="94" spans="1:16" x14ac:dyDescent="0.25">
      <c r="A94" s="1">
        <v>44113</v>
      </c>
      <c r="B94" s="5">
        <v>142.779999</v>
      </c>
      <c r="C94" s="5">
        <v>4831600</v>
      </c>
      <c r="D94" s="5">
        <v>4507600</v>
      </c>
      <c r="E94" s="5">
        <v>-17813172.766008399</v>
      </c>
      <c r="F94" s="5" t="s">
        <v>7</v>
      </c>
      <c r="G94" s="5" t="s">
        <v>7</v>
      </c>
      <c r="H94" s="7" t="str">
        <f t="shared" si="10"/>
        <v>hold</v>
      </c>
      <c r="I94" s="5" t="str">
        <f t="shared" si="11"/>
        <v>True</v>
      </c>
      <c r="J94" s="5">
        <f t="shared" si="17"/>
        <v>137.320007</v>
      </c>
      <c r="K94" s="5">
        <f t="shared" si="17"/>
        <v>136.699997</v>
      </c>
      <c r="L94" s="5">
        <f t="shared" si="14"/>
        <v>983507.29853102157</v>
      </c>
      <c r="M94" s="11">
        <f t="shared" si="12"/>
        <v>0</v>
      </c>
      <c r="N94" s="5">
        <f t="shared" si="15"/>
        <v>0</v>
      </c>
      <c r="P94" s="23">
        <f t="shared" si="16"/>
        <v>-1.2484864807273314E-2</v>
      </c>
    </row>
    <row r="95" spans="1:16" x14ac:dyDescent="0.25">
      <c r="A95" s="1">
        <v>44116</v>
      </c>
      <c r="B95" s="5">
        <v>144.25</v>
      </c>
      <c r="C95" s="5">
        <v>6134100</v>
      </c>
      <c r="D95" s="5">
        <v>10641700</v>
      </c>
      <c r="E95" s="5">
        <v>-15102962.43590253</v>
      </c>
      <c r="F95" s="5" t="s">
        <v>7</v>
      </c>
      <c r="G95" s="5" t="s">
        <v>7</v>
      </c>
      <c r="H95" s="7" t="str">
        <f t="shared" si="10"/>
        <v>hold</v>
      </c>
      <c r="I95" s="5" t="str">
        <f t="shared" si="11"/>
        <v>True</v>
      </c>
      <c r="J95" s="5">
        <f t="shared" si="17"/>
        <v>137.320007</v>
      </c>
      <c r="K95" s="5">
        <f t="shared" si="17"/>
        <v>136.699997</v>
      </c>
      <c r="L95" s="5">
        <f t="shared" si="14"/>
        <v>983507.29853102157</v>
      </c>
      <c r="M95" s="11">
        <f t="shared" si="12"/>
        <v>0</v>
      </c>
      <c r="N95" s="5">
        <f t="shared" si="15"/>
        <v>0</v>
      </c>
      <c r="P95" s="23">
        <f t="shared" si="16"/>
        <v>0.23868569238599491</v>
      </c>
    </row>
    <row r="96" spans="1:16" x14ac:dyDescent="0.25">
      <c r="A96" s="1">
        <v>44117</v>
      </c>
      <c r="B96" s="5">
        <v>146.229996</v>
      </c>
      <c r="C96" s="5">
        <v>7933400</v>
      </c>
      <c r="D96" s="5">
        <v>18575100</v>
      </c>
      <c r="E96" s="5">
        <v>-11895289.714147249</v>
      </c>
      <c r="F96" s="5" t="s">
        <v>7</v>
      </c>
      <c r="G96" s="5" t="s">
        <v>7</v>
      </c>
      <c r="H96" s="7" t="str">
        <f t="shared" si="10"/>
        <v>hold</v>
      </c>
      <c r="I96" s="5" t="str">
        <f t="shared" si="11"/>
        <v>True</v>
      </c>
      <c r="J96" s="5">
        <f t="shared" si="17"/>
        <v>137.320007</v>
      </c>
      <c r="K96" s="5">
        <f t="shared" si="17"/>
        <v>136.699997</v>
      </c>
      <c r="L96" s="5">
        <f t="shared" si="14"/>
        <v>983507.29853102157</v>
      </c>
      <c r="M96" s="11">
        <f t="shared" si="12"/>
        <v>0</v>
      </c>
      <c r="N96" s="5">
        <f t="shared" si="15"/>
        <v>0</v>
      </c>
      <c r="P96" s="23">
        <f t="shared" si="16"/>
        <v>0.25721832720037457</v>
      </c>
    </row>
    <row r="97" spans="1:16" x14ac:dyDescent="0.25">
      <c r="A97" s="1">
        <v>44118</v>
      </c>
      <c r="B97" s="5">
        <v>143.94000199999999</v>
      </c>
      <c r="C97" s="5">
        <v>6570300</v>
      </c>
      <c r="D97" s="5">
        <v>12004800</v>
      </c>
      <c r="E97" s="5">
        <v>-9618937.7496236209</v>
      </c>
      <c r="F97" s="5" t="s">
        <v>7</v>
      </c>
      <c r="G97" s="5" t="s">
        <v>7</v>
      </c>
      <c r="H97" s="7" t="str">
        <f t="shared" si="10"/>
        <v>hold</v>
      </c>
      <c r="I97" s="5" t="str">
        <f t="shared" si="11"/>
        <v>True</v>
      </c>
      <c r="J97" s="5">
        <f t="shared" si="17"/>
        <v>137.320007</v>
      </c>
      <c r="K97" s="5">
        <f t="shared" si="17"/>
        <v>136.699997</v>
      </c>
      <c r="L97" s="5">
        <f t="shared" si="14"/>
        <v>983507.29853102157</v>
      </c>
      <c r="M97" s="11">
        <f t="shared" si="12"/>
        <v>0</v>
      </c>
      <c r="N97" s="5">
        <f t="shared" si="15"/>
        <v>0</v>
      </c>
      <c r="P97" s="23">
        <f t="shared" si="16"/>
        <v>-0.18852220178086207</v>
      </c>
    </row>
    <row r="98" spans="1:16" x14ac:dyDescent="0.25">
      <c r="A98" s="1">
        <v>44119</v>
      </c>
      <c r="B98" s="5">
        <v>144.529999</v>
      </c>
      <c r="C98" s="5">
        <v>4564200</v>
      </c>
      <c r="D98" s="5">
        <v>16569000</v>
      </c>
      <c r="E98" s="5">
        <v>-7124696.8167795269</v>
      </c>
      <c r="F98" s="5" t="s">
        <v>7</v>
      </c>
      <c r="G98" s="5" t="s">
        <v>7</v>
      </c>
      <c r="H98" s="7" t="str">
        <f t="shared" si="10"/>
        <v>hold</v>
      </c>
      <c r="I98" s="5" t="str">
        <f t="shared" si="11"/>
        <v>True</v>
      </c>
      <c r="J98" s="5">
        <f t="shared" si="17"/>
        <v>137.320007</v>
      </c>
      <c r="K98" s="5">
        <f t="shared" si="17"/>
        <v>136.699997</v>
      </c>
      <c r="L98" s="5">
        <f t="shared" si="14"/>
        <v>983507.29853102157</v>
      </c>
      <c r="M98" s="11">
        <f t="shared" si="12"/>
        <v>0</v>
      </c>
      <c r="N98" s="5">
        <f t="shared" si="15"/>
        <v>0</v>
      </c>
      <c r="P98" s="23">
        <f t="shared" si="16"/>
        <v>-0.36431624130532031</v>
      </c>
    </row>
    <row r="99" spans="1:16" x14ac:dyDescent="0.25">
      <c r="A99" s="1">
        <v>44120</v>
      </c>
      <c r="B99" s="5">
        <v>144.71000699999999</v>
      </c>
      <c r="C99" s="5">
        <v>5645000</v>
      </c>
      <c r="D99" s="5">
        <v>22214000</v>
      </c>
      <c r="E99" s="5">
        <v>-4330381.5280812504</v>
      </c>
      <c r="F99" s="5" t="s">
        <v>7</v>
      </c>
      <c r="G99" s="5" t="s">
        <v>7</v>
      </c>
      <c r="H99" s="7" t="str">
        <f t="shared" si="10"/>
        <v>hold</v>
      </c>
      <c r="I99" s="5" t="str">
        <f t="shared" si="11"/>
        <v>True</v>
      </c>
      <c r="J99" s="5">
        <f t="shared" si="17"/>
        <v>137.320007</v>
      </c>
      <c r="K99" s="5">
        <f t="shared" si="17"/>
        <v>136.699997</v>
      </c>
      <c r="L99" s="5">
        <f t="shared" si="14"/>
        <v>983507.29853102157</v>
      </c>
      <c r="M99" s="11">
        <f t="shared" si="12"/>
        <v>0</v>
      </c>
      <c r="N99" s="5">
        <f t="shared" si="15"/>
        <v>0</v>
      </c>
      <c r="P99" s="23">
        <f t="shared" si="16"/>
        <v>0.21252694535245195</v>
      </c>
    </row>
    <row r="100" spans="1:16" x14ac:dyDescent="0.25">
      <c r="A100" s="1">
        <v>44123</v>
      </c>
      <c r="B100" s="5">
        <v>142.949997</v>
      </c>
      <c r="C100" s="5">
        <v>4881100</v>
      </c>
      <c r="D100" s="5">
        <v>17332900</v>
      </c>
      <c r="E100" s="5">
        <v>-2267109.1865391908</v>
      </c>
      <c r="F100" s="5" t="s">
        <v>7</v>
      </c>
      <c r="G100" s="5" t="s">
        <v>7</v>
      </c>
      <c r="H100" s="7" t="str">
        <f t="shared" si="10"/>
        <v>hold</v>
      </c>
      <c r="I100" s="5" t="str">
        <f t="shared" si="11"/>
        <v>True</v>
      </c>
      <c r="J100" s="5">
        <f t="shared" ref="J100:K115" si="18">IF(F100="nan",J99,F100)</f>
        <v>137.320007</v>
      </c>
      <c r="K100" s="5">
        <f t="shared" si="18"/>
        <v>136.699997</v>
      </c>
      <c r="L100" s="5">
        <f t="shared" si="14"/>
        <v>983507.29853102157</v>
      </c>
      <c r="M100" s="11">
        <f t="shared" si="12"/>
        <v>0</v>
      </c>
      <c r="N100" s="5">
        <f t="shared" si="15"/>
        <v>0</v>
      </c>
      <c r="P100" s="23">
        <f t="shared" si="16"/>
        <v>-0.14539959330148408</v>
      </c>
    </row>
    <row r="101" spans="1:16" x14ac:dyDescent="0.25">
      <c r="A101" s="1">
        <v>44124</v>
      </c>
      <c r="B101" s="5">
        <v>143.89999399999999</v>
      </c>
      <c r="C101" s="5">
        <v>4841000</v>
      </c>
      <c r="D101" s="5">
        <v>22173900</v>
      </c>
      <c r="E101" s="5">
        <v>60710.778602945189</v>
      </c>
      <c r="F101" s="5" t="s">
        <v>7</v>
      </c>
      <c r="G101" s="5" t="s">
        <v>7</v>
      </c>
      <c r="H101" s="7" t="str">
        <f t="shared" si="10"/>
        <v>hold</v>
      </c>
      <c r="I101" s="5" t="str">
        <f t="shared" si="11"/>
        <v>True</v>
      </c>
      <c r="J101" s="5">
        <f t="shared" si="18"/>
        <v>137.320007</v>
      </c>
      <c r="K101" s="5">
        <f t="shared" si="18"/>
        <v>136.699997</v>
      </c>
      <c r="L101" s="5">
        <f t="shared" si="14"/>
        <v>983507.29853102157</v>
      </c>
      <c r="M101" s="11">
        <f t="shared" si="12"/>
        <v>0</v>
      </c>
      <c r="N101" s="5">
        <f t="shared" si="15"/>
        <v>0</v>
      </c>
      <c r="P101" s="23">
        <f t="shared" si="16"/>
        <v>-8.2492933425839608E-3</v>
      </c>
    </row>
    <row r="102" spans="1:16" x14ac:dyDescent="0.25">
      <c r="A102" s="1">
        <v>44125</v>
      </c>
      <c r="B102" s="5">
        <v>144.39999399999999</v>
      </c>
      <c r="C102" s="5">
        <v>4371400</v>
      </c>
      <c r="D102" s="5">
        <v>26545300</v>
      </c>
      <c r="E102" s="5">
        <v>2583155.3603315279</v>
      </c>
      <c r="F102" s="5" t="s">
        <v>7</v>
      </c>
      <c r="G102" s="5" t="s">
        <v>7</v>
      </c>
      <c r="H102" s="7" t="str">
        <f t="shared" si="10"/>
        <v>hold</v>
      </c>
      <c r="I102" s="5" t="str">
        <f t="shared" si="11"/>
        <v>True</v>
      </c>
      <c r="J102" s="5">
        <f t="shared" si="18"/>
        <v>137.320007</v>
      </c>
      <c r="K102" s="5">
        <f t="shared" si="18"/>
        <v>136.699997</v>
      </c>
      <c r="L102" s="5">
        <f t="shared" si="14"/>
        <v>983507.29853102157</v>
      </c>
      <c r="M102" s="11">
        <f t="shared" si="12"/>
        <v>0</v>
      </c>
      <c r="N102" s="5">
        <f t="shared" si="15"/>
        <v>0</v>
      </c>
      <c r="P102" s="23">
        <f t="shared" si="16"/>
        <v>-0.10203798702360736</v>
      </c>
    </row>
    <row r="103" spans="1:16" x14ac:dyDescent="0.25">
      <c r="A103" s="1">
        <v>44126</v>
      </c>
      <c r="B103" s="5">
        <v>143.550003</v>
      </c>
      <c r="C103" s="5">
        <v>4448000</v>
      </c>
      <c r="D103" s="5">
        <v>22097300</v>
      </c>
      <c r="E103" s="5">
        <v>4441713.8236309877</v>
      </c>
      <c r="F103" s="5" t="s">
        <v>7</v>
      </c>
      <c r="G103" s="5" t="s">
        <v>7</v>
      </c>
      <c r="H103" s="7" t="str">
        <f t="shared" si="10"/>
        <v>hold</v>
      </c>
      <c r="I103" s="5" t="str">
        <f t="shared" si="11"/>
        <v>True</v>
      </c>
      <c r="J103" s="5">
        <f t="shared" si="18"/>
        <v>137.320007</v>
      </c>
      <c r="K103" s="5">
        <f t="shared" si="18"/>
        <v>136.699997</v>
      </c>
      <c r="L103" s="5">
        <f t="shared" si="14"/>
        <v>983507.29853102157</v>
      </c>
      <c r="M103" s="11">
        <f t="shared" si="12"/>
        <v>0</v>
      </c>
      <c r="N103" s="5">
        <f t="shared" si="15"/>
        <v>0</v>
      </c>
      <c r="P103" s="23">
        <f t="shared" si="16"/>
        <v>1.7371233014331237E-2</v>
      </c>
    </row>
    <row r="104" spans="1:16" x14ac:dyDescent="0.25">
      <c r="A104" s="1">
        <v>44127</v>
      </c>
      <c r="B104" s="5">
        <v>143.85000600000001</v>
      </c>
      <c r="C104" s="5">
        <v>3513500</v>
      </c>
      <c r="D104" s="5">
        <v>25610800</v>
      </c>
      <c r="E104" s="5">
        <v>6457884.4986469774</v>
      </c>
      <c r="F104" s="5" t="s">
        <v>7</v>
      </c>
      <c r="G104" s="5" t="s">
        <v>7</v>
      </c>
      <c r="H104" s="7" t="str">
        <f t="shared" si="10"/>
        <v>hold</v>
      </c>
      <c r="I104" s="5" t="str">
        <f t="shared" si="11"/>
        <v>True</v>
      </c>
      <c r="J104" s="5">
        <f t="shared" si="18"/>
        <v>137.320007</v>
      </c>
      <c r="K104" s="5">
        <f t="shared" si="18"/>
        <v>136.699997</v>
      </c>
      <c r="L104" s="5">
        <f t="shared" si="14"/>
        <v>983507.29853102157</v>
      </c>
      <c r="M104" s="11">
        <f t="shared" si="12"/>
        <v>0</v>
      </c>
      <c r="N104" s="5">
        <f t="shared" si="15"/>
        <v>0</v>
      </c>
      <c r="P104" s="23">
        <f t="shared" si="16"/>
        <v>-0.23584186529816595</v>
      </c>
    </row>
    <row r="105" spans="1:16" x14ac:dyDescent="0.25">
      <c r="A105" s="1">
        <v>44130</v>
      </c>
      <c r="B105" s="5">
        <v>142.16000399999999</v>
      </c>
      <c r="C105" s="5">
        <v>5370600</v>
      </c>
      <c r="D105" s="5">
        <v>20240200</v>
      </c>
      <c r="E105" s="5">
        <v>7770525.5766670704</v>
      </c>
      <c r="F105" s="5" t="s">
        <v>7</v>
      </c>
      <c r="G105" s="5" t="s">
        <v>7</v>
      </c>
      <c r="H105" s="7" t="str">
        <f t="shared" si="10"/>
        <v>hold</v>
      </c>
      <c r="I105" s="5" t="str">
        <f t="shared" si="11"/>
        <v>True</v>
      </c>
      <c r="J105" s="5">
        <f t="shared" si="18"/>
        <v>137.320007</v>
      </c>
      <c r="K105" s="5">
        <f t="shared" si="18"/>
        <v>136.699997</v>
      </c>
      <c r="L105" s="5">
        <f t="shared" si="14"/>
        <v>983507.29853102157</v>
      </c>
      <c r="M105" s="11">
        <f t="shared" si="12"/>
        <v>0</v>
      </c>
      <c r="N105" s="5">
        <f t="shared" si="15"/>
        <v>0</v>
      </c>
      <c r="P105" s="23">
        <f t="shared" si="16"/>
        <v>0.42432694247269592</v>
      </c>
    </row>
    <row r="106" spans="1:16" x14ac:dyDescent="0.25">
      <c r="A106" s="1">
        <v>44131</v>
      </c>
      <c r="B106" s="5">
        <v>142.86999499999999</v>
      </c>
      <c r="C106" s="5">
        <v>3943700</v>
      </c>
      <c r="D106" s="5">
        <v>24183900</v>
      </c>
      <c r="E106" s="5">
        <v>9333746.7631693259</v>
      </c>
      <c r="F106" s="5" t="s">
        <v>7</v>
      </c>
      <c r="G106" s="5" t="s">
        <v>7</v>
      </c>
      <c r="H106" s="7" t="str">
        <f t="shared" si="10"/>
        <v>hold</v>
      </c>
      <c r="I106" s="5" t="str">
        <f t="shared" si="11"/>
        <v>True</v>
      </c>
      <c r="J106" s="5">
        <f t="shared" si="18"/>
        <v>137.320007</v>
      </c>
      <c r="K106" s="5">
        <f t="shared" si="18"/>
        <v>136.699997</v>
      </c>
      <c r="L106" s="5">
        <f t="shared" si="14"/>
        <v>983507.29853102157</v>
      </c>
      <c r="M106" s="11">
        <f t="shared" si="12"/>
        <v>0</v>
      </c>
      <c r="N106" s="5">
        <f t="shared" si="15"/>
        <v>0</v>
      </c>
      <c r="P106" s="23">
        <f t="shared" si="16"/>
        <v>-0.30882026518422617</v>
      </c>
    </row>
    <row r="107" spans="1:16" x14ac:dyDescent="0.25">
      <c r="A107" s="1">
        <v>44132</v>
      </c>
      <c r="B107" s="5">
        <v>140.03999300000001</v>
      </c>
      <c r="C107" s="5">
        <v>5616400</v>
      </c>
      <c r="D107" s="5">
        <v>18567500</v>
      </c>
      <c r="E107" s="5">
        <v>10213173.552159879</v>
      </c>
      <c r="F107" s="5" t="s">
        <v>7</v>
      </c>
      <c r="G107" s="5" t="s">
        <v>7</v>
      </c>
      <c r="H107" s="7" t="str">
        <f t="shared" si="10"/>
        <v>hold</v>
      </c>
      <c r="I107" s="5" t="str">
        <f t="shared" si="11"/>
        <v>True</v>
      </c>
      <c r="J107" s="5">
        <f t="shared" si="18"/>
        <v>137.320007</v>
      </c>
      <c r="K107" s="5">
        <f t="shared" si="18"/>
        <v>136.699997</v>
      </c>
      <c r="L107" s="5">
        <f t="shared" si="14"/>
        <v>983507.29853102157</v>
      </c>
      <c r="M107" s="11">
        <f t="shared" si="12"/>
        <v>0</v>
      </c>
      <c r="N107" s="5">
        <f t="shared" si="15"/>
        <v>0</v>
      </c>
      <c r="P107" s="23">
        <f t="shared" si="16"/>
        <v>0.35357152031976508</v>
      </c>
    </row>
    <row r="108" spans="1:16" x14ac:dyDescent="0.25">
      <c r="A108" s="1">
        <v>44133</v>
      </c>
      <c r="B108" s="5">
        <v>139.91999799999999</v>
      </c>
      <c r="C108" s="5">
        <v>5051300</v>
      </c>
      <c r="D108" s="5">
        <v>13516200</v>
      </c>
      <c r="E108" s="5">
        <v>10527754.528729871</v>
      </c>
      <c r="F108" s="5" t="s">
        <v>7</v>
      </c>
      <c r="G108" s="5" t="s">
        <v>7</v>
      </c>
      <c r="H108" s="7" t="str">
        <f t="shared" si="10"/>
        <v>hold</v>
      </c>
      <c r="I108" s="5" t="str">
        <f t="shared" si="11"/>
        <v>True</v>
      </c>
      <c r="J108" s="5">
        <f t="shared" si="18"/>
        <v>137.320007</v>
      </c>
      <c r="K108" s="5">
        <f t="shared" si="18"/>
        <v>136.699997</v>
      </c>
      <c r="L108" s="5">
        <f t="shared" si="14"/>
        <v>983507.29853102157</v>
      </c>
      <c r="M108" s="11">
        <f t="shared" si="12"/>
        <v>1E-3</v>
      </c>
      <c r="N108" s="5">
        <f t="shared" si="15"/>
        <v>0</v>
      </c>
      <c r="P108" s="23">
        <f t="shared" si="16"/>
        <v>-0.10604525335682861</v>
      </c>
    </row>
    <row r="109" spans="1:16" x14ac:dyDescent="0.25">
      <c r="A109" s="1">
        <v>44134</v>
      </c>
      <c r="B109" s="5">
        <v>138.75</v>
      </c>
      <c r="C109" s="5">
        <v>6200600</v>
      </c>
      <c r="D109" s="5">
        <v>7315600</v>
      </c>
      <c r="E109" s="5">
        <v>10221828.865069831</v>
      </c>
      <c r="F109" s="5" t="s">
        <v>7</v>
      </c>
      <c r="G109" s="5">
        <v>138.75</v>
      </c>
      <c r="H109" s="7" t="str">
        <f t="shared" si="10"/>
        <v>sell</v>
      </c>
      <c r="I109" s="5" t="str">
        <f t="shared" si="11"/>
        <v>False</v>
      </c>
      <c r="J109" s="5">
        <f t="shared" si="18"/>
        <v>137.320007</v>
      </c>
      <c r="K109" s="5">
        <f t="shared" si="18"/>
        <v>138.75</v>
      </c>
      <c r="L109" s="5">
        <f t="shared" si="14"/>
        <v>992765.62403656449</v>
      </c>
      <c r="M109" s="11">
        <f t="shared" si="12"/>
        <v>1E-3</v>
      </c>
      <c r="N109" s="5">
        <f t="shared" si="15"/>
        <v>9258.325505542949</v>
      </c>
      <c r="P109" s="23">
        <f t="shared" si="16"/>
        <v>0.20500042566075266</v>
      </c>
    </row>
    <row r="110" spans="1:16" x14ac:dyDescent="0.25">
      <c r="A110" s="1">
        <v>44137</v>
      </c>
      <c r="B110" s="5">
        <v>140.39999399999999</v>
      </c>
      <c r="C110" s="5">
        <v>5525200</v>
      </c>
      <c r="D110" s="5">
        <v>12840800</v>
      </c>
      <c r="E110" s="5">
        <v>10471259.24979556</v>
      </c>
      <c r="F110" s="5">
        <v>140.39999399999999</v>
      </c>
      <c r="G110" s="5" t="s">
        <v>7</v>
      </c>
      <c r="H110" s="7" t="str">
        <f t="shared" si="10"/>
        <v>buy</v>
      </c>
      <c r="I110" s="5" t="str">
        <f t="shared" si="11"/>
        <v>False</v>
      </c>
      <c r="J110" s="5">
        <f t="shared" si="18"/>
        <v>140.39999399999999</v>
      </c>
      <c r="K110" s="5">
        <f t="shared" si="18"/>
        <v>138.75</v>
      </c>
      <c r="L110" s="5">
        <f t="shared" si="14"/>
        <v>992765.62403656449</v>
      </c>
      <c r="M110" s="11">
        <f t="shared" si="12"/>
        <v>0</v>
      </c>
      <c r="N110" s="5">
        <f t="shared" si="15"/>
        <v>0</v>
      </c>
      <c r="P110" s="23">
        <f t="shared" si="16"/>
        <v>-0.11532661571860643</v>
      </c>
    </row>
    <row r="111" spans="1:16" x14ac:dyDescent="0.25">
      <c r="A111" s="1">
        <v>44138</v>
      </c>
      <c r="B111" s="5">
        <v>142.779999</v>
      </c>
      <c r="C111" s="5">
        <v>5137700</v>
      </c>
      <c r="D111" s="5">
        <v>17978500</v>
      </c>
      <c r="E111" s="5">
        <v>11186246.39171358</v>
      </c>
      <c r="F111" s="5" t="s">
        <v>7</v>
      </c>
      <c r="G111" s="5" t="s">
        <v>7</v>
      </c>
      <c r="H111" s="7" t="str">
        <f t="shared" si="10"/>
        <v>hold</v>
      </c>
      <c r="I111" s="5" t="str">
        <f t="shared" si="11"/>
        <v>True</v>
      </c>
      <c r="J111" s="5">
        <f t="shared" si="18"/>
        <v>140.39999399999999</v>
      </c>
      <c r="K111" s="5">
        <f t="shared" si="18"/>
        <v>138.75</v>
      </c>
      <c r="L111" s="5">
        <f t="shared" si="14"/>
        <v>992765.62403656449</v>
      </c>
      <c r="M111" s="11">
        <f t="shared" si="12"/>
        <v>0</v>
      </c>
      <c r="N111" s="5">
        <f t="shared" si="15"/>
        <v>0</v>
      </c>
      <c r="P111" s="23">
        <f t="shared" si="16"/>
        <v>-7.2713937338656429E-2</v>
      </c>
    </row>
    <row r="112" spans="1:16" x14ac:dyDescent="0.25">
      <c r="A112" s="1">
        <v>44139</v>
      </c>
      <c r="B112" s="5">
        <v>141.96000699999999</v>
      </c>
      <c r="C112" s="5">
        <v>5975800</v>
      </c>
      <c r="D112" s="5">
        <v>12002700</v>
      </c>
      <c r="E112" s="5">
        <v>11264005.042495091</v>
      </c>
      <c r="F112" s="5" t="s">
        <v>7</v>
      </c>
      <c r="G112" s="5" t="s">
        <v>7</v>
      </c>
      <c r="H112" s="7" t="str">
        <f t="shared" si="10"/>
        <v>hold</v>
      </c>
      <c r="I112" s="5" t="str">
        <f t="shared" si="11"/>
        <v>True</v>
      </c>
      <c r="J112" s="5">
        <f t="shared" si="18"/>
        <v>140.39999399999999</v>
      </c>
      <c r="K112" s="5">
        <f t="shared" si="18"/>
        <v>138.75</v>
      </c>
      <c r="L112" s="5">
        <f t="shared" si="14"/>
        <v>992765.62403656449</v>
      </c>
      <c r="M112" s="11">
        <f t="shared" si="12"/>
        <v>0</v>
      </c>
      <c r="N112" s="5">
        <f t="shared" si="15"/>
        <v>0</v>
      </c>
      <c r="P112" s="23">
        <f t="shared" si="16"/>
        <v>0.15111247156332377</v>
      </c>
    </row>
    <row r="113" spans="1:16" x14ac:dyDescent="0.25">
      <c r="A113" s="1">
        <v>44140</v>
      </c>
      <c r="B113" s="5">
        <v>143.470001</v>
      </c>
      <c r="C113" s="5">
        <v>4734200</v>
      </c>
      <c r="D113" s="5">
        <v>16736900</v>
      </c>
      <c r="E113" s="5">
        <v>11785240.19484508</v>
      </c>
      <c r="F113" s="5" t="s">
        <v>7</v>
      </c>
      <c r="G113" s="5" t="s">
        <v>7</v>
      </c>
      <c r="H113" s="7" t="str">
        <f t="shared" si="10"/>
        <v>hold</v>
      </c>
      <c r="I113" s="5" t="str">
        <f t="shared" si="11"/>
        <v>True</v>
      </c>
      <c r="J113" s="5">
        <f t="shared" si="18"/>
        <v>140.39999399999999</v>
      </c>
      <c r="K113" s="5">
        <f t="shared" si="18"/>
        <v>138.75</v>
      </c>
      <c r="L113" s="5">
        <f t="shared" si="14"/>
        <v>992765.62403656449</v>
      </c>
      <c r="M113" s="11">
        <f t="shared" si="12"/>
        <v>0</v>
      </c>
      <c r="N113" s="5">
        <f t="shared" si="15"/>
        <v>0</v>
      </c>
      <c r="P113" s="23">
        <f t="shared" si="16"/>
        <v>-0.23290522229818161</v>
      </c>
    </row>
    <row r="114" spans="1:16" x14ac:dyDescent="0.25">
      <c r="A114" s="1">
        <v>44141</v>
      </c>
      <c r="B114" s="5">
        <v>145.770004</v>
      </c>
      <c r="C114" s="5">
        <v>5399500</v>
      </c>
      <c r="D114" s="5">
        <v>22136400</v>
      </c>
      <c r="E114" s="5">
        <v>12771077.021384159</v>
      </c>
      <c r="F114" s="5" t="s">
        <v>7</v>
      </c>
      <c r="G114" s="5" t="s">
        <v>7</v>
      </c>
      <c r="H114" s="7" t="str">
        <f t="shared" si="10"/>
        <v>hold</v>
      </c>
      <c r="I114" s="5" t="str">
        <f t="shared" si="11"/>
        <v>True</v>
      </c>
      <c r="J114" s="5">
        <f t="shared" si="18"/>
        <v>140.39999399999999</v>
      </c>
      <c r="K114" s="5">
        <f t="shared" si="18"/>
        <v>138.75</v>
      </c>
      <c r="L114" s="5">
        <f t="shared" si="14"/>
        <v>992765.62403656449</v>
      </c>
      <c r="M114" s="11">
        <f t="shared" si="12"/>
        <v>1E-3</v>
      </c>
      <c r="N114" s="5">
        <f t="shared" si="15"/>
        <v>0</v>
      </c>
      <c r="P114" s="23">
        <f t="shared" si="16"/>
        <v>0.13149359892052395</v>
      </c>
    </row>
    <row r="115" spans="1:16" x14ac:dyDescent="0.25">
      <c r="A115" s="1">
        <v>44144</v>
      </c>
      <c r="B115" s="5">
        <v>143.53999300000001</v>
      </c>
      <c r="C115" s="5">
        <v>9399500</v>
      </c>
      <c r="D115" s="5">
        <v>12736900</v>
      </c>
      <c r="E115" s="5">
        <v>12767822.03087049</v>
      </c>
      <c r="F115" s="5" t="s">
        <v>7</v>
      </c>
      <c r="G115" s="5">
        <v>143.53999300000001</v>
      </c>
      <c r="H115" s="7" t="str">
        <f t="shared" si="10"/>
        <v>sell</v>
      </c>
      <c r="I115" s="5" t="str">
        <f t="shared" si="11"/>
        <v>False</v>
      </c>
      <c r="J115" s="5">
        <f t="shared" si="18"/>
        <v>140.39999399999999</v>
      </c>
      <c r="K115" s="5">
        <f t="shared" si="18"/>
        <v>143.53999300000001</v>
      </c>
      <c r="L115" s="5">
        <f t="shared" si="14"/>
        <v>1013975.7302068757</v>
      </c>
      <c r="M115" s="11">
        <f t="shared" si="12"/>
        <v>1E-3</v>
      </c>
      <c r="N115" s="5">
        <f t="shared" si="15"/>
        <v>21210.106170311272</v>
      </c>
      <c r="P115" s="23">
        <f t="shared" si="16"/>
        <v>0.55435013968120173</v>
      </c>
    </row>
    <row r="116" spans="1:16" x14ac:dyDescent="0.25">
      <c r="A116" s="1">
        <v>44145</v>
      </c>
      <c r="B116" s="5">
        <v>145.55999800000001</v>
      </c>
      <c r="C116" s="5">
        <v>6066400</v>
      </c>
      <c r="D116" s="5">
        <v>18803300</v>
      </c>
      <c r="E116" s="5">
        <v>13342635.2237939</v>
      </c>
      <c r="F116" s="5">
        <v>145.55999800000001</v>
      </c>
      <c r="G116" s="5" t="s">
        <v>7</v>
      </c>
      <c r="H116" s="7" t="str">
        <f t="shared" si="10"/>
        <v>buy</v>
      </c>
      <c r="I116" s="5" t="str">
        <f t="shared" si="11"/>
        <v>False</v>
      </c>
      <c r="J116" s="5">
        <f t="shared" ref="J116:K131" si="19">IF(F116="nan",J115,F116)</f>
        <v>145.55999800000001</v>
      </c>
      <c r="K116" s="5">
        <f t="shared" si="19"/>
        <v>143.53999300000001</v>
      </c>
      <c r="L116" s="5">
        <f t="shared" si="14"/>
        <v>1013975.7302068757</v>
      </c>
      <c r="M116" s="11">
        <f t="shared" si="12"/>
        <v>0</v>
      </c>
      <c r="N116" s="5">
        <f t="shared" si="15"/>
        <v>0</v>
      </c>
      <c r="P116" s="23">
        <f t="shared" si="16"/>
        <v>-0.4378911479672904</v>
      </c>
    </row>
    <row r="117" spans="1:16" x14ac:dyDescent="0.25">
      <c r="A117" s="1">
        <v>44146</v>
      </c>
      <c r="B117" s="5">
        <v>147.979996</v>
      </c>
      <c r="C117" s="5">
        <v>6268600</v>
      </c>
      <c r="D117" s="5">
        <v>25071900</v>
      </c>
      <c r="E117" s="5">
        <v>14459718.20025347</v>
      </c>
      <c r="F117" s="5" t="s">
        <v>7</v>
      </c>
      <c r="G117" s="5" t="s">
        <v>7</v>
      </c>
      <c r="H117" s="7" t="str">
        <f t="shared" si="10"/>
        <v>hold</v>
      </c>
      <c r="I117" s="5" t="str">
        <f t="shared" si="11"/>
        <v>True</v>
      </c>
      <c r="J117" s="5">
        <f t="shared" si="19"/>
        <v>145.55999800000001</v>
      </c>
      <c r="K117" s="5">
        <f t="shared" si="19"/>
        <v>143.53999300000001</v>
      </c>
      <c r="L117" s="5">
        <f t="shared" si="14"/>
        <v>1013975.7302068757</v>
      </c>
      <c r="M117" s="11">
        <f t="shared" si="12"/>
        <v>0</v>
      </c>
      <c r="N117" s="5">
        <f t="shared" si="15"/>
        <v>0</v>
      </c>
      <c r="P117" s="23">
        <f t="shared" si="16"/>
        <v>3.2787695821881534E-2</v>
      </c>
    </row>
    <row r="118" spans="1:16" x14ac:dyDescent="0.25">
      <c r="A118" s="1">
        <v>44147</v>
      </c>
      <c r="B118" s="5">
        <v>148.229996</v>
      </c>
      <c r="C118" s="5">
        <v>4188100</v>
      </c>
      <c r="D118" s="5">
        <v>29260000</v>
      </c>
      <c r="E118" s="5">
        <v>15869280.42490294</v>
      </c>
      <c r="F118" s="5" t="s">
        <v>7</v>
      </c>
      <c r="G118" s="5" t="s">
        <v>7</v>
      </c>
      <c r="H118" s="7" t="str">
        <f t="shared" si="10"/>
        <v>hold</v>
      </c>
      <c r="I118" s="5" t="str">
        <f t="shared" si="11"/>
        <v>True</v>
      </c>
      <c r="J118" s="5">
        <f t="shared" si="19"/>
        <v>145.55999800000001</v>
      </c>
      <c r="K118" s="5">
        <f t="shared" si="19"/>
        <v>143.53999300000001</v>
      </c>
      <c r="L118" s="5">
        <f t="shared" si="14"/>
        <v>1013975.7302068757</v>
      </c>
      <c r="M118" s="11">
        <f t="shared" si="12"/>
        <v>0</v>
      </c>
      <c r="N118" s="5">
        <f t="shared" si="15"/>
        <v>0</v>
      </c>
      <c r="P118" s="23">
        <f t="shared" si="16"/>
        <v>-0.40330587375730798</v>
      </c>
    </row>
    <row r="119" spans="1:16" x14ac:dyDescent="0.25">
      <c r="A119" s="1">
        <v>44148</v>
      </c>
      <c r="B119" s="5">
        <v>150.53999300000001</v>
      </c>
      <c r="C119" s="5">
        <v>6579400</v>
      </c>
      <c r="D119" s="5">
        <v>35839400</v>
      </c>
      <c r="E119" s="5">
        <v>17771210.70818451</v>
      </c>
      <c r="F119" s="5" t="s">
        <v>7</v>
      </c>
      <c r="G119" s="5" t="s">
        <v>7</v>
      </c>
      <c r="H119" s="7" t="str">
        <f t="shared" si="10"/>
        <v>hold</v>
      </c>
      <c r="I119" s="5" t="str">
        <f t="shared" si="11"/>
        <v>True</v>
      </c>
      <c r="J119" s="5">
        <f t="shared" si="19"/>
        <v>145.55999800000001</v>
      </c>
      <c r="K119" s="5">
        <f t="shared" si="19"/>
        <v>143.53999300000001</v>
      </c>
      <c r="L119" s="5">
        <f t="shared" si="14"/>
        <v>1013975.7302068757</v>
      </c>
      <c r="M119" s="11">
        <f t="shared" si="12"/>
        <v>0</v>
      </c>
      <c r="N119" s="5">
        <f t="shared" si="15"/>
        <v>0</v>
      </c>
      <c r="P119" s="23">
        <f t="shared" si="16"/>
        <v>0.45169638530008688</v>
      </c>
    </row>
    <row r="120" spans="1:16" x14ac:dyDescent="0.25">
      <c r="A120" s="1">
        <v>44151</v>
      </c>
      <c r="B120" s="5">
        <v>152.44000199999999</v>
      </c>
      <c r="C120" s="5">
        <v>11520100</v>
      </c>
      <c r="D120" s="5">
        <v>47359500</v>
      </c>
      <c r="E120" s="5">
        <v>20589161.967620261</v>
      </c>
      <c r="F120" s="5" t="s">
        <v>7</v>
      </c>
      <c r="G120" s="5" t="s">
        <v>7</v>
      </c>
      <c r="H120" s="7" t="str">
        <f t="shared" si="10"/>
        <v>hold</v>
      </c>
      <c r="I120" s="5" t="str">
        <f t="shared" si="11"/>
        <v>True</v>
      </c>
      <c r="J120" s="5">
        <f t="shared" si="19"/>
        <v>145.55999800000001</v>
      </c>
      <c r="K120" s="5">
        <f t="shared" si="19"/>
        <v>143.53999300000001</v>
      </c>
      <c r="L120" s="5">
        <f t="shared" si="14"/>
        <v>1013975.7302068757</v>
      </c>
      <c r="M120" s="11">
        <f t="shared" si="12"/>
        <v>0</v>
      </c>
      <c r="N120" s="5">
        <f t="shared" si="15"/>
        <v>0</v>
      </c>
      <c r="P120" s="23">
        <f t="shared" si="16"/>
        <v>0.56014978001637572</v>
      </c>
    </row>
    <row r="121" spans="1:16" x14ac:dyDescent="0.25">
      <c r="A121" s="1">
        <v>44152</v>
      </c>
      <c r="B121" s="5">
        <v>149.36999499999999</v>
      </c>
      <c r="C121" s="5">
        <v>14237200</v>
      </c>
      <c r="D121" s="5">
        <v>33122300</v>
      </c>
      <c r="E121" s="5">
        <v>21782801.422071151</v>
      </c>
      <c r="F121" s="5" t="s">
        <v>7</v>
      </c>
      <c r="G121" s="5" t="s">
        <v>7</v>
      </c>
      <c r="H121" s="7" t="str">
        <f t="shared" si="10"/>
        <v>hold</v>
      </c>
      <c r="I121" s="5" t="str">
        <f t="shared" si="11"/>
        <v>True</v>
      </c>
      <c r="J121" s="5">
        <f t="shared" si="19"/>
        <v>145.55999800000001</v>
      </c>
      <c r="K121" s="5">
        <f t="shared" si="19"/>
        <v>143.53999300000001</v>
      </c>
      <c r="L121" s="5">
        <f t="shared" si="14"/>
        <v>1013975.7302068757</v>
      </c>
      <c r="M121" s="11">
        <f t="shared" si="12"/>
        <v>0</v>
      </c>
      <c r="N121" s="5">
        <f t="shared" si="15"/>
        <v>0</v>
      </c>
      <c r="P121" s="23">
        <f t="shared" si="16"/>
        <v>0.21176492165066335</v>
      </c>
    </row>
    <row r="122" spans="1:16" x14ac:dyDescent="0.25">
      <c r="A122" s="1">
        <v>44153</v>
      </c>
      <c r="B122" s="5">
        <v>149.08999600000001</v>
      </c>
      <c r="C122" s="5">
        <v>8312300</v>
      </c>
      <c r="D122" s="5">
        <v>24810000</v>
      </c>
      <c r="E122" s="5">
        <v>22071107.635277949</v>
      </c>
      <c r="F122" s="5" t="s">
        <v>7</v>
      </c>
      <c r="G122" s="5" t="s">
        <v>7</v>
      </c>
      <c r="H122" s="7" t="str">
        <f t="shared" si="10"/>
        <v>hold</v>
      </c>
      <c r="I122" s="5" t="str">
        <f t="shared" si="11"/>
        <v>True</v>
      </c>
      <c r="J122" s="5">
        <f t="shared" si="19"/>
        <v>145.55999800000001</v>
      </c>
      <c r="K122" s="5">
        <f t="shared" si="19"/>
        <v>143.53999300000001</v>
      </c>
      <c r="L122" s="5">
        <f t="shared" si="14"/>
        <v>1013975.7302068757</v>
      </c>
      <c r="M122" s="11">
        <f t="shared" si="12"/>
        <v>0</v>
      </c>
      <c r="N122" s="5">
        <f t="shared" si="15"/>
        <v>0</v>
      </c>
      <c r="P122" s="23">
        <f t="shared" si="16"/>
        <v>-0.53812191189414171</v>
      </c>
    </row>
    <row r="123" spans="1:16" x14ac:dyDescent="0.25">
      <c r="A123" s="1">
        <v>44154</v>
      </c>
      <c r="B123" s="5">
        <v>152.11999499999999</v>
      </c>
      <c r="C123" s="5">
        <v>6196900</v>
      </c>
      <c r="D123" s="5">
        <v>31006900</v>
      </c>
      <c r="E123" s="5">
        <v>22922139.717247762</v>
      </c>
      <c r="F123" s="5" t="s">
        <v>7</v>
      </c>
      <c r="G123" s="5" t="s">
        <v>7</v>
      </c>
      <c r="H123" s="7" t="str">
        <f t="shared" si="10"/>
        <v>hold</v>
      </c>
      <c r="I123" s="5" t="str">
        <f t="shared" si="11"/>
        <v>True</v>
      </c>
      <c r="J123" s="5">
        <f t="shared" si="19"/>
        <v>145.55999800000001</v>
      </c>
      <c r="K123" s="5">
        <f t="shared" si="19"/>
        <v>143.53999300000001</v>
      </c>
      <c r="L123" s="5">
        <f t="shared" si="14"/>
        <v>1013975.7302068757</v>
      </c>
      <c r="M123" s="11">
        <f t="shared" si="12"/>
        <v>0</v>
      </c>
      <c r="N123" s="5">
        <f t="shared" si="15"/>
        <v>0</v>
      </c>
      <c r="P123" s="23">
        <f t="shared" si="16"/>
        <v>-0.29368717853278292</v>
      </c>
    </row>
    <row r="124" spans="1:16" x14ac:dyDescent="0.25">
      <c r="A124" s="1">
        <v>44155</v>
      </c>
      <c r="B124" s="5">
        <v>150.240005</v>
      </c>
      <c r="C124" s="5">
        <v>7312400</v>
      </c>
      <c r="D124" s="5">
        <v>23694500</v>
      </c>
      <c r="E124" s="5">
        <v>22995698.170814451</v>
      </c>
      <c r="F124" s="5" t="s">
        <v>7</v>
      </c>
      <c r="G124" s="5" t="s">
        <v>7</v>
      </c>
      <c r="H124" s="7" t="str">
        <f t="shared" si="10"/>
        <v>hold</v>
      </c>
      <c r="I124" s="5" t="str">
        <f t="shared" si="11"/>
        <v>True</v>
      </c>
      <c r="J124" s="5">
        <f t="shared" si="19"/>
        <v>145.55999800000001</v>
      </c>
      <c r="K124" s="5">
        <f t="shared" si="19"/>
        <v>143.53999300000001</v>
      </c>
      <c r="L124" s="5">
        <f t="shared" si="14"/>
        <v>1013975.7302068757</v>
      </c>
      <c r="M124" s="11">
        <f t="shared" si="12"/>
        <v>0</v>
      </c>
      <c r="N124" s="5">
        <f t="shared" si="15"/>
        <v>0</v>
      </c>
      <c r="P124" s="23">
        <f t="shared" si="16"/>
        <v>0.16552237024142946</v>
      </c>
    </row>
    <row r="125" spans="1:16" x14ac:dyDescent="0.25">
      <c r="A125" s="1">
        <v>44158</v>
      </c>
      <c r="B125" s="5">
        <v>150.929993</v>
      </c>
      <c r="C125" s="5">
        <v>6185700</v>
      </c>
      <c r="D125" s="5">
        <v>29880200</v>
      </c>
      <c r="E125" s="5">
        <v>23651367.684320021</v>
      </c>
      <c r="F125" s="5" t="s">
        <v>7</v>
      </c>
      <c r="G125" s="5" t="s">
        <v>7</v>
      </c>
      <c r="H125" s="7" t="str">
        <f t="shared" si="10"/>
        <v>hold</v>
      </c>
      <c r="I125" s="5" t="str">
        <f t="shared" si="11"/>
        <v>True</v>
      </c>
      <c r="J125" s="5">
        <f t="shared" si="19"/>
        <v>145.55999800000001</v>
      </c>
      <c r="K125" s="5">
        <f t="shared" si="19"/>
        <v>143.53999300000001</v>
      </c>
      <c r="L125" s="5">
        <f t="shared" si="14"/>
        <v>1013975.7302068757</v>
      </c>
      <c r="M125" s="11">
        <f t="shared" si="12"/>
        <v>0</v>
      </c>
      <c r="N125" s="5">
        <f t="shared" si="15"/>
        <v>0</v>
      </c>
      <c r="P125" s="23">
        <f t="shared" si="16"/>
        <v>-0.1673313607691512</v>
      </c>
    </row>
    <row r="126" spans="1:16" x14ac:dyDescent="0.25">
      <c r="A126" s="1">
        <v>44159</v>
      </c>
      <c r="B126" s="5">
        <v>151.36000100000001</v>
      </c>
      <c r="C126" s="5">
        <v>5718400</v>
      </c>
      <c r="D126" s="5">
        <v>35598600</v>
      </c>
      <c r="E126" s="5">
        <v>24789203.52974553</v>
      </c>
      <c r="F126" s="5" t="s">
        <v>7</v>
      </c>
      <c r="G126" s="5" t="s">
        <v>7</v>
      </c>
      <c r="H126" s="7" t="str">
        <f t="shared" si="10"/>
        <v>hold</v>
      </c>
      <c r="I126" s="5" t="str">
        <f t="shared" si="11"/>
        <v>True</v>
      </c>
      <c r="J126" s="5">
        <f t="shared" si="19"/>
        <v>145.55999800000001</v>
      </c>
      <c r="K126" s="5">
        <f t="shared" si="19"/>
        <v>143.53999300000001</v>
      </c>
      <c r="L126" s="5">
        <f t="shared" si="14"/>
        <v>1013975.7302068757</v>
      </c>
      <c r="M126" s="11">
        <f t="shared" si="12"/>
        <v>0</v>
      </c>
      <c r="N126" s="5">
        <f t="shared" si="15"/>
        <v>0</v>
      </c>
      <c r="P126" s="23">
        <f t="shared" si="16"/>
        <v>-7.8551130498670005E-2</v>
      </c>
    </row>
    <row r="127" spans="1:16" x14ac:dyDescent="0.25">
      <c r="A127" s="1">
        <v>44160</v>
      </c>
      <c r="B127" s="5">
        <v>151.83000200000001</v>
      </c>
      <c r="C127" s="5">
        <v>4611100</v>
      </c>
      <c r="D127" s="5">
        <v>40209700</v>
      </c>
      <c r="E127" s="5">
        <v>26257827.141615931</v>
      </c>
      <c r="F127" s="5" t="s">
        <v>7</v>
      </c>
      <c r="G127" s="5" t="s">
        <v>7</v>
      </c>
      <c r="H127" s="7" t="str">
        <f t="shared" si="10"/>
        <v>hold</v>
      </c>
      <c r="I127" s="5" t="str">
        <f t="shared" si="11"/>
        <v>True</v>
      </c>
      <c r="J127" s="5">
        <f t="shared" si="19"/>
        <v>145.55999800000001</v>
      </c>
      <c r="K127" s="5">
        <f t="shared" si="19"/>
        <v>143.53999300000001</v>
      </c>
      <c r="L127" s="5">
        <f t="shared" si="14"/>
        <v>1013975.7302068757</v>
      </c>
      <c r="M127" s="11">
        <f t="shared" si="12"/>
        <v>0</v>
      </c>
      <c r="N127" s="5">
        <f t="shared" si="15"/>
        <v>0</v>
      </c>
      <c r="P127" s="23">
        <f t="shared" si="16"/>
        <v>-0.21522260572399599</v>
      </c>
    </row>
    <row r="128" spans="1:16" x14ac:dyDescent="0.25">
      <c r="A128" s="1">
        <v>44162</v>
      </c>
      <c r="B128" s="5">
        <v>151.60000600000001</v>
      </c>
      <c r="C128" s="5">
        <v>3666500</v>
      </c>
      <c r="D128" s="5">
        <v>36543200</v>
      </c>
      <c r="E128" s="5">
        <v>27237389.41871817</v>
      </c>
      <c r="F128" s="5" t="s">
        <v>7</v>
      </c>
      <c r="G128" s="5" t="s">
        <v>7</v>
      </c>
      <c r="H128" s="7" t="str">
        <f t="shared" si="10"/>
        <v>hold</v>
      </c>
      <c r="I128" s="5" t="str">
        <f t="shared" si="11"/>
        <v>True</v>
      </c>
      <c r="J128" s="5">
        <f t="shared" si="19"/>
        <v>145.55999800000001</v>
      </c>
      <c r="K128" s="5">
        <f t="shared" si="19"/>
        <v>143.53999300000001</v>
      </c>
      <c r="L128" s="5">
        <f t="shared" si="14"/>
        <v>1013975.7302068757</v>
      </c>
      <c r="M128" s="11">
        <f t="shared" si="12"/>
        <v>0</v>
      </c>
      <c r="N128" s="5">
        <f t="shared" si="15"/>
        <v>0</v>
      </c>
      <c r="P128" s="23">
        <f t="shared" si="16"/>
        <v>-0.22922891170725876</v>
      </c>
    </row>
    <row r="129" spans="1:16" x14ac:dyDescent="0.25">
      <c r="A129" s="1">
        <v>44165</v>
      </c>
      <c r="B129" s="5">
        <v>152.78999300000001</v>
      </c>
      <c r="C129" s="5">
        <v>10898500</v>
      </c>
      <c r="D129" s="5">
        <v>47441700</v>
      </c>
      <c r="E129" s="5">
        <v>29161614.729978651</v>
      </c>
      <c r="F129" s="5" t="s">
        <v>7</v>
      </c>
      <c r="G129" s="5" t="s">
        <v>7</v>
      </c>
      <c r="H129" s="7" t="str">
        <f t="shared" si="10"/>
        <v>hold</v>
      </c>
      <c r="I129" s="5" t="str">
        <f t="shared" si="11"/>
        <v>True</v>
      </c>
      <c r="J129" s="5">
        <f t="shared" si="19"/>
        <v>145.55999800000001</v>
      </c>
      <c r="K129" s="5">
        <f t="shared" si="19"/>
        <v>143.53999300000001</v>
      </c>
      <c r="L129" s="5">
        <f t="shared" si="14"/>
        <v>1013975.7302068757</v>
      </c>
      <c r="M129" s="11">
        <f t="shared" si="12"/>
        <v>0</v>
      </c>
      <c r="N129" s="5">
        <f t="shared" si="15"/>
        <v>0</v>
      </c>
      <c r="P129" s="23">
        <f t="shared" si="16"/>
        <v>1.089387636534713</v>
      </c>
    </row>
    <row r="130" spans="1:16" x14ac:dyDescent="0.25">
      <c r="A130" s="1">
        <v>44166</v>
      </c>
      <c r="B130" s="5">
        <v>152.63999899999999</v>
      </c>
      <c r="C130" s="5">
        <v>7645100</v>
      </c>
      <c r="D130" s="5">
        <v>39796600</v>
      </c>
      <c r="E130" s="5">
        <v>30174472.973057449</v>
      </c>
      <c r="F130" s="5" t="s">
        <v>7</v>
      </c>
      <c r="G130" s="5" t="s">
        <v>7</v>
      </c>
      <c r="H130" s="7" t="str">
        <f t="shared" si="10"/>
        <v>hold</v>
      </c>
      <c r="I130" s="5" t="str">
        <f t="shared" si="11"/>
        <v>True</v>
      </c>
      <c r="J130" s="5">
        <f t="shared" si="19"/>
        <v>145.55999800000001</v>
      </c>
      <c r="K130" s="5">
        <f t="shared" si="19"/>
        <v>143.53999300000001</v>
      </c>
      <c r="L130" s="5">
        <f t="shared" si="14"/>
        <v>1013975.7302068757</v>
      </c>
      <c r="M130" s="11">
        <f t="shared" si="12"/>
        <v>0</v>
      </c>
      <c r="N130" s="5">
        <f t="shared" si="15"/>
        <v>0</v>
      </c>
      <c r="P130" s="23">
        <f t="shared" si="16"/>
        <v>-0.35456024534621777</v>
      </c>
    </row>
    <row r="131" spans="1:16" x14ac:dyDescent="0.25">
      <c r="A131" s="1">
        <v>44167</v>
      </c>
      <c r="B131" s="5">
        <v>150.520004</v>
      </c>
      <c r="C131" s="5">
        <v>7849000</v>
      </c>
      <c r="D131" s="5">
        <v>31947600</v>
      </c>
      <c r="E131" s="5">
        <v>30343342.591300689</v>
      </c>
      <c r="F131" s="5" t="s">
        <v>7</v>
      </c>
      <c r="G131" s="5" t="s">
        <v>7</v>
      </c>
      <c r="H131" s="7" t="str">
        <f t="shared" ref="H131:H194" si="20">IF((AND(F131="nan",G131="nan")),"hold",IF(F131&lt;&gt;"nan","buy","sell"))</f>
        <v>hold</v>
      </c>
      <c r="I131" s="5" t="str">
        <f t="shared" ref="I131:I194" si="21">IF(H131="hold","True","False")</f>
        <v>True</v>
      </c>
      <c r="J131" s="5">
        <f t="shared" si="19"/>
        <v>145.55999800000001</v>
      </c>
      <c r="K131" s="5">
        <f t="shared" si="19"/>
        <v>143.53999300000001</v>
      </c>
      <c r="L131" s="5">
        <f t="shared" si="14"/>
        <v>1013975.7302068757</v>
      </c>
      <c r="M131" s="11">
        <f t="shared" ref="M131:M194" si="22">IF((AND(F132="nan",G132="nan")), 0, 0.001)</f>
        <v>1E-3</v>
      </c>
      <c r="N131" s="5">
        <f t="shared" si="15"/>
        <v>0</v>
      </c>
      <c r="P131" s="23">
        <f t="shared" si="16"/>
        <v>2.6321215404464197E-2</v>
      </c>
    </row>
    <row r="132" spans="1:16" x14ac:dyDescent="0.25">
      <c r="A132" s="1">
        <v>44168</v>
      </c>
      <c r="B132" s="5">
        <v>149.300003</v>
      </c>
      <c r="C132" s="5">
        <v>8575300</v>
      </c>
      <c r="D132" s="5">
        <v>23372300</v>
      </c>
      <c r="E132" s="5">
        <v>29679432.429996781</v>
      </c>
      <c r="F132" s="5" t="s">
        <v>7</v>
      </c>
      <c r="G132" s="5">
        <v>149.300003</v>
      </c>
      <c r="H132" s="7" t="str">
        <f t="shared" si="20"/>
        <v>sell</v>
      </c>
      <c r="I132" s="5" t="str">
        <f t="shared" si="21"/>
        <v>False</v>
      </c>
      <c r="J132" s="5">
        <f t="shared" ref="J132:K147" si="23">IF(F132="nan",J131,F132)</f>
        <v>145.55999800000001</v>
      </c>
      <c r="K132" s="5">
        <f t="shared" si="23"/>
        <v>149.300003</v>
      </c>
      <c r="L132" s="5">
        <f t="shared" ref="L132:L195" si="24">L131+N132</f>
        <v>1040028.7279600933</v>
      </c>
      <c r="M132" s="11">
        <f t="shared" si="22"/>
        <v>0</v>
      </c>
      <c r="N132" s="5">
        <f t="shared" ref="N132:N195" si="25">IF(I132="True",0,IF(H132="buy",-L131*M132,L131*((K132-J132)/J132)-(L131*M132)))</f>
        <v>26052.997753217627</v>
      </c>
      <c r="P132" s="23">
        <f t="shared" ref="P132:P195" si="26">LN(C132/C131)</f>
        <v>8.849984271809179E-2</v>
      </c>
    </row>
    <row r="133" spans="1:16" x14ac:dyDescent="0.25">
      <c r="A133" s="1">
        <v>44169</v>
      </c>
      <c r="B133" s="5">
        <v>148.91000399999999</v>
      </c>
      <c r="C133" s="5">
        <v>6963100</v>
      </c>
      <c r="D133" s="5">
        <v>16409200</v>
      </c>
      <c r="E133" s="5">
        <v>28415598.45676906</v>
      </c>
      <c r="F133" s="5" t="s">
        <v>7</v>
      </c>
      <c r="G133" s="5" t="s">
        <v>7</v>
      </c>
      <c r="H133" s="7" t="str">
        <f t="shared" si="20"/>
        <v>hold</v>
      </c>
      <c r="I133" s="5" t="str">
        <f t="shared" si="21"/>
        <v>True</v>
      </c>
      <c r="J133" s="5">
        <f t="shared" si="23"/>
        <v>145.55999800000001</v>
      </c>
      <c r="K133" s="5">
        <f t="shared" si="23"/>
        <v>149.300003</v>
      </c>
      <c r="L133" s="5">
        <f t="shared" si="24"/>
        <v>1040028.7279600933</v>
      </c>
      <c r="M133" s="11">
        <f t="shared" si="22"/>
        <v>0</v>
      </c>
      <c r="N133" s="5">
        <f t="shared" si="25"/>
        <v>0</v>
      </c>
      <c r="P133" s="23">
        <f t="shared" si="26"/>
        <v>-0.20826120037974996</v>
      </c>
    </row>
    <row r="134" spans="1:16" x14ac:dyDescent="0.25">
      <c r="A134" s="1">
        <v>44172</v>
      </c>
      <c r="B134" s="5">
        <v>148.11000100000001</v>
      </c>
      <c r="C134" s="5">
        <v>6159700</v>
      </c>
      <c r="D134" s="5">
        <v>10249500</v>
      </c>
      <c r="E134" s="5">
        <v>26685490.976764891</v>
      </c>
      <c r="F134" s="5" t="s">
        <v>7</v>
      </c>
      <c r="G134" s="5" t="s">
        <v>7</v>
      </c>
      <c r="H134" s="7" t="str">
        <f t="shared" si="20"/>
        <v>hold</v>
      </c>
      <c r="I134" s="5" t="str">
        <f t="shared" si="21"/>
        <v>True</v>
      </c>
      <c r="J134" s="5">
        <f t="shared" si="23"/>
        <v>145.55999800000001</v>
      </c>
      <c r="K134" s="5">
        <f t="shared" si="23"/>
        <v>149.300003</v>
      </c>
      <c r="L134" s="5">
        <f t="shared" si="24"/>
        <v>1040028.7279600933</v>
      </c>
      <c r="M134" s="11">
        <f t="shared" si="22"/>
        <v>0</v>
      </c>
      <c r="N134" s="5">
        <f t="shared" si="25"/>
        <v>0</v>
      </c>
      <c r="P134" s="23">
        <f t="shared" si="26"/>
        <v>-0.12259670242223822</v>
      </c>
    </row>
    <row r="135" spans="1:16" x14ac:dyDescent="0.25">
      <c r="A135" s="1">
        <v>44173</v>
      </c>
      <c r="B135" s="5">
        <v>149.449997</v>
      </c>
      <c r="C135" s="5">
        <v>6905500</v>
      </c>
      <c r="D135" s="5">
        <v>17155000</v>
      </c>
      <c r="E135" s="5">
        <v>25777823.8095017</v>
      </c>
      <c r="F135" s="5" t="s">
        <v>7</v>
      </c>
      <c r="G135" s="5" t="s">
        <v>7</v>
      </c>
      <c r="H135" s="7" t="str">
        <f t="shared" si="20"/>
        <v>hold</v>
      </c>
      <c r="I135" s="5" t="str">
        <f t="shared" si="21"/>
        <v>True</v>
      </c>
      <c r="J135" s="5">
        <f t="shared" si="23"/>
        <v>145.55999800000001</v>
      </c>
      <c r="K135" s="5">
        <f t="shared" si="23"/>
        <v>149.300003</v>
      </c>
      <c r="L135" s="5">
        <f t="shared" si="24"/>
        <v>1040028.7279600933</v>
      </c>
      <c r="M135" s="11">
        <f t="shared" si="22"/>
        <v>0</v>
      </c>
      <c r="N135" s="5">
        <f t="shared" si="25"/>
        <v>0</v>
      </c>
      <c r="P135" s="23">
        <f t="shared" si="26"/>
        <v>0.11429012047506595</v>
      </c>
    </row>
    <row r="136" spans="1:16" x14ac:dyDescent="0.25">
      <c r="A136" s="1">
        <v>44174</v>
      </c>
      <c r="B136" s="5">
        <v>148.270004</v>
      </c>
      <c r="C136" s="5">
        <v>6713200</v>
      </c>
      <c r="D136" s="5">
        <v>10441800</v>
      </c>
      <c r="E136" s="5">
        <v>24317248.133403301</v>
      </c>
      <c r="F136" s="5" t="s">
        <v>7</v>
      </c>
      <c r="G136" s="5" t="s">
        <v>7</v>
      </c>
      <c r="H136" s="7" t="str">
        <f t="shared" si="20"/>
        <v>hold</v>
      </c>
      <c r="I136" s="5" t="str">
        <f t="shared" si="21"/>
        <v>True</v>
      </c>
      <c r="J136" s="5">
        <f t="shared" si="23"/>
        <v>145.55999800000001</v>
      </c>
      <c r="K136" s="5">
        <f t="shared" si="23"/>
        <v>149.300003</v>
      </c>
      <c r="L136" s="5">
        <f t="shared" si="24"/>
        <v>1040028.7279600933</v>
      </c>
      <c r="M136" s="11">
        <f t="shared" si="22"/>
        <v>0</v>
      </c>
      <c r="N136" s="5">
        <f t="shared" si="25"/>
        <v>0</v>
      </c>
      <c r="P136" s="23">
        <f t="shared" si="26"/>
        <v>-2.8242458083959154E-2</v>
      </c>
    </row>
    <row r="137" spans="1:16" x14ac:dyDescent="0.25">
      <c r="A137" s="1">
        <v>44175</v>
      </c>
      <c r="B137" s="5">
        <v>147.03999300000001</v>
      </c>
      <c r="C137" s="5">
        <v>6884100</v>
      </c>
      <c r="D137" s="5">
        <v>3557700</v>
      </c>
      <c r="E137" s="5">
        <v>22340145.88626916</v>
      </c>
      <c r="F137" s="5" t="s">
        <v>7</v>
      </c>
      <c r="G137" s="5" t="s">
        <v>7</v>
      </c>
      <c r="H137" s="7" t="str">
        <f t="shared" si="20"/>
        <v>hold</v>
      </c>
      <c r="I137" s="5" t="str">
        <f t="shared" si="21"/>
        <v>True</v>
      </c>
      <c r="J137" s="5">
        <f t="shared" si="23"/>
        <v>145.55999800000001</v>
      </c>
      <c r="K137" s="5">
        <f t="shared" si="23"/>
        <v>149.300003</v>
      </c>
      <c r="L137" s="5">
        <f t="shared" si="24"/>
        <v>1040028.7279600933</v>
      </c>
      <c r="M137" s="11">
        <f t="shared" si="22"/>
        <v>0</v>
      </c>
      <c r="N137" s="5">
        <f t="shared" si="25"/>
        <v>0</v>
      </c>
      <c r="P137" s="23">
        <f t="shared" si="26"/>
        <v>2.5138667230015625E-2</v>
      </c>
    </row>
    <row r="138" spans="1:16" x14ac:dyDescent="0.25">
      <c r="A138" s="1">
        <v>44176</v>
      </c>
      <c r="B138" s="5">
        <v>147</v>
      </c>
      <c r="C138" s="5">
        <v>5620300</v>
      </c>
      <c r="D138" s="5">
        <v>-2062600</v>
      </c>
      <c r="E138" s="5">
        <v>20016072.270490579</v>
      </c>
      <c r="F138" s="5" t="s">
        <v>7</v>
      </c>
      <c r="G138" s="5" t="s">
        <v>7</v>
      </c>
      <c r="H138" s="7" t="str">
        <f t="shared" si="20"/>
        <v>hold</v>
      </c>
      <c r="I138" s="5" t="str">
        <f t="shared" si="21"/>
        <v>True</v>
      </c>
      <c r="J138" s="5">
        <f t="shared" si="23"/>
        <v>145.55999800000001</v>
      </c>
      <c r="K138" s="5">
        <f t="shared" si="23"/>
        <v>149.300003</v>
      </c>
      <c r="L138" s="5">
        <f t="shared" si="24"/>
        <v>1040028.7279600933</v>
      </c>
      <c r="M138" s="11">
        <f t="shared" si="22"/>
        <v>0</v>
      </c>
      <c r="N138" s="5">
        <f t="shared" si="25"/>
        <v>0</v>
      </c>
      <c r="P138" s="23">
        <f t="shared" si="26"/>
        <v>-0.20282936141808805</v>
      </c>
    </row>
    <row r="139" spans="1:16" x14ac:dyDescent="0.25">
      <c r="A139" s="1">
        <v>44179</v>
      </c>
      <c r="B139" s="5">
        <v>145.64999399999999</v>
      </c>
      <c r="C139" s="5">
        <v>8362700</v>
      </c>
      <c r="D139" s="5">
        <v>-10425300</v>
      </c>
      <c r="E139" s="5">
        <v>17116891.048233692</v>
      </c>
      <c r="F139" s="5" t="s">
        <v>7</v>
      </c>
      <c r="G139" s="5" t="s">
        <v>7</v>
      </c>
      <c r="H139" s="7" t="str">
        <f t="shared" si="20"/>
        <v>hold</v>
      </c>
      <c r="I139" s="5" t="str">
        <f t="shared" si="21"/>
        <v>True</v>
      </c>
      <c r="J139" s="5">
        <f t="shared" si="23"/>
        <v>145.55999800000001</v>
      </c>
      <c r="K139" s="5">
        <f t="shared" si="23"/>
        <v>149.300003</v>
      </c>
      <c r="L139" s="5">
        <f t="shared" si="24"/>
        <v>1040028.7279600933</v>
      </c>
      <c r="M139" s="11">
        <f t="shared" si="22"/>
        <v>0</v>
      </c>
      <c r="N139" s="5">
        <f t="shared" si="25"/>
        <v>0</v>
      </c>
      <c r="P139" s="23">
        <f t="shared" si="26"/>
        <v>0.39739629819751687</v>
      </c>
    </row>
    <row r="140" spans="1:16" x14ac:dyDescent="0.25">
      <c r="A140" s="1">
        <v>44180</v>
      </c>
      <c r="B140" s="5">
        <v>145.58000200000001</v>
      </c>
      <c r="C140" s="5">
        <v>10623800</v>
      </c>
      <c r="D140" s="5">
        <v>-21049100</v>
      </c>
      <c r="E140" s="5">
        <v>13482031.45608435</v>
      </c>
      <c r="F140" s="5" t="s">
        <v>7</v>
      </c>
      <c r="G140" s="5" t="s">
        <v>7</v>
      </c>
      <c r="H140" s="7" t="str">
        <f t="shared" si="20"/>
        <v>hold</v>
      </c>
      <c r="I140" s="5" t="str">
        <f t="shared" si="21"/>
        <v>True</v>
      </c>
      <c r="J140" s="5">
        <f t="shared" si="23"/>
        <v>145.55999800000001</v>
      </c>
      <c r="K140" s="5">
        <f t="shared" si="23"/>
        <v>149.300003</v>
      </c>
      <c r="L140" s="5">
        <f t="shared" si="24"/>
        <v>1040028.7279600933</v>
      </c>
      <c r="M140" s="11">
        <f t="shared" si="22"/>
        <v>0</v>
      </c>
      <c r="N140" s="5">
        <f t="shared" si="25"/>
        <v>0</v>
      </c>
      <c r="P140" s="23">
        <f t="shared" si="26"/>
        <v>0.23931542579434348</v>
      </c>
    </row>
    <row r="141" spans="1:16" x14ac:dyDescent="0.25">
      <c r="A141" s="1">
        <v>44181</v>
      </c>
      <c r="B141" s="5">
        <v>145.429993</v>
      </c>
      <c r="C141" s="5">
        <v>8550300</v>
      </c>
      <c r="D141" s="5">
        <v>-29599400</v>
      </c>
      <c r="E141" s="5">
        <v>9379034.6119483002</v>
      </c>
      <c r="F141" s="5" t="s">
        <v>7</v>
      </c>
      <c r="G141" s="5" t="s">
        <v>7</v>
      </c>
      <c r="H141" s="7" t="str">
        <f t="shared" si="20"/>
        <v>hold</v>
      </c>
      <c r="I141" s="5" t="str">
        <f t="shared" si="21"/>
        <v>True</v>
      </c>
      <c r="J141" s="5">
        <f t="shared" si="23"/>
        <v>145.55999800000001</v>
      </c>
      <c r="K141" s="5">
        <f t="shared" si="23"/>
        <v>149.300003</v>
      </c>
      <c r="L141" s="5">
        <f t="shared" si="24"/>
        <v>1040028.7279600933</v>
      </c>
      <c r="M141" s="11">
        <f t="shared" si="22"/>
        <v>0</v>
      </c>
      <c r="N141" s="5">
        <f t="shared" si="25"/>
        <v>0</v>
      </c>
      <c r="P141" s="23">
        <f t="shared" si="26"/>
        <v>-0.21713039720326749</v>
      </c>
    </row>
    <row r="142" spans="1:16" x14ac:dyDescent="0.25">
      <c r="A142" s="1">
        <v>44182</v>
      </c>
      <c r="B142" s="5">
        <v>146.10000600000001</v>
      </c>
      <c r="C142" s="5">
        <v>10226500</v>
      </c>
      <c r="D142" s="5">
        <v>-19372900</v>
      </c>
      <c r="E142" s="5">
        <v>6640753.0889202747</v>
      </c>
      <c r="F142" s="5" t="s">
        <v>7</v>
      </c>
      <c r="G142" s="5" t="s">
        <v>7</v>
      </c>
      <c r="H142" s="7" t="str">
        <f t="shared" si="20"/>
        <v>hold</v>
      </c>
      <c r="I142" s="5" t="str">
        <f t="shared" si="21"/>
        <v>True</v>
      </c>
      <c r="J142" s="5">
        <f t="shared" si="23"/>
        <v>145.55999800000001</v>
      </c>
      <c r="K142" s="5">
        <f t="shared" si="23"/>
        <v>149.300003</v>
      </c>
      <c r="L142" s="5">
        <f t="shared" si="24"/>
        <v>1040028.7279600933</v>
      </c>
      <c r="M142" s="11">
        <f t="shared" si="22"/>
        <v>0</v>
      </c>
      <c r="N142" s="5">
        <f t="shared" si="25"/>
        <v>0</v>
      </c>
      <c r="P142" s="23">
        <f t="shared" si="26"/>
        <v>0.17901602038367639</v>
      </c>
    </row>
    <row r="143" spans="1:16" x14ac:dyDescent="0.25">
      <c r="A143" s="1">
        <v>44183</v>
      </c>
      <c r="B143" s="5">
        <v>145.949997</v>
      </c>
      <c r="C143" s="5">
        <v>13794700</v>
      </c>
      <c r="D143" s="5">
        <v>-33167600</v>
      </c>
      <c r="E143" s="5">
        <v>2849478.8154817922</v>
      </c>
      <c r="F143" s="5" t="s">
        <v>7</v>
      </c>
      <c r="G143" s="5" t="s">
        <v>7</v>
      </c>
      <c r="H143" s="7" t="str">
        <f t="shared" si="20"/>
        <v>hold</v>
      </c>
      <c r="I143" s="5" t="str">
        <f t="shared" si="21"/>
        <v>True</v>
      </c>
      <c r="J143" s="5">
        <f t="shared" si="23"/>
        <v>145.55999800000001</v>
      </c>
      <c r="K143" s="5">
        <f t="shared" si="23"/>
        <v>149.300003</v>
      </c>
      <c r="L143" s="5">
        <f t="shared" si="24"/>
        <v>1040028.7279600933</v>
      </c>
      <c r="M143" s="11">
        <f t="shared" si="22"/>
        <v>0</v>
      </c>
      <c r="N143" s="5">
        <f t="shared" si="25"/>
        <v>0</v>
      </c>
      <c r="P143" s="23">
        <f t="shared" si="26"/>
        <v>0.29930206998690967</v>
      </c>
    </row>
    <row r="144" spans="1:16" x14ac:dyDescent="0.25">
      <c r="A144" s="1">
        <v>44186</v>
      </c>
      <c r="B144" s="5">
        <v>145.970001</v>
      </c>
      <c r="C144" s="5">
        <v>8517700</v>
      </c>
      <c r="D144" s="5">
        <v>-24649900</v>
      </c>
      <c r="E144" s="5">
        <v>230488.76267610269</v>
      </c>
      <c r="F144" s="5" t="s">
        <v>7</v>
      </c>
      <c r="G144" s="5" t="s">
        <v>7</v>
      </c>
      <c r="H144" s="7" t="str">
        <f t="shared" si="20"/>
        <v>hold</v>
      </c>
      <c r="I144" s="5" t="str">
        <f t="shared" si="21"/>
        <v>True</v>
      </c>
      <c r="J144" s="5">
        <f t="shared" si="23"/>
        <v>145.55999800000001</v>
      </c>
      <c r="K144" s="5">
        <f t="shared" si="23"/>
        <v>149.300003</v>
      </c>
      <c r="L144" s="5">
        <f t="shared" si="24"/>
        <v>1040028.7279600933</v>
      </c>
      <c r="M144" s="11">
        <f t="shared" si="22"/>
        <v>0</v>
      </c>
      <c r="N144" s="5">
        <f t="shared" si="25"/>
        <v>0</v>
      </c>
      <c r="P144" s="23">
        <f t="shared" si="26"/>
        <v>-0.48213810907729637</v>
      </c>
    </row>
    <row r="145" spans="1:16" x14ac:dyDescent="0.25">
      <c r="A145" s="1">
        <v>44187</v>
      </c>
      <c r="B145" s="5">
        <v>144.199997</v>
      </c>
      <c r="C145" s="5">
        <v>12533000</v>
      </c>
      <c r="D145" s="5">
        <v>-37182900</v>
      </c>
      <c r="E145" s="5">
        <v>-3332693.0818408132</v>
      </c>
      <c r="F145" s="5" t="s">
        <v>7</v>
      </c>
      <c r="G145" s="5" t="s">
        <v>7</v>
      </c>
      <c r="H145" s="7" t="str">
        <f t="shared" si="20"/>
        <v>hold</v>
      </c>
      <c r="I145" s="5" t="str">
        <f t="shared" si="21"/>
        <v>True</v>
      </c>
      <c r="J145" s="5">
        <f t="shared" si="23"/>
        <v>145.55999800000001</v>
      </c>
      <c r="K145" s="5">
        <f t="shared" si="23"/>
        <v>149.300003</v>
      </c>
      <c r="L145" s="5">
        <f t="shared" si="24"/>
        <v>1040028.7279600933</v>
      </c>
      <c r="M145" s="11">
        <f t="shared" si="22"/>
        <v>0</v>
      </c>
      <c r="N145" s="5">
        <f t="shared" si="25"/>
        <v>0</v>
      </c>
      <c r="P145" s="23">
        <f t="shared" si="26"/>
        <v>0.38621881428368793</v>
      </c>
    </row>
    <row r="146" spans="1:16" x14ac:dyDescent="0.25">
      <c r="A146" s="1">
        <v>44188</v>
      </c>
      <c r="B146" s="5">
        <v>143.220001</v>
      </c>
      <c r="C146" s="5">
        <v>6810200</v>
      </c>
      <c r="D146" s="5">
        <v>-43993100</v>
      </c>
      <c r="E146" s="5">
        <v>-7205114.7178866202</v>
      </c>
      <c r="F146" s="5" t="s">
        <v>7</v>
      </c>
      <c r="G146" s="5" t="s">
        <v>7</v>
      </c>
      <c r="H146" s="7" t="str">
        <f t="shared" si="20"/>
        <v>hold</v>
      </c>
      <c r="I146" s="5" t="str">
        <f t="shared" si="21"/>
        <v>True</v>
      </c>
      <c r="J146" s="5">
        <f t="shared" si="23"/>
        <v>145.55999800000001</v>
      </c>
      <c r="K146" s="5">
        <f t="shared" si="23"/>
        <v>149.300003</v>
      </c>
      <c r="L146" s="5">
        <f t="shared" si="24"/>
        <v>1040028.7279600933</v>
      </c>
      <c r="M146" s="11">
        <f t="shared" si="22"/>
        <v>0</v>
      </c>
      <c r="N146" s="5">
        <f t="shared" si="25"/>
        <v>0</v>
      </c>
      <c r="P146" s="23">
        <f t="shared" si="26"/>
        <v>-0.60994367732358823</v>
      </c>
    </row>
    <row r="147" spans="1:16" x14ac:dyDescent="0.25">
      <c r="A147" s="1">
        <v>44189</v>
      </c>
      <c r="B147" s="5">
        <v>143.5</v>
      </c>
      <c r="C147" s="5">
        <v>3018200</v>
      </c>
      <c r="D147" s="5">
        <v>-40974900</v>
      </c>
      <c r="E147" s="5">
        <v>-10421286.19468746</v>
      </c>
      <c r="F147" s="5" t="s">
        <v>7</v>
      </c>
      <c r="G147" s="5" t="s">
        <v>7</v>
      </c>
      <c r="H147" s="7" t="str">
        <f t="shared" si="20"/>
        <v>hold</v>
      </c>
      <c r="I147" s="5" t="str">
        <f t="shared" si="21"/>
        <v>True</v>
      </c>
      <c r="J147" s="5">
        <f t="shared" si="23"/>
        <v>145.55999800000001</v>
      </c>
      <c r="K147" s="5">
        <f t="shared" si="23"/>
        <v>149.300003</v>
      </c>
      <c r="L147" s="5">
        <f t="shared" si="24"/>
        <v>1040028.7279600933</v>
      </c>
      <c r="M147" s="11">
        <f t="shared" si="22"/>
        <v>0</v>
      </c>
      <c r="N147" s="5">
        <f t="shared" si="25"/>
        <v>0</v>
      </c>
      <c r="P147" s="23">
        <f t="shared" si="26"/>
        <v>-0.81376086110348378</v>
      </c>
    </row>
    <row r="148" spans="1:16" x14ac:dyDescent="0.25">
      <c r="A148" s="1">
        <v>44193</v>
      </c>
      <c r="B148" s="5">
        <v>145.220001</v>
      </c>
      <c r="C148" s="5">
        <v>6448300</v>
      </c>
      <c r="D148" s="5">
        <v>-34526600</v>
      </c>
      <c r="E148" s="5">
        <v>-12717031.303033359</v>
      </c>
      <c r="F148" s="5" t="s">
        <v>7</v>
      </c>
      <c r="G148" s="5" t="s">
        <v>7</v>
      </c>
      <c r="H148" s="7" t="str">
        <f t="shared" si="20"/>
        <v>hold</v>
      </c>
      <c r="I148" s="5" t="str">
        <f t="shared" si="21"/>
        <v>True</v>
      </c>
      <c r="J148" s="5">
        <f t="shared" ref="J148:K163" si="27">IF(F148="nan",J147,F148)</f>
        <v>145.55999800000001</v>
      </c>
      <c r="K148" s="5">
        <f t="shared" si="27"/>
        <v>149.300003</v>
      </c>
      <c r="L148" s="5">
        <f t="shared" si="24"/>
        <v>1040028.7279600933</v>
      </c>
      <c r="M148" s="11">
        <f t="shared" si="22"/>
        <v>0</v>
      </c>
      <c r="N148" s="5">
        <f t="shared" si="25"/>
        <v>0</v>
      </c>
      <c r="P148" s="23">
        <f t="shared" si="26"/>
        <v>0.75915590297430147</v>
      </c>
    </row>
    <row r="149" spans="1:16" x14ac:dyDescent="0.25">
      <c r="A149" s="1">
        <v>44194</v>
      </c>
      <c r="B149" s="5">
        <v>144.300003</v>
      </c>
      <c r="C149" s="5">
        <v>5979400</v>
      </c>
      <c r="D149" s="5">
        <v>-40506000</v>
      </c>
      <c r="E149" s="5">
        <v>-15363600.72706222</v>
      </c>
      <c r="F149" s="5" t="s">
        <v>7</v>
      </c>
      <c r="G149" s="5" t="s">
        <v>7</v>
      </c>
      <c r="H149" s="7" t="str">
        <f t="shared" si="20"/>
        <v>hold</v>
      </c>
      <c r="I149" s="5" t="str">
        <f t="shared" si="21"/>
        <v>True</v>
      </c>
      <c r="J149" s="5">
        <f t="shared" si="27"/>
        <v>145.55999800000001</v>
      </c>
      <c r="K149" s="5">
        <f t="shared" si="27"/>
        <v>149.300003</v>
      </c>
      <c r="L149" s="5">
        <f t="shared" si="24"/>
        <v>1040028.7279600933</v>
      </c>
      <c r="M149" s="11">
        <f t="shared" si="22"/>
        <v>0</v>
      </c>
      <c r="N149" s="5">
        <f t="shared" si="25"/>
        <v>0</v>
      </c>
      <c r="P149" s="23">
        <f t="shared" si="26"/>
        <v>-7.5496301696072035E-2</v>
      </c>
    </row>
    <row r="150" spans="1:16" x14ac:dyDescent="0.25">
      <c r="A150" s="1">
        <v>44195</v>
      </c>
      <c r="B150" s="5">
        <v>144.179993</v>
      </c>
      <c r="C150" s="5">
        <v>6250400</v>
      </c>
      <c r="D150" s="5">
        <v>-46756400</v>
      </c>
      <c r="E150" s="5">
        <v>-18353392.132289011</v>
      </c>
      <c r="F150" s="5" t="s">
        <v>7</v>
      </c>
      <c r="G150" s="5" t="s">
        <v>7</v>
      </c>
      <c r="H150" s="7" t="str">
        <f t="shared" si="20"/>
        <v>hold</v>
      </c>
      <c r="I150" s="5" t="str">
        <f t="shared" si="21"/>
        <v>True</v>
      </c>
      <c r="J150" s="5">
        <f t="shared" si="27"/>
        <v>145.55999800000001</v>
      </c>
      <c r="K150" s="5">
        <f t="shared" si="27"/>
        <v>149.300003</v>
      </c>
      <c r="L150" s="5">
        <f t="shared" si="24"/>
        <v>1040028.7279600933</v>
      </c>
      <c r="M150" s="11">
        <f t="shared" si="22"/>
        <v>0</v>
      </c>
      <c r="N150" s="5">
        <f t="shared" si="25"/>
        <v>0</v>
      </c>
      <c r="P150" s="23">
        <f t="shared" si="26"/>
        <v>4.4325233219855042E-2</v>
      </c>
    </row>
    <row r="151" spans="1:16" x14ac:dyDescent="0.25">
      <c r="A151" s="1">
        <v>44196</v>
      </c>
      <c r="B151" s="5">
        <v>144.14999399999999</v>
      </c>
      <c r="C151" s="5">
        <v>5938000</v>
      </c>
      <c r="D151" s="5">
        <v>-52694400</v>
      </c>
      <c r="E151" s="5">
        <v>-21623965.2981955</v>
      </c>
      <c r="F151" s="5" t="s">
        <v>7</v>
      </c>
      <c r="G151" s="5" t="s">
        <v>7</v>
      </c>
      <c r="H151" s="7" t="str">
        <f t="shared" si="20"/>
        <v>hold</v>
      </c>
      <c r="I151" s="5" t="str">
        <f t="shared" si="21"/>
        <v>True</v>
      </c>
      <c r="J151" s="5">
        <f t="shared" si="27"/>
        <v>145.55999800000001</v>
      </c>
      <c r="K151" s="5">
        <f t="shared" si="27"/>
        <v>149.300003</v>
      </c>
      <c r="L151" s="5">
        <f t="shared" si="24"/>
        <v>1040028.7279600933</v>
      </c>
      <c r="M151" s="11">
        <f t="shared" si="22"/>
        <v>0</v>
      </c>
      <c r="N151" s="5">
        <f t="shared" si="25"/>
        <v>0</v>
      </c>
      <c r="P151" s="23">
        <f t="shared" si="26"/>
        <v>-5.1273085358829483E-2</v>
      </c>
    </row>
    <row r="152" spans="1:16" x14ac:dyDescent="0.25">
      <c r="A152" s="1">
        <v>44200</v>
      </c>
      <c r="B152" s="5">
        <v>146.529999</v>
      </c>
      <c r="C152" s="5">
        <v>10727400</v>
      </c>
      <c r="D152" s="5">
        <v>-41967000</v>
      </c>
      <c r="E152" s="5">
        <v>-23561397.70410762</v>
      </c>
      <c r="F152" s="5" t="s">
        <v>7</v>
      </c>
      <c r="G152" s="5" t="s">
        <v>7</v>
      </c>
      <c r="H152" s="7" t="str">
        <f t="shared" si="20"/>
        <v>hold</v>
      </c>
      <c r="I152" s="5" t="str">
        <f t="shared" si="21"/>
        <v>True</v>
      </c>
      <c r="J152" s="5">
        <f t="shared" si="27"/>
        <v>145.55999800000001</v>
      </c>
      <c r="K152" s="5">
        <f t="shared" si="27"/>
        <v>149.300003</v>
      </c>
      <c r="L152" s="5">
        <f t="shared" si="24"/>
        <v>1040028.7279600933</v>
      </c>
      <c r="M152" s="11">
        <f t="shared" si="22"/>
        <v>0</v>
      </c>
      <c r="N152" s="5">
        <f t="shared" si="25"/>
        <v>0</v>
      </c>
      <c r="P152" s="23">
        <f t="shared" si="26"/>
        <v>0.59142883966212434</v>
      </c>
    </row>
    <row r="153" spans="1:16" x14ac:dyDescent="0.25">
      <c r="A153" s="1">
        <v>44201</v>
      </c>
      <c r="B153" s="5">
        <v>145.75</v>
      </c>
      <c r="C153" s="5">
        <v>8832700</v>
      </c>
      <c r="D153" s="5">
        <v>-50799700</v>
      </c>
      <c r="E153" s="5">
        <v>-26155522.37380074</v>
      </c>
      <c r="F153" s="5" t="s">
        <v>7</v>
      </c>
      <c r="G153" s="5" t="s">
        <v>7</v>
      </c>
      <c r="H153" s="7" t="str">
        <f t="shared" si="20"/>
        <v>hold</v>
      </c>
      <c r="I153" s="5" t="str">
        <f t="shared" si="21"/>
        <v>True</v>
      </c>
      <c r="J153" s="5">
        <f t="shared" si="27"/>
        <v>145.55999800000001</v>
      </c>
      <c r="K153" s="5">
        <f t="shared" si="27"/>
        <v>149.300003</v>
      </c>
      <c r="L153" s="5">
        <f t="shared" si="24"/>
        <v>1040028.7279600933</v>
      </c>
      <c r="M153" s="11">
        <f t="shared" si="22"/>
        <v>0</v>
      </c>
      <c r="N153" s="5">
        <f t="shared" si="25"/>
        <v>0</v>
      </c>
      <c r="P153" s="23">
        <f t="shared" si="26"/>
        <v>-0.1943404723632656</v>
      </c>
    </row>
    <row r="154" spans="1:16" x14ac:dyDescent="0.25">
      <c r="A154" s="1">
        <v>44202</v>
      </c>
      <c r="B154" s="5">
        <v>146.66000399999999</v>
      </c>
      <c r="C154" s="5">
        <v>7306300</v>
      </c>
      <c r="D154" s="5">
        <v>-43493400</v>
      </c>
      <c r="E154" s="5">
        <v>-27806749.183841068</v>
      </c>
      <c r="F154" s="5" t="s">
        <v>7</v>
      </c>
      <c r="G154" s="5" t="s">
        <v>7</v>
      </c>
      <c r="H154" s="7" t="str">
        <f t="shared" si="20"/>
        <v>hold</v>
      </c>
      <c r="I154" s="5" t="str">
        <f t="shared" si="21"/>
        <v>True</v>
      </c>
      <c r="J154" s="5">
        <f t="shared" si="27"/>
        <v>145.55999800000001</v>
      </c>
      <c r="K154" s="5">
        <f t="shared" si="27"/>
        <v>149.300003</v>
      </c>
      <c r="L154" s="5">
        <f t="shared" si="24"/>
        <v>1040028.7279600933</v>
      </c>
      <c r="M154" s="11">
        <f t="shared" si="22"/>
        <v>0</v>
      </c>
      <c r="N154" s="5">
        <f t="shared" si="25"/>
        <v>0</v>
      </c>
      <c r="P154" s="23">
        <f t="shared" si="26"/>
        <v>-0.18972375396965627</v>
      </c>
    </row>
    <row r="155" spans="1:16" x14ac:dyDescent="0.25">
      <c r="A155" s="1">
        <v>44203</v>
      </c>
      <c r="B155" s="5">
        <v>146.64999399999999</v>
      </c>
      <c r="C155" s="5">
        <v>6846000</v>
      </c>
      <c r="D155" s="5">
        <v>-50339400</v>
      </c>
      <c r="E155" s="5">
        <v>-29952716.36265358</v>
      </c>
      <c r="F155" s="5" t="s">
        <v>7</v>
      </c>
      <c r="G155" s="5" t="s">
        <v>7</v>
      </c>
      <c r="H155" s="7" t="str">
        <f t="shared" si="20"/>
        <v>hold</v>
      </c>
      <c r="I155" s="5" t="str">
        <f t="shared" si="21"/>
        <v>True</v>
      </c>
      <c r="J155" s="5">
        <f t="shared" si="27"/>
        <v>145.55999800000001</v>
      </c>
      <c r="K155" s="5">
        <f t="shared" si="27"/>
        <v>149.300003</v>
      </c>
      <c r="L155" s="5">
        <f t="shared" si="24"/>
        <v>1040028.7279600933</v>
      </c>
      <c r="M155" s="11">
        <f t="shared" si="22"/>
        <v>0</v>
      </c>
      <c r="N155" s="5">
        <f t="shared" si="25"/>
        <v>0</v>
      </c>
      <c r="P155" s="23">
        <f t="shared" si="26"/>
        <v>-6.5072449562776816E-2</v>
      </c>
    </row>
    <row r="156" spans="1:16" x14ac:dyDescent="0.25">
      <c r="A156" s="1">
        <v>44204</v>
      </c>
      <c r="B156" s="5">
        <v>146.63000500000001</v>
      </c>
      <c r="C156" s="5">
        <v>8159400</v>
      </c>
      <c r="D156" s="5">
        <v>-58498800</v>
      </c>
      <c r="E156" s="5">
        <v>-32671391.492719252</v>
      </c>
      <c r="F156" s="5" t="s">
        <v>7</v>
      </c>
      <c r="G156" s="5" t="s">
        <v>7</v>
      </c>
      <c r="H156" s="7" t="str">
        <f t="shared" si="20"/>
        <v>hold</v>
      </c>
      <c r="I156" s="5" t="str">
        <f t="shared" si="21"/>
        <v>True</v>
      </c>
      <c r="J156" s="5">
        <f t="shared" si="27"/>
        <v>145.55999800000001</v>
      </c>
      <c r="K156" s="5">
        <f t="shared" si="27"/>
        <v>149.300003</v>
      </c>
      <c r="L156" s="5">
        <f t="shared" si="24"/>
        <v>1040028.7279600933</v>
      </c>
      <c r="M156" s="11">
        <f t="shared" si="22"/>
        <v>0</v>
      </c>
      <c r="N156" s="5">
        <f t="shared" si="25"/>
        <v>0</v>
      </c>
      <c r="P156" s="23">
        <f t="shared" si="26"/>
        <v>0.1755060967528376</v>
      </c>
    </row>
    <row r="157" spans="1:16" x14ac:dyDescent="0.25">
      <c r="A157" s="1">
        <v>44207</v>
      </c>
      <c r="B157" s="5">
        <v>147.28999300000001</v>
      </c>
      <c r="C157" s="5">
        <v>8754800</v>
      </c>
      <c r="D157" s="5">
        <v>-49744000</v>
      </c>
      <c r="E157" s="5">
        <v>-34297354.477138586</v>
      </c>
      <c r="F157" s="5" t="s">
        <v>7</v>
      </c>
      <c r="G157" s="5" t="s">
        <v>7</v>
      </c>
      <c r="H157" s="7" t="str">
        <f t="shared" si="20"/>
        <v>hold</v>
      </c>
      <c r="I157" s="5" t="str">
        <f t="shared" si="21"/>
        <v>True</v>
      </c>
      <c r="J157" s="5">
        <f t="shared" si="27"/>
        <v>145.55999800000001</v>
      </c>
      <c r="K157" s="5">
        <f t="shared" si="27"/>
        <v>149.300003</v>
      </c>
      <c r="L157" s="5">
        <f t="shared" si="24"/>
        <v>1040028.7279600933</v>
      </c>
      <c r="M157" s="11">
        <f t="shared" si="22"/>
        <v>0</v>
      </c>
      <c r="N157" s="5">
        <f t="shared" si="25"/>
        <v>0</v>
      </c>
      <c r="P157" s="23">
        <f t="shared" si="26"/>
        <v>7.0431484526961824E-2</v>
      </c>
    </row>
    <row r="158" spans="1:16" x14ac:dyDescent="0.25">
      <c r="A158" s="1">
        <v>44208</v>
      </c>
      <c r="B158" s="5">
        <v>148.970001</v>
      </c>
      <c r="C158" s="5">
        <v>7791100</v>
      </c>
      <c r="D158" s="5">
        <v>-41952900</v>
      </c>
      <c r="E158" s="5">
        <v>-35026454.160057738</v>
      </c>
      <c r="F158" s="5" t="s">
        <v>7</v>
      </c>
      <c r="G158" s="5" t="s">
        <v>7</v>
      </c>
      <c r="H158" s="7" t="str">
        <f t="shared" si="20"/>
        <v>hold</v>
      </c>
      <c r="I158" s="5" t="str">
        <f t="shared" si="21"/>
        <v>True</v>
      </c>
      <c r="J158" s="5">
        <f t="shared" si="27"/>
        <v>145.55999800000001</v>
      </c>
      <c r="K158" s="5">
        <f t="shared" si="27"/>
        <v>149.300003</v>
      </c>
      <c r="L158" s="5">
        <f t="shared" si="24"/>
        <v>1040028.7279600933</v>
      </c>
      <c r="M158" s="11">
        <f t="shared" si="22"/>
        <v>0</v>
      </c>
      <c r="N158" s="5">
        <f t="shared" si="25"/>
        <v>0</v>
      </c>
      <c r="P158" s="23">
        <f t="shared" si="26"/>
        <v>-0.11662006479863569</v>
      </c>
    </row>
    <row r="159" spans="1:16" x14ac:dyDescent="0.25">
      <c r="A159" s="1">
        <v>44209</v>
      </c>
      <c r="B159" s="5">
        <v>147.449997</v>
      </c>
      <c r="C159" s="5">
        <v>5356500</v>
      </c>
      <c r="D159" s="5">
        <v>-47309400</v>
      </c>
      <c r="E159" s="5">
        <v>-36196258.684450723</v>
      </c>
      <c r="F159" s="5" t="s">
        <v>7</v>
      </c>
      <c r="G159" s="5" t="s">
        <v>7</v>
      </c>
      <c r="H159" s="7" t="str">
        <f t="shared" si="20"/>
        <v>hold</v>
      </c>
      <c r="I159" s="5" t="str">
        <f t="shared" si="21"/>
        <v>True</v>
      </c>
      <c r="J159" s="5">
        <f t="shared" si="27"/>
        <v>145.55999800000001</v>
      </c>
      <c r="K159" s="5">
        <f t="shared" si="27"/>
        <v>149.300003</v>
      </c>
      <c r="L159" s="5">
        <f t="shared" si="24"/>
        <v>1040028.7279600933</v>
      </c>
      <c r="M159" s="11">
        <f t="shared" si="22"/>
        <v>0</v>
      </c>
      <c r="N159" s="5">
        <f t="shared" si="25"/>
        <v>0</v>
      </c>
      <c r="P159" s="23">
        <f t="shared" si="26"/>
        <v>-0.37467127986868159</v>
      </c>
    </row>
    <row r="160" spans="1:16" x14ac:dyDescent="0.25">
      <c r="A160" s="1">
        <v>44210</v>
      </c>
      <c r="B160" s="5">
        <v>146.970001</v>
      </c>
      <c r="C160" s="5">
        <v>7672400</v>
      </c>
      <c r="D160" s="5">
        <v>-54981800</v>
      </c>
      <c r="E160" s="5">
        <v>-37985358.076938353</v>
      </c>
      <c r="F160" s="5" t="s">
        <v>7</v>
      </c>
      <c r="G160" s="5" t="s">
        <v>7</v>
      </c>
      <c r="H160" s="7" t="str">
        <f t="shared" si="20"/>
        <v>hold</v>
      </c>
      <c r="I160" s="5" t="str">
        <f t="shared" si="21"/>
        <v>True</v>
      </c>
      <c r="J160" s="5">
        <f t="shared" si="27"/>
        <v>145.55999800000001</v>
      </c>
      <c r="K160" s="5">
        <f t="shared" si="27"/>
        <v>149.300003</v>
      </c>
      <c r="L160" s="5">
        <f t="shared" si="24"/>
        <v>1040028.7279600933</v>
      </c>
      <c r="M160" s="11">
        <f t="shared" si="22"/>
        <v>0</v>
      </c>
      <c r="N160" s="5">
        <f t="shared" si="25"/>
        <v>0</v>
      </c>
      <c r="P160" s="23">
        <f t="shared" si="26"/>
        <v>0.3593186971449201</v>
      </c>
    </row>
    <row r="161" spans="1:16" x14ac:dyDescent="0.25">
      <c r="A161" s="1">
        <v>44211</v>
      </c>
      <c r="B161" s="5">
        <v>144.63999899999999</v>
      </c>
      <c r="C161" s="5">
        <v>11973500</v>
      </c>
      <c r="D161" s="5">
        <v>-66955300</v>
      </c>
      <c r="E161" s="5">
        <v>-40744400.471219778</v>
      </c>
      <c r="F161" s="5" t="s">
        <v>7</v>
      </c>
      <c r="G161" s="5" t="s">
        <v>7</v>
      </c>
      <c r="H161" s="7" t="str">
        <f t="shared" si="20"/>
        <v>hold</v>
      </c>
      <c r="I161" s="5" t="str">
        <f t="shared" si="21"/>
        <v>True</v>
      </c>
      <c r="J161" s="5">
        <f t="shared" si="27"/>
        <v>145.55999800000001</v>
      </c>
      <c r="K161" s="5">
        <f t="shared" si="27"/>
        <v>149.300003</v>
      </c>
      <c r="L161" s="5">
        <f t="shared" si="24"/>
        <v>1040028.7279600933</v>
      </c>
      <c r="M161" s="11">
        <f t="shared" si="22"/>
        <v>0</v>
      </c>
      <c r="N161" s="5">
        <f t="shared" si="25"/>
        <v>0</v>
      </c>
      <c r="P161" s="23">
        <f t="shared" si="26"/>
        <v>0.44506640062543962</v>
      </c>
    </row>
    <row r="162" spans="1:16" x14ac:dyDescent="0.25">
      <c r="A162" s="1">
        <v>44215</v>
      </c>
      <c r="B162" s="5">
        <v>143.38999899999999</v>
      </c>
      <c r="C162" s="5">
        <v>8041200</v>
      </c>
      <c r="D162" s="5">
        <v>-74996500</v>
      </c>
      <c r="E162" s="5">
        <v>-44006505.515980273</v>
      </c>
      <c r="F162" s="5" t="s">
        <v>7</v>
      </c>
      <c r="G162" s="5" t="s">
        <v>7</v>
      </c>
      <c r="H162" s="7" t="str">
        <f t="shared" si="20"/>
        <v>hold</v>
      </c>
      <c r="I162" s="5" t="str">
        <f t="shared" si="21"/>
        <v>True</v>
      </c>
      <c r="J162" s="5">
        <f t="shared" si="27"/>
        <v>145.55999800000001</v>
      </c>
      <c r="K162" s="5">
        <f t="shared" si="27"/>
        <v>149.300003</v>
      </c>
      <c r="L162" s="5">
        <f t="shared" si="24"/>
        <v>1040028.7279600933</v>
      </c>
      <c r="M162" s="11">
        <f t="shared" si="22"/>
        <v>0</v>
      </c>
      <c r="N162" s="5">
        <f t="shared" si="25"/>
        <v>0</v>
      </c>
      <c r="P162" s="23">
        <f t="shared" si="26"/>
        <v>-0.39811754870584737</v>
      </c>
    </row>
    <row r="163" spans="1:16" x14ac:dyDescent="0.25">
      <c r="A163" s="1">
        <v>44216</v>
      </c>
      <c r="B163" s="5">
        <v>145.509995</v>
      </c>
      <c r="C163" s="5">
        <v>7925200</v>
      </c>
      <c r="D163" s="5">
        <v>-67071300</v>
      </c>
      <c r="E163" s="5">
        <v>-46203152.809368789</v>
      </c>
      <c r="F163" s="5" t="s">
        <v>7</v>
      </c>
      <c r="G163" s="5" t="s">
        <v>7</v>
      </c>
      <c r="H163" s="7" t="str">
        <f t="shared" si="20"/>
        <v>hold</v>
      </c>
      <c r="I163" s="5" t="str">
        <f t="shared" si="21"/>
        <v>True</v>
      </c>
      <c r="J163" s="5">
        <f t="shared" si="27"/>
        <v>145.55999800000001</v>
      </c>
      <c r="K163" s="5">
        <f t="shared" si="27"/>
        <v>149.300003</v>
      </c>
      <c r="L163" s="5">
        <f t="shared" si="24"/>
        <v>1040028.7279600933</v>
      </c>
      <c r="M163" s="11">
        <f t="shared" si="22"/>
        <v>0</v>
      </c>
      <c r="N163" s="5">
        <f t="shared" si="25"/>
        <v>0</v>
      </c>
      <c r="P163" s="23">
        <f t="shared" si="26"/>
        <v>-1.4530769747021478E-2</v>
      </c>
    </row>
    <row r="164" spans="1:16" x14ac:dyDescent="0.25">
      <c r="A164" s="1">
        <v>44217</v>
      </c>
      <c r="B164" s="5">
        <v>144.85000600000001</v>
      </c>
      <c r="C164" s="5">
        <v>4775300</v>
      </c>
      <c r="D164" s="5">
        <v>-71846600</v>
      </c>
      <c r="E164" s="5">
        <v>-48645386.075996533</v>
      </c>
      <c r="F164" s="5" t="s">
        <v>7</v>
      </c>
      <c r="G164" s="5" t="s">
        <v>7</v>
      </c>
      <c r="H164" s="7" t="str">
        <f t="shared" si="20"/>
        <v>hold</v>
      </c>
      <c r="I164" s="5" t="str">
        <f t="shared" si="21"/>
        <v>True</v>
      </c>
      <c r="J164" s="5">
        <f t="shared" ref="J164:K179" si="28">IF(F164="nan",J163,F164)</f>
        <v>145.55999800000001</v>
      </c>
      <c r="K164" s="5">
        <f t="shared" si="28"/>
        <v>149.300003</v>
      </c>
      <c r="L164" s="5">
        <f t="shared" si="24"/>
        <v>1040028.7279600933</v>
      </c>
      <c r="M164" s="11">
        <f t="shared" si="22"/>
        <v>0</v>
      </c>
      <c r="N164" s="5">
        <f t="shared" si="25"/>
        <v>0</v>
      </c>
      <c r="P164" s="23">
        <f t="shared" si="26"/>
        <v>-0.50659075685368971</v>
      </c>
    </row>
    <row r="165" spans="1:16" x14ac:dyDescent="0.25">
      <c r="A165" s="1">
        <v>44218</v>
      </c>
      <c r="B165" s="5">
        <v>146.33000200000001</v>
      </c>
      <c r="C165" s="5">
        <v>6406500</v>
      </c>
      <c r="D165" s="5">
        <v>-65440100</v>
      </c>
      <c r="E165" s="5">
        <v>-50244882.759204492</v>
      </c>
      <c r="F165" s="5" t="s">
        <v>7</v>
      </c>
      <c r="G165" s="5" t="s">
        <v>7</v>
      </c>
      <c r="H165" s="7" t="str">
        <f t="shared" si="20"/>
        <v>hold</v>
      </c>
      <c r="I165" s="5" t="str">
        <f t="shared" si="21"/>
        <v>True</v>
      </c>
      <c r="J165" s="5">
        <f t="shared" si="28"/>
        <v>145.55999800000001</v>
      </c>
      <c r="K165" s="5">
        <f t="shared" si="28"/>
        <v>149.300003</v>
      </c>
      <c r="L165" s="5">
        <f t="shared" si="24"/>
        <v>1040028.7279600933</v>
      </c>
      <c r="M165" s="11">
        <f t="shared" si="22"/>
        <v>0</v>
      </c>
      <c r="N165" s="5">
        <f t="shared" si="25"/>
        <v>0</v>
      </c>
      <c r="P165" s="23">
        <f t="shared" si="26"/>
        <v>0.29385630078321684</v>
      </c>
    </row>
    <row r="166" spans="1:16" x14ac:dyDescent="0.25">
      <c r="A166" s="1">
        <v>44221</v>
      </c>
      <c r="B166" s="5">
        <v>146.199997</v>
      </c>
      <c r="C166" s="5">
        <v>6343700</v>
      </c>
      <c r="D166" s="5">
        <v>-71783800</v>
      </c>
      <c r="E166" s="5">
        <v>-52296208.34880928</v>
      </c>
      <c r="F166" s="5" t="s">
        <v>7</v>
      </c>
      <c r="G166" s="5" t="s">
        <v>7</v>
      </c>
      <c r="H166" s="7" t="str">
        <f t="shared" si="20"/>
        <v>hold</v>
      </c>
      <c r="I166" s="5" t="str">
        <f t="shared" si="21"/>
        <v>True</v>
      </c>
      <c r="J166" s="5">
        <f t="shared" si="28"/>
        <v>145.55999800000001</v>
      </c>
      <c r="K166" s="5">
        <f t="shared" si="28"/>
        <v>149.300003</v>
      </c>
      <c r="L166" s="5">
        <f t="shared" si="24"/>
        <v>1040028.7279600933</v>
      </c>
      <c r="M166" s="11">
        <f t="shared" si="22"/>
        <v>0</v>
      </c>
      <c r="N166" s="5">
        <f t="shared" si="25"/>
        <v>0</v>
      </c>
      <c r="P166" s="23">
        <f t="shared" si="26"/>
        <v>-9.8509055298934035E-3</v>
      </c>
    </row>
    <row r="167" spans="1:16" x14ac:dyDescent="0.25">
      <c r="A167" s="1">
        <v>44222</v>
      </c>
      <c r="B167" s="5">
        <v>147.509995</v>
      </c>
      <c r="C167" s="5">
        <v>5010500</v>
      </c>
      <c r="D167" s="5">
        <v>-66773300</v>
      </c>
      <c r="E167" s="5">
        <v>-53674979.066238143</v>
      </c>
      <c r="F167" s="5" t="s">
        <v>7</v>
      </c>
      <c r="G167" s="5" t="s">
        <v>7</v>
      </c>
      <c r="H167" s="7" t="str">
        <f t="shared" si="20"/>
        <v>hold</v>
      </c>
      <c r="I167" s="5" t="str">
        <f t="shared" si="21"/>
        <v>True</v>
      </c>
      <c r="J167" s="5">
        <f t="shared" si="28"/>
        <v>145.55999800000001</v>
      </c>
      <c r="K167" s="5">
        <f t="shared" si="28"/>
        <v>149.300003</v>
      </c>
      <c r="L167" s="5">
        <f t="shared" si="24"/>
        <v>1040028.7279600933</v>
      </c>
      <c r="M167" s="11">
        <f t="shared" si="22"/>
        <v>0</v>
      </c>
      <c r="N167" s="5">
        <f t="shared" si="25"/>
        <v>0</v>
      </c>
      <c r="P167" s="23">
        <f t="shared" si="26"/>
        <v>-0.2359264839213539</v>
      </c>
    </row>
    <row r="168" spans="1:16" x14ac:dyDescent="0.25">
      <c r="A168" s="1">
        <v>44223</v>
      </c>
      <c r="B168" s="5">
        <v>143.83999600000001</v>
      </c>
      <c r="C168" s="5">
        <v>9970100</v>
      </c>
      <c r="D168" s="5">
        <v>-76743400</v>
      </c>
      <c r="E168" s="5">
        <v>-55871971.657196127</v>
      </c>
      <c r="F168" s="5" t="s">
        <v>7</v>
      </c>
      <c r="G168" s="5" t="s">
        <v>7</v>
      </c>
      <c r="H168" s="7" t="str">
        <f t="shared" si="20"/>
        <v>hold</v>
      </c>
      <c r="I168" s="5" t="str">
        <f t="shared" si="21"/>
        <v>True</v>
      </c>
      <c r="J168" s="5">
        <f t="shared" si="28"/>
        <v>145.55999800000001</v>
      </c>
      <c r="K168" s="5">
        <f t="shared" si="28"/>
        <v>149.300003</v>
      </c>
      <c r="L168" s="5">
        <f t="shared" si="24"/>
        <v>1040028.7279600933</v>
      </c>
      <c r="M168" s="11">
        <f t="shared" si="22"/>
        <v>0</v>
      </c>
      <c r="N168" s="5">
        <f t="shared" si="25"/>
        <v>0</v>
      </c>
      <c r="P168" s="23">
        <f t="shared" si="26"/>
        <v>0.68805490349747023</v>
      </c>
    </row>
    <row r="169" spans="1:16" x14ac:dyDescent="0.25">
      <c r="A169" s="1">
        <v>44224</v>
      </c>
      <c r="B169" s="5">
        <v>143.75</v>
      </c>
      <c r="C169" s="5">
        <v>7433900</v>
      </c>
      <c r="D169" s="5">
        <v>-84177300</v>
      </c>
      <c r="E169" s="5">
        <v>-58567717.348066993</v>
      </c>
      <c r="F169" s="5" t="s">
        <v>7</v>
      </c>
      <c r="G169" s="5" t="s">
        <v>7</v>
      </c>
      <c r="H169" s="7" t="str">
        <f t="shared" si="20"/>
        <v>hold</v>
      </c>
      <c r="I169" s="5" t="str">
        <f t="shared" si="21"/>
        <v>True</v>
      </c>
      <c r="J169" s="5">
        <f t="shared" si="28"/>
        <v>145.55999800000001</v>
      </c>
      <c r="K169" s="5">
        <f t="shared" si="28"/>
        <v>149.300003</v>
      </c>
      <c r="L169" s="5">
        <f t="shared" si="24"/>
        <v>1040028.7279600933</v>
      </c>
      <c r="M169" s="11">
        <f t="shared" si="22"/>
        <v>0</v>
      </c>
      <c r="N169" s="5">
        <f t="shared" si="25"/>
        <v>0</v>
      </c>
      <c r="P169" s="23">
        <f t="shared" si="26"/>
        <v>-0.29353999393749836</v>
      </c>
    </row>
    <row r="170" spans="1:16" x14ac:dyDescent="0.25">
      <c r="A170" s="1">
        <v>44225</v>
      </c>
      <c r="B170" s="5">
        <v>140.490005</v>
      </c>
      <c r="C170" s="5">
        <v>10836400</v>
      </c>
      <c r="D170" s="5">
        <v>-95013700</v>
      </c>
      <c r="E170" s="5">
        <v>-62038763.471505627</v>
      </c>
      <c r="F170" s="5" t="s">
        <v>7</v>
      </c>
      <c r="G170" s="5" t="s">
        <v>7</v>
      </c>
      <c r="H170" s="7" t="str">
        <f t="shared" si="20"/>
        <v>hold</v>
      </c>
      <c r="I170" s="5" t="str">
        <f t="shared" si="21"/>
        <v>True</v>
      </c>
      <c r="J170" s="5">
        <f t="shared" si="28"/>
        <v>145.55999800000001</v>
      </c>
      <c r="K170" s="5">
        <f t="shared" si="28"/>
        <v>149.300003</v>
      </c>
      <c r="L170" s="5">
        <f t="shared" si="24"/>
        <v>1040028.7279600933</v>
      </c>
      <c r="M170" s="11">
        <f t="shared" si="22"/>
        <v>0</v>
      </c>
      <c r="N170" s="5">
        <f t="shared" si="25"/>
        <v>0</v>
      </c>
      <c r="P170" s="23">
        <f t="shared" si="26"/>
        <v>0.37686021745572812</v>
      </c>
    </row>
    <row r="171" spans="1:16" x14ac:dyDescent="0.25">
      <c r="A171" s="1">
        <v>44228</v>
      </c>
      <c r="B171" s="5">
        <v>139.270004</v>
      </c>
      <c r="C171" s="5">
        <v>8648400</v>
      </c>
      <c r="D171" s="5">
        <v>-103662100</v>
      </c>
      <c r="E171" s="5">
        <v>-66002890.921734087</v>
      </c>
      <c r="F171" s="5" t="s">
        <v>7</v>
      </c>
      <c r="G171" s="5" t="s">
        <v>7</v>
      </c>
      <c r="H171" s="7" t="str">
        <f t="shared" si="20"/>
        <v>hold</v>
      </c>
      <c r="I171" s="5" t="str">
        <f t="shared" si="21"/>
        <v>True</v>
      </c>
      <c r="J171" s="5">
        <f t="shared" si="28"/>
        <v>145.55999800000001</v>
      </c>
      <c r="K171" s="5">
        <f t="shared" si="28"/>
        <v>149.300003</v>
      </c>
      <c r="L171" s="5">
        <f t="shared" si="24"/>
        <v>1040028.7279600933</v>
      </c>
      <c r="M171" s="11">
        <f t="shared" si="22"/>
        <v>0</v>
      </c>
      <c r="N171" s="5">
        <f t="shared" si="25"/>
        <v>0</v>
      </c>
      <c r="P171" s="23">
        <f t="shared" si="26"/>
        <v>-0.22553650479568788</v>
      </c>
    </row>
    <row r="172" spans="1:16" x14ac:dyDescent="0.25">
      <c r="A172" s="1">
        <v>44229</v>
      </c>
      <c r="B172" s="5">
        <v>140.770004</v>
      </c>
      <c r="C172" s="5">
        <v>9000800</v>
      </c>
      <c r="D172" s="5">
        <v>-94661300</v>
      </c>
      <c r="E172" s="5">
        <v>-68732263.315694988</v>
      </c>
      <c r="F172" s="5" t="s">
        <v>7</v>
      </c>
      <c r="G172" s="5" t="s">
        <v>7</v>
      </c>
      <c r="H172" s="7" t="str">
        <f t="shared" si="20"/>
        <v>hold</v>
      </c>
      <c r="I172" s="5" t="str">
        <f t="shared" si="21"/>
        <v>True</v>
      </c>
      <c r="J172" s="5">
        <f t="shared" si="28"/>
        <v>145.55999800000001</v>
      </c>
      <c r="K172" s="5">
        <f t="shared" si="28"/>
        <v>149.300003</v>
      </c>
      <c r="L172" s="5">
        <f t="shared" si="24"/>
        <v>1040028.7279600933</v>
      </c>
      <c r="M172" s="11">
        <f t="shared" si="22"/>
        <v>0</v>
      </c>
      <c r="N172" s="5">
        <f t="shared" si="25"/>
        <v>0</v>
      </c>
      <c r="P172" s="23">
        <f t="shared" si="26"/>
        <v>3.9939129538466525E-2</v>
      </c>
    </row>
    <row r="173" spans="1:16" x14ac:dyDescent="0.25">
      <c r="A173" s="1">
        <v>44230</v>
      </c>
      <c r="B173" s="5">
        <v>141.199997</v>
      </c>
      <c r="C173" s="5">
        <v>4988900</v>
      </c>
      <c r="D173" s="5">
        <v>-89672400</v>
      </c>
      <c r="E173" s="5">
        <v>-70726562.114166796</v>
      </c>
      <c r="F173" s="5" t="s">
        <v>7</v>
      </c>
      <c r="G173" s="5" t="s">
        <v>7</v>
      </c>
      <c r="H173" s="7" t="str">
        <f t="shared" si="20"/>
        <v>hold</v>
      </c>
      <c r="I173" s="5" t="str">
        <f t="shared" si="21"/>
        <v>True</v>
      </c>
      <c r="J173" s="5">
        <f t="shared" si="28"/>
        <v>145.55999800000001</v>
      </c>
      <c r="K173" s="5">
        <f t="shared" si="28"/>
        <v>149.300003</v>
      </c>
      <c r="L173" s="5">
        <f t="shared" si="24"/>
        <v>1040028.7279600933</v>
      </c>
      <c r="M173" s="11">
        <f t="shared" si="22"/>
        <v>0</v>
      </c>
      <c r="N173" s="5">
        <f t="shared" si="25"/>
        <v>0</v>
      </c>
      <c r="P173" s="23">
        <f t="shared" si="26"/>
        <v>-0.59009801769372383</v>
      </c>
    </row>
    <row r="174" spans="1:16" x14ac:dyDescent="0.25">
      <c r="A174" s="1">
        <v>44231</v>
      </c>
      <c r="B174" s="5">
        <v>142.529999</v>
      </c>
      <c r="C174" s="5">
        <v>5782100</v>
      </c>
      <c r="D174" s="5">
        <v>-83890300</v>
      </c>
      <c r="E174" s="5">
        <v>-71980251.474525854</v>
      </c>
      <c r="F174" s="5" t="s">
        <v>7</v>
      </c>
      <c r="G174" s="5" t="s">
        <v>7</v>
      </c>
      <c r="H174" s="7" t="str">
        <f t="shared" si="20"/>
        <v>hold</v>
      </c>
      <c r="I174" s="5" t="str">
        <f t="shared" si="21"/>
        <v>True</v>
      </c>
      <c r="J174" s="5">
        <f t="shared" si="28"/>
        <v>145.55999800000001</v>
      </c>
      <c r="K174" s="5">
        <f t="shared" si="28"/>
        <v>149.300003</v>
      </c>
      <c r="L174" s="5">
        <f t="shared" si="24"/>
        <v>1040028.7279600933</v>
      </c>
      <c r="M174" s="11">
        <f t="shared" si="22"/>
        <v>0</v>
      </c>
      <c r="N174" s="5">
        <f t="shared" si="25"/>
        <v>0</v>
      </c>
      <c r="P174" s="23">
        <f t="shared" si="26"/>
        <v>0.14755149391720992</v>
      </c>
    </row>
    <row r="175" spans="1:16" x14ac:dyDescent="0.25">
      <c r="A175" s="1">
        <v>44232</v>
      </c>
      <c r="B175" s="5">
        <v>144.36000100000001</v>
      </c>
      <c r="C175" s="5">
        <v>6817200</v>
      </c>
      <c r="D175" s="5">
        <v>-77073100</v>
      </c>
      <c r="E175" s="5">
        <v>-72465284.680694178</v>
      </c>
      <c r="F175" s="5" t="s">
        <v>7</v>
      </c>
      <c r="G175" s="5" t="s">
        <v>7</v>
      </c>
      <c r="H175" s="7" t="str">
        <f t="shared" si="20"/>
        <v>hold</v>
      </c>
      <c r="I175" s="5" t="str">
        <f t="shared" si="21"/>
        <v>True</v>
      </c>
      <c r="J175" s="5">
        <f t="shared" si="28"/>
        <v>145.55999800000001</v>
      </c>
      <c r="K175" s="5">
        <f t="shared" si="28"/>
        <v>149.300003</v>
      </c>
      <c r="L175" s="5">
        <f t="shared" si="24"/>
        <v>1040028.7279600933</v>
      </c>
      <c r="M175" s="11">
        <f t="shared" si="22"/>
        <v>1E-3</v>
      </c>
      <c r="N175" s="5">
        <f t="shared" si="25"/>
        <v>0</v>
      </c>
      <c r="P175" s="23">
        <f t="shared" si="26"/>
        <v>0.16468189187073323</v>
      </c>
    </row>
    <row r="176" spans="1:16" x14ac:dyDescent="0.25">
      <c r="A176" s="1">
        <v>44235</v>
      </c>
      <c r="B176" s="5">
        <v>145.029999</v>
      </c>
      <c r="C176" s="5">
        <v>5275100</v>
      </c>
      <c r="D176" s="5">
        <v>-71798000</v>
      </c>
      <c r="E176" s="5">
        <v>-72401733.75715068</v>
      </c>
      <c r="F176" s="5">
        <v>145.029999</v>
      </c>
      <c r="G176" s="5" t="s">
        <v>7</v>
      </c>
      <c r="H176" s="7" t="str">
        <f t="shared" si="20"/>
        <v>buy</v>
      </c>
      <c r="I176" s="5" t="str">
        <f t="shared" si="21"/>
        <v>False</v>
      </c>
      <c r="J176" s="5">
        <f t="shared" si="28"/>
        <v>145.029999</v>
      </c>
      <c r="K176" s="5">
        <f t="shared" si="28"/>
        <v>149.300003</v>
      </c>
      <c r="L176" s="5">
        <f t="shared" si="24"/>
        <v>1040028.7279600933</v>
      </c>
      <c r="M176" s="11">
        <f t="shared" si="22"/>
        <v>0</v>
      </c>
      <c r="N176" s="5">
        <f t="shared" si="25"/>
        <v>0</v>
      </c>
      <c r="P176" s="23">
        <f t="shared" si="26"/>
        <v>-0.25645119384053089</v>
      </c>
    </row>
    <row r="177" spans="1:16" x14ac:dyDescent="0.25">
      <c r="A177" s="1">
        <v>44236</v>
      </c>
      <c r="B177" s="5">
        <v>145.83000200000001</v>
      </c>
      <c r="C177" s="5">
        <v>5302300</v>
      </c>
      <c r="D177" s="5">
        <v>-66495700</v>
      </c>
      <c r="E177" s="5">
        <v>-71839254.339114323</v>
      </c>
      <c r="F177" s="5" t="s">
        <v>7</v>
      </c>
      <c r="G177" s="5" t="s">
        <v>7</v>
      </c>
      <c r="H177" s="7" t="str">
        <f t="shared" si="20"/>
        <v>hold</v>
      </c>
      <c r="I177" s="5" t="str">
        <f t="shared" si="21"/>
        <v>True</v>
      </c>
      <c r="J177" s="5">
        <f t="shared" si="28"/>
        <v>145.029999</v>
      </c>
      <c r="K177" s="5">
        <f t="shared" si="28"/>
        <v>149.300003</v>
      </c>
      <c r="L177" s="5">
        <f t="shared" si="24"/>
        <v>1040028.7279600933</v>
      </c>
      <c r="M177" s="11">
        <f t="shared" si="22"/>
        <v>1E-3</v>
      </c>
      <c r="N177" s="5">
        <f t="shared" si="25"/>
        <v>0</v>
      </c>
      <c r="P177" s="23">
        <f t="shared" si="26"/>
        <v>5.143052159423068E-3</v>
      </c>
    </row>
    <row r="178" spans="1:16" x14ac:dyDescent="0.25">
      <c r="A178" s="1">
        <v>44237</v>
      </c>
      <c r="B178" s="5">
        <v>144.13000500000001</v>
      </c>
      <c r="C178" s="5">
        <v>6192300</v>
      </c>
      <c r="D178" s="5">
        <v>-72688000</v>
      </c>
      <c r="E178" s="5">
        <v>-71920087.260836095</v>
      </c>
      <c r="F178" s="5" t="s">
        <v>7</v>
      </c>
      <c r="G178" s="5">
        <v>144.13000500000001</v>
      </c>
      <c r="H178" s="7" t="str">
        <f t="shared" si="20"/>
        <v>sell</v>
      </c>
      <c r="I178" s="5" t="str">
        <f t="shared" si="21"/>
        <v>False</v>
      </c>
      <c r="J178" s="5">
        <f t="shared" si="28"/>
        <v>145.029999</v>
      </c>
      <c r="K178" s="5">
        <f t="shared" si="28"/>
        <v>144.13000500000001</v>
      </c>
      <c r="L178" s="5">
        <f t="shared" si="24"/>
        <v>1033574.7555306257</v>
      </c>
      <c r="M178" s="11">
        <f t="shared" si="22"/>
        <v>0</v>
      </c>
      <c r="N178" s="5">
        <f t="shared" si="25"/>
        <v>-6453.9724294675634</v>
      </c>
      <c r="P178" s="23">
        <f t="shared" si="26"/>
        <v>0.15516589603834802</v>
      </c>
    </row>
    <row r="179" spans="1:16" x14ac:dyDescent="0.25">
      <c r="A179" s="1">
        <v>44238</v>
      </c>
      <c r="B179" s="5">
        <v>144.020004</v>
      </c>
      <c r="C179" s="5">
        <v>4263800</v>
      </c>
      <c r="D179" s="5">
        <v>-76951800</v>
      </c>
      <c r="E179" s="5">
        <v>-72399298.006682128</v>
      </c>
      <c r="F179" s="5" t="s">
        <v>7</v>
      </c>
      <c r="G179" s="5" t="s">
        <v>7</v>
      </c>
      <c r="H179" s="7" t="str">
        <f t="shared" si="20"/>
        <v>hold</v>
      </c>
      <c r="I179" s="5" t="str">
        <f t="shared" si="21"/>
        <v>True</v>
      </c>
      <c r="J179" s="5">
        <f t="shared" si="28"/>
        <v>145.029999</v>
      </c>
      <c r="K179" s="5">
        <f t="shared" si="28"/>
        <v>144.13000500000001</v>
      </c>
      <c r="L179" s="5">
        <f t="shared" si="24"/>
        <v>1033574.7555306257</v>
      </c>
      <c r="M179" s="11">
        <f t="shared" si="22"/>
        <v>0</v>
      </c>
      <c r="N179" s="5">
        <f t="shared" si="25"/>
        <v>0</v>
      </c>
      <c r="P179" s="23">
        <f t="shared" si="26"/>
        <v>-0.37314580327787999</v>
      </c>
    </row>
    <row r="180" spans="1:16" x14ac:dyDescent="0.25">
      <c r="A180" s="1">
        <v>44239</v>
      </c>
      <c r="B180" s="5">
        <v>144.470001</v>
      </c>
      <c r="C180" s="5">
        <v>4474500</v>
      </c>
      <c r="D180" s="5">
        <v>-72477300</v>
      </c>
      <c r="E180" s="5">
        <v>-72406726.768073678</v>
      </c>
      <c r="F180" s="5" t="s">
        <v>7</v>
      </c>
      <c r="G180" s="5" t="s">
        <v>7</v>
      </c>
      <c r="H180" s="7" t="str">
        <f t="shared" si="20"/>
        <v>hold</v>
      </c>
      <c r="I180" s="5" t="str">
        <f t="shared" si="21"/>
        <v>True</v>
      </c>
      <c r="J180" s="5">
        <f t="shared" ref="J180:K195" si="29">IF(F180="nan",J179,F180)</f>
        <v>145.029999</v>
      </c>
      <c r="K180" s="5">
        <f t="shared" si="29"/>
        <v>144.13000500000001</v>
      </c>
      <c r="L180" s="5">
        <f t="shared" si="24"/>
        <v>1033574.7555306257</v>
      </c>
      <c r="M180" s="11">
        <f t="shared" si="22"/>
        <v>1E-3</v>
      </c>
      <c r="N180" s="5">
        <f t="shared" si="25"/>
        <v>0</v>
      </c>
      <c r="P180" s="23">
        <f t="shared" si="26"/>
        <v>4.8233832192471168E-2</v>
      </c>
    </row>
    <row r="181" spans="1:16" x14ac:dyDescent="0.25">
      <c r="A181" s="1">
        <v>44243</v>
      </c>
      <c r="B181" s="5">
        <v>145.66000399999999</v>
      </c>
      <c r="C181" s="5">
        <v>9297000</v>
      </c>
      <c r="D181" s="5">
        <v>-63180300</v>
      </c>
      <c r="E181" s="5">
        <v>-71528019.443645403</v>
      </c>
      <c r="F181" s="5">
        <v>145.66000399999999</v>
      </c>
      <c r="G181" s="5" t="s">
        <v>7</v>
      </c>
      <c r="H181" s="7" t="str">
        <f t="shared" si="20"/>
        <v>buy</v>
      </c>
      <c r="I181" s="5" t="str">
        <f t="shared" si="21"/>
        <v>False</v>
      </c>
      <c r="J181" s="5">
        <f t="shared" si="29"/>
        <v>145.66000399999999</v>
      </c>
      <c r="K181" s="5">
        <f t="shared" si="29"/>
        <v>144.13000500000001</v>
      </c>
      <c r="L181" s="5">
        <f t="shared" si="24"/>
        <v>1033574.7555306257</v>
      </c>
      <c r="M181" s="11">
        <f t="shared" si="22"/>
        <v>0</v>
      </c>
      <c r="N181" s="5">
        <f t="shared" si="25"/>
        <v>0</v>
      </c>
      <c r="P181" s="23">
        <f t="shared" si="26"/>
        <v>0.73129715383294513</v>
      </c>
    </row>
    <row r="182" spans="1:16" x14ac:dyDescent="0.25">
      <c r="A182" s="1">
        <v>44244</v>
      </c>
      <c r="B182" s="5">
        <v>147.199997</v>
      </c>
      <c r="C182" s="5">
        <v>8523700</v>
      </c>
      <c r="D182" s="5">
        <v>-54656600</v>
      </c>
      <c r="E182" s="5">
        <v>-69921217.570058838</v>
      </c>
      <c r="F182" s="5" t="s">
        <v>7</v>
      </c>
      <c r="G182" s="5" t="s">
        <v>7</v>
      </c>
      <c r="H182" s="7" t="str">
        <f t="shared" si="20"/>
        <v>hold</v>
      </c>
      <c r="I182" s="5" t="str">
        <f t="shared" si="21"/>
        <v>True</v>
      </c>
      <c r="J182" s="5">
        <f t="shared" si="29"/>
        <v>145.66000399999999</v>
      </c>
      <c r="K182" s="5">
        <f t="shared" si="29"/>
        <v>144.13000500000001</v>
      </c>
      <c r="L182" s="5">
        <f t="shared" si="24"/>
        <v>1033574.7555306257</v>
      </c>
      <c r="M182" s="11">
        <f t="shared" si="22"/>
        <v>1E-3</v>
      </c>
      <c r="N182" s="5">
        <f t="shared" si="25"/>
        <v>0</v>
      </c>
      <c r="P182" s="23">
        <f t="shared" si="26"/>
        <v>-8.6841248600951271E-2</v>
      </c>
    </row>
    <row r="183" spans="1:16" x14ac:dyDescent="0.25">
      <c r="A183" s="1">
        <v>44245</v>
      </c>
      <c r="B183" s="5">
        <v>137.66000399999999</v>
      </c>
      <c r="C183" s="5">
        <v>32309100</v>
      </c>
      <c r="D183" s="5">
        <v>-86965700</v>
      </c>
      <c r="E183" s="5">
        <v>-71544501.630941629</v>
      </c>
      <c r="F183" s="5" t="s">
        <v>7</v>
      </c>
      <c r="G183" s="5">
        <v>137.66000399999999</v>
      </c>
      <c r="H183" s="7" t="str">
        <f t="shared" si="20"/>
        <v>sell</v>
      </c>
      <c r="I183" s="5" t="str">
        <f t="shared" si="21"/>
        <v>False</v>
      </c>
      <c r="J183" s="5">
        <f t="shared" si="29"/>
        <v>145.66000399999999</v>
      </c>
      <c r="K183" s="5">
        <f t="shared" si="29"/>
        <v>137.66000399999999</v>
      </c>
      <c r="L183" s="5">
        <f t="shared" si="24"/>
        <v>976808.32811624079</v>
      </c>
      <c r="M183" s="11">
        <f t="shared" si="22"/>
        <v>0</v>
      </c>
      <c r="N183" s="5">
        <f t="shared" si="25"/>
        <v>-56766.427414384852</v>
      </c>
      <c r="P183" s="23">
        <f t="shared" si="26"/>
        <v>1.332498405422472</v>
      </c>
    </row>
    <row r="184" spans="1:16" x14ac:dyDescent="0.25">
      <c r="A184" s="1">
        <v>44246</v>
      </c>
      <c r="B184" s="5">
        <v>138.33999600000001</v>
      </c>
      <c r="C184" s="5">
        <v>12202000</v>
      </c>
      <c r="D184" s="5">
        <v>-74763700</v>
      </c>
      <c r="E184" s="5">
        <v>-71851091.955211058</v>
      </c>
      <c r="F184" s="5" t="s">
        <v>7</v>
      </c>
      <c r="G184" s="5" t="s">
        <v>7</v>
      </c>
      <c r="H184" s="7" t="str">
        <f t="shared" si="20"/>
        <v>hold</v>
      </c>
      <c r="I184" s="5" t="str">
        <f t="shared" si="21"/>
        <v>True</v>
      </c>
      <c r="J184" s="5">
        <f t="shared" si="29"/>
        <v>145.66000399999999</v>
      </c>
      <c r="K184" s="5">
        <f t="shared" si="29"/>
        <v>137.66000399999999</v>
      </c>
      <c r="L184" s="5">
        <f t="shared" si="24"/>
        <v>976808.32811624079</v>
      </c>
      <c r="M184" s="11">
        <f t="shared" si="22"/>
        <v>0</v>
      </c>
      <c r="N184" s="5">
        <f t="shared" si="25"/>
        <v>0</v>
      </c>
      <c r="P184" s="23">
        <f t="shared" si="26"/>
        <v>-0.97374905156558078</v>
      </c>
    </row>
    <row r="185" spans="1:16" x14ac:dyDescent="0.25">
      <c r="A185" s="1">
        <v>44249</v>
      </c>
      <c r="B185" s="5">
        <v>137.69000199999999</v>
      </c>
      <c r="C185" s="5">
        <v>10702200</v>
      </c>
      <c r="D185" s="5">
        <v>-85465900</v>
      </c>
      <c r="E185" s="5">
        <v>-73147740.353464752</v>
      </c>
      <c r="F185" s="5" t="s">
        <v>7</v>
      </c>
      <c r="G185" s="5" t="s">
        <v>7</v>
      </c>
      <c r="H185" s="7" t="str">
        <f t="shared" si="20"/>
        <v>hold</v>
      </c>
      <c r="I185" s="5" t="str">
        <f t="shared" si="21"/>
        <v>True</v>
      </c>
      <c r="J185" s="5">
        <f t="shared" si="29"/>
        <v>145.66000399999999</v>
      </c>
      <c r="K185" s="5">
        <f t="shared" si="29"/>
        <v>137.66000399999999</v>
      </c>
      <c r="L185" s="5">
        <f t="shared" si="24"/>
        <v>976808.32811624079</v>
      </c>
      <c r="M185" s="11">
        <f t="shared" si="22"/>
        <v>0</v>
      </c>
      <c r="N185" s="5">
        <f t="shared" si="25"/>
        <v>0</v>
      </c>
      <c r="P185" s="23">
        <f t="shared" si="26"/>
        <v>-0.13115054491948508</v>
      </c>
    </row>
    <row r="186" spans="1:16" x14ac:dyDescent="0.25">
      <c r="A186" s="1">
        <v>44250</v>
      </c>
      <c r="B186" s="5">
        <v>135.470001</v>
      </c>
      <c r="C186" s="5">
        <v>10433400</v>
      </c>
      <c r="D186" s="5">
        <v>-95899300</v>
      </c>
      <c r="E186" s="5">
        <v>-75314555.577605858</v>
      </c>
      <c r="F186" s="5" t="s">
        <v>7</v>
      </c>
      <c r="G186" s="5" t="s">
        <v>7</v>
      </c>
      <c r="H186" s="7" t="str">
        <f t="shared" si="20"/>
        <v>hold</v>
      </c>
      <c r="I186" s="5" t="str">
        <f t="shared" si="21"/>
        <v>True</v>
      </c>
      <c r="J186" s="5">
        <f t="shared" si="29"/>
        <v>145.66000399999999</v>
      </c>
      <c r="K186" s="5">
        <f t="shared" si="29"/>
        <v>137.66000399999999</v>
      </c>
      <c r="L186" s="5">
        <f t="shared" si="24"/>
        <v>976808.32811624079</v>
      </c>
      <c r="M186" s="11">
        <f t="shared" si="22"/>
        <v>0</v>
      </c>
      <c r="N186" s="5">
        <f t="shared" si="25"/>
        <v>0</v>
      </c>
      <c r="P186" s="23">
        <f t="shared" si="26"/>
        <v>-2.5437129176234464E-2</v>
      </c>
    </row>
    <row r="187" spans="1:16" x14ac:dyDescent="0.25">
      <c r="A187" s="1">
        <v>44251</v>
      </c>
      <c r="B187" s="5">
        <v>133.21000699999999</v>
      </c>
      <c r="C187" s="5">
        <v>15521900</v>
      </c>
      <c r="D187" s="5">
        <v>-111421200</v>
      </c>
      <c r="E187" s="5">
        <v>-78753283.646133378</v>
      </c>
      <c r="F187" s="5" t="s">
        <v>7</v>
      </c>
      <c r="G187" s="5" t="s">
        <v>7</v>
      </c>
      <c r="H187" s="7" t="str">
        <f t="shared" si="20"/>
        <v>hold</v>
      </c>
      <c r="I187" s="5" t="str">
        <f t="shared" si="21"/>
        <v>True</v>
      </c>
      <c r="J187" s="5">
        <f t="shared" si="29"/>
        <v>145.66000399999999</v>
      </c>
      <c r="K187" s="5">
        <f t="shared" si="29"/>
        <v>137.66000399999999</v>
      </c>
      <c r="L187" s="5">
        <f t="shared" si="24"/>
        <v>976808.32811624079</v>
      </c>
      <c r="M187" s="11">
        <f t="shared" si="22"/>
        <v>0</v>
      </c>
      <c r="N187" s="5">
        <f t="shared" si="25"/>
        <v>0</v>
      </c>
      <c r="P187" s="23">
        <f t="shared" si="26"/>
        <v>0.39723973130849916</v>
      </c>
    </row>
    <row r="188" spans="1:16" x14ac:dyDescent="0.25">
      <c r="A188" s="1">
        <v>44252</v>
      </c>
      <c r="B188" s="5">
        <v>131.949997</v>
      </c>
      <c r="C188" s="5">
        <v>11108200</v>
      </c>
      <c r="D188" s="5">
        <v>-122529400</v>
      </c>
      <c r="E188" s="5">
        <v>-82922437.615639836</v>
      </c>
      <c r="F188" s="5" t="s">
        <v>7</v>
      </c>
      <c r="G188" s="5" t="s">
        <v>7</v>
      </c>
      <c r="H188" s="7" t="str">
        <f t="shared" si="20"/>
        <v>hold</v>
      </c>
      <c r="I188" s="5" t="str">
        <f t="shared" si="21"/>
        <v>True</v>
      </c>
      <c r="J188" s="5">
        <f t="shared" si="29"/>
        <v>145.66000399999999</v>
      </c>
      <c r="K188" s="5">
        <f t="shared" si="29"/>
        <v>137.66000399999999</v>
      </c>
      <c r="L188" s="5">
        <f t="shared" si="24"/>
        <v>976808.32811624079</v>
      </c>
      <c r="M188" s="11">
        <f t="shared" si="22"/>
        <v>0</v>
      </c>
      <c r="N188" s="5">
        <f t="shared" si="25"/>
        <v>0</v>
      </c>
      <c r="P188" s="23">
        <f t="shared" si="26"/>
        <v>-0.33456835561856441</v>
      </c>
    </row>
    <row r="189" spans="1:16" x14ac:dyDescent="0.25">
      <c r="A189" s="1">
        <v>44253</v>
      </c>
      <c r="B189" s="5">
        <v>129.91999799999999</v>
      </c>
      <c r="C189" s="5">
        <v>14156900</v>
      </c>
      <c r="D189" s="5">
        <v>-136686300</v>
      </c>
      <c r="E189" s="5">
        <v>-88042805.496263951</v>
      </c>
      <c r="F189" s="5" t="s">
        <v>7</v>
      </c>
      <c r="G189" s="5" t="s">
        <v>7</v>
      </c>
      <c r="H189" s="7" t="str">
        <f t="shared" si="20"/>
        <v>hold</v>
      </c>
      <c r="I189" s="5" t="str">
        <f t="shared" si="21"/>
        <v>True</v>
      </c>
      <c r="J189" s="5">
        <f t="shared" si="29"/>
        <v>145.66000399999999</v>
      </c>
      <c r="K189" s="5">
        <f t="shared" si="29"/>
        <v>137.66000399999999</v>
      </c>
      <c r="L189" s="5">
        <f t="shared" si="24"/>
        <v>976808.32811624079</v>
      </c>
      <c r="M189" s="11">
        <f t="shared" si="22"/>
        <v>0</v>
      </c>
      <c r="N189" s="5">
        <f t="shared" si="25"/>
        <v>0</v>
      </c>
      <c r="P189" s="23">
        <f t="shared" si="26"/>
        <v>0.24251856342010925</v>
      </c>
    </row>
    <row r="190" spans="1:16" x14ac:dyDescent="0.25">
      <c r="A190" s="1">
        <v>44256</v>
      </c>
      <c r="B190" s="5">
        <v>131.36999499999999</v>
      </c>
      <c r="C190" s="5">
        <v>11544800</v>
      </c>
      <c r="D190" s="5">
        <v>-125141500</v>
      </c>
      <c r="E190" s="5">
        <v>-91576014.518155187</v>
      </c>
      <c r="F190" s="5" t="s">
        <v>7</v>
      </c>
      <c r="G190" s="5" t="s">
        <v>7</v>
      </c>
      <c r="H190" s="7" t="str">
        <f t="shared" si="20"/>
        <v>hold</v>
      </c>
      <c r="I190" s="5" t="str">
        <f t="shared" si="21"/>
        <v>True</v>
      </c>
      <c r="J190" s="5">
        <f t="shared" si="29"/>
        <v>145.66000399999999</v>
      </c>
      <c r="K190" s="5">
        <f t="shared" si="29"/>
        <v>137.66000399999999</v>
      </c>
      <c r="L190" s="5">
        <f t="shared" si="24"/>
        <v>976808.32811624079</v>
      </c>
      <c r="M190" s="11">
        <f t="shared" si="22"/>
        <v>0</v>
      </c>
      <c r="N190" s="5">
        <f t="shared" si="25"/>
        <v>0</v>
      </c>
      <c r="P190" s="23">
        <f t="shared" si="26"/>
        <v>-0.20396701860425431</v>
      </c>
    </row>
    <row r="191" spans="1:16" x14ac:dyDescent="0.25">
      <c r="A191" s="1">
        <v>44257</v>
      </c>
      <c r="B191" s="5">
        <v>130.11000100000001</v>
      </c>
      <c r="C191" s="5">
        <v>9743600</v>
      </c>
      <c r="D191" s="5">
        <v>-134885100</v>
      </c>
      <c r="E191" s="5">
        <v>-95700689.348696083</v>
      </c>
      <c r="F191" s="5" t="s">
        <v>7</v>
      </c>
      <c r="G191" s="5" t="s">
        <v>7</v>
      </c>
      <c r="H191" s="7" t="str">
        <f t="shared" si="20"/>
        <v>hold</v>
      </c>
      <c r="I191" s="5" t="str">
        <f t="shared" si="21"/>
        <v>True</v>
      </c>
      <c r="J191" s="5">
        <f t="shared" si="29"/>
        <v>145.66000399999999</v>
      </c>
      <c r="K191" s="5">
        <f t="shared" si="29"/>
        <v>137.66000399999999</v>
      </c>
      <c r="L191" s="5">
        <f t="shared" si="24"/>
        <v>976808.32811624079</v>
      </c>
      <c r="M191" s="11">
        <f t="shared" si="22"/>
        <v>0</v>
      </c>
      <c r="N191" s="5">
        <f t="shared" si="25"/>
        <v>0</v>
      </c>
      <c r="P191" s="23">
        <f t="shared" si="26"/>
        <v>-0.16962445991792094</v>
      </c>
    </row>
    <row r="192" spans="1:16" x14ac:dyDescent="0.25">
      <c r="A192" s="1">
        <v>44258</v>
      </c>
      <c r="B192" s="5">
        <v>127.589996</v>
      </c>
      <c r="C192" s="5">
        <v>13945800</v>
      </c>
      <c r="D192" s="5">
        <v>-148830900</v>
      </c>
      <c r="E192" s="5">
        <v>-100760709.43597171</v>
      </c>
      <c r="F192" s="5" t="s">
        <v>7</v>
      </c>
      <c r="G192" s="5" t="s">
        <v>7</v>
      </c>
      <c r="H192" s="7" t="str">
        <f t="shared" si="20"/>
        <v>hold</v>
      </c>
      <c r="I192" s="5" t="str">
        <f t="shared" si="21"/>
        <v>True</v>
      </c>
      <c r="J192" s="5">
        <f t="shared" si="29"/>
        <v>145.66000399999999</v>
      </c>
      <c r="K192" s="5">
        <f t="shared" si="29"/>
        <v>137.66000399999999</v>
      </c>
      <c r="L192" s="5">
        <f t="shared" si="24"/>
        <v>976808.32811624079</v>
      </c>
      <c r="M192" s="11">
        <f t="shared" si="22"/>
        <v>0</v>
      </c>
      <c r="N192" s="5">
        <f t="shared" si="25"/>
        <v>0</v>
      </c>
      <c r="P192" s="23">
        <f t="shared" si="26"/>
        <v>0.35856772844448959</v>
      </c>
    </row>
    <row r="193" spans="1:16" x14ac:dyDescent="0.25">
      <c r="A193" s="1">
        <v>44259</v>
      </c>
      <c r="B193" s="5">
        <v>127.529999</v>
      </c>
      <c r="C193" s="5">
        <v>15116000</v>
      </c>
      <c r="D193" s="5">
        <v>-163946900</v>
      </c>
      <c r="E193" s="5">
        <v>-106778441.8978067</v>
      </c>
      <c r="F193" s="5" t="s">
        <v>7</v>
      </c>
      <c r="G193" s="5" t="s">
        <v>7</v>
      </c>
      <c r="H193" s="7" t="str">
        <f t="shared" si="20"/>
        <v>hold</v>
      </c>
      <c r="I193" s="5" t="str">
        <f t="shared" si="21"/>
        <v>True</v>
      </c>
      <c r="J193" s="5">
        <f t="shared" si="29"/>
        <v>145.66000399999999</v>
      </c>
      <c r="K193" s="5">
        <f t="shared" si="29"/>
        <v>137.66000399999999</v>
      </c>
      <c r="L193" s="5">
        <f t="shared" si="24"/>
        <v>976808.32811624079</v>
      </c>
      <c r="M193" s="11">
        <f t="shared" si="22"/>
        <v>0</v>
      </c>
      <c r="N193" s="5">
        <f t="shared" si="25"/>
        <v>0</v>
      </c>
      <c r="P193" s="23">
        <f t="shared" si="26"/>
        <v>8.0575397820943001E-2</v>
      </c>
    </row>
    <row r="194" spans="1:16" x14ac:dyDescent="0.25">
      <c r="A194" s="1">
        <v>44260</v>
      </c>
      <c r="B194" s="5">
        <v>129.11999499999999</v>
      </c>
      <c r="C194" s="5">
        <v>11357900</v>
      </c>
      <c r="D194" s="5">
        <v>-152589000</v>
      </c>
      <c r="E194" s="5">
        <v>-111141352.21107329</v>
      </c>
      <c r="F194" s="5" t="s">
        <v>7</v>
      </c>
      <c r="G194" s="5" t="s">
        <v>7</v>
      </c>
      <c r="H194" s="7" t="str">
        <f t="shared" si="20"/>
        <v>hold</v>
      </c>
      <c r="I194" s="5" t="str">
        <f t="shared" si="21"/>
        <v>True</v>
      </c>
      <c r="J194" s="5">
        <f t="shared" si="29"/>
        <v>145.66000399999999</v>
      </c>
      <c r="K194" s="5">
        <f t="shared" si="29"/>
        <v>137.66000399999999</v>
      </c>
      <c r="L194" s="5">
        <f t="shared" si="24"/>
        <v>976808.32811624079</v>
      </c>
      <c r="M194" s="11">
        <f t="shared" si="22"/>
        <v>0</v>
      </c>
      <c r="N194" s="5">
        <f t="shared" si="25"/>
        <v>0</v>
      </c>
      <c r="P194" s="23">
        <f t="shared" si="26"/>
        <v>-0.28584024843772643</v>
      </c>
    </row>
    <row r="195" spans="1:16" x14ac:dyDescent="0.25">
      <c r="A195" s="1">
        <v>44263</v>
      </c>
      <c r="B195" s="5">
        <v>127.879997</v>
      </c>
      <c r="C195" s="5">
        <v>13662800</v>
      </c>
      <c r="D195" s="5">
        <v>-166251800</v>
      </c>
      <c r="E195" s="5">
        <v>-116389966.3056047</v>
      </c>
      <c r="F195" s="5" t="s">
        <v>7</v>
      </c>
      <c r="G195" s="5" t="s">
        <v>7</v>
      </c>
      <c r="H195" s="7" t="str">
        <f t="shared" ref="H195:H253" si="30">IF((AND(F195="nan",G195="nan")),"hold",IF(F195&lt;&gt;"nan","buy","sell"))</f>
        <v>hold</v>
      </c>
      <c r="I195" s="5" t="str">
        <f t="shared" ref="I195:I253" si="31">IF(H195="hold","True","False")</f>
        <v>True</v>
      </c>
      <c r="J195" s="5">
        <f t="shared" si="29"/>
        <v>145.66000399999999</v>
      </c>
      <c r="K195" s="5">
        <f t="shared" si="29"/>
        <v>137.66000399999999</v>
      </c>
      <c r="L195" s="5">
        <f t="shared" si="24"/>
        <v>976808.32811624079</v>
      </c>
      <c r="M195" s="11">
        <f t="shared" ref="M195:M253" si="32">IF((AND(F196="nan",G196="nan")), 0, 0.001)</f>
        <v>0</v>
      </c>
      <c r="N195" s="5">
        <f t="shared" si="25"/>
        <v>0</v>
      </c>
      <c r="P195" s="23">
        <f t="shared" si="26"/>
        <v>0.18476327412606758</v>
      </c>
    </row>
    <row r="196" spans="1:16" x14ac:dyDescent="0.25">
      <c r="A196" s="1">
        <v>44264</v>
      </c>
      <c r="B196" s="5">
        <v>128.88999899999999</v>
      </c>
      <c r="C196" s="5">
        <v>10662900</v>
      </c>
      <c r="D196" s="5">
        <v>-155588900</v>
      </c>
      <c r="E196" s="5">
        <v>-120123198.09850501</v>
      </c>
      <c r="F196" s="5" t="s">
        <v>7</v>
      </c>
      <c r="G196" s="5" t="s">
        <v>7</v>
      </c>
      <c r="H196" s="7" t="str">
        <f t="shared" si="30"/>
        <v>hold</v>
      </c>
      <c r="I196" s="5" t="str">
        <f t="shared" si="31"/>
        <v>True</v>
      </c>
      <c r="J196" s="5">
        <f t="shared" ref="J196:K211" si="33">IF(F196="nan",J195,F196)</f>
        <v>145.66000399999999</v>
      </c>
      <c r="K196" s="5">
        <f t="shared" si="33"/>
        <v>137.66000399999999</v>
      </c>
      <c r="L196" s="5">
        <f t="shared" ref="L196:L253" si="34">L195+N196</f>
        <v>976808.32811624079</v>
      </c>
      <c r="M196" s="11">
        <f t="shared" si="32"/>
        <v>0</v>
      </c>
      <c r="N196" s="5">
        <f t="shared" ref="N196:N253" si="35">IF(I196="True",0,IF(H196="buy",-L195*M196,L195*((K196-J196)/J196)-(L195*M196)))</f>
        <v>0</v>
      </c>
      <c r="P196" s="23">
        <f t="shared" ref="P196:P253" si="36">LN(C196/C195)</f>
        <v>-0.24790638440728135</v>
      </c>
    </row>
    <row r="197" spans="1:16" x14ac:dyDescent="0.25">
      <c r="A197" s="1">
        <v>44265</v>
      </c>
      <c r="B197" s="5">
        <v>132.179993</v>
      </c>
      <c r="C197" s="5">
        <v>14976400</v>
      </c>
      <c r="D197" s="5">
        <v>-140612500</v>
      </c>
      <c r="E197" s="5">
        <v>-122074560.19026449</v>
      </c>
      <c r="F197" s="5" t="s">
        <v>7</v>
      </c>
      <c r="G197" s="5" t="s">
        <v>7</v>
      </c>
      <c r="H197" s="7" t="str">
        <f t="shared" si="30"/>
        <v>hold</v>
      </c>
      <c r="I197" s="5" t="str">
        <f t="shared" si="31"/>
        <v>True</v>
      </c>
      <c r="J197" s="5">
        <f t="shared" si="33"/>
        <v>145.66000399999999</v>
      </c>
      <c r="K197" s="5">
        <f t="shared" si="33"/>
        <v>137.66000399999999</v>
      </c>
      <c r="L197" s="5">
        <f t="shared" si="34"/>
        <v>976808.32811624079</v>
      </c>
      <c r="M197" s="11">
        <f t="shared" si="32"/>
        <v>0</v>
      </c>
      <c r="N197" s="5">
        <f t="shared" si="35"/>
        <v>0</v>
      </c>
      <c r="P197" s="23">
        <f t="shared" si="36"/>
        <v>0.33970520201195364</v>
      </c>
    </row>
    <row r="198" spans="1:16" x14ac:dyDescent="0.25">
      <c r="A198" s="1">
        <v>44266</v>
      </c>
      <c r="B198" s="5">
        <v>132.13000500000001</v>
      </c>
      <c r="C198" s="5">
        <v>11829900</v>
      </c>
      <c r="D198" s="5">
        <v>-152442400</v>
      </c>
      <c r="E198" s="5">
        <v>-124966735.4181549</v>
      </c>
      <c r="F198" s="5" t="s">
        <v>7</v>
      </c>
      <c r="G198" s="5" t="s">
        <v>7</v>
      </c>
      <c r="H198" s="7" t="str">
        <f t="shared" si="30"/>
        <v>hold</v>
      </c>
      <c r="I198" s="5" t="str">
        <f t="shared" si="31"/>
        <v>True</v>
      </c>
      <c r="J198" s="5">
        <f t="shared" si="33"/>
        <v>145.66000399999999</v>
      </c>
      <c r="K198" s="5">
        <f t="shared" si="33"/>
        <v>137.66000399999999</v>
      </c>
      <c r="L198" s="5">
        <f t="shared" si="34"/>
        <v>976808.32811624079</v>
      </c>
      <c r="M198" s="11">
        <f t="shared" si="32"/>
        <v>0</v>
      </c>
      <c r="N198" s="5">
        <f t="shared" si="35"/>
        <v>0</v>
      </c>
      <c r="P198" s="23">
        <f t="shared" si="36"/>
        <v>-0.23584540391106418</v>
      </c>
    </row>
    <row r="199" spans="1:16" x14ac:dyDescent="0.25">
      <c r="A199" s="1">
        <v>44267</v>
      </c>
      <c r="B199" s="5">
        <v>134.11999499999999</v>
      </c>
      <c r="C199" s="5">
        <v>9479200</v>
      </c>
      <c r="D199" s="5">
        <v>-142963200</v>
      </c>
      <c r="E199" s="5">
        <v>-126680684.4301938</v>
      </c>
      <c r="F199" s="5" t="s">
        <v>7</v>
      </c>
      <c r="G199" s="5" t="s">
        <v>7</v>
      </c>
      <c r="H199" s="7" t="str">
        <f t="shared" si="30"/>
        <v>hold</v>
      </c>
      <c r="I199" s="5" t="str">
        <f t="shared" si="31"/>
        <v>True</v>
      </c>
      <c r="J199" s="5">
        <f t="shared" si="33"/>
        <v>145.66000399999999</v>
      </c>
      <c r="K199" s="5">
        <f t="shared" si="33"/>
        <v>137.66000399999999</v>
      </c>
      <c r="L199" s="5">
        <f t="shared" si="34"/>
        <v>976808.32811624079</v>
      </c>
      <c r="M199" s="11">
        <f t="shared" si="32"/>
        <v>0</v>
      </c>
      <c r="N199" s="5">
        <f t="shared" si="35"/>
        <v>0</v>
      </c>
      <c r="P199" s="23">
        <f t="shared" si="36"/>
        <v>-0.22153030034879859</v>
      </c>
    </row>
    <row r="200" spans="1:16" x14ac:dyDescent="0.25">
      <c r="A200" s="1">
        <v>44270</v>
      </c>
      <c r="B200" s="5">
        <v>133.429993</v>
      </c>
      <c r="C200" s="5">
        <v>8357300</v>
      </c>
      <c r="D200" s="5">
        <v>-151320500</v>
      </c>
      <c r="E200" s="5">
        <v>-129027333.5373376</v>
      </c>
      <c r="F200" s="5" t="s">
        <v>7</v>
      </c>
      <c r="G200" s="5" t="s">
        <v>7</v>
      </c>
      <c r="H200" s="7" t="str">
        <f t="shared" si="30"/>
        <v>hold</v>
      </c>
      <c r="I200" s="5" t="str">
        <f t="shared" si="31"/>
        <v>True</v>
      </c>
      <c r="J200" s="5">
        <f t="shared" si="33"/>
        <v>145.66000399999999</v>
      </c>
      <c r="K200" s="5">
        <f t="shared" si="33"/>
        <v>137.66000399999999</v>
      </c>
      <c r="L200" s="5">
        <f t="shared" si="34"/>
        <v>976808.32811624079</v>
      </c>
      <c r="M200" s="11">
        <f t="shared" si="32"/>
        <v>0</v>
      </c>
      <c r="N200" s="5">
        <f t="shared" si="35"/>
        <v>0</v>
      </c>
      <c r="P200" s="23">
        <f t="shared" si="36"/>
        <v>-0.12596451609587425</v>
      </c>
    </row>
    <row r="201" spans="1:16" x14ac:dyDescent="0.25">
      <c r="A201" s="1">
        <v>44271</v>
      </c>
      <c r="B201" s="5">
        <v>133.38999899999999</v>
      </c>
      <c r="C201" s="5">
        <v>6627000</v>
      </c>
      <c r="D201" s="5">
        <v>-157947500</v>
      </c>
      <c r="E201" s="5">
        <v>-131781635.1107932</v>
      </c>
      <c r="F201" s="5" t="s">
        <v>7</v>
      </c>
      <c r="G201" s="5" t="s">
        <v>7</v>
      </c>
      <c r="H201" s="7" t="str">
        <f t="shared" si="30"/>
        <v>hold</v>
      </c>
      <c r="I201" s="5" t="str">
        <f t="shared" si="31"/>
        <v>True</v>
      </c>
      <c r="J201" s="5">
        <f t="shared" si="33"/>
        <v>145.66000399999999</v>
      </c>
      <c r="K201" s="5">
        <f t="shared" si="33"/>
        <v>137.66000399999999</v>
      </c>
      <c r="L201" s="5">
        <f t="shared" si="34"/>
        <v>976808.32811624079</v>
      </c>
      <c r="M201" s="11">
        <f t="shared" si="32"/>
        <v>0</v>
      </c>
      <c r="N201" s="5">
        <f t="shared" si="35"/>
        <v>0</v>
      </c>
      <c r="P201" s="23">
        <f t="shared" si="36"/>
        <v>-0.23198319531842909</v>
      </c>
    </row>
    <row r="202" spans="1:16" x14ac:dyDescent="0.25">
      <c r="A202" s="1">
        <v>44272</v>
      </c>
      <c r="B202" s="5">
        <v>132.279999</v>
      </c>
      <c r="C202" s="5">
        <v>8052100</v>
      </c>
      <c r="D202" s="5">
        <v>-165999600</v>
      </c>
      <c r="E202" s="5">
        <v>-135040488.91574201</v>
      </c>
      <c r="F202" s="5" t="s">
        <v>7</v>
      </c>
      <c r="G202" s="5" t="s">
        <v>7</v>
      </c>
      <c r="H202" s="7" t="str">
        <f t="shared" si="30"/>
        <v>hold</v>
      </c>
      <c r="I202" s="5" t="str">
        <f t="shared" si="31"/>
        <v>True</v>
      </c>
      <c r="J202" s="5">
        <f t="shared" si="33"/>
        <v>145.66000399999999</v>
      </c>
      <c r="K202" s="5">
        <f t="shared" si="33"/>
        <v>137.66000399999999</v>
      </c>
      <c r="L202" s="5">
        <f t="shared" si="34"/>
        <v>976808.32811624079</v>
      </c>
      <c r="M202" s="11">
        <f t="shared" si="32"/>
        <v>0</v>
      </c>
      <c r="N202" s="5">
        <f t="shared" si="35"/>
        <v>0</v>
      </c>
      <c r="P202" s="23">
        <f t="shared" si="36"/>
        <v>0.19478071386905105</v>
      </c>
    </row>
    <row r="203" spans="1:16" x14ac:dyDescent="0.25">
      <c r="A203" s="1">
        <v>44273</v>
      </c>
      <c r="B203" s="5">
        <v>130.009995</v>
      </c>
      <c r="C203" s="5">
        <v>9938500</v>
      </c>
      <c r="D203" s="5">
        <v>-175938100</v>
      </c>
      <c r="E203" s="5">
        <v>-138935499.5016582</v>
      </c>
      <c r="F203" s="5" t="s">
        <v>7</v>
      </c>
      <c r="G203" s="5" t="s">
        <v>7</v>
      </c>
      <c r="H203" s="7" t="str">
        <f t="shared" si="30"/>
        <v>hold</v>
      </c>
      <c r="I203" s="5" t="str">
        <f t="shared" si="31"/>
        <v>True</v>
      </c>
      <c r="J203" s="5">
        <f t="shared" si="33"/>
        <v>145.66000399999999</v>
      </c>
      <c r="K203" s="5">
        <f t="shared" si="33"/>
        <v>137.66000399999999</v>
      </c>
      <c r="L203" s="5">
        <f t="shared" si="34"/>
        <v>976808.32811624079</v>
      </c>
      <c r="M203" s="11">
        <f t="shared" si="32"/>
        <v>0</v>
      </c>
      <c r="N203" s="5">
        <f t="shared" si="35"/>
        <v>0</v>
      </c>
      <c r="P203" s="23">
        <f t="shared" si="36"/>
        <v>0.21048317687337575</v>
      </c>
    </row>
    <row r="204" spans="1:16" x14ac:dyDescent="0.25">
      <c r="A204" s="1">
        <v>44274</v>
      </c>
      <c r="B204" s="5">
        <v>131.740005</v>
      </c>
      <c r="C204" s="5">
        <v>19234500</v>
      </c>
      <c r="D204" s="5">
        <v>-156703600</v>
      </c>
      <c r="E204" s="5">
        <v>-140627699.55165991</v>
      </c>
      <c r="F204" s="5" t="s">
        <v>7</v>
      </c>
      <c r="G204" s="5" t="s">
        <v>7</v>
      </c>
      <c r="H204" s="7" t="str">
        <f t="shared" si="30"/>
        <v>hold</v>
      </c>
      <c r="I204" s="5" t="str">
        <f t="shared" si="31"/>
        <v>True</v>
      </c>
      <c r="J204" s="5">
        <f t="shared" si="33"/>
        <v>145.66000399999999</v>
      </c>
      <c r="K204" s="5">
        <f t="shared" si="33"/>
        <v>137.66000399999999</v>
      </c>
      <c r="L204" s="5">
        <f t="shared" si="34"/>
        <v>976808.32811624079</v>
      </c>
      <c r="M204" s="11">
        <f t="shared" si="32"/>
        <v>0</v>
      </c>
      <c r="N204" s="5">
        <f t="shared" si="35"/>
        <v>0</v>
      </c>
      <c r="P204" s="23">
        <f t="shared" si="36"/>
        <v>0.66028943773662652</v>
      </c>
    </row>
    <row r="205" spans="1:16" x14ac:dyDescent="0.25">
      <c r="A205" s="1">
        <v>44277</v>
      </c>
      <c r="B205" s="5">
        <v>132.36999499999999</v>
      </c>
      <c r="C205" s="5">
        <v>8218000</v>
      </c>
      <c r="D205" s="5">
        <v>-148485600</v>
      </c>
      <c r="E205" s="5">
        <v>-141376071.02394691</v>
      </c>
      <c r="F205" s="5" t="s">
        <v>7</v>
      </c>
      <c r="G205" s="5" t="s">
        <v>7</v>
      </c>
      <c r="H205" s="7" t="str">
        <f t="shared" si="30"/>
        <v>hold</v>
      </c>
      <c r="I205" s="5" t="str">
        <f t="shared" si="31"/>
        <v>True</v>
      </c>
      <c r="J205" s="5">
        <f t="shared" si="33"/>
        <v>145.66000399999999</v>
      </c>
      <c r="K205" s="5">
        <f t="shared" si="33"/>
        <v>137.66000399999999</v>
      </c>
      <c r="L205" s="5">
        <f t="shared" si="34"/>
        <v>976808.32811624079</v>
      </c>
      <c r="M205" s="11">
        <f t="shared" si="32"/>
        <v>1E-3</v>
      </c>
      <c r="N205" s="5">
        <f t="shared" si="35"/>
        <v>0</v>
      </c>
      <c r="P205" s="23">
        <f t="shared" si="36"/>
        <v>-0.85037867112392518</v>
      </c>
    </row>
    <row r="206" spans="1:16" x14ac:dyDescent="0.25">
      <c r="A206" s="1">
        <v>44278</v>
      </c>
      <c r="B206" s="5">
        <v>133.94000199999999</v>
      </c>
      <c r="C206" s="5">
        <v>9718300</v>
      </c>
      <c r="D206" s="5">
        <v>-138767300</v>
      </c>
      <c r="E206" s="5">
        <v>-141127616.64040849</v>
      </c>
      <c r="F206" s="5">
        <v>133.94000199999999</v>
      </c>
      <c r="G206" s="5" t="s">
        <v>7</v>
      </c>
      <c r="H206" s="7" t="str">
        <f t="shared" si="30"/>
        <v>buy</v>
      </c>
      <c r="I206" s="5" t="str">
        <f t="shared" si="31"/>
        <v>False</v>
      </c>
      <c r="J206" s="5">
        <f t="shared" si="33"/>
        <v>133.94000199999999</v>
      </c>
      <c r="K206" s="5">
        <f t="shared" si="33"/>
        <v>137.66000399999999</v>
      </c>
      <c r="L206" s="5">
        <f t="shared" si="34"/>
        <v>975831.5197881246</v>
      </c>
      <c r="M206" s="11">
        <f t="shared" si="32"/>
        <v>1E-3</v>
      </c>
      <c r="N206" s="5">
        <f t="shared" si="35"/>
        <v>-976.80832811624077</v>
      </c>
      <c r="P206" s="23">
        <f t="shared" si="36"/>
        <v>0.16768383559550346</v>
      </c>
    </row>
    <row r="207" spans="1:16" x14ac:dyDescent="0.25">
      <c r="A207" s="1">
        <v>44279</v>
      </c>
      <c r="B207" s="5">
        <v>133.11000100000001</v>
      </c>
      <c r="C207" s="5">
        <v>7849100</v>
      </c>
      <c r="D207" s="5">
        <v>-146616400</v>
      </c>
      <c r="E207" s="5">
        <v>-141650357.91333169</v>
      </c>
      <c r="F207" s="5" t="s">
        <v>7</v>
      </c>
      <c r="G207" s="5">
        <v>133.11000100000001</v>
      </c>
      <c r="H207" s="7" t="str">
        <f t="shared" si="30"/>
        <v>sell</v>
      </c>
      <c r="I207" s="5" t="str">
        <f t="shared" si="31"/>
        <v>False</v>
      </c>
      <c r="J207" s="5">
        <f t="shared" si="33"/>
        <v>133.94000199999999</v>
      </c>
      <c r="K207" s="5">
        <f t="shared" si="33"/>
        <v>133.11000100000001</v>
      </c>
      <c r="L207" s="5">
        <f t="shared" si="34"/>
        <v>968808.64388158452</v>
      </c>
      <c r="M207" s="11">
        <f t="shared" si="32"/>
        <v>1E-3</v>
      </c>
      <c r="N207" s="5">
        <f t="shared" si="35"/>
        <v>-7022.8759065400773</v>
      </c>
      <c r="P207" s="23">
        <f t="shared" si="36"/>
        <v>-0.21361183051671012</v>
      </c>
    </row>
    <row r="208" spans="1:16" x14ac:dyDescent="0.25">
      <c r="A208" s="1">
        <v>44280</v>
      </c>
      <c r="B208" s="5">
        <v>134.009995</v>
      </c>
      <c r="C208" s="5">
        <v>9375300</v>
      </c>
      <c r="D208" s="5">
        <v>-137241100</v>
      </c>
      <c r="E208" s="5">
        <v>-141230428.5878301</v>
      </c>
      <c r="F208" s="5">
        <v>134.009995</v>
      </c>
      <c r="G208" s="5" t="s">
        <v>7</v>
      </c>
      <c r="H208" s="7" t="str">
        <f t="shared" si="30"/>
        <v>buy</v>
      </c>
      <c r="I208" s="5" t="str">
        <f t="shared" si="31"/>
        <v>False</v>
      </c>
      <c r="J208" s="5">
        <f t="shared" si="33"/>
        <v>134.009995</v>
      </c>
      <c r="K208" s="5">
        <f t="shared" si="33"/>
        <v>133.11000100000001</v>
      </c>
      <c r="L208" s="5">
        <f t="shared" si="34"/>
        <v>968808.64388158452</v>
      </c>
      <c r="M208" s="11">
        <f t="shared" si="32"/>
        <v>0</v>
      </c>
      <c r="N208" s="5">
        <f t="shared" si="35"/>
        <v>0</v>
      </c>
      <c r="P208" s="23">
        <f t="shared" si="36"/>
        <v>0.1776796958044741</v>
      </c>
    </row>
    <row r="209" spans="1:16" x14ac:dyDescent="0.25">
      <c r="A209" s="1">
        <v>44281</v>
      </c>
      <c r="B209" s="5">
        <v>135.13000500000001</v>
      </c>
      <c r="C209" s="5">
        <v>9551200</v>
      </c>
      <c r="D209" s="5">
        <v>-127689900</v>
      </c>
      <c r="E209" s="5">
        <v>-139940854.4354344</v>
      </c>
      <c r="F209" s="5" t="s">
        <v>7</v>
      </c>
      <c r="G209" s="5" t="s">
        <v>7</v>
      </c>
      <c r="H209" s="7" t="str">
        <f t="shared" si="30"/>
        <v>hold</v>
      </c>
      <c r="I209" s="5" t="str">
        <f t="shared" si="31"/>
        <v>True</v>
      </c>
      <c r="J209" s="5">
        <f t="shared" si="33"/>
        <v>134.009995</v>
      </c>
      <c r="K209" s="5">
        <f t="shared" si="33"/>
        <v>133.11000100000001</v>
      </c>
      <c r="L209" s="5">
        <f t="shared" si="34"/>
        <v>968808.64388158452</v>
      </c>
      <c r="M209" s="11">
        <f t="shared" si="32"/>
        <v>0</v>
      </c>
      <c r="N209" s="5">
        <f t="shared" si="35"/>
        <v>0</v>
      </c>
      <c r="P209" s="23">
        <f t="shared" si="36"/>
        <v>1.8588229704556022E-2</v>
      </c>
    </row>
    <row r="210" spans="1:16" x14ac:dyDescent="0.25">
      <c r="A210" s="1">
        <v>44284</v>
      </c>
      <c r="B210" s="5">
        <v>136.66999799999999</v>
      </c>
      <c r="C210" s="5">
        <v>10048800</v>
      </c>
      <c r="D210" s="5">
        <v>-117641100</v>
      </c>
      <c r="E210" s="5">
        <v>-137817068.2969774</v>
      </c>
      <c r="F210" s="5" t="s">
        <v>7</v>
      </c>
      <c r="G210" s="5" t="s">
        <v>7</v>
      </c>
      <c r="H210" s="7" t="str">
        <f t="shared" si="30"/>
        <v>hold</v>
      </c>
      <c r="I210" s="5" t="str">
        <f t="shared" si="31"/>
        <v>True</v>
      </c>
      <c r="J210" s="5">
        <f t="shared" si="33"/>
        <v>134.009995</v>
      </c>
      <c r="K210" s="5">
        <f t="shared" si="33"/>
        <v>133.11000100000001</v>
      </c>
      <c r="L210" s="5">
        <f t="shared" si="34"/>
        <v>968808.64388158452</v>
      </c>
      <c r="M210" s="11">
        <f t="shared" si="32"/>
        <v>0</v>
      </c>
      <c r="N210" s="5">
        <f t="shared" si="35"/>
        <v>0</v>
      </c>
      <c r="P210" s="23">
        <f t="shared" si="36"/>
        <v>5.0786423341864798E-2</v>
      </c>
    </row>
    <row r="211" spans="1:16" x14ac:dyDescent="0.25">
      <c r="A211" s="1">
        <v>44285</v>
      </c>
      <c r="B211" s="5">
        <v>135.740005</v>
      </c>
      <c r="C211" s="5">
        <v>9076700</v>
      </c>
      <c r="D211" s="5">
        <v>-126717800</v>
      </c>
      <c r="E211" s="5">
        <v>-136759995.12504911</v>
      </c>
      <c r="F211" s="5" t="s">
        <v>7</v>
      </c>
      <c r="G211" s="5" t="s">
        <v>7</v>
      </c>
      <c r="H211" s="7" t="str">
        <f t="shared" si="30"/>
        <v>hold</v>
      </c>
      <c r="I211" s="5" t="str">
        <f t="shared" si="31"/>
        <v>True</v>
      </c>
      <c r="J211" s="5">
        <f t="shared" si="33"/>
        <v>134.009995</v>
      </c>
      <c r="K211" s="5">
        <f t="shared" si="33"/>
        <v>133.11000100000001</v>
      </c>
      <c r="L211" s="5">
        <f t="shared" si="34"/>
        <v>968808.64388158452</v>
      </c>
      <c r="M211" s="11">
        <f t="shared" si="32"/>
        <v>0</v>
      </c>
      <c r="N211" s="5">
        <f t="shared" si="35"/>
        <v>0</v>
      </c>
      <c r="P211" s="23">
        <f t="shared" si="36"/>
        <v>-0.10174253395996617</v>
      </c>
    </row>
    <row r="212" spans="1:16" x14ac:dyDescent="0.25">
      <c r="A212" s="1">
        <v>44286</v>
      </c>
      <c r="B212" s="5">
        <v>135.83000200000001</v>
      </c>
      <c r="C212" s="5">
        <v>8182000</v>
      </c>
      <c r="D212" s="5">
        <v>-118535800</v>
      </c>
      <c r="E212" s="5">
        <v>-135024357.49292201</v>
      </c>
      <c r="F212" s="5" t="s">
        <v>7</v>
      </c>
      <c r="G212" s="5" t="s">
        <v>7</v>
      </c>
      <c r="H212" s="7" t="str">
        <f t="shared" si="30"/>
        <v>hold</v>
      </c>
      <c r="I212" s="5" t="str">
        <f t="shared" si="31"/>
        <v>True</v>
      </c>
      <c r="J212" s="5">
        <f t="shared" ref="J212:K227" si="37">IF(F212="nan",J211,F212)</f>
        <v>134.009995</v>
      </c>
      <c r="K212" s="5">
        <f t="shared" si="37"/>
        <v>133.11000100000001</v>
      </c>
      <c r="L212" s="5">
        <f t="shared" si="34"/>
        <v>968808.64388158452</v>
      </c>
      <c r="M212" s="11">
        <f t="shared" si="32"/>
        <v>0</v>
      </c>
      <c r="N212" s="5">
        <f t="shared" si="35"/>
        <v>0</v>
      </c>
      <c r="P212" s="23">
        <f t="shared" si="36"/>
        <v>-0.10377407092373325</v>
      </c>
    </row>
    <row r="213" spans="1:16" x14ac:dyDescent="0.25">
      <c r="A213" s="1">
        <v>44287</v>
      </c>
      <c r="B213" s="5">
        <v>135.61999499999999</v>
      </c>
      <c r="C213" s="5">
        <v>8531700</v>
      </c>
      <c r="D213" s="5">
        <v>-127067500</v>
      </c>
      <c r="E213" s="5">
        <v>-134266561.54075289</v>
      </c>
      <c r="F213" s="5" t="s">
        <v>7</v>
      </c>
      <c r="G213" s="5" t="s">
        <v>7</v>
      </c>
      <c r="H213" s="7" t="str">
        <f t="shared" si="30"/>
        <v>hold</v>
      </c>
      <c r="I213" s="5" t="str">
        <f t="shared" si="31"/>
        <v>True</v>
      </c>
      <c r="J213" s="5">
        <f t="shared" si="37"/>
        <v>134.009995</v>
      </c>
      <c r="K213" s="5">
        <f t="shared" si="37"/>
        <v>133.11000100000001</v>
      </c>
      <c r="L213" s="5">
        <f t="shared" si="34"/>
        <v>968808.64388158452</v>
      </c>
      <c r="M213" s="11">
        <f t="shared" si="32"/>
        <v>0</v>
      </c>
      <c r="N213" s="5">
        <f t="shared" si="35"/>
        <v>0</v>
      </c>
      <c r="P213" s="23">
        <f t="shared" si="36"/>
        <v>4.1852018739686199E-2</v>
      </c>
    </row>
    <row r="214" spans="1:16" x14ac:dyDescent="0.25">
      <c r="A214" s="1">
        <v>44291</v>
      </c>
      <c r="B214" s="5">
        <v>139.429993</v>
      </c>
      <c r="C214" s="5">
        <v>13347700</v>
      </c>
      <c r="D214" s="5">
        <v>-113719800</v>
      </c>
      <c r="E214" s="5">
        <v>-132309727.1072205</v>
      </c>
      <c r="F214" s="5" t="s">
        <v>7</v>
      </c>
      <c r="G214" s="5" t="s">
        <v>7</v>
      </c>
      <c r="H214" s="7" t="str">
        <f t="shared" si="30"/>
        <v>hold</v>
      </c>
      <c r="I214" s="5" t="str">
        <f t="shared" si="31"/>
        <v>True</v>
      </c>
      <c r="J214" s="5">
        <f t="shared" si="37"/>
        <v>134.009995</v>
      </c>
      <c r="K214" s="5">
        <f t="shared" si="37"/>
        <v>133.11000100000001</v>
      </c>
      <c r="L214" s="5">
        <f t="shared" si="34"/>
        <v>968808.64388158452</v>
      </c>
      <c r="M214" s="11">
        <f t="shared" si="32"/>
        <v>0</v>
      </c>
      <c r="N214" s="5">
        <f t="shared" si="35"/>
        <v>0</v>
      </c>
      <c r="P214" s="23">
        <f t="shared" si="36"/>
        <v>0.4475554471124667</v>
      </c>
    </row>
    <row r="215" spans="1:16" x14ac:dyDescent="0.25">
      <c r="A215" s="1">
        <v>44292</v>
      </c>
      <c r="B215" s="5">
        <v>140.10000600000001</v>
      </c>
      <c r="C215" s="5">
        <v>10348200</v>
      </c>
      <c r="D215" s="5">
        <v>-103371600</v>
      </c>
      <c r="E215" s="5">
        <v>-129553715.0003949</v>
      </c>
      <c r="F215" s="5" t="s">
        <v>7</v>
      </c>
      <c r="G215" s="5" t="s">
        <v>7</v>
      </c>
      <c r="H215" s="7" t="str">
        <f t="shared" si="30"/>
        <v>hold</v>
      </c>
      <c r="I215" s="5" t="str">
        <f t="shared" si="31"/>
        <v>True</v>
      </c>
      <c r="J215" s="5">
        <f t="shared" si="37"/>
        <v>134.009995</v>
      </c>
      <c r="K215" s="5">
        <f t="shared" si="37"/>
        <v>133.11000100000001</v>
      </c>
      <c r="L215" s="5">
        <f t="shared" si="34"/>
        <v>968808.64388158452</v>
      </c>
      <c r="M215" s="11">
        <f t="shared" si="32"/>
        <v>0</v>
      </c>
      <c r="N215" s="5">
        <f t="shared" si="35"/>
        <v>0</v>
      </c>
      <c r="P215" s="23">
        <f t="shared" si="36"/>
        <v>-0.25453149381608675</v>
      </c>
    </row>
    <row r="216" spans="1:16" x14ac:dyDescent="0.25">
      <c r="A216" s="1">
        <v>44293</v>
      </c>
      <c r="B216" s="5">
        <v>139.800003</v>
      </c>
      <c r="C216" s="5">
        <v>6787200</v>
      </c>
      <c r="D216" s="5">
        <v>-110158800</v>
      </c>
      <c r="E216" s="5">
        <v>-127706580.2376181</v>
      </c>
      <c r="F216" s="5" t="s">
        <v>7</v>
      </c>
      <c r="G216" s="5" t="s">
        <v>7</v>
      </c>
      <c r="H216" s="7" t="str">
        <f t="shared" si="30"/>
        <v>hold</v>
      </c>
      <c r="I216" s="5" t="str">
        <f t="shared" si="31"/>
        <v>True</v>
      </c>
      <c r="J216" s="5">
        <f t="shared" si="37"/>
        <v>134.009995</v>
      </c>
      <c r="K216" s="5">
        <f t="shared" si="37"/>
        <v>133.11000100000001</v>
      </c>
      <c r="L216" s="5">
        <f t="shared" si="34"/>
        <v>968808.64388158452</v>
      </c>
      <c r="M216" s="11">
        <f t="shared" si="32"/>
        <v>0</v>
      </c>
      <c r="N216" s="5">
        <f t="shared" si="35"/>
        <v>0</v>
      </c>
      <c r="P216" s="23">
        <f t="shared" si="36"/>
        <v>-0.42177410615504662</v>
      </c>
    </row>
    <row r="217" spans="1:16" x14ac:dyDescent="0.25">
      <c r="A217" s="1">
        <v>44294</v>
      </c>
      <c r="B217" s="5">
        <v>139.71000699999999</v>
      </c>
      <c r="C217" s="5">
        <v>6365200</v>
      </c>
      <c r="D217" s="5">
        <v>-116524000</v>
      </c>
      <c r="E217" s="5">
        <v>-126641572.59550489</v>
      </c>
      <c r="F217" s="5" t="s">
        <v>7</v>
      </c>
      <c r="G217" s="5" t="s">
        <v>7</v>
      </c>
      <c r="H217" s="7" t="str">
        <f t="shared" si="30"/>
        <v>hold</v>
      </c>
      <c r="I217" s="5" t="str">
        <f t="shared" si="31"/>
        <v>True</v>
      </c>
      <c r="J217" s="5">
        <f t="shared" si="37"/>
        <v>134.009995</v>
      </c>
      <c r="K217" s="5">
        <f t="shared" si="37"/>
        <v>133.11000100000001</v>
      </c>
      <c r="L217" s="5">
        <f t="shared" si="34"/>
        <v>968808.64388158452</v>
      </c>
      <c r="M217" s="11">
        <f t="shared" si="32"/>
        <v>0</v>
      </c>
      <c r="N217" s="5">
        <f t="shared" si="35"/>
        <v>0</v>
      </c>
      <c r="P217" s="23">
        <f t="shared" si="36"/>
        <v>-6.4192832034334443E-2</v>
      </c>
    </row>
    <row r="218" spans="1:16" x14ac:dyDescent="0.25">
      <c r="A218" s="1">
        <v>44295</v>
      </c>
      <c r="B218" s="5">
        <v>139.779999</v>
      </c>
      <c r="C218" s="5">
        <v>6892200</v>
      </c>
      <c r="D218" s="5">
        <v>-109631800</v>
      </c>
      <c r="E218" s="5">
        <v>-125021594.2524769</v>
      </c>
      <c r="F218" s="5" t="s">
        <v>7</v>
      </c>
      <c r="G218" s="5" t="s">
        <v>7</v>
      </c>
      <c r="H218" s="7" t="str">
        <f t="shared" si="30"/>
        <v>hold</v>
      </c>
      <c r="I218" s="5" t="str">
        <f t="shared" si="31"/>
        <v>True</v>
      </c>
      <c r="J218" s="5">
        <f t="shared" si="37"/>
        <v>134.009995</v>
      </c>
      <c r="K218" s="5">
        <f t="shared" si="37"/>
        <v>133.11000100000001</v>
      </c>
      <c r="L218" s="5">
        <f t="shared" si="34"/>
        <v>968808.64388158452</v>
      </c>
      <c r="M218" s="11">
        <f t="shared" si="32"/>
        <v>0</v>
      </c>
      <c r="N218" s="5">
        <f t="shared" si="35"/>
        <v>0</v>
      </c>
      <c r="P218" s="23">
        <f t="shared" si="36"/>
        <v>7.9544684043384772E-2</v>
      </c>
    </row>
    <row r="219" spans="1:16" x14ac:dyDescent="0.25">
      <c r="A219" s="1">
        <v>44298</v>
      </c>
      <c r="B219" s="5">
        <v>139.800003</v>
      </c>
      <c r="C219" s="5">
        <v>6241000</v>
      </c>
      <c r="D219" s="5">
        <v>-103390800</v>
      </c>
      <c r="E219" s="5">
        <v>-122961518.6086946</v>
      </c>
      <c r="F219" s="5" t="s">
        <v>7</v>
      </c>
      <c r="G219" s="5" t="s">
        <v>7</v>
      </c>
      <c r="H219" s="7" t="str">
        <f t="shared" si="30"/>
        <v>hold</v>
      </c>
      <c r="I219" s="5" t="str">
        <f t="shared" si="31"/>
        <v>True</v>
      </c>
      <c r="J219" s="5">
        <f t="shared" si="37"/>
        <v>134.009995</v>
      </c>
      <c r="K219" s="5">
        <f t="shared" si="37"/>
        <v>133.11000100000001</v>
      </c>
      <c r="L219" s="5">
        <f t="shared" si="34"/>
        <v>968808.64388158452</v>
      </c>
      <c r="M219" s="11">
        <f t="shared" si="32"/>
        <v>0</v>
      </c>
      <c r="N219" s="5">
        <f t="shared" si="35"/>
        <v>0</v>
      </c>
      <c r="P219" s="23">
        <f t="shared" si="36"/>
        <v>-9.9249911445370542E-2</v>
      </c>
    </row>
    <row r="220" spans="1:16" x14ac:dyDescent="0.25">
      <c r="A220" s="1">
        <v>44299</v>
      </c>
      <c r="B220" s="5">
        <v>139.36999499999999</v>
      </c>
      <c r="C220" s="5">
        <v>5799300</v>
      </c>
      <c r="D220" s="5">
        <v>-109190100</v>
      </c>
      <c r="E220" s="5">
        <v>-121649954.93127909</v>
      </c>
      <c r="F220" s="5" t="s">
        <v>7</v>
      </c>
      <c r="G220" s="5" t="s">
        <v>7</v>
      </c>
      <c r="H220" s="7" t="str">
        <f t="shared" si="30"/>
        <v>hold</v>
      </c>
      <c r="I220" s="5" t="str">
        <f t="shared" si="31"/>
        <v>True</v>
      </c>
      <c r="J220" s="5">
        <f t="shared" si="37"/>
        <v>134.009995</v>
      </c>
      <c r="K220" s="5">
        <f t="shared" si="37"/>
        <v>133.11000100000001</v>
      </c>
      <c r="L220" s="5">
        <f t="shared" si="34"/>
        <v>968808.64388158452</v>
      </c>
      <c r="M220" s="11">
        <f t="shared" si="32"/>
        <v>0</v>
      </c>
      <c r="N220" s="5">
        <f t="shared" si="35"/>
        <v>0</v>
      </c>
      <c r="P220" s="23">
        <f t="shared" si="36"/>
        <v>-7.340320533828712E-2</v>
      </c>
    </row>
    <row r="221" spans="1:16" x14ac:dyDescent="0.25">
      <c r="A221" s="1">
        <v>44300</v>
      </c>
      <c r="B221" s="5">
        <v>139.320007</v>
      </c>
      <c r="C221" s="5">
        <v>7308200</v>
      </c>
      <c r="D221" s="5">
        <v>-116498300</v>
      </c>
      <c r="E221" s="5">
        <v>-121159321.12816571</v>
      </c>
      <c r="F221" s="5" t="s">
        <v>7</v>
      </c>
      <c r="G221" s="5" t="s">
        <v>7</v>
      </c>
      <c r="H221" s="7" t="str">
        <f t="shared" si="30"/>
        <v>hold</v>
      </c>
      <c r="I221" s="5" t="str">
        <f t="shared" si="31"/>
        <v>True</v>
      </c>
      <c r="J221" s="5">
        <f t="shared" si="37"/>
        <v>134.009995</v>
      </c>
      <c r="K221" s="5">
        <f t="shared" si="37"/>
        <v>133.11000100000001</v>
      </c>
      <c r="L221" s="5">
        <f t="shared" si="34"/>
        <v>968808.64388158452</v>
      </c>
      <c r="M221" s="11">
        <f t="shared" si="32"/>
        <v>0</v>
      </c>
      <c r="N221" s="5">
        <f t="shared" si="35"/>
        <v>0</v>
      </c>
      <c r="P221" s="23">
        <f t="shared" si="36"/>
        <v>0.23125978479641127</v>
      </c>
    </row>
    <row r="222" spans="1:16" x14ac:dyDescent="0.25">
      <c r="A222" s="1">
        <v>44301</v>
      </c>
      <c r="B222" s="5">
        <v>140.16000399999999</v>
      </c>
      <c r="C222" s="5">
        <v>7236800</v>
      </c>
      <c r="D222" s="5">
        <v>-109261500</v>
      </c>
      <c r="E222" s="5">
        <v>-120026195.30615491</v>
      </c>
      <c r="F222" s="5" t="s">
        <v>7</v>
      </c>
      <c r="G222" s="5" t="s">
        <v>7</v>
      </c>
      <c r="H222" s="7" t="str">
        <f t="shared" si="30"/>
        <v>hold</v>
      </c>
      <c r="I222" s="5" t="str">
        <f t="shared" si="31"/>
        <v>True</v>
      </c>
      <c r="J222" s="5">
        <f t="shared" si="37"/>
        <v>134.009995</v>
      </c>
      <c r="K222" s="5">
        <f t="shared" si="37"/>
        <v>133.11000100000001</v>
      </c>
      <c r="L222" s="5">
        <f t="shared" si="34"/>
        <v>968808.64388158452</v>
      </c>
      <c r="M222" s="11">
        <f t="shared" si="32"/>
        <v>0</v>
      </c>
      <c r="N222" s="5">
        <f t="shared" si="35"/>
        <v>0</v>
      </c>
      <c r="P222" s="23">
        <f t="shared" si="36"/>
        <v>-9.8178856685883793E-3</v>
      </c>
    </row>
    <row r="223" spans="1:16" x14ac:dyDescent="0.25">
      <c r="A223" s="1">
        <v>44302</v>
      </c>
      <c r="B223" s="5">
        <v>140.61000100000001</v>
      </c>
      <c r="C223" s="5">
        <v>8829500</v>
      </c>
      <c r="D223" s="5">
        <v>-100432000</v>
      </c>
      <c r="E223" s="5">
        <v>-118160081.4670551</v>
      </c>
      <c r="F223" s="5" t="s">
        <v>7</v>
      </c>
      <c r="G223" s="5" t="s">
        <v>7</v>
      </c>
      <c r="H223" s="7" t="str">
        <f t="shared" si="30"/>
        <v>hold</v>
      </c>
      <c r="I223" s="5" t="str">
        <f t="shared" si="31"/>
        <v>True</v>
      </c>
      <c r="J223" s="5">
        <f t="shared" si="37"/>
        <v>134.009995</v>
      </c>
      <c r="K223" s="5">
        <f t="shared" si="37"/>
        <v>133.11000100000001</v>
      </c>
      <c r="L223" s="5">
        <f t="shared" si="34"/>
        <v>968808.64388158452</v>
      </c>
      <c r="M223" s="11">
        <f t="shared" si="32"/>
        <v>0</v>
      </c>
      <c r="N223" s="5">
        <f t="shared" si="35"/>
        <v>0</v>
      </c>
      <c r="P223" s="23">
        <f t="shared" si="36"/>
        <v>0.19891926812960023</v>
      </c>
    </row>
    <row r="224" spans="1:16" x14ac:dyDescent="0.25">
      <c r="A224" s="1">
        <v>44305</v>
      </c>
      <c r="B224" s="5">
        <v>139.71000699999999</v>
      </c>
      <c r="C224" s="5">
        <v>6427000</v>
      </c>
      <c r="D224" s="5">
        <v>-106859000</v>
      </c>
      <c r="E224" s="5">
        <v>-117083787.993784</v>
      </c>
      <c r="F224" s="5" t="s">
        <v>7</v>
      </c>
      <c r="G224" s="5" t="s">
        <v>7</v>
      </c>
      <c r="H224" s="7" t="str">
        <f t="shared" si="30"/>
        <v>hold</v>
      </c>
      <c r="I224" s="5" t="str">
        <f t="shared" si="31"/>
        <v>True</v>
      </c>
      <c r="J224" s="5">
        <f t="shared" si="37"/>
        <v>134.009995</v>
      </c>
      <c r="K224" s="5">
        <f t="shared" si="37"/>
        <v>133.11000100000001</v>
      </c>
      <c r="L224" s="5">
        <f t="shared" si="34"/>
        <v>968808.64388158452</v>
      </c>
      <c r="M224" s="11">
        <f t="shared" si="32"/>
        <v>0</v>
      </c>
      <c r="N224" s="5">
        <f t="shared" si="35"/>
        <v>0</v>
      </c>
      <c r="P224" s="23">
        <f t="shared" si="36"/>
        <v>-0.31759052148189282</v>
      </c>
    </row>
    <row r="225" spans="1:16" x14ac:dyDescent="0.25">
      <c r="A225" s="1">
        <v>44306</v>
      </c>
      <c r="B225" s="5">
        <v>140.78999300000001</v>
      </c>
      <c r="C225" s="5">
        <v>8150700</v>
      </c>
      <c r="D225" s="5">
        <v>-98708300</v>
      </c>
      <c r="E225" s="5">
        <v>-115333741.5178643</v>
      </c>
      <c r="F225" s="5" t="s">
        <v>7</v>
      </c>
      <c r="G225" s="5" t="s">
        <v>7</v>
      </c>
      <c r="H225" s="7" t="str">
        <f t="shared" si="30"/>
        <v>hold</v>
      </c>
      <c r="I225" s="5" t="str">
        <f t="shared" si="31"/>
        <v>True</v>
      </c>
      <c r="J225" s="5">
        <f t="shared" si="37"/>
        <v>134.009995</v>
      </c>
      <c r="K225" s="5">
        <f t="shared" si="37"/>
        <v>133.11000100000001</v>
      </c>
      <c r="L225" s="5">
        <f t="shared" si="34"/>
        <v>968808.64388158452</v>
      </c>
      <c r="M225" s="11">
        <f t="shared" si="32"/>
        <v>0</v>
      </c>
      <c r="N225" s="5">
        <f t="shared" si="35"/>
        <v>0</v>
      </c>
      <c r="P225" s="23">
        <f t="shared" si="36"/>
        <v>0.23759594674587645</v>
      </c>
    </row>
    <row r="226" spans="1:16" x14ac:dyDescent="0.25">
      <c r="A226" s="1">
        <v>44307</v>
      </c>
      <c r="B226" s="5">
        <v>141.199997</v>
      </c>
      <c r="C226" s="5">
        <v>5778400</v>
      </c>
      <c r="D226" s="5">
        <v>-92929900</v>
      </c>
      <c r="E226" s="5">
        <v>-113200042.32533249</v>
      </c>
      <c r="F226" s="5" t="s">
        <v>7</v>
      </c>
      <c r="G226" s="5" t="s">
        <v>7</v>
      </c>
      <c r="H226" s="7" t="str">
        <f t="shared" si="30"/>
        <v>hold</v>
      </c>
      <c r="I226" s="5" t="str">
        <f t="shared" si="31"/>
        <v>True</v>
      </c>
      <c r="J226" s="5">
        <f t="shared" si="37"/>
        <v>134.009995</v>
      </c>
      <c r="K226" s="5">
        <f t="shared" si="37"/>
        <v>133.11000100000001</v>
      </c>
      <c r="L226" s="5">
        <f t="shared" si="34"/>
        <v>968808.64388158452</v>
      </c>
      <c r="M226" s="11">
        <f t="shared" si="32"/>
        <v>0</v>
      </c>
      <c r="N226" s="5">
        <f t="shared" si="35"/>
        <v>0</v>
      </c>
      <c r="P226" s="23">
        <f t="shared" si="36"/>
        <v>-0.34397698538052557</v>
      </c>
    </row>
    <row r="227" spans="1:16" x14ac:dyDescent="0.25">
      <c r="A227" s="1">
        <v>44308</v>
      </c>
      <c r="B227" s="5">
        <v>139.66999799999999</v>
      </c>
      <c r="C227" s="5">
        <v>6568400</v>
      </c>
      <c r="D227" s="5">
        <v>-99498300</v>
      </c>
      <c r="E227" s="5">
        <v>-111895114.4846286</v>
      </c>
      <c r="F227" s="5" t="s">
        <v>7</v>
      </c>
      <c r="G227" s="5" t="s">
        <v>7</v>
      </c>
      <c r="H227" s="7" t="str">
        <f t="shared" si="30"/>
        <v>hold</v>
      </c>
      <c r="I227" s="5" t="str">
        <f t="shared" si="31"/>
        <v>True</v>
      </c>
      <c r="J227" s="5">
        <f t="shared" si="37"/>
        <v>134.009995</v>
      </c>
      <c r="K227" s="5">
        <f t="shared" si="37"/>
        <v>133.11000100000001</v>
      </c>
      <c r="L227" s="5">
        <f t="shared" si="34"/>
        <v>968808.64388158452</v>
      </c>
      <c r="M227" s="11">
        <f t="shared" si="32"/>
        <v>0</v>
      </c>
      <c r="N227" s="5">
        <f t="shared" si="35"/>
        <v>0</v>
      </c>
      <c r="P227" s="23">
        <f t="shared" si="36"/>
        <v>0.12814344388104518</v>
      </c>
    </row>
    <row r="228" spans="1:16" x14ac:dyDescent="0.25">
      <c r="A228" s="1">
        <v>44309</v>
      </c>
      <c r="B228" s="5">
        <v>139.89999399999999</v>
      </c>
      <c r="C228" s="5">
        <v>7657000</v>
      </c>
      <c r="D228" s="5">
        <v>-91841300</v>
      </c>
      <c r="E228" s="5">
        <v>-109985227.3905948</v>
      </c>
      <c r="F228" s="5" t="s">
        <v>7</v>
      </c>
      <c r="G228" s="5" t="s">
        <v>7</v>
      </c>
      <c r="H228" s="7" t="str">
        <f t="shared" si="30"/>
        <v>hold</v>
      </c>
      <c r="I228" s="5" t="str">
        <f t="shared" si="31"/>
        <v>True</v>
      </c>
      <c r="J228" s="5">
        <f t="shared" ref="J228:K243" si="38">IF(F228="nan",J227,F228)</f>
        <v>134.009995</v>
      </c>
      <c r="K228" s="5">
        <f t="shared" si="38"/>
        <v>133.11000100000001</v>
      </c>
      <c r="L228" s="5">
        <f t="shared" si="34"/>
        <v>968808.64388158452</v>
      </c>
      <c r="M228" s="11">
        <f t="shared" si="32"/>
        <v>0</v>
      </c>
      <c r="N228" s="5">
        <f t="shared" si="35"/>
        <v>0</v>
      </c>
      <c r="P228" s="23">
        <f t="shared" si="36"/>
        <v>0.15334999049544104</v>
      </c>
    </row>
    <row r="229" spans="1:16" x14ac:dyDescent="0.25">
      <c r="A229" s="1">
        <v>44312</v>
      </c>
      <c r="B229" s="5">
        <v>137.91000399999999</v>
      </c>
      <c r="C229" s="5">
        <v>7615400</v>
      </c>
      <c r="D229" s="5">
        <v>-99456700</v>
      </c>
      <c r="E229" s="5">
        <v>-108982510.4961292</v>
      </c>
      <c r="F229" s="5" t="s">
        <v>7</v>
      </c>
      <c r="G229" s="5" t="s">
        <v>7</v>
      </c>
      <c r="H229" s="7" t="str">
        <f t="shared" si="30"/>
        <v>hold</v>
      </c>
      <c r="I229" s="5" t="str">
        <f t="shared" si="31"/>
        <v>True</v>
      </c>
      <c r="J229" s="5">
        <f t="shared" si="38"/>
        <v>134.009995</v>
      </c>
      <c r="K229" s="5">
        <f t="shared" si="38"/>
        <v>133.11000100000001</v>
      </c>
      <c r="L229" s="5">
        <f t="shared" si="34"/>
        <v>968808.64388158452</v>
      </c>
      <c r="M229" s="11">
        <f t="shared" si="32"/>
        <v>0</v>
      </c>
      <c r="N229" s="5">
        <f t="shared" si="35"/>
        <v>0</v>
      </c>
      <c r="P229" s="23">
        <f t="shared" si="36"/>
        <v>-5.4477492579535873E-3</v>
      </c>
    </row>
    <row r="230" spans="1:16" x14ac:dyDescent="0.25">
      <c r="A230" s="1">
        <v>44313</v>
      </c>
      <c r="B230" s="5">
        <v>138.38000500000001</v>
      </c>
      <c r="C230" s="5">
        <v>5383800</v>
      </c>
      <c r="D230" s="5">
        <v>-94072900</v>
      </c>
      <c r="E230" s="5">
        <v>-107562547.5915779</v>
      </c>
      <c r="F230" s="5" t="s">
        <v>7</v>
      </c>
      <c r="G230" s="5" t="s">
        <v>7</v>
      </c>
      <c r="H230" s="7" t="str">
        <f t="shared" si="30"/>
        <v>hold</v>
      </c>
      <c r="I230" s="5" t="str">
        <f t="shared" si="31"/>
        <v>True</v>
      </c>
      <c r="J230" s="5">
        <f t="shared" si="38"/>
        <v>134.009995</v>
      </c>
      <c r="K230" s="5">
        <f t="shared" si="38"/>
        <v>133.11000100000001</v>
      </c>
      <c r="L230" s="5">
        <f t="shared" si="34"/>
        <v>968808.64388158452</v>
      </c>
      <c r="M230" s="11">
        <f t="shared" si="32"/>
        <v>0</v>
      </c>
      <c r="N230" s="5">
        <f t="shared" si="35"/>
        <v>0</v>
      </c>
      <c r="P230" s="23">
        <f t="shared" si="36"/>
        <v>-0.34677806832310276</v>
      </c>
    </row>
    <row r="231" spans="1:16" x14ac:dyDescent="0.25">
      <c r="A231" s="1">
        <v>44314</v>
      </c>
      <c r="B231" s="5">
        <v>137.88999899999999</v>
      </c>
      <c r="C231" s="5">
        <v>4762200</v>
      </c>
      <c r="D231" s="5">
        <v>-98835100</v>
      </c>
      <c r="E231" s="5">
        <v>-106731362.10658211</v>
      </c>
      <c r="F231" s="5" t="s">
        <v>7</v>
      </c>
      <c r="G231" s="5" t="s">
        <v>7</v>
      </c>
      <c r="H231" s="7" t="str">
        <f t="shared" si="30"/>
        <v>hold</v>
      </c>
      <c r="I231" s="5" t="str">
        <f t="shared" si="31"/>
        <v>True</v>
      </c>
      <c r="J231" s="5">
        <f t="shared" si="38"/>
        <v>134.009995</v>
      </c>
      <c r="K231" s="5">
        <f t="shared" si="38"/>
        <v>133.11000100000001</v>
      </c>
      <c r="L231" s="5">
        <f t="shared" si="34"/>
        <v>968808.64388158452</v>
      </c>
      <c r="M231" s="11">
        <f t="shared" si="32"/>
        <v>0</v>
      </c>
      <c r="N231" s="5">
        <f t="shared" si="35"/>
        <v>0</v>
      </c>
      <c r="P231" s="23">
        <f t="shared" si="36"/>
        <v>-0.1226846982071822</v>
      </c>
    </row>
    <row r="232" spans="1:16" x14ac:dyDescent="0.25">
      <c r="A232" s="1">
        <v>44315</v>
      </c>
      <c r="B232" s="5">
        <v>139.63000500000001</v>
      </c>
      <c r="C232" s="5">
        <v>6532000</v>
      </c>
      <c r="D232" s="5">
        <v>-92303100</v>
      </c>
      <c r="E232" s="5">
        <v>-105357241.90583</v>
      </c>
      <c r="F232" s="5" t="s">
        <v>7</v>
      </c>
      <c r="G232" s="5" t="s">
        <v>7</v>
      </c>
      <c r="H232" s="7" t="str">
        <f t="shared" si="30"/>
        <v>hold</v>
      </c>
      <c r="I232" s="5" t="str">
        <f t="shared" si="31"/>
        <v>True</v>
      </c>
      <c r="J232" s="5">
        <f t="shared" si="38"/>
        <v>134.009995</v>
      </c>
      <c r="K232" s="5">
        <f t="shared" si="38"/>
        <v>133.11000100000001</v>
      </c>
      <c r="L232" s="5">
        <f t="shared" si="34"/>
        <v>968808.64388158452</v>
      </c>
      <c r="M232" s="11">
        <f t="shared" si="32"/>
        <v>0</v>
      </c>
      <c r="N232" s="5">
        <f t="shared" si="35"/>
        <v>0</v>
      </c>
      <c r="P232" s="23">
        <f t="shared" si="36"/>
        <v>0.31600342876547077</v>
      </c>
    </row>
    <row r="233" spans="1:16" x14ac:dyDescent="0.25">
      <c r="A233" s="1">
        <v>44316</v>
      </c>
      <c r="B233" s="5">
        <v>139.91000399999999</v>
      </c>
      <c r="C233" s="5">
        <v>6558600</v>
      </c>
      <c r="D233" s="5">
        <v>-85744500</v>
      </c>
      <c r="E233" s="5">
        <v>-103489361.72416849</v>
      </c>
      <c r="F233" s="5" t="s">
        <v>7</v>
      </c>
      <c r="G233" s="5" t="s">
        <v>7</v>
      </c>
      <c r="H233" s="7" t="str">
        <f t="shared" si="30"/>
        <v>hold</v>
      </c>
      <c r="I233" s="5" t="str">
        <f t="shared" si="31"/>
        <v>True</v>
      </c>
      <c r="J233" s="5">
        <f t="shared" si="38"/>
        <v>134.009995</v>
      </c>
      <c r="K233" s="5">
        <f t="shared" si="38"/>
        <v>133.11000100000001</v>
      </c>
      <c r="L233" s="5">
        <f t="shared" si="34"/>
        <v>968808.64388158452</v>
      </c>
      <c r="M233" s="11">
        <f t="shared" si="32"/>
        <v>0</v>
      </c>
      <c r="N233" s="5">
        <f t="shared" si="35"/>
        <v>0</v>
      </c>
      <c r="P233" s="23">
        <f t="shared" si="36"/>
        <v>4.0639904374890718E-3</v>
      </c>
    </row>
    <row r="234" spans="1:16" x14ac:dyDescent="0.25">
      <c r="A234" s="1">
        <v>44319</v>
      </c>
      <c r="B234" s="5">
        <v>142.11999499999999</v>
      </c>
      <c r="C234" s="5">
        <v>9046500</v>
      </c>
      <c r="D234" s="5">
        <v>-76698000</v>
      </c>
      <c r="E234" s="5">
        <v>-100937803.4645336</v>
      </c>
      <c r="F234" s="5" t="s">
        <v>7</v>
      </c>
      <c r="G234" s="5" t="s">
        <v>7</v>
      </c>
      <c r="H234" s="7" t="str">
        <f t="shared" si="30"/>
        <v>hold</v>
      </c>
      <c r="I234" s="5" t="str">
        <f t="shared" si="31"/>
        <v>True</v>
      </c>
      <c r="J234" s="5">
        <f t="shared" si="38"/>
        <v>134.009995</v>
      </c>
      <c r="K234" s="5">
        <f t="shared" si="38"/>
        <v>133.11000100000001</v>
      </c>
      <c r="L234" s="5">
        <f t="shared" si="34"/>
        <v>968808.64388158452</v>
      </c>
      <c r="M234" s="11">
        <f t="shared" si="32"/>
        <v>0</v>
      </c>
      <c r="N234" s="5">
        <f t="shared" si="35"/>
        <v>0</v>
      </c>
      <c r="P234" s="23">
        <f t="shared" si="36"/>
        <v>0.32160077703130635</v>
      </c>
    </row>
    <row r="235" spans="1:16" x14ac:dyDescent="0.25">
      <c r="A235" s="1">
        <v>44320</v>
      </c>
      <c r="B235" s="5">
        <v>140.720001</v>
      </c>
      <c r="C235" s="5">
        <v>6361400</v>
      </c>
      <c r="D235" s="5">
        <v>-83059400</v>
      </c>
      <c r="E235" s="5">
        <v>-99235098.37255843</v>
      </c>
      <c r="F235" s="5" t="s">
        <v>7</v>
      </c>
      <c r="G235" s="5" t="s">
        <v>7</v>
      </c>
      <c r="H235" s="7" t="str">
        <f t="shared" si="30"/>
        <v>hold</v>
      </c>
      <c r="I235" s="5" t="str">
        <f t="shared" si="31"/>
        <v>True</v>
      </c>
      <c r="J235" s="5">
        <f t="shared" si="38"/>
        <v>134.009995</v>
      </c>
      <c r="K235" s="5">
        <f t="shared" si="38"/>
        <v>133.11000100000001</v>
      </c>
      <c r="L235" s="5">
        <f t="shared" si="34"/>
        <v>968808.64388158452</v>
      </c>
      <c r="M235" s="11">
        <f t="shared" si="32"/>
        <v>0</v>
      </c>
      <c r="N235" s="5">
        <f t="shared" si="35"/>
        <v>0</v>
      </c>
      <c r="P235" s="23">
        <f t="shared" si="36"/>
        <v>-0.3521294636629459</v>
      </c>
    </row>
    <row r="236" spans="1:16" x14ac:dyDescent="0.25">
      <c r="A236" s="1">
        <v>44321</v>
      </c>
      <c r="B236" s="5">
        <v>140.60000600000001</v>
      </c>
      <c r="C236" s="5">
        <v>3965200</v>
      </c>
      <c r="D236" s="5">
        <v>-87024600</v>
      </c>
      <c r="E236" s="5">
        <v>-98072193.765577137</v>
      </c>
      <c r="F236" s="5" t="s">
        <v>7</v>
      </c>
      <c r="G236" s="5" t="s">
        <v>7</v>
      </c>
      <c r="H236" s="7" t="str">
        <f t="shared" si="30"/>
        <v>hold</v>
      </c>
      <c r="I236" s="5" t="str">
        <f t="shared" si="31"/>
        <v>True</v>
      </c>
      <c r="J236" s="5">
        <f t="shared" si="38"/>
        <v>134.009995</v>
      </c>
      <c r="K236" s="5">
        <f t="shared" si="38"/>
        <v>133.11000100000001</v>
      </c>
      <c r="L236" s="5">
        <f t="shared" si="34"/>
        <v>968808.64388158452</v>
      </c>
      <c r="M236" s="11">
        <f t="shared" si="32"/>
        <v>0</v>
      </c>
      <c r="N236" s="5">
        <f t="shared" si="35"/>
        <v>0</v>
      </c>
      <c r="P236" s="23">
        <f t="shared" si="36"/>
        <v>-0.47269218373746297</v>
      </c>
    </row>
    <row r="237" spans="1:16" x14ac:dyDescent="0.25">
      <c r="A237" s="1">
        <v>44322</v>
      </c>
      <c r="B237" s="5">
        <v>141.050003</v>
      </c>
      <c r="C237" s="5">
        <v>5434000</v>
      </c>
      <c r="D237" s="5">
        <v>-81590600</v>
      </c>
      <c r="E237" s="5">
        <v>-96502518.168768823</v>
      </c>
      <c r="F237" s="5" t="s">
        <v>7</v>
      </c>
      <c r="G237" s="5" t="s">
        <v>7</v>
      </c>
      <c r="H237" s="7" t="str">
        <f t="shared" si="30"/>
        <v>hold</v>
      </c>
      <c r="I237" s="5" t="str">
        <f t="shared" si="31"/>
        <v>True</v>
      </c>
      <c r="J237" s="5">
        <f t="shared" si="38"/>
        <v>134.009995</v>
      </c>
      <c r="K237" s="5">
        <f t="shared" si="38"/>
        <v>133.11000100000001</v>
      </c>
      <c r="L237" s="5">
        <f t="shared" si="34"/>
        <v>968808.64388158452</v>
      </c>
      <c r="M237" s="11">
        <f t="shared" si="32"/>
        <v>0</v>
      </c>
      <c r="N237" s="5">
        <f t="shared" si="35"/>
        <v>0</v>
      </c>
      <c r="P237" s="23">
        <f t="shared" si="36"/>
        <v>0.31511921582755054</v>
      </c>
    </row>
    <row r="238" spans="1:16" x14ac:dyDescent="0.25">
      <c r="A238" s="1">
        <v>44323</v>
      </c>
      <c r="B238" s="5">
        <v>140.199997</v>
      </c>
      <c r="C238" s="5">
        <v>7801600</v>
      </c>
      <c r="D238" s="5">
        <v>-89392200</v>
      </c>
      <c r="E238" s="5">
        <v>-95825345.009804621</v>
      </c>
      <c r="F238" s="5" t="s">
        <v>7</v>
      </c>
      <c r="G238" s="5" t="s">
        <v>7</v>
      </c>
      <c r="H238" s="7" t="str">
        <f t="shared" si="30"/>
        <v>hold</v>
      </c>
      <c r="I238" s="5" t="str">
        <f t="shared" si="31"/>
        <v>True</v>
      </c>
      <c r="J238" s="5">
        <f t="shared" si="38"/>
        <v>134.009995</v>
      </c>
      <c r="K238" s="5">
        <f t="shared" si="38"/>
        <v>133.11000100000001</v>
      </c>
      <c r="L238" s="5">
        <f t="shared" si="34"/>
        <v>968808.64388158452</v>
      </c>
      <c r="M238" s="11">
        <f t="shared" si="32"/>
        <v>0</v>
      </c>
      <c r="N238" s="5">
        <f t="shared" si="35"/>
        <v>0</v>
      </c>
      <c r="P238" s="23">
        <f t="shared" si="36"/>
        <v>0.36165332986060461</v>
      </c>
    </row>
    <row r="239" spans="1:16" x14ac:dyDescent="0.25">
      <c r="A239" s="1">
        <v>44326</v>
      </c>
      <c r="B239" s="5">
        <v>140.820007</v>
      </c>
      <c r="C239" s="5">
        <v>8769200</v>
      </c>
      <c r="D239" s="5">
        <v>-80623000</v>
      </c>
      <c r="E239" s="5">
        <v>-94377502.627853021</v>
      </c>
      <c r="F239" s="5" t="s">
        <v>7</v>
      </c>
      <c r="G239" s="5" t="s">
        <v>7</v>
      </c>
      <c r="H239" s="7" t="str">
        <f t="shared" si="30"/>
        <v>hold</v>
      </c>
      <c r="I239" s="5" t="str">
        <f t="shared" si="31"/>
        <v>True</v>
      </c>
      <c r="J239" s="5">
        <f t="shared" si="38"/>
        <v>134.009995</v>
      </c>
      <c r="K239" s="5">
        <f t="shared" si="38"/>
        <v>133.11000100000001</v>
      </c>
      <c r="L239" s="5">
        <f t="shared" si="34"/>
        <v>968808.64388158452</v>
      </c>
      <c r="M239" s="11">
        <f t="shared" si="32"/>
        <v>0</v>
      </c>
      <c r="N239" s="5">
        <f t="shared" si="35"/>
        <v>0</v>
      </c>
      <c r="P239" s="23">
        <f t="shared" si="36"/>
        <v>0.11691674129011244</v>
      </c>
    </row>
    <row r="240" spans="1:16" x14ac:dyDescent="0.25">
      <c r="A240" s="1">
        <v>44327</v>
      </c>
      <c r="B240" s="5">
        <v>139.550003</v>
      </c>
      <c r="C240" s="5">
        <v>8821400</v>
      </c>
      <c r="D240" s="5">
        <v>-89444400</v>
      </c>
      <c r="E240" s="5">
        <v>-93907683.329943046</v>
      </c>
      <c r="F240" s="5" t="s">
        <v>7</v>
      </c>
      <c r="G240" s="5" t="s">
        <v>7</v>
      </c>
      <c r="H240" s="7" t="str">
        <f t="shared" si="30"/>
        <v>hold</v>
      </c>
      <c r="I240" s="5" t="str">
        <f t="shared" si="31"/>
        <v>True</v>
      </c>
      <c r="J240" s="5">
        <f t="shared" si="38"/>
        <v>134.009995</v>
      </c>
      <c r="K240" s="5">
        <f t="shared" si="38"/>
        <v>133.11000100000001</v>
      </c>
      <c r="L240" s="5">
        <f t="shared" si="34"/>
        <v>968808.64388158452</v>
      </c>
      <c r="M240" s="11">
        <f t="shared" si="32"/>
        <v>1E-3</v>
      </c>
      <c r="N240" s="5">
        <f t="shared" si="35"/>
        <v>0</v>
      </c>
      <c r="P240" s="23">
        <f t="shared" si="36"/>
        <v>5.9350054262581635E-3</v>
      </c>
    </row>
    <row r="241" spans="1:16" x14ac:dyDescent="0.25">
      <c r="A241" s="1">
        <v>44328</v>
      </c>
      <c r="B241" s="5">
        <v>135.94000199999999</v>
      </c>
      <c r="C241" s="5">
        <v>8666100</v>
      </c>
      <c r="D241" s="5">
        <v>-98110500</v>
      </c>
      <c r="E241" s="5">
        <v>-94307951.58424899</v>
      </c>
      <c r="F241" s="5" t="s">
        <v>7</v>
      </c>
      <c r="G241" s="5">
        <v>135.94000199999999</v>
      </c>
      <c r="H241" s="7" t="str">
        <f t="shared" si="30"/>
        <v>sell</v>
      </c>
      <c r="I241" s="5" t="str">
        <f t="shared" si="31"/>
        <v>False</v>
      </c>
      <c r="J241" s="5">
        <f t="shared" si="38"/>
        <v>134.009995</v>
      </c>
      <c r="K241" s="5">
        <f t="shared" si="38"/>
        <v>135.94000199999999</v>
      </c>
      <c r="L241" s="5">
        <f t="shared" si="34"/>
        <v>981792.58155600517</v>
      </c>
      <c r="M241" s="11">
        <f t="shared" si="32"/>
        <v>1E-3</v>
      </c>
      <c r="N241" s="5">
        <f t="shared" si="35"/>
        <v>12983.937674420678</v>
      </c>
      <c r="P241" s="23">
        <f t="shared" si="36"/>
        <v>-1.7761724980810752E-2</v>
      </c>
    </row>
    <row r="242" spans="1:16" x14ac:dyDescent="0.25">
      <c r="A242" s="1">
        <v>44329</v>
      </c>
      <c r="B242" s="5">
        <v>138.240005</v>
      </c>
      <c r="C242" s="5">
        <v>7158400</v>
      </c>
      <c r="D242" s="5">
        <v>-90952100</v>
      </c>
      <c r="E242" s="5">
        <v>-93988346.671452671</v>
      </c>
      <c r="F242" s="5">
        <v>138.240005</v>
      </c>
      <c r="G242" s="5" t="s">
        <v>7</v>
      </c>
      <c r="H242" s="7" t="str">
        <f t="shared" si="30"/>
        <v>buy</v>
      </c>
      <c r="I242" s="5" t="str">
        <f t="shared" si="31"/>
        <v>False</v>
      </c>
      <c r="J242" s="5">
        <f t="shared" si="38"/>
        <v>138.240005</v>
      </c>
      <c r="K242" s="5">
        <f t="shared" si="38"/>
        <v>135.94000199999999</v>
      </c>
      <c r="L242" s="5">
        <f t="shared" si="34"/>
        <v>981792.58155600517</v>
      </c>
      <c r="M242" s="11">
        <f t="shared" si="32"/>
        <v>0</v>
      </c>
      <c r="N242" s="5">
        <f t="shared" si="35"/>
        <v>0</v>
      </c>
      <c r="P242" s="23">
        <f t="shared" si="36"/>
        <v>-0.19113237028664712</v>
      </c>
    </row>
    <row r="243" spans="1:16" x14ac:dyDescent="0.25">
      <c r="A243" s="1">
        <v>44330</v>
      </c>
      <c r="B243" s="5">
        <v>139.520004</v>
      </c>
      <c r="C243" s="5">
        <v>5359800</v>
      </c>
      <c r="D243" s="5">
        <v>-85592300</v>
      </c>
      <c r="E243" s="5">
        <v>-93188723.178909138</v>
      </c>
      <c r="F243" s="5" t="s">
        <v>7</v>
      </c>
      <c r="G243" s="5" t="s">
        <v>7</v>
      </c>
      <c r="H243" s="7" t="str">
        <f t="shared" si="30"/>
        <v>hold</v>
      </c>
      <c r="I243" s="5" t="str">
        <f t="shared" si="31"/>
        <v>True</v>
      </c>
      <c r="J243" s="5">
        <f t="shared" si="38"/>
        <v>138.240005</v>
      </c>
      <c r="K243" s="5">
        <f t="shared" si="38"/>
        <v>135.94000199999999</v>
      </c>
      <c r="L243" s="5">
        <f t="shared" si="34"/>
        <v>981792.58155600517</v>
      </c>
      <c r="M243" s="11">
        <f t="shared" si="32"/>
        <v>0</v>
      </c>
      <c r="N243" s="5">
        <f t="shared" si="35"/>
        <v>0</v>
      </c>
      <c r="P243" s="23">
        <f t="shared" si="36"/>
        <v>-0.28935983135996207</v>
      </c>
    </row>
    <row r="244" spans="1:16" x14ac:dyDescent="0.25">
      <c r="A244" s="1">
        <v>44333</v>
      </c>
      <c r="B244" s="5">
        <v>138.88999899999999</v>
      </c>
      <c r="C244" s="5">
        <v>6558600</v>
      </c>
      <c r="D244" s="5">
        <v>-92150900</v>
      </c>
      <c r="E244" s="5">
        <v>-93089882.876153186</v>
      </c>
      <c r="F244" s="5" t="s">
        <v>7</v>
      </c>
      <c r="G244" s="5" t="s">
        <v>7</v>
      </c>
      <c r="H244" s="7" t="str">
        <f t="shared" si="30"/>
        <v>hold</v>
      </c>
      <c r="I244" s="5" t="str">
        <f t="shared" si="31"/>
        <v>True</v>
      </c>
      <c r="J244" s="5">
        <f t="shared" ref="J244:K253" si="39">IF(F244="nan",J243,F244)</f>
        <v>138.240005</v>
      </c>
      <c r="K244" s="5">
        <f t="shared" si="39"/>
        <v>135.94000199999999</v>
      </c>
      <c r="L244" s="5">
        <f t="shared" si="34"/>
        <v>981792.58155600517</v>
      </c>
      <c r="M244" s="11">
        <f t="shared" si="32"/>
        <v>0</v>
      </c>
      <c r="N244" s="5">
        <f t="shared" si="35"/>
        <v>0</v>
      </c>
      <c r="P244" s="23">
        <f t="shared" si="36"/>
        <v>0.20185050459199647</v>
      </c>
    </row>
    <row r="245" spans="1:16" x14ac:dyDescent="0.25">
      <c r="A245" s="1">
        <v>44334</v>
      </c>
      <c r="B245" s="5">
        <v>141.91000399999999</v>
      </c>
      <c r="C245" s="5">
        <v>19394600</v>
      </c>
      <c r="D245" s="5">
        <v>-72756300</v>
      </c>
      <c r="E245" s="5">
        <v>-91153351.173614398</v>
      </c>
      <c r="F245" s="5" t="s">
        <v>7</v>
      </c>
      <c r="G245" s="5" t="s">
        <v>7</v>
      </c>
      <c r="H245" s="7" t="str">
        <f t="shared" si="30"/>
        <v>hold</v>
      </c>
      <c r="I245" s="5" t="str">
        <f t="shared" si="31"/>
        <v>True</v>
      </c>
      <c r="J245" s="5">
        <f t="shared" si="39"/>
        <v>138.240005</v>
      </c>
      <c r="K245" s="5">
        <f t="shared" si="39"/>
        <v>135.94000199999999</v>
      </c>
      <c r="L245" s="5">
        <f t="shared" si="34"/>
        <v>981792.58155600517</v>
      </c>
      <c r="M245" s="11">
        <f t="shared" si="32"/>
        <v>0</v>
      </c>
      <c r="N245" s="5">
        <f t="shared" si="35"/>
        <v>0</v>
      </c>
      <c r="P245" s="23">
        <f t="shared" si="36"/>
        <v>1.0842175112614159</v>
      </c>
    </row>
    <row r="246" spans="1:16" x14ac:dyDescent="0.25">
      <c r="A246" s="1">
        <v>44335</v>
      </c>
      <c r="B246" s="5">
        <v>141.91999799999999</v>
      </c>
      <c r="C246" s="5">
        <v>11624900</v>
      </c>
      <c r="D246" s="5">
        <v>-61131400</v>
      </c>
      <c r="E246" s="5">
        <v>-88294117.728444129</v>
      </c>
      <c r="F246" s="5" t="s">
        <v>7</v>
      </c>
      <c r="G246" s="5" t="s">
        <v>7</v>
      </c>
      <c r="H246" s="7" t="str">
        <f t="shared" si="30"/>
        <v>hold</v>
      </c>
      <c r="I246" s="5" t="str">
        <f t="shared" si="31"/>
        <v>True</v>
      </c>
      <c r="J246" s="5">
        <f t="shared" si="39"/>
        <v>138.240005</v>
      </c>
      <c r="K246" s="5">
        <f t="shared" si="39"/>
        <v>135.94000199999999</v>
      </c>
      <c r="L246" s="5">
        <f t="shared" si="34"/>
        <v>981792.58155600517</v>
      </c>
      <c r="M246" s="11">
        <f t="shared" si="32"/>
        <v>0</v>
      </c>
      <c r="N246" s="5">
        <f t="shared" si="35"/>
        <v>0</v>
      </c>
      <c r="P246" s="23">
        <f t="shared" si="36"/>
        <v>-0.5118453275212399</v>
      </c>
    </row>
    <row r="247" spans="1:16" x14ac:dyDescent="0.25">
      <c r="A247" s="1">
        <v>44336</v>
      </c>
      <c r="B247" s="5">
        <v>142.41999799999999</v>
      </c>
      <c r="C247" s="5">
        <v>10180300</v>
      </c>
      <c r="D247" s="5">
        <v>-50951100</v>
      </c>
      <c r="E247" s="5">
        <v>-84737639.849472508</v>
      </c>
      <c r="F247" s="5" t="s">
        <v>7</v>
      </c>
      <c r="G247" s="5" t="s">
        <v>7</v>
      </c>
      <c r="H247" s="7" t="str">
        <f t="shared" si="30"/>
        <v>hold</v>
      </c>
      <c r="I247" s="5" t="str">
        <f t="shared" si="31"/>
        <v>True</v>
      </c>
      <c r="J247" s="5">
        <f t="shared" si="39"/>
        <v>138.240005</v>
      </c>
      <c r="K247" s="5">
        <f t="shared" si="39"/>
        <v>135.94000199999999</v>
      </c>
      <c r="L247" s="5">
        <f t="shared" si="34"/>
        <v>981792.58155600517</v>
      </c>
      <c r="M247" s="11">
        <f t="shared" si="32"/>
        <v>0</v>
      </c>
      <c r="N247" s="5">
        <f t="shared" si="35"/>
        <v>0</v>
      </c>
      <c r="P247" s="23">
        <f t="shared" si="36"/>
        <v>-0.13269486904959196</v>
      </c>
    </row>
    <row r="248" spans="1:16" x14ac:dyDescent="0.25">
      <c r="A248" s="1">
        <v>44337</v>
      </c>
      <c r="B248" s="5">
        <v>141.75</v>
      </c>
      <c r="C248" s="5">
        <v>7642500</v>
      </c>
      <c r="D248" s="5">
        <v>-58593600</v>
      </c>
      <c r="E248" s="5">
        <v>-82247731.292334169</v>
      </c>
      <c r="F248" s="5" t="s">
        <v>7</v>
      </c>
      <c r="G248" s="5" t="s">
        <v>7</v>
      </c>
      <c r="H248" s="7" t="str">
        <f t="shared" si="30"/>
        <v>hold</v>
      </c>
      <c r="I248" s="5" t="str">
        <f t="shared" si="31"/>
        <v>True</v>
      </c>
      <c r="J248" s="5">
        <f t="shared" si="39"/>
        <v>138.240005</v>
      </c>
      <c r="K248" s="5">
        <f t="shared" si="39"/>
        <v>135.94000199999999</v>
      </c>
      <c r="L248" s="5">
        <f t="shared" si="34"/>
        <v>981792.58155600517</v>
      </c>
      <c r="M248" s="11">
        <f t="shared" si="32"/>
        <v>0</v>
      </c>
      <c r="N248" s="5">
        <f t="shared" si="35"/>
        <v>0</v>
      </c>
      <c r="P248" s="23">
        <f t="shared" si="36"/>
        <v>-0.28672970545343912</v>
      </c>
    </row>
    <row r="249" spans="1:16" x14ac:dyDescent="0.25">
      <c r="A249" s="1">
        <v>44340</v>
      </c>
      <c r="B249" s="5">
        <v>141.759995</v>
      </c>
      <c r="C249" s="5">
        <v>6315300</v>
      </c>
      <c r="D249" s="5">
        <v>-52278300</v>
      </c>
      <c r="E249" s="5">
        <v>-79393499.740635872</v>
      </c>
      <c r="F249" s="5" t="s">
        <v>7</v>
      </c>
      <c r="G249" s="5" t="s">
        <v>7</v>
      </c>
      <c r="H249" s="7" t="str">
        <f t="shared" si="30"/>
        <v>hold</v>
      </c>
      <c r="I249" s="5" t="str">
        <f t="shared" si="31"/>
        <v>True</v>
      </c>
      <c r="J249" s="5">
        <f t="shared" si="39"/>
        <v>138.240005</v>
      </c>
      <c r="K249" s="5">
        <f t="shared" si="39"/>
        <v>135.94000199999999</v>
      </c>
      <c r="L249" s="5">
        <f t="shared" si="34"/>
        <v>981792.58155600517</v>
      </c>
      <c r="M249" s="11">
        <f t="shared" si="32"/>
        <v>0</v>
      </c>
      <c r="N249" s="5">
        <f t="shared" si="35"/>
        <v>0</v>
      </c>
      <c r="P249" s="23">
        <f t="shared" si="36"/>
        <v>-0.19074951417052718</v>
      </c>
    </row>
    <row r="250" spans="1:16" x14ac:dyDescent="0.25">
      <c r="A250" s="1">
        <v>44341</v>
      </c>
      <c r="B250" s="5">
        <v>142.33999600000001</v>
      </c>
      <c r="C250" s="5">
        <v>7168400</v>
      </c>
      <c r="D250" s="5">
        <v>-45109900</v>
      </c>
      <c r="E250" s="5">
        <v>-76128395.003383368</v>
      </c>
      <c r="F250" s="5" t="s">
        <v>7</v>
      </c>
      <c r="G250" s="5" t="s">
        <v>7</v>
      </c>
      <c r="H250" s="7" t="str">
        <f t="shared" si="30"/>
        <v>hold</v>
      </c>
      <c r="I250" s="5" t="str">
        <f t="shared" si="31"/>
        <v>True</v>
      </c>
      <c r="J250" s="5">
        <f t="shared" si="39"/>
        <v>138.240005</v>
      </c>
      <c r="K250" s="5">
        <f t="shared" si="39"/>
        <v>135.94000199999999</v>
      </c>
      <c r="L250" s="5">
        <f t="shared" si="34"/>
        <v>981792.58155600517</v>
      </c>
      <c r="M250" s="11">
        <f t="shared" si="32"/>
        <v>0</v>
      </c>
      <c r="N250" s="5">
        <f t="shared" si="35"/>
        <v>0</v>
      </c>
      <c r="P250" s="23">
        <f t="shared" si="36"/>
        <v>0.1267072170747712</v>
      </c>
    </row>
    <row r="251" spans="1:16" x14ac:dyDescent="0.25">
      <c r="A251" s="1">
        <v>44342</v>
      </c>
      <c r="B251" s="5">
        <v>142.16999799999999</v>
      </c>
      <c r="C251" s="5">
        <v>6431400</v>
      </c>
      <c r="D251" s="5">
        <v>-51541300</v>
      </c>
      <c r="E251" s="5">
        <v>-73786766.907791197</v>
      </c>
      <c r="F251" s="5" t="s">
        <v>7</v>
      </c>
      <c r="G251" s="5" t="s">
        <v>7</v>
      </c>
      <c r="H251" s="7" t="str">
        <f t="shared" si="30"/>
        <v>hold</v>
      </c>
      <c r="I251" s="5" t="str">
        <f t="shared" si="31"/>
        <v>True</v>
      </c>
      <c r="J251" s="5">
        <f t="shared" si="39"/>
        <v>138.240005</v>
      </c>
      <c r="K251" s="5">
        <f t="shared" si="39"/>
        <v>135.94000199999999</v>
      </c>
      <c r="L251" s="5">
        <f t="shared" si="34"/>
        <v>981792.58155600517</v>
      </c>
      <c r="M251" s="11">
        <f t="shared" si="32"/>
        <v>0</v>
      </c>
      <c r="N251" s="5">
        <f t="shared" si="35"/>
        <v>0</v>
      </c>
      <c r="P251" s="23">
        <f t="shared" si="36"/>
        <v>-0.10849023374370481</v>
      </c>
    </row>
    <row r="252" spans="1:16" x14ac:dyDescent="0.25">
      <c r="A252" s="1">
        <v>44343</v>
      </c>
      <c r="B252" s="5">
        <v>141.69000199999999</v>
      </c>
      <c r="C252" s="5">
        <v>18859000</v>
      </c>
      <c r="D252" s="5">
        <v>-70400300</v>
      </c>
      <c r="E252" s="5">
        <v>-73464246.249902353</v>
      </c>
      <c r="F252" s="5" t="s">
        <v>7</v>
      </c>
      <c r="G252" s="5" t="s">
        <v>7</v>
      </c>
      <c r="H252" s="7" t="str">
        <f t="shared" si="30"/>
        <v>hold</v>
      </c>
      <c r="I252" s="5" t="str">
        <f t="shared" si="31"/>
        <v>True</v>
      </c>
      <c r="J252" s="5">
        <f t="shared" si="39"/>
        <v>138.240005</v>
      </c>
      <c r="K252" s="5">
        <f t="shared" si="39"/>
        <v>135.94000199999999</v>
      </c>
      <c r="L252" s="5">
        <f t="shared" si="34"/>
        <v>981792.58155600517</v>
      </c>
      <c r="M252" s="11">
        <f t="shared" si="32"/>
        <v>0</v>
      </c>
      <c r="N252" s="5">
        <f t="shared" si="35"/>
        <v>0</v>
      </c>
      <c r="P252" s="23">
        <f t="shared" si="36"/>
        <v>1.0757980095868362</v>
      </c>
    </row>
    <row r="253" spans="1:16" x14ac:dyDescent="0.25">
      <c r="A253" s="1">
        <v>44344</v>
      </c>
      <c r="B253" s="5">
        <v>142.029999</v>
      </c>
      <c r="C253" s="5">
        <v>7062100</v>
      </c>
      <c r="D253" s="5">
        <v>-63338200</v>
      </c>
      <c r="E253" s="5">
        <v>-72499860.892758057</v>
      </c>
      <c r="F253" s="5" t="s">
        <v>7</v>
      </c>
      <c r="G253" s="5" t="s">
        <v>7</v>
      </c>
      <c r="H253" s="7" t="str">
        <f t="shared" si="30"/>
        <v>hold</v>
      </c>
      <c r="I253" s="5" t="str">
        <f t="shared" si="31"/>
        <v>True</v>
      </c>
      <c r="J253" s="5">
        <f t="shared" si="39"/>
        <v>138.240005</v>
      </c>
      <c r="K253" s="5">
        <f t="shared" si="39"/>
        <v>135.94000199999999</v>
      </c>
      <c r="L253" s="5">
        <f t="shared" si="34"/>
        <v>981792.58155600517</v>
      </c>
      <c r="M253" s="11">
        <f t="shared" si="32"/>
        <v>1E-3</v>
      </c>
      <c r="N253" s="5">
        <f t="shared" si="35"/>
        <v>0</v>
      </c>
      <c r="P253" s="23">
        <f t="shared" si="36"/>
        <v>-0.9822477958297553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21</vt:i4>
      </vt:variant>
    </vt:vector>
  </HeadingPairs>
  <TitlesOfParts>
    <vt:vector size="21" baseType="lpstr">
      <vt:lpstr>Results_Summary</vt:lpstr>
      <vt:lpstr>TSLA_MAC</vt:lpstr>
      <vt:lpstr>TSLA_OBV</vt:lpstr>
      <vt:lpstr>AMZN_MAC</vt:lpstr>
      <vt:lpstr>AMZN_OBV</vt:lpstr>
      <vt:lpstr>DIS_MAC</vt:lpstr>
      <vt:lpstr>DIS_OBV</vt:lpstr>
      <vt:lpstr>WMT_MAC</vt:lpstr>
      <vt:lpstr>WMT_OBV</vt:lpstr>
      <vt:lpstr>PFE_MAC</vt:lpstr>
      <vt:lpstr>PFE_OBV</vt:lpstr>
      <vt:lpstr>GME_MAC</vt:lpstr>
      <vt:lpstr>GME_OBV</vt:lpstr>
      <vt:lpstr>JPM_MAC</vt:lpstr>
      <vt:lpstr>JPM_OBV</vt:lpstr>
      <vt:lpstr>CCL_MAC</vt:lpstr>
      <vt:lpstr>CCL_OBV</vt:lpstr>
      <vt:lpstr>NEE_MAC</vt:lpstr>
      <vt:lpstr>NEE_OBV</vt:lpstr>
      <vt:lpstr>CAT_MAC</vt:lpstr>
      <vt:lpstr>CAT_OBV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Pedro Ferreira</dc:creator>
  <cp:lastModifiedBy>José Pedro Ferreira</cp:lastModifiedBy>
  <dcterms:created xsi:type="dcterms:W3CDTF">2021-06-10T09:30:58Z</dcterms:created>
  <dcterms:modified xsi:type="dcterms:W3CDTF">2021-06-13T11:09:03Z</dcterms:modified>
</cp:coreProperties>
</file>