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Git\home\issues\TSF4J5-4861_spring-func\docs\02_機能毎のテスト\"/>
    </mc:Choice>
  </mc:AlternateContent>
  <xr:revisionPtr revIDLastSave="0" documentId="13_ncr:1_{7CAE95FA-43B0-4577-B970-9AE59EF6C9F5}" xr6:coauthVersionLast="47" xr6:coauthVersionMax="47" xr10:uidLastSave="{00000000-0000-0000-0000-000000000000}"/>
  <bookViews>
    <workbookView xWindow="3510" yWindow="3510" windowWidth="18330" windowHeight="12165" xr2:uid="{00000000-000D-0000-FFFF-FFFF00000000}"/>
  </bookViews>
  <sheets>
    <sheet name="大中項目" sheetId="1" r:id="rId1"/>
    <sheet name="FLDW01" sheetId="6" r:id="rId2"/>
    <sheet name="FLDW02" sheetId="7" r:id="rId3"/>
    <sheet name="FLDW03" sheetId="8" r:id="rId4"/>
  </sheets>
  <definedNames>
    <definedName name="_xlnm.Print_Titles" localSheetId="1">FLDW01!$1:$8</definedName>
    <definedName name="_xlnm.Print_Titles" localSheetId="2">FLDW02!$1:$8</definedName>
    <definedName name="_xlnm.Print_Titles" localSheetId="3">FLDW03!$1:$8</definedName>
    <definedName name="_xlnm.Print_Titles" localSheetId="0">大中項目!$1:$4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8" l="1"/>
  <c r="E2" i="8" a="1"/>
  <c r="E2" i="8" s="1"/>
  <c r="E3" i="8" s="1"/>
  <c r="D2" i="8"/>
  <c r="D3" i="7"/>
  <c r="E2" i="7" a="1"/>
  <c r="E2" i="7" s="1"/>
  <c r="E3" i="7" s="1"/>
  <c r="D2" i="7"/>
  <c r="E2" i="6" a="1"/>
  <c r="E2" i="6" s="1"/>
  <c r="E3" i="6" s="1"/>
  <c r="A10" i="8"/>
  <c r="B10" i="8" s="1"/>
  <c r="A8" i="1" l="1"/>
  <c r="A6" i="1" l="1"/>
  <c r="D3" i="6" l="1"/>
  <c r="D2" i="6"/>
  <c r="A7" i="1"/>
  <c r="A5" i="1"/>
  <c r="C7" i="1" l="1"/>
  <c r="C5" i="1"/>
  <c r="A9" i="6" s="1"/>
  <c r="B9" i="6" s="1"/>
  <c r="C2" i="6" s="1"/>
  <c r="C8" i="1" l="1"/>
  <c r="A9" i="8"/>
  <c r="B9" i="8" s="1"/>
  <c r="C2" i="8" s="1"/>
  <c r="C6" i="1"/>
  <c r="A9" i="7" s="1"/>
  <c r="B9" i="7" s="1"/>
  <c r="C2" i="7" s="1"/>
  <c r="C2" i="1" a="1"/>
  <c r="C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<sst xmlns="http://schemas.openxmlformats.org/spreadsheetml/2006/main" count="101" uniqueCount="57">
  <si>
    <t>機能ID</t>
    <rPh sb="0" eb="2">
      <t>キノウ</t>
    </rPh>
    <phoneticPr fontId="2"/>
  </si>
  <si>
    <t>機能名</t>
    <rPh sb="0" eb="3">
      <t>キノウメイ</t>
    </rPh>
    <phoneticPr fontId="2"/>
  </si>
  <si>
    <t>大項目ID</t>
    <rPh sb="0" eb="3">
      <t>ダイコウモク</t>
    </rPh>
    <phoneticPr fontId="2"/>
  </si>
  <si>
    <t>大項目</t>
    <rPh sb="0" eb="3">
      <t>ダイコウモク</t>
    </rPh>
    <phoneticPr fontId="2"/>
  </si>
  <si>
    <t>中項目ID</t>
    <rPh sb="0" eb="3">
      <t>チュウコウモク</t>
    </rPh>
    <phoneticPr fontId="2"/>
  </si>
  <si>
    <t>中項目</t>
    <rPh sb="0" eb="3">
      <t>チュウコウモク</t>
    </rPh>
    <phoneticPr fontId="2"/>
  </si>
  <si>
    <t>試験項目表</t>
    <rPh sb="0" eb="2">
      <t>シケン</t>
    </rPh>
    <rPh sb="2" eb="4">
      <t>コウモク</t>
    </rPh>
    <phoneticPr fontId="8"/>
  </si>
  <si>
    <t>件数</t>
    <rPh sb="0" eb="2">
      <t>ケンスウ</t>
    </rPh>
    <phoneticPr fontId="8"/>
  </si>
  <si>
    <t>機能ID/機能名</t>
    <rPh sb="0" eb="2">
      <t>キノウ</t>
    </rPh>
    <rPh sb="5" eb="7">
      <t>キノウ</t>
    </rPh>
    <rPh sb="7" eb="8">
      <t>メイ</t>
    </rPh>
    <phoneticPr fontId="8"/>
  </si>
  <si>
    <t>大項目ID/大項目名</t>
    <rPh sb="0" eb="3">
      <t>ダイコウモク</t>
    </rPh>
    <rPh sb="6" eb="9">
      <t>ダイコウモク</t>
    </rPh>
    <rPh sb="9" eb="10">
      <t>メイ</t>
    </rPh>
    <phoneticPr fontId="8"/>
  </si>
  <si>
    <t>作成者/作成日</t>
    <phoneticPr fontId="8"/>
  </si>
  <si>
    <t>更新者/更新日</t>
    <rPh sb="0" eb="3">
      <t>コウシンシャ</t>
    </rPh>
    <rPh sb="4" eb="7">
      <t>コウシンビ</t>
    </rPh>
    <phoneticPr fontId="8"/>
  </si>
  <si>
    <t>レビュー実施者/
レビュー日</t>
    <rPh sb="13" eb="14">
      <t>ビ</t>
    </rPh>
    <phoneticPr fontId="8"/>
  </si>
  <si>
    <t>特記事項</t>
    <rPh sb="0" eb="2">
      <t>トッキ</t>
    </rPh>
    <rPh sb="2" eb="4">
      <t>ジコウ</t>
    </rPh>
    <phoneticPr fontId="8"/>
  </si>
  <si>
    <t>特になし</t>
    <rPh sb="0" eb="1">
      <t>トク</t>
    </rPh>
    <phoneticPr fontId="2"/>
  </si>
  <si>
    <t>分類</t>
    <rPh sb="0" eb="2">
      <t>ブンルイ</t>
    </rPh>
    <phoneticPr fontId="2"/>
  </si>
  <si>
    <t>試験項目</t>
    <rPh sb="0" eb="2">
      <t>シケン</t>
    </rPh>
    <rPh sb="2" eb="4">
      <t>コウモク</t>
    </rPh>
    <phoneticPr fontId="2"/>
  </si>
  <si>
    <t>試験条件</t>
    <rPh sb="0" eb="2">
      <t>シケン</t>
    </rPh>
    <rPh sb="2" eb="4">
      <t>ジョウケン</t>
    </rPh>
    <phoneticPr fontId="2"/>
  </si>
  <si>
    <t>確認内容</t>
    <rPh sb="0" eb="2">
      <t>カクニン</t>
    </rPh>
    <rPh sb="2" eb="4">
      <t>ナイヨウ</t>
    </rPh>
    <phoneticPr fontId="2"/>
  </si>
  <si>
    <t>確認方法</t>
    <rPh sb="0" eb="2">
      <t>カクニン</t>
    </rPh>
    <rPh sb="2" eb="4">
      <t>ホウホウ</t>
    </rPh>
    <phoneticPr fontId="2"/>
  </si>
  <si>
    <t>大中項目へ</t>
    <rPh sb="0" eb="2">
      <t>ダイチュウ</t>
    </rPh>
    <rPh sb="2" eb="4">
      <t>コウモク</t>
    </rPh>
    <phoneticPr fontId="2"/>
  </si>
  <si>
    <t>Case
ID</t>
    <phoneticPr fontId="2"/>
  </si>
  <si>
    <t>FLDW</t>
    <phoneticPr fontId="2"/>
  </si>
  <si>
    <t>ファイルダウンロード</t>
    <phoneticPr fontId="2"/>
  </si>
  <si>
    <t>PDFファイルのダウンロード</t>
    <phoneticPr fontId="2"/>
  </si>
  <si>
    <t>Excelファイルのダウンロード</t>
    <phoneticPr fontId="2"/>
  </si>
  <si>
    <t>Springから提供されているPDFViewクラスを利用して、PDFファイルがダウンロードできることを確認</t>
    <rPh sb="8" eb="10">
      <t>テイキョウ</t>
    </rPh>
    <rPh sb="26" eb="28">
      <t>リヨウ</t>
    </rPh>
    <rPh sb="51" eb="53">
      <t>カクニン</t>
    </rPh>
    <phoneticPr fontId="2"/>
  </si>
  <si>
    <t>任意のファイルのダウンロード</t>
    <phoneticPr fontId="2"/>
  </si>
  <si>
    <t>Springから提供されているExcelViewクラスを利用して、PDFファイルがダウンロードできることを確認</t>
    <phoneticPr fontId="2"/>
  </si>
  <si>
    <t>Springから提供されているJasperReportsを利用して、任意ファイル形式のファイルがダウンロードできることを確認</t>
    <phoneticPr fontId="2"/>
  </si>
  <si>
    <t>共通ライブラリから提供されている共通DownloadViewクラスを利用して、任意ファイル形式のファイルがダウンロードできることを確認</t>
    <phoneticPr fontId="2"/>
  </si>
  <si>
    <t>正常</t>
  </si>
  <si>
    <t xml:space="preserve">AbstractPdfViewクラスを利用した場合に、PDFファイルがダウンロードできることを確認
</t>
    <rPh sb="23" eb="25">
      <t>バアイ</t>
    </rPh>
    <phoneticPr fontId="2"/>
  </si>
  <si>
    <t xml:space="preserve">AbstractExcelViewクラスを利用した場合に、Excelファイルがダウンロードできることを確認
</t>
    <rPh sb="25" eb="27">
      <t>バアイ</t>
    </rPh>
    <phoneticPr fontId="2"/>
  </si>
  <si>
    <t xml:space="preserve">JasperReportsを利用した場合に、CSVファイルがダウンロードできることを確認
</t>
    <rPh sb="18" eb="20">
      <t>バアイ</t>
    </rPh>
    <phoneticPr fontId="2"/>
  </si>
  <si>
    <t xml:space="preserve">AbstractExcelViewを継承したクラスを利用して、PDFファイルをダウンロードできること。
</t>
    <rPh sb="26" eb="28">
      <t>リヨウ</t>
    </rPh>
    <phoneticPr fontId="2"/>
  </si>
  <si>
    <t xml:space="preserve">AbstractPdfViewを継承したクラスを利用して、PDFファイルをダウンロードできること。
</t>
    <rPh sb="24" eb="26">
      <t>リヨウ</t>
    </rPh>
    <phoneticPr fontId="2"/>
  </si>
  <si>
    <t xml:space="preserve">JasperReportsCsvViewクラスを利用して、CSVファイルをダウンロードできること。
</t>
    <phoneticPr fontId="2"/>
  </si>
  <si>
    <t>マルチバイト文字はどこまで実施するか。
・日本語のどれか
・文字化けしやすい記号(～ 等)</t>
    <rPh sb="6" eb="8">
      <t>モジ</t>
    </rPh>
    <rPh sb="13" eb="15">
      <t>ジッシ</t>
    </rPh>
    <rPh sb="21" eb="24">
      <t>ニホンゴ</t>
    </rPh>
    <rPh sb="30" eb="33">
      <t>モジバ</t>
    </rPh>
    <rPh sb="38" eb="40">
      <t>キゴウ</t>
    </rPh>
    <rPh sb="43" eb="44">
      <t>トウ</t>
    </rPh>
    <phoneticPr fontId="2"/>
  </si>
  <si>
    <t>マルチバイト文字はどこまで実施するか。
・日本語のどれか
・文字化けしやすい記号(～ 等)</t>
    <phoneticPr fontId="2"/>
  </si>
  <si>
    <t>試験条件詳細【実施条件】</t>
    <phoneticPr fontId="8"/>
  </si>
  <si>
    <t>試験条件詳細【事前条件】</t>
    <phoneticPr fontId="8"/>
  </si>
  <si>
    <t>試験条件詳細【実施条件】</t>
    <phoneticPr fontId="8"/>
  </si>
  <si>
    <t xml:space="preserve">画面からPDFファイルをダウンロードする。
</t>
    <phoneticPr fontId="2"/>
  </si>
  <si>
    <t xml:space="preserve">画面からExcelファイルをダウンロードする。
</t>
    <phoneticPr fontId="2"/>
  </si>
  <si>
    <t xml:space="preserve">AbstractExcelViewを継承したクラスを実装すること。
pom.xmlに、Excelのレンダリング"POI"を定義すること。
Bean定義ファイルにBeanNameViewResolverを定義すること。(ViewResolverの定義)
ファイル内の文字にマルチバイト文字が含まれていること。
ファイル名にマルチバイト文字が含まれていること。
</t>
    <rPh sb="26" eb="28">
      <t>ジッソウ</t>
    </rPh>
    <rPh sb="62" eb="64">
      <t>テイギ</t>
    </rPh>
    <rPh sb="124" eb="126">
      <t>テイギ</t>
    </rPh>
    <rPh sb="162" eb="163">
      <t>メイ</t>
    </rPh>
    <phoneticPr fontId="2"/>
  </si>
  <si>
    <t xml:space="preserve">AbstractPdfViewを継承したクラスを実装すること。
pom.xmlに、PDFのレンダリング"iText"を定義すること。
Bean定義ファイルにBeanNameViewResolverを定義すること。(ViewResolverの定義)
ファイル内の文字にマルチバイト文字が含まれていること。
ファイル名にマルチバイト文字が含まれていること。
</t>
    <rPh sb="24" eb="26">
      <t>ジッソウ</t>
    </rPh>
    <rPh sb="60" eb="62">
      <t>テイギ</t>
    </rPh>
    <rPh sb="122" eb="124">
      <t>テイギ</t>
    </rPh>
    <rPh sb="131" eb="132">
      <t>ナイ</t>
    </rPh>
    <rPh sb="133" eb="135">
      <t>モジ</t>
    </rPh>
    <rPh sb="142" eb="144">
      <t>モジ</t>
    </rPh>
    <rPh sb="145" eb="146">
      <t>フク</t>
    </rPh>
    <phoneticPr fontId="2"/>
  </si>
  <si>
    <t xml:space="preserve">PDFファイルをダウンロードすることができること。
ダウンロードしたファイルの中身がダウンロード時サーバで作成されるファイルの中身と一致していること。
ファイル内のマルチバイト文字が文字化けていないこと。
ファイル名が文字化けていないこと。
</t>
    <rPh sb="82" eb="83">
      <t>ナイ</t>
    </rPh>
    <rPh sb="90" eb="92">
      <t>モジ</t>
    </rPh>
    <rPh sb="93" eb="96">
      <t>モジバ</t>
    </rPh>
    <rPh sb="110" eb="111">
      <t>メイ</t>
    </rPh>
    <phoneticPr fontId="2"/>
  </si>
  <si>
    <t xml:space="preserve">Excelファイルをダウンロードすることができること。
ダウンロードしたファイルの中身がダウンロード時サーバで作成されるファイルの中身と一致していること。
ファイル内のマルチバイト文字が文字化けていないこと。
ファイル名が文字化けていないこと。
</t>
    <phoneticPr fontId="2"/>
  </si>
  <si>
    <t xml:space="preserve">CSVファイルをダウンロードすることができること。
ダウンロードしたファイルの中身がダウンロード時サーバで作成されるファイルの中身と一致していること。
ファイル内のマルチバイト文字が文字化けていないこと。
ファイル名が文字化けていないこと。
</t>
    <rPh sb="49" eb="50">
      <t>ジ</t>
    </rPh>
    <rPh sb="54" eb="56">
      <t>サクセイ</t>
    </rPh>
    <phoneticPr fontId="2"/>
  </si>
  <si>
    <t xml:space="preserve">JasperReportsCsvViewクラスを実装すること。
Bean定義ファイルにResourceBundleViewResolverを定義すること。(ViewResolverの定義)
帳票の画面構成が記述されたファイル(.jrxmlファイル)が存在すること。
ファイル内の文字にマルチバイト文字が含まれていること。
ファイル名にマルチバイト文字が含まれていること。
</t>
    <rPh sb="97" eb="99">
      <t>チョウヒョウ</t>
    </rPh>
    <rPh sb="100" eb="102">
      <t>ガメン</t>
    </rPh>
    <rPh sb="102" eb="104">
      <t>コウセイ</t>
    </rPh>
    <rPh sb="105" eb="107">
      <t>キジュツ</t>
    </rPh>
    <phoneticPr fontId="2"/>
  </si>
  <si>
    <t xml:space="preserve">画面からCSVファイルをダウンロードする。
</t>
    <phoneticPr fontId="2"/>
  </si>
  <si>
    <t>総件数</t>
    <rPh sb="0" eb="3">
      <t>ソウケンスウ</t>
    </rPh>
    <phoneticPr fontId="2"/>
  </si>
  <si>
    <t>Selenium:○</t>
  </si>
  <si>
    <t>共通ライブラリから提供されている共通DownloadViewクラスを利用して、任意ファイル形式のファイルがダウンロードできることを確認</t>
  </si>
  <si>
    <t>※共通ライブラリの試験で実施済み</t>
    <phoneticPr fontId="2"/>
  </si>
  <si>
    <t>論理削除</t>
    <rPh sb="0" eb="2">
      <t>ロンリ</t>
    </rPh>
    <rPh sb="2" eb="4">
      <t>サクジョ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</si>
</sst>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&lt;=999]000;[&lt;=9999]000\-00;000\-0000"/>
  </numFmts>
  <fonts count="9" x14ac:knownFonts="1">
    <font>
      <sz val="11"/>
      <color theme="1"/>
      <name val="ＭＳ Ｐゴシック"/>
      <family val="2"/>
      <charset val="128"/>
      <scheme val="minor"/>
    </font>
    <font>
      <b/>
      <sz val="1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>
      <alignment vertical="center"/>
    </xf>
  </cellStyleXfs>
  <cellXfs count="4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7" fillId="3" borderId="1" xfId="2" applyFont="1" applyFill="1" applyBorder="1" applyAlignment="1">
      <alignment horizontal="center" vertical="center"/>
    </xf>
    <xf numFmtId="0" fontId="7" fillId="3" borderId="1" xfId="2" applyFont="1" applyFill="1" applyBorder="1" applyAlignment="1">
      <alignment horizontal="center" vertical="center" wrapText="1"/>
    </xf>
    <xf numFmtId="0" fontId="6" fillId="0" borderId="1" xfId="2" applyBorder="1" applyAlignment="1">
      <alignment horizontal="center" vertical="center"/>
    </xf>
    <xf numFmtId="14" fontId="6" fillId="0" borderId="1" xfId="2" applyNumberFormat="1" applyBorder="1" applyAlignment="1">
      <alignment horizontal="center" vertical="center"/>
    </xf>
    <xf numFmtId="0" fontId="6" fillId="0" borderId="0" xfId="2">
      <alignment vertical="center"/>
    </xf>
    <xf numFmtId="0" fontId="6" fillId="0" borderId="1" xfId="2" applyBorder="1" applyAlignment="1">
      <alignment horizontal="left" vertical="top" wrapText="1"/>
    </xf>
    <xf numFmtId="49" fontId="6" fillId="0" borderId="1" xfId="2" applyNumberFormat="1" applyBorder="1" applyAlignment="1">
      <alignment horizontal="left" vertical="top" wrapText="1"/>
    </xf>
    <xf numFmtId="14" fontId="6" fillId="0" borderId="1" xfId="2" applyNumberFormat="1" applyBorder="1" applyAlignment="1">
      <alignment horizontal="center" vertical="top" wrapText="1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1" xfId="0" applyFill="1" applyBorder="1">
      <alignment vertical="center"/>
    </xf>
    <xf numFmtId="0" fontId="6" fillId="4" borderId="1" xfId="2" applyFill="1" applyBorder="1" applyAlignment="1">
      <alignment horizontal="center" vertical="center"/>
    </xf>
    <xf numFmtId="176" fontId="6" fillId="4" borderId="1" xfId="2" applyNumberForma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176" fontId="6" fillId="0" borderId="1" xfId="2" applyNumberFormat="1" applyBorder="1" applyAlignment="1">
      <alignment horizontal="center" vertical="top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7" fillId="3" borderId="6" xfId="2" applyFont="1" applyFill="1" applyBorder="1" applyAlignment="1">
      <alignment horizontal="center" vertical="center" wrapText="1"/>
    </xf>
    <xf numFmtId="0" fontId="7" fillId="3" borderId="8" xfId="2" applyFont="1" applyFill="1" applyBorder="1" applyAlignment="1">
      <alignment horizontal="center" vertical="center" wrapText="1"/>
    </xf>
    <xf numFmtId="0" fontId="5" fillId="4" borderId="5" xfId="1" applyFill="1" applyBorder="1" applyAlignment="1" applyProtection="1">
      <alignment horizontal="center" vertical="center"/>
    </xf>
    <xf numFmtId="0" fontId="5" fillId="4" borderId="9" xfId="1" applyFill="1" applyBorder="1" applyAlignment="1" applyProtection="1">
      <alignment horizontal="center" vertical="center"/>
    </xf>
    <xf numFmtId="0" fontId="5" fillId="4" borderId="10" xfId="1" applyFill="1" applyBorder="1" applyAlignment="1" applyProtection="1">
      <alignment horizontal="center" vertical="center"/>
    </xf>
    <xf numFmtId="0" fontId="5" fillId="4" borderId="11" xfId="1" applyFill="1" applyBorder="1" applyAlignment="1" applyProtection="1">
      <alignment horizontal="center" vertical="center"/>
    </xf>
    <xf numFmtId="0" fontId="6" fillId="4" borderId="2" xfId="2" applyFill="1" applyBorder="1" applyAlignment="1">
      <alignment horizontal="center" vertical="center"/>
    </xf>
    <xf numFmtId="0" fontId="6" fillId="4" borderId="4" xfId="2" applyFill="1" applyBorder="1" applyAlignment="1">
      <alignment horizontal="center" vertical="center"/>
    </xf>
    <xf numFmtId="0" fontId="7" fillId="3" borderId="6" xfId="2" applyFont="1" applyFill="1" applyBorder="1" applyAlignment="1">
      <alignment horizontal="left" vertical="center"/>
    </xf>
    <xf numFmtId="0" fontId="7" fillId="3" borderId="7" xfId="2" applyFont="1" applyFill="1" applyBorder="1" applyAlignment="1">
      <alignment horizontal="left" vertical="center"/>
    </xf>
    <xf numFmtId="0" fontId="7" fillId="3" borderId="8" xfId="2" applyFont="1" applyFill="1" applyBorder="1" applyAlignment="1">
      <alignment horizontal="left" vertical="center"/>
    </xf>
    <xf numFmtId="49" fontId="6" fillId="0" borderId="6" xfId="2" applyNumberFormat="1" applyBorder="1" applyAlignment="1">
      <alignment horizontal="left" vertical="top"/>
    </xf>
    <xf numFmtId="49" fontId="6" fillId="0" borderId="7" xfId="2" applyNumberFormat="1" applyBorder="1" applyAlignment="1">
      <alignment horizontal="left" vertical="top"/>
    </xf>
    <xf numFmtId="49" fontId="6" fillId="0" borderId="8" xfId="2" applyNumberFormat="1" applyBorder="1" applyAlignment="1">
      <alignment horizontal="left" vertical="top"/>
    </xf>
    <xf numFmtId="0" fontId="6" fillId="5" borderId="1" xfId="2" applyFill="1" applyBorder="1" applyAlignment="1">
      <alignment horizontal="left" vertical="top" wrapText="1"/>
    </xf>
    <xf numFmtId="49" fontId="6" fillId="5" borderId="1" xfId="2" applyNumberFormat="1" applyFill="1" applyBorder="1" applyAlignment="1">
      <alignment horizontal="left" vertical="top" wrapText="1"/>
    </xf>
    <xf numFmtId="14" fontId="6" fillId="5" borderId="1" xfId="2" applyNumberFormat="1" applyFill="1" applyBorder="1" applyAlignment="1">
      <alignment horizontal="center" vertical="top" wrapText="1"/>
    </xf>
    <xf numFmtId="0" fontId="0" fillId="5" borderId="0" xfId="0" applyFill="1">
      <alignment vertical="center"/>
    </xf>
    <xf numFmtId="0" fontId="0" fillId="0" borderId="1" xfId="0" applyFill="1" applyBorder="1" applyAlignment="1">
      <alignment horizontal="left" vertical="top" wrapText="1"/>
    </xf>
  </cellXfs>
  <cellStyles count="3">
    <cellStyle name="ハイパーリンク" xfId="1" builtinId="8"/>
    <cellStyle name="標準" xfId="0" builtinId="0"/>
    <cellStyle name="標準 2" xfId="2" xr:uid="{00000000-0005-0000-0000-000002000000}"/>
  </cellStyles>
  <dxfs count="5"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showGridLines="0" tabSelected="1" zoomScaleNormal="100" workbookViewId="0">
      <pane ySplit="4" topLeftCell="A5" activePane="bottomLeft" state="frozen"/>
      <selection pane="bottomLeft" activeCell="A5" sqref="A5"/>
    </sheetView>
  </sheetViews>
  <sheetFormatPr defaultRowHeight="13.5" x14ac:dyDescent="0.15"/>
  <cols>
    <col min="1" max="1" width="9.75" bestFit="1" customWidth="1"/>
    <col min="2" max="2" width="41.25" customWidth="1"/>
    <col min="3" max="3" width="13.625" customWidth="1"/>
    <col min="4" max="4" width="75" customWidth="1"/>
  </cols>
  <sheetData>
    <row r="1" spans="1:4" x14ac:dyDescent="0.15">
      <c r="A1" s="1" t="s">
        <v>0</v>
      </c>
      <c r="B1" s="2" t="s">
        <v>22</v>
      </c>
      <c r="C1" s="24" t="s">
        <v>52</v>
      </c>
    </row>
    <row r="2" spans="1:4" x14ac:dyDescent="0.15">
      <c r="A2" s="3" t="s">
        <v>1</v>
      </c>
      <c r="B2" s="2" t="s">
        <v>23</v>
      </c>
      <c r="C2" s="16" cm="1">
        <f t="array" aca="1" ref="C2" ca="1">SUMPRODUCT(IF(LEFT($A$5:$A$65497, 4)=$B$1, N(INDIRECT($A$5:$A$65497 &amp; "!C2")), 0))</f>
        <v>3</v>
      </c>
    </row>
    <row r="4" spans="1:4" x14ac:dyDescent="0.15">
      <c r="A4" s="4" t="s">
        <v>2</v>
      </c>
      <c r="B4" s="4" t="s">
        <v>3</v>
      </c>
      <c r="C4" s="4" t="s">
        <v>4</v>
      </c>
      <c r="D4" s="4" t="s">
        <v>5</v>
      </c>
    </row>
    <row r="5" spans="1:4" ht="27" x14ac:dyDescent="0.15">
      <c r="A5" s="14" t="str">
        <f>IF(B5="","",($B$1&amp;TEXT(IF(B5="","",COUNTA($B$5:B5)),"00")))</f>
        <v>FLDW01</v>
      </c>
      <c r="B5" s="19" t="s">
        <v>24</v>
      </c>
      <c r="C5" s="16" t="str">
        <f>IF(B5="",($B$1&amp;TEXT(IF(B5="",COUNTA($B$5:B5),1),"00")),A5)&amp;IF(B5&lt;&gt;"",TEXT(1,"00"),TEXT(IF(A5&lt;&gt;"",1,RIGHT(C4,2)+1),"00"))</f>
        <v>FLDW0101</v>
      </c>
      <c r="D5" s="5" t="s">
        <v>26</v>
      </c>
    </row>
    <row r="6" spans="1:4" ht="27" x14ac:dyDescent="0.15">
      <c r="A6" s="14" t="str">
        <f>IF(B6="","",($B$1&amp;TEXT(IF(B6="","",COUNTA($B$5:B6)),"00")))</f>
        <v>FLDW02</v>
      </c>
      <c r="B6" s="20" t="s">
        <v>25</v>
      </c>
      <c r="C6" s="16" t="str">
        <f>IF(B6="",($B$1&amp;TEXT(IF(B6="",COUNTA($B$5:B6),1),"00")),A6)&amp;IF(B6&lt;&gt;"",TEXT(1,"00"),TEXT(IF(A6&lt;&gt;"",1,RIGHT(C5,2)+1),"00"))</f>
        <v>FLDW0201</v>
      </c>
      <c r="D6" s="5" t="s">
        <v>28</v>
      </c>
    </row>
    <row r="7" spans="1:4" ht="27" x14ac:dyDescent="0.15">
      <c r="A7" s="14" t="str">
        <f>IF(B7="","",($B$1&amp;TEXT(IF(B7="","",COUNTA($B$5:B7)),"00")))</f>
        <v>FLDW03</v>
      </c>
      <c r="B7" s="20" t="s">
        <v>27</v>
      </c>
      <c r="C7" s="16" t="str">
        <f>IF(B7="",($B$1&amp;TEXT(IF(B7="",COUNTA($B$5:B7),1),"00")),A7)&amp;IF(B7&lt;&gt;"",TEXT(1,"00"),TEXT(IF(A7&lt;&gt;"",1,RIGHT(C6,2)+1),"00"))</f>
        <v>FLDW0301</v>
      </c>
      <c r="D7" s="5" t="s">
        <v>29</v>
      </c>
    </row>
    <row r="8" spans="1:4" ht="27" x14ac:dyDescent="0.15">
      <c r="A8" s="15" t="str">
        <f>IF(B8="","",($B$1&amp;TEXT(IF(B8="","",COUNTA($B$5:B8)),"00")))</f>
        <v/>
      </c>
      <c r="B8" s="21"/>
      <c r="C8" s="16" t="str">
        <f>IF(B8="",($B$1&amp;TEXT(IF(B8="",COUNTA($B$5:B8),1),"00")),A8)&amp;IF(B8&lt;&gt;"",TEXT(1,"00"),TEXT(IF(A8&lt;&gt;"",1,RIGHT(C7,2)+1),"00"))</f>
        <v>FLDW0302</v>
      </c>
      <c r="D8" s="43" t="s">
        <v>30</v>
      </c>
    </row>
  </sheetData>
  <phoneticPr fontId="2"/>
  <conditionalFormatting sqref="A5:A16">
    <cfRule type="expression" dxfId="4" priority="1">
      <formula>$A5&lt;&gt;""</formula>
    </cfRule>
  </conditionalFormatting>
  <conditionalFormatting sqref="B5:B16">
    <cfRule type="expression" dxfId="3" priority="2">
      <formula>$B5&lt;&gt;""</formula>
    </cfRule>
  </conditionalFormatting>
  <pageMargins left="0.39370078740157483" right="0.39370078740157483" top="0.59055118110236227" bottom="0.59055118110236227" header="0.31496062992125984" footer="0.31496062992125984"/>
  <pageSetup paperSize="9" orientation="landscape" r:id="rId1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showGridLines="0" zoomScaleNormal="100" workbookViewId="0">
      <pane ySplit="8" topLeftCell="A9" activePane="bottomLeft" state="frozen"/>
      <selection activeCell="B18" sqref="B18"/>
      <selection pane="bottomLeft" activeCell="A9" sqref="A9"/>
    </sheetView>
  </sheetViews>
  <sheetFormatPr defaultRowHeight="13.5" x14ac:dyDescent="0.15"/>
  <cols>
    <col min="1" max="1" width="11.25" customWidth="1"/>
    <col min="2" max="2" width="8.625" customWidth="1"/>
    <col min="3" max="3" width="10.375" customWidth="1"/>
    <col min="4" max="4" width="25.125" customWidth="1"/>
    <col min="5" max="5" width="42.75" customWidth="1"/>
    <col min="6" max="6" width="41.75" customWidth="1"/>
    <col min="7" max="7" width="42" customWidth="1"/>
    <col min="8" max="8" width="46.25" customWidth="1"/>
    <col min="9" max="9" width="17.125" customWidth="1"/>
    <col min="10" max="10" width="38.25" customWidth="1"/>
  </cols>
  <sheetData>
    <row r="1" spans="1:10" ht="27" x14ac:dyDescent="0.15">
      <c r="A1" s="25" t="s">
        <v>6</v>
      </c>
      <c r="B1" s="26"/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7" t="s">
        <v>12</v>
      </c>
    </row>
    <row r="2" spans="1:10" x14ac:dyDescent="0.15">
      <c r="A2" s="27" t="s">
        <v>20</v>
      </c>
      <c r="B2" s="28"/>
      <c r="C2" s="31">
        <f ca="1">COUNTIFS($B$9:$B$65495,"&lt;&gt;",$J$9:$J$65495,"&lt;&gt;論理削除")</f>
        <v>1</v>
      </c>
      <c r="D2" s="17" t="str">
        <f>大中項目!B1</f>
        <v>FLDW</v>
      </c>
      <c r="E2" s="17" t="str" cm="1">
        <f t="array" aca="1" ref="E2" ca="1">MID(CELL("filename", A1), FIND("]", CELL("filename", A1)) + 1, 255)</f>
        <v>FLDW01</v>
      </c>
      <c r="F2" s="9"/>
      <c r="G2" s="9"/>
      <c r="H2" s="8"/>
    </row>
    <row r="3" spans="1:10" x14ac:dyDescent="0.15">
      <c r="A3" s="29"/>
      <c r="B3" s="30"/>
      <c r="C3" s="32"/>
      <c r="D3" s="17" t="str">
        <f>大中項目!B2</f>
        <v>ファイルダウンロード</v>
      </c>
      <c r="E3" s="17" t="str">
        <f ca="1">INDEX(大中項目!B:B, MATCH(E2, 大中項目!A:A, 0))</f>
        <v>PDFファイルのダウンロード</v>
      </c>
      <c r="F3" s="9"/>
      <c r="G3" s="9"/>
      <c r="H3" s="9"/>
    </row>
    <row r="4" spans="1:10" x14ac:dyDescent="0.15">
      <c r="A4" s="10"/>
      <c r="B4" s="10"/>
      <c r="C4" s="10"/>
      <c r="D4" s="10"/>
      <c r="E4" s="10"/>
      <c r="F4" s="10"/>
      <c r="G4" s="10"/>
      <c r="H4" s="10"/>
    </row>
    <row r="5" spans="1:10" x14ac:dyDescent="0.15">
      <c r="A5" s="33" t="s">
        <v>13</v>
      </c>
      <c r="B5" s="34"/>
      <c r="C5" s="34"/>
      <c r="D5" s="34"/>
      <c r="E5" s="34"/>
      <c r="F5" s="34"/>
      <c r="G5" s="34"/>
      <c r="H5" s="35"/>
    </row>
    <row r="6" spans="1:10" ht="42" customHeight="1" x14ac:dyDescent="0.15">
      <c r="A6" s="36" t="s">
        <v>14</v>
      </c>
      <c r="B6" s="37"/>
      <c r="C6" s="37"/>
      <c r="D6" s="37"/>
      <c r="E6" s="37"/>
      <c r="F6" s="37"/>
      <c r="G6" s="37"/>
      <c r="H6" s="38"/>
    </row>
    <row r="7" spans="1:10" x14ac:dyDescent="0.15">
      <c r="A7" s="10"/>
      <c r="B7" s="10"/>
      <c r="C7" s="10"/>
      <c r="D7" s="10"/>
      <c r="E7" s="10"/>
      <c r="F7" s="10"/>
      <c r="G7" s="10"/>
      <c r="H7" s="10"/>
    </row>
    <row r="8" spans="1:10" ht="27" x14ac:dyDescent="0.15">
      <c r="A8" s="6" t="s">
        <v>4</v>
      </c>
      <c r="B8" s="7" t="s">
        <v>21</v>
      </c>
      <c r="C8" s="6" t="s">
        <v>15</v>
      </c>
      <c r="D8" s="6" t="s">
        <v>16</v>
      </c>
      <c r="E8" s="6" t="s">
        <v>17</v>
      </c>
      <c r="F8" s="7" t="s">
        <v>41</v>
      </c>
      <c r="G8" s="7" t="s">
        <v>40</v>
      </c>
      <c r="H8" s="6" t="s">
        <v>18</v>
      </c>
      <c r="I8" s="6" t="s">
        <v>19</v>
      </c>
    </row>
    <row r="9" spans="1:10" ht="178.5" customHeight="1" x14ac:dyDescent="0.15">
      <c r="A9" s="22" t="str">
        <f>大中項目!C5</f>
        <v>FLDW0101</v>
      </c>
      <c r="B9" s="18">
        <f t="shared" ref="B9" ca="1" si="0">IF(A9&lt;&gt;"",1,INDIRECT(ADDRESS(ROW(B9)-1,COLUMN(B9),4))+1)</f>
        <v>1</v>
      </c>
      <c r="C9" s="11" t="s">
        <v>31</v>
      </c>
      <c r="D9" s="12" t="s">
        <v>32</v>
      </c>
      <c r="E9" s="12" t="s">
        <v>36</v>
      </c>
      <c r="F9" s="12" t="s">
        <v>46</v>
      </c>
      <c r="G9" s="12" t="s">
        <v>43</v>
      </c>
      <c r="H9" s="12" t="s">
        <v>47</v>
      </c>
      <c r="I9" s="13" t="s">
        <v>53</v>
      </c>
      <c r="J9" s="23" t="s">
        <v>38</v>
      </c>
    </row>
  </sheetData>
  <mergeCells count="5">
    <mergeCell ref="A1:B1"/>
    <mergeCell ref="A2:B3"/>
    <mergeCell ref="C2:C3"/>
    <mergeCell ref="A5:H5"/>
    <mergeCell ref="A6:H6"/>
  </mergeCells>
  <phoneticPr fontId="2"/>
  <conditionalFormatting sqref="B9">
    <cfRule type="expression" dxfId="2" priority="31">
      <formula>B9&lt;&gt;""</formula>
    </cfRule>
  </conditionalFormatting>
  <dataValidations count="2">
    <dataValidation type="list" allowBlank="1" showInputMessage="1" showErrorMessage="1" sqref="I9" xr:uid="{00000000-0002-0000-0100-000000000000}">
      <formula1>"Selenium:○,Seleniumu:△,Selenium:×,JUnit:○,JUnit:△,Junit:×,手動実行,机上"</formula1>
    </dataValidation>
    <dataValidation type="list" allowBlank="1" showInputMessage="1" showErrorMessage="1" sqref="C9" xr:uid="{00000000-0002-0000-0100-000001000000}">
      <formula1>"正常,クライアントエラー,サーバーエラー"</formula1>
    </dataValidation>
  </dataValidations>
  <hyperlinks>
    <hyperlink ref="A2" location="大中項目!A1" display="目次へ" xr:uid="{00000000-0004-0000-0100-000000000000}"/>
  </hyperlinks>
  <pageMargins left="0.39370078740157483" right="0.39370078740157483" top="0.59055118110236227" bottom="0.59055118110236227" header="0.31496062992125984" footer="0.31496062992125984"/>
  <pageSetup paperSize="9" scale="71" orientation="landscape" r:id="rId1"/>
  <headerFoot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"/>
  <sheetViews>
    <sheetView showGridLines="0" zoomScaleNormal="100" workbookViewId="0">
      <pane ySplit="8" topLeftCell="A9" activePane="bottomLeft" state="frozen"/>
      <selection activeCell="B18" sqref="B18"/>
      <selection pane="bottomLeft" activeCell="A9" sqref="A9"/>
    </sheetView>
  </sheetViews>
  <sheetFormatPr defaultRowHeight="13.5" x14ac:dyDescent="0.15"/>
  <cols>
    <col min="1" max="1" width="11.25" customWidth="1"/>
    <col min="2" max="2" width="8.625" customWidth="1"/>
    <col min="3" max="3" width="10.375" customWidth="1"/>
    <col min="4" max="4" width="25.125" customWidth="1"/>
    <col min="5" max="5" width="42.75" customWidth="1"/>
    <col min="6" max="6" width="41.75" customWidth="1"/>
    <col min="7" max="7" width="42" customWidth="1"/>
    <col min="8" max="8" width="48.125" customWidth="1"/>
    <col min="9" max="9" width="20.75" customWidth="1"/>
    <col min="10" max="10" width="35.25" customWidth="1"/>
  </cols>
  <sheetData>
    <row r="1" spans="1:10" ht="27" x14ac:dyDescent="0.15">
      <c r="A1" s="25" t="s">
        <v>6</v>
      </c>
      <c r="B1" s="26"/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7" t="s">
        <v>12</v>
      </c>
    </row>
    <row r="2" spans="1:10" x14ac:dyDescent="0.15">
      <c r="A2" s="27" t="s">
        <v>20</v>
      </c>
      <c r="B2" s="28"/>
      <c r="C2" s="31">
        <f ca="1">COUNTIFS($B$9:$B$65495,"&lt;&gt;",$J$9:$J$65495,"&lt;&gt;論理削除")</f>
        <v>1</v>
      </c>
      <c r="D2" s="17" t="str">
        <f>大中項目!B1</f>
        <v>FLDW</v>
      </c>
      <c r="E2" s="17" t="str" cm="1">
        <f t="array" aca="1" ref="E2" ca="1">MID(CELL("filename", A1), FIND("]", CELL("filename", A1)) + 1, 255)</f>
        <v>FLDW02</v>
      </c>
      <c r="F2" s="9"/>
      <c r="G2" s="9"/>
      <c r="H2" s="8"/>
    </row>
    <row r="3" spans="1:10" x14ac:dyDescent="0.15">
      <c r="A3" s="29"/>
      <c r="B3" s="30"/>
      <c r="C3" s="32"/>
      <c r="D3" s="17" t="str">
        <f>大中項目!B2</f>
        <v>ファイルダウンロード</v>
      </c>
      <c r="E3" s="17" t="str">
        <f ca="1">INDEX(大中項目!B:B, MATCH(E2, 大中項目!A:A, 0))</f>
        <v>Excelファイルのダウンロード</v>
      </c>
      <c r="F3" s="9"/>
      <c r="G3" s="9"/>
      <c r="H3" s="9"/>
    </row>
    <row r="4" spans="1:10" x14ac:dyDescent="0.15">
      <c r="A4" s="10"/>
      <c r="B4" s="10"/>
      <c r="C4" s="10"/>
      <c r="D4" s="10"/>
      <c r="E4" s="10"/>
      <c r="F4" s="10"/>
      <c r="G4" s="10"/>
      <c r="H4" s="10"/>
    </row>
    <row r="5" spans="1:10" x14ac:dyDescent="0.15">
      <c r="A5" s="33" t="s">
        <v>13</v>
      </c>
      <c r="B5" s="34"/>
      <c r="C5" s="34"/>
      <c r="D5" s="34"/>
      <c r="E5" s="34"/>
      <c r="F5" s="34"/>
      <c r="G5" s="34"/>
      <c r="H5" s="35"/>
    </row>
    <row r="6" spans="1:10" ht="42" customHeight="1" x14ac:dyDescent="0.15">
      <c r="A6" s="36" t="s">
        <v>14</v>
      </c>
      <c r="B6" s="37"/>
      <c r="C6" s="37"/>
      <c r="D6" s="37"/>
      <c r="E6" s="37"/>
      <c r="F6" s="37"/>
      <c r="G6" s="37"/>
      <c r="H6" s="38"/>
    </row>
    <row r="7" spans="1:10" x14ac:dyDescent="0.15">
      <c r="A7" s="10"/>
      <c r="B7" s="10"/>
      <c r="C7" s="10"/>
      <c r="D7" s="10"/>
      <c r="E7" s="10"/>
      <c r="F7" s="10"/>
      <c r="G7" s="10"/>
      <c r="H7" s="10"/>
    </row>
    <row r="8" spans="1:10" ht="27" x14ac:dyDescent="0.15">
      <c r="A8" s="6" t="s">
        <v>4</v>
      </c>
      <c r="B8" s="7" t="s">
        <v>21</v>
      </c>
      <c r="C8" s="6" t="s">
        <v>15</v>
      </c>
      <c r="D8" s="6" t="s">
        <v>16</v>
      </c>
      <c r="E8" s="6" t="s">
        <v>17</v>
      </c>
      <c r="F8" s="7" t="s">
        <v>41</v>
      </c>
      <c r="G8" s="7" t="s">
        <v>42</v>
      </c>
      <c r="H8" s="6" t="s">
        <v>18</v>
      </c>
      <c r="I8" s="6" t="s">
        <v>19</v>
      </c>
    </row>
    <row r="9" spans="1:10" ht="175.5" x14ac:dyDescent="0.15">
      <c r="A9" s="22" t="str">
        <f>大中項目!C6</f>
        <v>FLDW0201</v>
      </c>
      <c r="B9" s="18">
        <f t="shared" ref="B9" ca="1" si="0">IF(A9&lt;&gt;"",1,INDIRECT(ADDRESS(ROW(B9)-1,COLUMN(B9),4))+1)</f>
        <v>1</v>
      </c>
      <c r="C9" s="11" t="s">
        <v>31</v>
      </c>
      <c r="D9" s="12" t="s">
        <v>33</v>
      </c>
      <c r="E9" s="12" t="s">
        <v>35</v>
      </c>
      <c r="F9" s="12" t="s">
        <v>45</v>
      </c>
      <c r="G9" s="12" t="s">
        <v>44</v>
      </c>
      <c r="H9" s="12" t="s">
        <v>48</v>
      </c>
      <c r="I9" s="13" t="s">
        <v>53</v>
      </c>
      <c r="J9" s="23" t="s">
        <v>39</v>
      </c>
    </row>
  </sheetData>
  <mergeCells count="5">
    <mergeCell ref="A1:B1"/>
    <mergeCell ref="A2:B3"/>
    <mergeCell ref="C2:C3"/>
    <mergeCell ref="A5:H5"/>
    <mergeCell ref="A6:H6"/>
  </mergeCells>
  <phoneticPr fontId="2"/>
  <conditionalFormatting sqref="B9">
    <cfRule type="expression" dxfId="1" priority="1">
      <formula>B9&lt;&gt;""</formula>
    </cfRule>
  </conditionalFormatting>
  <dataValidations count="2">
    <dataValidation type="list" allowBlank="1" showInputMessage="1" showErrorMessage="1" sqref="C9" xr:uid="{00000000-0002-0000-0200-000000000000}">
      <formula1>"正常,クライアントエラー,サーバーエラー"</formula1>
    </dataValidation>
    <dataValidation type="list" allowBlank="1" showInputMessage="1" showErrorMessage="1" sqref="I9" xr:uid="{00000000-0002-0000-0200-000001000000}">
      <formula1>"Selenium:○,Seleniumu:△,Selenium:×,JUnit:○,JUnit:△,Junit:×,手動実行,机上"</formula1>
    </dataValidation>
  </dataValidations>
  <hyperlinks>
    <hyperlink ref="A2" location="大中項目!A1" display="目次へ" xr:uid="{00000000-0004-0000-0200-000000000000}"/>
  </hyperlinks>
  <pageMargins left="0.39370078740157483" right="0.39370078740157483" top="0.59055118110236227" bottom="0.59055118110236227" header="0.31496062992125984" footer="0.31496062992125984"/>
  <pageSetup paperSize="9" scale="71" orientation="landscape" r:id="rId1"/>
  <headerFoot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"/>
  <sheetViews>
    <sheetView showGridLines="0" zoomScaleNormal="100" workbookViewId="0">
      <pane ySplit="8" topLeftCell="A9" activePane="bottomLeft" state="frozen"/>
      <selection activeCell="B18" sqref="B18"/>
      <selection pane="bottomLeft" activeCell="A9" sqref="A9"/>
    </sheetView>
  </sheetViews>
  <sheetFormatPr defaultRowHeight="13.5" x14ac:dyDescent="0.15"/>
  <cols>
    <col min="1" max="1" width="11.25" customWidth="1"/>
    <col min="2" max="2" width="8.625" customWidth="1"/>
    <col min="3" max="3" width="10.375" customWidth="1"/>
    <col min="4" max="4" width="25.125" customWidth="1"/>
    <col min="5" max="5" width="42.75" customWidth="1"/>
    <col min="6" max="6" width="41.75" customWidth="1"/>
    <col min="7" max="7" width="42" customWidth="1"/>
    <col min="8" max="8" width="45.375" customWidth="1"/>
    <col min="9" max="9" width="19.5" customWidth="1"/>
  </cols>
  <sheetData>
    <row r="1" spans="1:10" ht="27" x14ac:dyDescent="0.15">
      <c r="A1" s="25" t="s">
        <v>6</v>
      </c>
      <c r="B1" s="26"/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7" t="s">
        <v>12</v>
      </c>
    </row>
    <row r="2" spans="1:10" x14ac:dyDescent="0.15">
      <c r="A2" s="27" t="s">
        <v>20</v>
      </c>
      <c r="B2" s="28"/>
      <c r="C2" s="31">
        <f ca="1">COUNTIFS($B$9:$B$65495,"&lt;&gt;",$J$9:$J$65495,"&lt;&gt;論理削除")</f>
        <v>1</v>
      </c>
      <c r="D2" s="17" t="str">
        <f>大中項目!B1</f>
        <v>FLDW</v>
      </c>
      <c r="E2" s="17" t="str" cm="1">
        <f t="array" aca="1" ref="E2" ca="1">MID(CELL("filename", A1), FIND("]", CELL("filename", A1)) + 1, 255)</f>
        <v>FLDW03</v>
      </c>
      <c r="F2" s="9"/>
      <c r="G2" s="9"/>
      <c r="H2" s="8"/>
    </row>
    <row r="3" spans="1:10" x14ac:dyDescent="0.15">
      <c r="A3" s="29"/>
      <c r="B3" s="30"/>
      <c r="C3" s="32"/>
      <c r="D3" s="17" t="str">
        <f>大中項目!B2</f>
        <v>ファイルダウンロード</v>
      </c>
      <c r="E3" s="17" t="str">
        <f ca="1">INDEX(大中項目!B:B, MATCH(E2, 大中項目!A:A, 0))</f>
        <v>任意のファイルのダウンロード</v>
      </c>
      <c r="F3" s="9"/>
      <c r="G3" s="9"/>
      <c r="H3" s="9"/>
    </row>
    <row r="4" spans="1:10" x14ac:dyDescent="0.15">
      <c r="A4" s="10"/>
      <c r="B4" s="10"/>
      <c r="C4" s="10"/>
      <c r="D4" s="10"/>
      <c r="E4" s="10"/>
      <c r="F4" s="10"/>
      <c r="G4" s="10"/>
      <c r="H4" s="10"/>
    </row>
    <row r="5" spans="1:10" x14ac:dyDescent="0.15">
      <c r="A5" s="33" t="s">
        <v>13</v>
      </c>
      <c r="B5" s="34"/>
      <c r="C5" s="34"/>
      <c r="D5" s="34"/>
      <c r="E5" s="34"/>
      <c r="F5" s="34"/>
      <c r="G5" s="34"/>
      <c r="H5" s="35"/>
    </row>
    <row r="6" spans="1:10" ht="42" customHeight="1" x14ac:dyDescent="0.15">
      <c r="A6" s="36" t="s">
        <v>14</v>
      </c>
      <c r="B6" s="37"/>
      <c r="C6" s="37"/>
      <c r="D6" s="37"/>
      <c r="E6" s="37"/>
      <c r="F6" s="37"/>
      <c r="G6" s="37"/>
      <c r="H6" s="38"/>
    </row>
    <row r="7" spans="1:10" x14ac:dyDescent="0.15">
      <c r="A7" s="10"/>
      <c r="B7" s="10"/>
      <c r="C7" s="10"/>
      <c r="D7" s="10"/>
      <c r="E7" s="10"/>
      <c r="F7" s="10"/>
      <c r="G7" s="10"/>
      <c r="H7" s="10"/>
    </row>
    <row r="8" spans="1:10" ht="27" x14ac:dyDescent="0.15">
      <c r="A8" s="6" t="s">
        <v>4</v>
      </c>
      <c r="B8" s="7" t="s">
        <v>21</v>
      </c>
      <c r="C8" s="6" t="s">
        <v>15</v>
      </c>
      <c r="D8" s="6" t="s">
        <v>16</v>
      </c>
      <c r="E8" s="6" t="s">
        <v>17</v>
      </c>
      <c r="F8" s="7" t="s">
        <v>41</v>
      </c>
      <c r="G8" s="7" t="s">
        <v>40</v>
      </c>
      <c r="H8" s="6" t="s">
        <v>18</v>
      </c>
      <c r="I8" s="6" t="s">
        <v>19</v>
      </c>
    </row>
    <row r="9" spans="1:10" ht="175.5" x14ac:dyDescent="0.15">
      <c r="A9" s="22" t="str">
        <f>大中項目!C7</f>
        <v>FLDW0301</v>
      </c>
      <c r="B9" s="18">
        <f t="shared" ref="B9" ca="1" si="0">IF(A9&lt;&gt;"",1,INDIRECT(ADDRESS(ROW(B9)-1,COLUMN(B9),4))+1)</f>
        <v>1</v>
      </c>
      <c r="C9" s="11" t="s">
        <v>31</v>
      </c>
      <c r="D9" s="12" t="s">
        <v>34</v>
      </c>
      <c r="E9" s="12" t="s">
        <v>37</v>
      </c>
      <c r="F9" s="12" t="s">
        <v>50</v>
      </c>
      <c r="G9" s="12" t="s">
        <v>51</v>
      </c>
      <c r="H9" s="12" t="s">
        <v>49</v>
      </c>
      <c r="I9" s="13" t="s">
        <v>53</v>
      </c>
    </row>
    <row r="10" spans="1:10" ht="67.5" x14ac:dyDescent="0.15">
      <c r="A10" s="22" t="str">
        <f>大中項目!C8</f>
        <v>FLDW0302</v>
      </c>
      <c r="B10" s="18">
        <f t="shared" ref="B10" ca="1" si="1">IF(A10&lt;&gt;"",1,INDIRECT(ADDRESS(ROW(B10)-1,COLUMN(B10),4))+1)</f>
        <v>1</v>
      </c>
      <c r="C10" s="39" t="s">
        <v>31</v>
      </c>
      <c r="D10" s="40" t="s">
        <v>54</v>
      </c>
      <c r="E10" s="40"/>
      <c r="F10" s="40"/>
      <c r="G10" s="40"/>
      <c r="H10" s="40" t="s">
        <v>55</v>
      </c>
      <c r="I10" s="41" t="s">
        <v>53</v>
      </c>
      <c r="J10" s="42" t="s">
        <v>56</v>
      </c>
    </row>
  </sheetData>
  <mergeCells count="5">
    <mergeCell ref="A1:B1"/>
    <mergeCell ref="A2:B3"/>
    <mergeCell ref="C2:C3"/>
    <mergeCell ref="A5:H5"/>
    <mergeCell ref="A6:H6"/>
  </mergeCells>
  <phoneticPr fontId="2"/>
  <conditionalFormatting sqref="B9:B10">
    <cfRule type="expression" dxfId="0" priority="1">
      <formula>B9&lt;&gt;""</formula>
    </cfRule>
  </conditionalFormatting>
  <dataValidations count="2">
    <dataValidation type="list" allowBlank="1" showInputMessage="1" showErrorMessage="1" sqref="I9:I10" xr:uid="{00000000-0002-0000-0300-000000000000}">
      <formula1>"Selenium:○,Seleniumu:△,Selenium:×,JUnit:○,JUnit:△,Junit:×,手動実行,机上"</formula1>
    </dataValidation>
    <dataValidation type="list" allowBlank="1" showInputMessage="1" showErrorMessage="1" sqref="C9:C10" xr:uid="{00000000-0002-0000-0300-000001000000}">
      <formula1>"正常,クライアントエラー,サーバーエラー"</formula1>
    </dataValidation>
  </dataValidations>
  <hyperlinks>
    <hyperlink ref="A2" location="大中項目!A1" display="目次へ" xr:uid="{00000000-0004-0000-0300-000000000000}"/>
  </hyperlinks>
  <pageMargins left="0.39370078740157483" right="0.39370078740157483" top="0.59055118110236227" bottom="0.59055118110236227" header="0.31496062992125984" footer="0.31496062992125984"/>
  <pageSetup paperSize="9" scale="71" orientation="landscape" r:id="rId1"/>
  <headerFoot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大中項目</vt:lpstr>
      <vt:lpstr>FLDW01</vt:lpstr>
      <vt:lpstr>FLDW02</vt:lpstr>
      <vt:lpstr>FLDW03</vt:lpstr>
      <vt:lpstr>FLDW01!Print_Titles</vt:lpstr>
      <vt:lpstr>FLDW02!Print_Titles</vt:lpstr>
      <vt:lpstr>FLDW03!Print_Titles</vt:lpstr>
      <vt:lpstr>大中項目!Print_Titles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2013-11-11T09:28:20Z</cp:lastPrinted>
  <dcterms:created xsi:type="dcterms:W3CDTF">2013-11-07T11:05:46Z</dcterms:created>
  <dcterms:modified xsi:type="dcterms:W3CDTF">2024-09-26T00:48:19Z</dcterms:modified>
</cp:coreProperties>
</file>