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727E34A5-4210-42A4-A77C-84D604B076B2}" xr6:coauthVersionLast="47" xr6:coauthVersionMax="47" xr10:uidLastSave="{00000000-0000-0000-0000-000000000000}"/>
  <bookViews>
    <workbookView xWindow="2340" yWindow="2340" windowWidth="18330" windowHeight="12165" xr2:uid="{00000000-000D-0000-FFFF-FFFF00000000}"/>
  </bookViews>
  <sheets>
    <sheet name="大中項目" sheetId="1" r:id="rId1"/>
    <sheet name="STPR01" sheetId="6" r:id="rId2"/>
    <sheet name="STPR02" sheetId="7" r:id="rId3"/>
    <sheet name="STPR03" sheetId="8" r:id="rId4"/>
    <sheet name="STPR04" sheetId="9" r:id="rId5"/>
  </sheets>
  <definedNames>
    <definedName name="_xlnm.Print_Titles" localSheetId="1">STPR01!$1:$8</definedName>
    <definedName name="_xlnm.Print_Titles" localSheetId="2">STPR02!$1:$8</definedName>
    <definedName name="_xlnm.Print_Titles" localSheetId="3">STPR03!$1:$8</definedName>
    <definedName name="_xlnm.Print_Titles" localSheetId="4">STPR04!$1:$8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D3" i="8"/>
  <c r="E2" i="8" a="1"/>
  <c r="E2" i="8" s="1"/>
  <c r="E3" i="8" s="1"/>
  <c r="D2" i="8"/>
  <c r="D3" i="7"/>
  <c r="E2" i="7" a="1"/>
  <c r="E2" i="7" s="1"/>
  <c r="E3" i="7" s="1"/>
  <c r="D2" i="7"/>
  <c r="E2" i="6" a="1"/>
  <c r="E2" i="6" s="1"/>
  <c r="E3" i="6" s="1"/>
  <c r="A14" i="1"/>
  <c r="A13" i="1"/>
  <c r="A12" i="1"/>
  <c r="B12" i="9" l="1"/>
  <c r="B11" i="9"/>
  <c r="B10" i="9"/>
  <c r="B9" i="9"/>
  <c r="C2" i="9" s="1"/>
  <c r="A11" i="1" l="1"/>
  <c r="C11" i="1" s="1"/>
  <c r="C12" i="1" s="1"/>
  <c r="C13" i="1" s="1"/>
  <c r="C14" i="1" s="1"/>
  <c r="B13" i="8" l="1"/>
  <c r="A10" i="1"/>
  <c r="A8" i="1" l="1"/>
  <c r="D2" i="6" l="1"/>
  <c r="A9" i="1"/>
  <c r="A7" i="1"/>
  <c r="C7" i="1" s="1"/>
  <c r="C8" i="1" s="1"/>
  <c r="C9" i="1" s="1"/>
  <c r="C10" i="1" s="1"/>
  <c r="A6" i="1"/>
  <c r="C6" i="1" s="1"/>
  <c r="A5" i="1"/>
  <c r="A9" i="7" l="1"/>
  <c r="B9" i="7" s="1"/>
  <c r="A9" i="8"/>
  <c r="B9" i="8" s="1"/>
  <c r="D3" i="6"/>
  <c r="B10" i="7"/>
  <c r="B10" i="8" l="1"/>
  <c r="C5" i="1"/>
  <c r="A9" i="6" s="1"/>
  <c r="B9" i="6" s="1"/>
  <c r="B11" i="7"/>
  <c r="B10" i="6"/>
  <c r="C2" i="7" l="1"/>
  <c r="B11" i="8"/>
  <c r="B12" i="8"/>
  <c r="B11" i="6"/>
  <c r="C2" i="8" l="1"/>
  <c r="C2" i="6"/>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<sst xmlns="http://schemas.openxmlformats.org/spreadsheetml/2006/main" count="211" uniqueCount="113">
  <si>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</si>
  <si>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</si>
  <si>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</si>
  <si>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</si>
  <si>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</si>
  <si>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</si>
  <si>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</si>
  <si>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</si>
  <si>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</si>
  <si>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</si>
  <si>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</si>
  <si>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</si>
  <si>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</si>
  <si>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</si>
  <si>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</si>
  <si>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</si>
  <si>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</si>
  <si>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</si>
  <si>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</si>
  <si>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</si>
  <si>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</si>
  <si>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</si>
  <si>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</si>
  <si>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</si>
  <si>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</si>
  <si>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正常</t>
  </si>
  <si>
    <t>STPR</t>
    <phoneticPr fontId="2"/>
  </si>
  <si>
    <t>文字列処理(String Processing)</t>
    <phoneticPr fontId="2"/>
  </si>
  <si>
    <t>トリム</t>
    <phoneticPr fontId="2"/>
  </si>
  <si>
    <t>パディング・サプレス</t>
    <phoneticPr fontId="2"/>
  </si>
  <si>
    <t>サロゲートペアを考慮した文字列処理</t>
    <rPh sb="8" eb="10">
      <t>コウリョ</t>
    </rPh>
    <rPh sb="12" eb="15">
      <t>モジレツ</t>
    </rPh>
    <rPh sb="15" eb="17">
      <t>ショリ</t>
    </rPh>
    <phoneticPr fontId="2"/>
  </si>
  <si>
    <t>org.springframework.util.StringUtilsを使用して、トリム操作ができることを確認</t>
    <rPh sb="37" eb="39">
      <t>シヨウ</t>
    </rPh>
    <rPh sb="45" eb="47">
      <t>ソウサ</t>
    </rPh>
    <rPh sb="54" eb="56">
      <t>カクニン</t>
    </rPh>
    <phoneticPr fontId="2"/>
  </si>
  <si>
    <t>サロゲートペアを考慮した文字列長の取得ができることを確認</t>
    <phoneticPr fontId="2"/>
  </si>
  <si>
    <t>サロゲートペアを考慮した指定範囲の文字列取得ができることを確認</t>
    <phoneticPr fontId="2"/>
  </si>
  <si>
    <t>サロゲートペアを考慮した文字列分割ができることを確認</t>
    <phoneticPr fontId="2"/>
  </si>
  <si>
    <t>半角空白を除いた文字列を取得できることを確認する</t>
    <rPh sb="5" eb="6">
      <t>ノゾ</t>
    </rPh>
    <rPh sb="8" eb="11">
      <t>モジレツ</t>
    </rPh>
    <phoneticPr fontId="2"/>
  </si>
  <si>
    <t>後方から指定した文字を除いた文字列を取得できることを確認する</t>
    <rPh sb="0" eb="2">
      <t>コウホウ</t>
    </rPh>
    <rPh sb="4" eb="6">
      <t>シテイ</t>
    </rPh>
    <rPh sb="8" eb="10">
      <t>モジ</t>
    </rPh>
    <rPh sb="11" eb="12">
      <t>ノゾ</t>
    </rPh>
    <rPh sb="14" eb="17">
      <t>モジレツ</t>
    </rPh>
    <phoneticPr fontId="2"/>
  </si>
  <si>
    <t>前方から指定した文字を除いた文字列を取得できることを確認する</t>
    <rPh sb="0" eb="2">
      <t>ゼンポウ</t>
    </rPh>
    <rPh sb="4" eb="6">
      <t>シテイ</t>
    </rPh>
    <rPh sb="8" eb="10">
      <t>モジ</t>
    </rPh>
    <rPh sb="11" eb="12">
      <t>ノゾ</t>
    </rPh>
    <rPh sb="14" eb="17">
      <t>モジレツ</t>
    </rPh>
    <phoneticPr fontId="2"/>
  </si>
  <si>
    <t>org.springframework.util.StringUtils#trimWhitespaceメソッドを利用して半角空白を除いた文字列を取得する</t>
    <phoneticPr fontId="2"/>
  </si>
  <si>
    <t>org.springframework.util.StringUtils#trimLeadingCharacterメソッドを利用して前方から指定した文字を除いた文字列を取得する</t>
    <phoneticPr fontId="2"/>
  </si>
  <si>
    <t>org.springframework.util.StringUtils#trimTrailingCharacterメソッドを利用して後方から指定した文字を除いた文字列を取得する</t>
    <phoneticPr fontId="2"/>
  </si>
  <si>
    <t xml:space="preserve">Stringオブジェクトを生成する。(" Hello World!")
</t>
    <rPh sb="13" eb="15">
      <t>セイセイ</t>
    </rPh>
    <phoneticPr fontId="2"/>
  </si>
  <si>
    <t>org.springframework.util.StringUtils#trimWhitespaceメソッドを利用して生成したStringオブジェクトから半角空白を除いた文字列を表示する</t>
    <rPh sb="56" eb="58">
      <t>リヨウ</t>
    </rPh>
    <rPh sb="78" eb="80">
      <t>ハンカク</t>
    </rPh>
    <rPh sb="80" eb="82">
      <t>クウハク</t>
    </rPh>
    <rPh sb="83" eb="84">
      <t>ノゾ</t>
    </rPh>
    <rPh sb="86" eb="89">
      <t>モジレツ</t>
    </rPh>
    <rPh sb="90" eb="92">
      <t>ヒョウジ</t>
    </rPh>
    <phoneticPr fontId="2"/>
  </si>
  <si>
    <t>期待する文字列の取得("Hello World!")</t>
    <rPh sb="4" eb="7">
      <t>モジレツ</t>
    </rPh>
    <rPh sb="8" eb="10">
      <t>シュトク</t>
    </rPh>
    <phoneticPr fontId="2"/>
  </si>
  <si>
    <t>期待する文字列の取得(" Hello World")</t>
    <rPh sb="4" eb="7">
      <t>モジレツ</t>
    </rPh>
    <rPh sb="8" eb="10">
      <t>シュトク</t>
    </rPh>
    <phoneticPr fontId="2"/>
  </si>
  <si>
    <t>org.springframework.util.StringUtils#trimTrailingCharacterメソッドを利用して生成したStringオブジェクトから後方から指定した文字'!'を除いた文字列を取得する</t>
    <phoneticPr fontId="2"/>
  </si>
  <si>
    <t>org.springframework.util.StringUtils#trimLeadingCharacterメソッドを利用して生成したStringオブジェクトから前方から指定した文字' 'を除いた文字列を取得する</t>
    <phoneticPr fontId="2"/>
  </si>
  <si>
    <t>指定したフォーマットでパディングされた文字列を取得できることを確認する</t>
    <rPh sb="0" eb="2">
      <t>シテイ</t>
    </rPh>
    <rPh sb="19" eb="22">
      <t>モジレツ</t>
    </rPh>
    <phoneticPr fontId="2"/>
  </si>
  <si>
    <t>java.lang.String#formatメソッドを利用して指定したフォーマットでパディングされた文字列を取得する</t>
    <phoneticPr fontId="2"/>
  </si>
  <si>
    <t xml:space="preserve">intオブジェクトを生成する。(1)
</t>
    <rPh sb="10" eb="12">
      <t>セイセイ</t>
    </rPh>
    <phoneticPr fontId="2"/>
  </si>
  <si>
    <t>期待する文字列の取得("001")</t>
    <rPh sb="4" eb="7">
      <t>モジレツ</t>
    </rPh>
    <rPh sb="8" eb="10">
      <t>シュトク</t>
    </rPh>
    <phoneticPr fontId="2"/>
  </si>
  <si>
    <t>サプレスされた文字列を取得できることを確認する</t>
    <rPh sb="7" eb="10">
      <t>モジレツ</t>
    </rPh>
    <phoneticPr fontId="2"/>
  </si>
  <si>
    <t xml:space="preserve">Stringオブジェクトを生成する。("001")
</t>
    <rPh sb="13" eb="15">
      <t>セイセイ</t>
    </rPh>
    <phoneticPr fontId="2"/>
  </si>
  <si>
    <t>期待する文字列の取得("1")</t>
    <rPh sb="4" eb="7">
      <t>モジレツ</t>
    </rPh>
    <rPh sb="8" eb="10">
      <t>シュトク</t>
    </rPh>
    <phoneticPr fontId="2"/>
  </si>
  <si>
    <t>java.lang.String#replaceFirstメソッドを利用してサプレスされた文字列を取得する</t>
    <phoneticPr fontId="2"/>
  </si>
  <si>
    <t>java.lang.String#formatメソッドを利用して生成したintオブジェクトからフォーマット"%03d"でパディングされた文字列を表示する</t>
    <rPh sb="28" eb="30">
      <t>リヨウ</t>
    </rPh>
    <rPh sb="68" eb="71">
      <t>モジレツ</t>
    </rPh>
    <rPh sb="72" eb="74">
      <t>ヒョウジ</t>
    </rPh>
    <phoneticPr fontId="2"/>
  </si>
  <si>
    <t>java.lang.String#replaceFirstメソッドを利用して、正規表現に"^0+(?!$)"、置換文字列に""を指定し、生成したStringオブジェクトからサプレスされた文字列を表示する</t>
    <rPh sb="34" eb="36">
      <t>リヨウ</t>
    </rPh>
    <rPh sb="39" eb="43">
      <t>セイキヒョウゲン</t>
    </rPh>
    <rPh sb="55" eb="57">
      <t>チカン</t>
    </rPh>
    <rPh sb="57" eb="60">
      <t>モジレツ</t>
    </rPh>
    <rPh sb="64" eb="66">
      <t>シテイ</t>
    </rPh>
    <rPh sb="93" eb="96">
      <t>モジレツ</t>
    </rPh>
    <rPh sb="97" eb="99">
      <t>ヒョウジ</t>
    </rPh>
    <phoneticPr fontId="2"/>
  </si>
  <si>
    <t xml:space="preserve">Stringオブジェクトを生成する。("𠮷田 太郎")
</t>
    <rPh sb="13" eb="15">
      <t>セイセイ</t>
    </rPh>
    <phoneticPr fontId="2"/>
  </si>
  <si>
    <t>期待する文字列配列の取得({"𠮷田", "太郎"})</t>
    <rPh sb="4" eb="7">
      <t>モジレツ</t>
    </rPh>
    <rPh sb="7" eb="9">
      <t>ハイレツ</t>
    </rPh>
    <rPh sb="10" eb="12">
      <t>シュトク</t>
    </rPh>
    <phoneticPr fontId="2"/>
  </si>
  <si>
    <t>java.lang.String#splitメソッドを利用して文字列配列を取得する</t>
    <rPh sb="31" eb="36">
      <t>モジレツハイレツ</t>
    </rPh>
    <phoneticPr fontId="2"/>
  </si>
  <si>
    <t>java.lang.String#splitメソッドを利用して、正規表現に"　"を指定し、生成したStringオブジェクトから分割された文字列を表示する</t>
    <rPh sb="27" eb="29">
      <t>リヨウ</t>
    </rPh>
    <rPh sb="32" eb="36">
      <t>セイキヒョウゲン</t>
    </rPh>
    <rPh sb="41" eb="43">
      <t>シテイ</t>
    </rPh>
    <rPh sb="63" eb="65">
      <t>ブンカツ</t>
    </rPh>
    <rPh sb="68" eb="71">
      <t>モジレツ</t>
    </rPh>
    <rPh sb="72" eb="74">
      <t>ヒョウジ</t>
    </rPh>
    <phoneticPr fontId="2"/>
  </si>
  <si>
    <t xml:space="preserve">Stringオブジェクトを生成する。("𠮷田太郎")
</t>
    <rPh sb="13" eb="15">
      <t>セイセイ</t>
    </rPh>
    <phoneticPr fontId="2"/>
  </si>
  <si>
    <t>Stringオブジェクトを生成する。("𠮷田 太郎")
intオブジェクトstartIndexを生成する。(0)
intオブジェクトendIndexを生成する。(2)</t>
    <rPh sb="13" eb="15">
      <t>セイセイ</t>
    </rPh>
    <phoneticPr fontId="2"/>
  </si>
  <si>
    <t>java.lang.Stringを使用して、パディング・サプレス操作ができることを確認</t>
    <rPh sb="17" eb="19">
      <t>シヨウ</t>
    </rPh>
    <rPh sb="32" eb="34">
      <t>ソウサ</t>
    </rPh>
    <rPh sb="41" eb="43">
      <t>カクニン</t>
    </rPh>
    <phoneticPr fontId="2"/>
  </si>
  <si>
    <t>STPR0302</t>
    <phoneticPr fontId="2"/>
  </si>
  <si>
    <t>STPR0303</t>
    <phoneticPr fontId="2"/>
  </si>
  <si>
    <t>サロゲートペアを考慮した文字列分割ができることを確認</t>
    <phoneticPr fontId="2"/>
  </si>
  <si>
    <t xml:space="preserve">Stringオブジェクトを生成する。("000")
</t>
    <rPh sb="13" eb="15">
      <t>セイセイ</t>
    </rPh>
    <phoneticPr fontId="2"/>
  </si>
  <si>
    <t>期待する文字列の取得("0")</t>
    <rPh sb="4" eb="7">
      <t>モジレツ</t>
    </rPh>
    <rPh sb="8" eb="10">
      <t>シュトク</t>
    </rPh>
    <phoneticPr fontId="2"/>
  </si>
  <si>
    <t>サプレスされた文字列を取得できることを確認する(別パラメータ、ガイドラインには記載なし)</t>
    <rPh sb="7" eb="10">
      <t>モジレツ</t>
    </rPh>
    <rPh sb="24" eb="25">
      <t>ベツ</t>
    </rPh>
    <rPh sb="39" eb="41">
      <t>キサイ</t>
    </rPh>
    <phoneticPr fontId="2"/>
  </si>
  <si>
    <t>Javaのバージョンによるsplitの挙動の違いを確認</t>
    <rPh sb="19" eb="21">
      <t>キョドウ</t>
    </rPh>
    <rPh sb="22" eb="23">
      <t>チガ</t>
    </rPh>
    <phoneticPr fontId="2"/>
  </si>
  <si>
    <t>サロゲートペアを考慮した文字列分割ができることを確認(区切り文字にサロゲートペアを指定した場合)</t>
    <rPh sb="27" eb="29">
      <t>クギ</t>
    </rPh>
    <rPh sb="30" eb="32">
      <t>モジ</t>
    </rPh>
    <rPh sb="41" eb="43">
      <t>シテイ</t>
    </rPh>
    <rPh sb="45" eb="47">
      <t>バアイ</t>
    </rPh>
    <phoneticPr fontId="2"/>
  </si>
  <si>
    <t>java.lang.String#splitメソッドを利用して文字列配列を取得する(区切り文字にサロゲートペアを指定した場合)</t>
    <rPh sb="31" eb="36">
      <t>モジレツハイレツ</t>
    </rPh>
    <phoneticPr fontId="2"/>
  </si>
  <si>
    <t xml:space="preserve">Stringオブジェクトを生成する。("あいう𠮷えお")
</t>
    <rPh sb="13" eb="15">
      <t>セイセイ</t>
    </rPh>
    <phoneticPr fontId="2"/>
  </si>
  <si>
    <t>期待する文字列配列の取得({"あいう", "えお"})</t>
    <rPh sb="4" eb="7">
      <t>モジレツ</t>
    </rPh>
    <rPh sb="7" eb="9">
      <t>ハイレツ</t>
    </rPh>
    <rPh sb="10" eb="12">
      <t>シュトク</t>
    </rPh>
    <phoneticPr fontId="2"/>
  </si>
  <si>
    <t>java.lang.String#splitメソッドを利用して、正規表現に"　𠮷"を指定し、生成したStringオブジェクトから分割された文字列を表示する</t>
    <rPh sb="27" eb="29">
      <t>リヨウ</t>
    </rPh>
    <rPh sb="32" eb="36">
      <t>セイキヒョウゲン</t>
    </rPh>
    <rPh sb="43" eb="45">
      <t>シテイ</t>
    </rPh>
    <rPh sb="65" eb="67">
      <t>ブンカツ</t>
    </rPh>
    <rPh sb="70" eb="73">
      <t>モジレツ</t>
    </rPh>
    <rPh sb="74" eb="76">
      <t>ヒョウジ</t>
    </rPh>
    <phoneticPr fontId="2"/>
  </si>
  <si>
    <t>STPR0304</t>
    <phoneticPr fontId="2"/>
  </si>
  <si>
    <t xml:space="preserve">Stringオブジェクトを生成する。("ABC")
</t>
    <rPh sb="13" eb="15">
      <t>セイセイ</t>
    </rPh>
    <phoneticPr fontId="2"/>
  </si>
  <si>
    <t>全角半角文字列変換</t>
  </si>
  <si>
    <t>正規化形式 ： NFD で正規化</t>
  </si>
  <si>
    <t>STPR0402</t>
  </si>
  <si>
    <t>正規化形式 ： NFC で正規化</t>
  </si>
  <si>
    <t>STPR0403</t>
  </si>
  <si>
    <t>正規化形式 ： NFKD で正規化</t>
  </si>
  <si>
    <t>STPR0404</t>
  </si>
  <si>
    <t>正規化形式 ： NFKC で正規化</t>
  </si>
  <si>
    <t>作成者/作成日</t>
    <phoneticPr fontId="8"/>
  </si>
  <si>
    <t>Case
ID</t>
    <phoneticPr fontId="2"/>
  </si>
  <si>
    <t>試験条件詳細【実施条件】</t>
    <phoneticPr fontId="8"/>
  </si>
  <si>
    <t>STPR0401</t>
    <phoneticPr fontId="2"/>
  </si>
  <si>
    <t xml:space="preserve">Normalizer#normalizeで、"モジﾓｼﾞ"を正規化。
正規化形式 ： NFD
</t>
    <rPh sb="30" eb="33">
      <t>セイキカ</t>
    </rPh>
    <phoneticPr fontId="2"/>
  </si>
  <si>
    <t xml:space="preserve">Normalizer#normalizeで、"モシ\\u3099ﾓｼﾞ"を正規化。
正規化形式 ： NFC
</t>
    <rPh sb="37" eb="40">
      <t>セイキカ</t>
    </rPh>
    <phoneticPr fontId="2"/>
  </si>
  <si>
    <t>正規化結果が""モジﾓｼﾞ""となること。</t>
    <rPh sb="0" eb="3">
      <t>セイキカ</t>
    </rPh>
    <rPh sb="3" eb="5">
      <t>ケッカ</t>
    </rPh>
    <phoneticPr fontId="2"/>
  </si>
  <si>
    <t xml:space="preserve">Normalizer#normalizeで、"モジﾓｼﾞ"を正規化。
正規化形式 ： NFKD
</t>
    <rPh sb="30" eb="33">
      <t>セイキカ</t>
    </rPh>
    <phoneticPr fontId="2"/>
  </si>
  <si>
    <t xml:space="preserve">Normalizer#normalizeで、"モシ\\u3099ﾓｼﾞ"を正規化。
正規化形式 ： NFKC
</t>
    <rPh sb="37" eb="40">
      <t>セイキカ</t>
    </rPh>
    <phoneticPr fontId="2"/>
  </si>
  <si>
    <t>Normalizer#normalizeを使用して文字列を正規化する。</t>
    <rPh sb="21" eb="23">
      <t>シヨウ</t>
    </rPh>
    <rPh sb="25" eb="28">
      <t>モジレツ</t>
    </rPh>
    <rPh sb="29" eb="32">
      <t>セイキカ</t>
    </rPh>
    <phoneticPr fontId="2"/>
  </si>
  <si>
    <t xml:space="preserve">Stringオブジェクトを生成する。("モジﾓｼﾞ")
</t>
    <rPh sb="13" eb="15">
      <t>セイセイ</t>
    </rPh>
    <phoneticPr fontId="2"/>
  </si>
  <si>
    <t xml:space="preserve">サロゲートペアを考慮した文字列長の取得ができることを確認
</t>
    <phoneticPr fontId="2"/>
  </si>
  <si>
    <t xml:space="preserve">・java.lang.String#lengthメソッドを利用して文字列長を取得する
・java.lang.String#codePointCountメソッドを利用して文字列長を取得する
</t>
    <rPh sb="85" eb="88">
      <t>モジレツ</t>
    </rPh>
    <rPh sb="88" eb="89">
      <t>チョウ</t>
    </rPh>
    <phoneticPr fontId="2"/>
  </si>
  <si>
    <t xml:space="preserve">・java.lang.String#lengthメソッド
　期待する数値の取得(5)
・java.lang.String#codePointCountメソッド
　期待する数値の取得(4)
</t>
    <rPh sb="86" eb="88">
      <t>スウチ</t>
    </rPh>
    <rPh sb="89" eb="91">
      <t>シュトク</t>
    </rPh>
    <phoneticPr fontId="2"/>
  </si>
  <si>
    <t xml:space="preserve">・java.lang.String#substringメソッドを利用して指定範囲の文字列を取得する
・java.lang.String#offsetByCodePointsメソッドを利用して指定範囲の文字列を取得する
</t>
    <rPh sb="101" eb="104">
      <t>モジレツ</t>
    </rPh>
    <phoneticPr fontId="2"/>
  </si>
  <si>
    <t>・java.lang.String#substringメソッド
期待する文字列の取得("𠮷")
・java.lang.String#offsetByCodePointsメソッド
期待する文字列の取得("𠮷田")</t>
    <rPh sb="95" eb="98">
      <t>モジレツ</t>
    </rPh>
    <rPh sb="99" eb="101">
      <t>シュトク</t>
    </rPh>
    <phoneticPr fontId="2"/>
  </si>
  <si>
    <t xml:space="preserve">【substring】
java.lang.String#substringメソッドを利用して、開始インデックスにstartIndex、終了インデックスにendIndexを設定し、指定範囲の文字列を取得する
【offsetByCodePoints】
java.lang.String#offsetByCodePointsメソッドを利用して、インデックスに0、コードポイント内のオフセットにstartIndexを指定し、intオブジェクトstartIndexSurrogateとする
java.lang.String#offsetByCodePointsメソッドを利用して、インデックスに0、コードポイント内のオフセットにendIndexを指定し、intオブジェクトendIndexSurrogateとする
java.lang.String#substringメソッドを利用して、開始インデックスにstartIndexSurrogate、終了インデックスにendIndexSurrogateを設定し、指定範囲の文字列を取得する
</t>
    <rPh sb="392" eb="394">
      <t>カイシ</t>
    </rPh>
    <rPh sb="421" eb="423">
      <t>シュウリョウ</t>
    </rPh>
    <rPh sb="448" eb="450">
      <t>セッテイ</t>
    </rPh>
    <rPh sb="452" eb="454">
      <t>シテイ</t>
    </rPh>
    <rPh sb="454" eb="456">
      <t>ハンイ</t>
    </rPh>
    <rPh sb="457" eb="460">
      <t>モジレツ</t>
    </rPh>
    <phoneticPr fontId="2"/>
  </si>
  <si>
    <t xml:space="preserve">正規化形式"NFD"を選択して正規化する。
</t>
    <rPh sb="0" eb="3">
      <t>セイキカ</t>
    </rPh>
    <rPh sb="3" eb="5">
      <t>ケイシキ</t>
    </rPh>
    <rPh sb="11" eb="13">
      <t>センタク</t>
    </rPh>
    <rPh sb="15" eb="18">
      <t>セイキカ</t>
    </rPh>
    <phoneticPr fontId="2"/>
  </si>
  <si>
    <t xml:space="preserve">正規化形式"NFC"を選択して正規化する。
</t>
    <rPh sb="0" eb="3">
      <t>セイキカ</t>
    </rPh>
    <rPh sb="3" eb="5">
      <t>ケイシキ</t>
    </rPh>
    <rPh sb="11" eb="13">
      <t>センタク</t>
    </rPh>
    <rPh sb="15" eb="18">
      <t>セイキカ</t>
    </rPh>
    <phoneticPr fontId="2"/>
  </si>
  <si>
    <t xml:space="preserve">正規化形式"NFKD"を選択して正規化する。
</t>
    <rPh sb="0" eb="3">
      <t>セイキカ</t>
    </rPh>
    <rPh sb="3" eb="5">
      <t>ケイシキ</t>
    </rPh>
    <rPh sb="12" eb="14">
      <t>センタク</t>
    </rPh>
    <rPh sb="16" eb="19">
      <t>セイキカ</t>
    </rPh>
    <phoneticPr fontId="2"/>
  </si>
  <si>
    <t xml:space="preserve">正規化形式"NFKC"を選択して正規化する。
</t>
    <rPh sb="0" eb="3">
      <t>セイキカ</t>
    </rPh>
    <rPh sb="3" eb="5">
      <t>ケイシキ</t>
    </rPh>
    <rPh sb="12" eb="14">
      <t>センタク</t>
    </rPh>
    <rPh sb="16" eb="19">
      <t>セイキカ</t>
    </rPh>
    <phoneticPr fontId="2"/>
  </si>
  <si>
    <t xml:space="preserve">・java.lang.String#lengthメソッドを利用して、生成したStringオブジェクトのchar単位の長さを取得し、intオブジェクトtargetValueLengthに設定する。
・java.lang.String#codePointCountメソッドを利用して、開始インデックスに0、終了インデックスに上記で設定したintオブジェクトtargetValueLengthを設定し、文字列長を取得する
</t>
    <rPh sb="29" eb="31">
      <t>リヨウ</t>
    </rPh>
    <rPh sb="55" eb="57">
      <t>タンイ</t>
    </rPh>
    <rPh sb="58" eb="59">
      <t>ナガ</t>
    </rPh>
    <rPh sb="61" eb="63">
      <t>シュトク</t>
    </rPh>
    <rPh sb="92" eb="94">
      <t>セッテイ</t>
    </rPh>
    <rPh sb="141" eb="143">
      <t>カイシ</t>
    </rPh>
    <rPh sb="152" eb="154">
      <t>シュウリョウ</t>
    </rPh>
    <rPh sb="161" eb="163">
      <t>ジョウキ</t>
    </rPh>
    <rPh sb="164" eb="166">
      <t>セッテイ</t>
    </rPh>
    <rPh sb="195" eb="197">
      <t>セッテイ</t>
    </rPh>
    <rPh sb="199" eb="202">
      <t>モジレツ</t>
    </rPh>
    <rPh sb="202" eb="203">
      <t>チョウ</t>
    </rPh>
    <phoneticPr fontId="2"/>
  </si>
  <si>
    <t xml:space="preserve">Stringオブジェクトを生成する。("モシ\u3099ﾓｼﾞ")
</t>
    <rPh sb="13" eb="15">
      <t>セイセイ</t>
    </rPh>
    <phoneticPr fontId="2"/>
  </si>
  <si>
    <t>正規化結果が"モシ\u3099ﾓｼﾞ"となること。</t>
    <rPh sb="0" eb="3">
      <t>セイキカ</t>
    </rPh>
    <rPh sb="3" eb="5">
      <t>ケッカ</t>
    </rPh>
    <phoneticPr fontId="2"/>
  </si>
  <si>
    <t>正規化結果が"モシ\u3099モシ\u3099"となること。</t>
    <rPh sb="0" eb="3">
      <t>セイキカ</t>
    </rPh>
    <rPh sb="3" eb="5">
      <t>ケッカ</t>
    </rPh>
    <phoneticPr fontId="2"/>
  </si>
  <si>
    <t>期待する文字列配列の取得 ({"A", "B", "C"})</t>
    <rPh sb="4" eb="7">
      <t>モジレツ</t>
    </rPh>
    <rPh sb="7" eb="9">
      <t>ハイレツ</t>
    </rPh>
    <rPh sb="10" eb="12">
      <t>シュトク</t>
    </rPh>
    <phoneticPr fontId="2"/>
  </si>
  <si>
    <t>JUnit:○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</si>
</sst>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1" xfId="0" applyFill="1" applyBorder="1" applyAlignment="1">
      <alignment horizontal="center"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vertical="center" wrapText="1"/>
    </xf>
    <xf numFmtId="176" fontId="6" fillId="0" borderId="1" xfId="2" applyNumberFormat="1" applyBorder="1" applyAlignment="1">
      <alignment horizontal="center" vertical="top" wrapText="1"/>
    </xf>
    <xf numFmtId="176" fontId="6" fillId="4" borderId="1" xfId="2" applyNumberFormat="1" applyFill="1" applyBorder="1" applyAlignment="1">
      <alignment horizontal="center" vertical="top" wrapText="1"/>
    </xf>
    <xf numFmtId="0" fontId="0" fillId="0" borderId="2" xfId="0" applyBorder="1">
      <alignment vertical="center"/>
    </xf>
    <xf numFmtId="0" fontId="0" fillId="0" borderId="4" xfId="0" applyBorder="1" applyAlignment="1">
      <alignment horizontal="left" vertical="top" wrapText="1"/>
    </xf>
    <xf numFmtId="0" fontId="0" fillId="4" borderId="2" xfId="0" applyFill="1" applyBorder="1" applyAlignment="1">
      <alignment horizontal="center" vertical="top"/>
    </xf>
    <xf numFmtId="0" fontId="0" fillId="0" borderId="3" xfId="0" applyBorder="1">
      <alignment vertical="center"/>
    </xf>
    <xf numFmtId="0" fontId="0" fillId="0" borderId="4" xfId="0" applyBorder="1">
      <alignment vertical="center"/>
    </xf>
    <xf numFmtId="0" fontId="0" fillId="4" borderId="4" xfId="0" applyFill="1" applyBorder="1" applyAlignment="1">
      <alignment horizontal="center" vertical="top"/>
    </xf>
    <xf numFmtId="176" fontId="6" fillId="0" borderId="4" xfId="2" applyNumberFormat="1" applyBorder="1" applyAlignment="1">
      <alignment horizontal="center" vertical="top"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7">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4"/>
  <sheetViews>
    <sheetView showGridLines="0" tabSelected="1" zoomScaleNormal="100" workbookViewId="0">
      <pane ySplit="4" topLeftCell="A5" activePane="bottomLeft" state="frozen"/>
      <selection activeCell="I9" sqref="I9"/>
      <selection pane="bottomLeft" activeCell="A5" sqref="A5"/>
    </sheetView>
  </sheetViews>
  <sheetFormatPr defaultRowHeight="13.5" x14ac:dyDescent="0.15"/>
  <cols>
    <col min="1" max="1" width="9.75" bestFit="1" customWidth="1"/>
    <col min="2" max="2" width="41.25" customWidth="1"/>
    <col min="3" max="3" width="13.625" customWidth="1"/>
    <col min="4" max="4" width="87" bestFit="1" customWidth="1"/>
    <col min="5" max="5" width="35" customWidth="1"/>
  </cols>
  <sheetData>
    <row r="1" spans="1:5" x14ac:dyDescent="0.15">
      <c r="A1" s="1" t="s">
        <v>0</v>
      </c>
      <c r="B1" s="2" t="s">
        <v>26</v>
      </c>
      <c r="C1" s="25" t="s">
        <v>24</v>
      </c>
    </row>
    <row r="2" spans="1:5" x14ac:dyDescent="0.15">
      <c r="A2" s="3" t="s">
        <v>1</v>
      </c>
      <c r="B2" s="2" t="s">
        <v>27</v>
      </c>
      <c r="C2" s="50" cm="1">
        <f t="array" aca="1" ref="C2" ca="1">SUMPRODUCT(IF(LEFT($A$5:$A$65497, 4)=$B$1, N(INDIRECT($A$5:$A$65497 &amp; "!C2")), 0))</f>
        <v>15</v>
      </c>
    </row>
    <row r="4" spans="1:5" x14ac:dyDescent="0.15">
      <c r="A4" s="4" t="s">
        <v>2</v>
      </c>
      <c r="B4" s="4" t="s">
        <v>3</v>
      </c>
      <c r="C4" s="4" t="s">
        <v>4</v>
      </c>
      <c r="D4" s="4" t="s">
        <v>5</v>
      </c>
    </row>
    <row r="5" spans="1:5" x14ac:dyDescent="0.15">
      <c r="A5" s="20" t="str">
        <f>IF(B5="","",($B$1&amp;TEXT(IF(B5="","",COUNTA($B$5:B5)),"00")))</f>
        <v>STPR01</v>
      </c>
      <c r="B5" s="18" t="s">
        <v>28</v>
      </c>
      <c r="C5" s="22" t="str">
        <f>IF(B5="",($B$1&amp;TEXT(IF(B5="",COUNTA($B$5:B5),1),"00")),A5)&amp;IF(B5&lt;&gt;"",TEXT(1,"00"),TEXT(IF(A5&lt;&gt;"",1,RIGHT(C4,2)+1),"00"))</f>
        <v>STPR0101</v>
      </c>
      <c r="D5" s="5" t="s">
        <v>31</v>
      </c>
    </row>
    <row r="6" spans="1:5" x14ac:dyDescent="0.15">
      <c r="A6" s="20" t="str">
        <f>IF(B6="","",($B$1&amp;TEXT(IF(B6="","",COUNTA($B$5:B6)),"00")))</f>
        <v>STPR02</v>
      </c>
      <c r="B6" s="18" t="s">
        <v>29</v>
      </c>
      <c r="C6" s="22" t="str">
        <f>IF(B6="",($B$1&amp;TEXT(IF(B6="",COUNTA($B$5:B6),1),"00")),A6)&amp;IF(B6&lt;&gt;"",TEXT(1,"00"),TEXT(IF(A6&lt;&gt;"",1,RIGHT(C5,2)+1),"00"))</f>
        <v>STPR0201</v>
      </c>
      <c r="D6" s="5" t="s">
        <v>63</v>
      </c>
      <c r="E6" s="26"/>
    </row>
    <row r="7" spans="1:5" x14ac:dyDescent="0.15">
      <c r="A7" s="20" t="str">
        <f>IF(B7="","",($B$1&amp;TEXT(IF(B7="","",COUNTA($B$5:B7)),"00")))</f>
        <v>STPR03</v>
      </c>
      <c r="B7" s="18" t="s">
        <v>30</v>
      </c>
      <c r="C7" s="22" t="str">
        <f>IF(B7="",($B$1&amp;TEXT(IF(B7="",COUNTA($B$5:B7),1),"00")),A7)&amp;IF(B7&lt;&gt;"",TEXT(1,"00"),TEXT(IF(A7&lt;&gt;"",1,RIGHT(C6,2)+1),"00"))</f>
        <v>STPR0301</v>
      </c>
      <c r="D7" s="5" t="s">
        <v>32</v>
      </c>
    </row>
    <row r="8" spans="1:5" x14ac:dyDescent="0.15">
      <c r="A8" s="21" t="str">
        <f>IF(B8="","",($B$1&amp;TEXT(IF(B8="","",COUNTA($B$5:B8)),"00")))</f>
        <v/>
      </c>
      <c r="B8" s="19"/>
      <c r="C8" s="22" t="str">
        <f>IF(B8="",($B$1&amp;TEXT(IF(B8="",COUNTA($B$5:B8),1),"00")),A8)&amp;IF(B8&lt;&gt;"",TEXT(1,"00"),TEXT(IF(A8&lt;&gt;"",1,RIGHT(C7,2)+1),"00"))</f>
        <v>STPR0302</v>
      </c>
      <c r="D8" s="5" t="s">
        <v>33</v>
      </c>
    </row>
    <row r="9" spans="1:5" x14ac:dyDescent="0.15">
      <c r="A9" s="21" t="str">
        <f>IF(B9="","",($B$1&amp;TEXT(IF(B9="","",COUNTA($B$5:B9)),"00")))</f>
        <v/>
      </c>
      <c r="B9" s="19"/>
      <c r="C9" s="22" t="str">
        <f>IF(B9="",($B$1&amp;TEXT(IF(B9="",COUNTA($B$5:B9),1),"00")),A9)&amp;IF(B9&lt;&gt;"",TEXT(1,"00"),TEXT(IF(A9&lt;&gt;"",1,RIGHT(C8,2)+1),"00"))</f>
        <v>STPR0303</v>
      </c>
      <c r="D9" s="5" t="s">
        <v>34</v>
      </c>
    </row>
    <row r="10" spans="1:5" x14ac:dyDescent="0.15">
      <c r="A10" s="21" t="str">
        <f>IF(B10="","",($B$1&amp;TEXT(IF(B10="","",COUNTA($B$5:B10)),"00")))</f>
        <v/>
      </c>
      <c r="B10" s="30"/>
      <c r="C10" s="22" t="str">
        <f>IF(B10="",($B$1&amp;TEXT(IF(B10="",COUNTA($B$5:B10),1),"00")),A10)&amp;IF(B10&lt;&gt;"",TEXT(1,"00"),TEXT(IF(A10&lt;&gt;"",1,RIGHT(C9,2)+1),"00"))</f>
        <v>STPR0304</v>
      </c>
      <c r="D10" s="5" t="s">
        <v>70</v>
      </c>
    </row>
    <row r="11" spans="1:5" x14ac:dyDescent="0.15">
      <c r="A11" s="31" t="str">
        <f>IF(B11="","",($B$1&amp;TEXT(IF(B11="","",COUNTA($B$5:B11)),"00")))</f>
        <v>STPR04</v>
      </c>
      <c r="B11" s="29" t="s">
        <v>78</v>
      </c>
      <c r="C11" s="22" t="str">
        <f>IF(B11="",($B$1&amp;TEXT(IF(B11="",COUNTA($B$5:B11),1),"00")),A11)&amp;IF(B11&lt;&gt;"",TEXT(1,"00"),TEXT(IF(A11&lt;&gt;"",1,RIGHT(C10,2)+1),"00"))</f>
        <v>STPR0401</v>
      </c>
      <c r="D11" s="2" t="s">
        <v>79</v>
      </c>
    </row>
    <row r="12" spans="1:5" x14ac:dyDescent="0.15">
      <c r="A12" s="21" t="str">
        <f>IF(B12="","",($B$1&amp;TEXT(IF(B12="","",COUNTA($B$5:B12)),"00")))</f>
        <v/>
      </c>
      <c r="B12" s="32"/>
      <c r="C12" s="22" t="str">
        <f>IF(B12="",($B$1&amp;TEXT(IF(B12="",COUNTA($B$5:B12),1),"00")),A12)&amp;IF(B12&lt;&gt;"",TEXT(1,"00"),TEXT(IF(A12&lt;&gt;"",1,RIGHT(C11,2)+1),"00"))</f>
        <v>STPR0402</v>
      </c>
      <c r="D12" s="2" t="s">
        <v>81</v>
      </c>
    </row>
    <row r="13" spans="1:5" x14ac:dyDescent="0.15">
      <c r="A13" s="21" t="str">
        <f>IF(B13="","",($B$1&amp;TEXT(IF(B13="","",COUNTA($B$5:B13)),"00")))</f>
        <v/>
      </c>
      <c r="B13" s="32"/>
      <c r="C13" s="22" t="str">
        <f>IF(B13="",($B$1&amp;TEXT(IF(B13="",COUNTA($B$5:B13),1),"00")),A13)&amp;IF(B13&lt;&gt;"",TEXT(1,"00"),TEXT(IF(A13&lt;&gt;"",1,RIGHT(C12,2)+1),"00"))</f>
        <v>STPR0403</v>
      </c>
      <c r="D13" s="2" t="s">
        <v>83</v>
      </c>
    </row>
    <row r="14" spans="1:5" x14ac:dyDescent="0.15">
      <c r="A14" s="34" t="str">
        <f>IF(B14="","",($B$1&amp;TEXT(IF(B14="","",COUNTA($B$5:B14)),"00")))</f>
        <v/>
      </c>
      <c r="B14" s="33"/>
      <c r="C14" s="22" t="str">
        <f>IF(B14="",($B$1&amp;TEXT(IF(B14="",COUNTA($B$5:B14),1),"00")),A14)&amp;IF(B14&lt;&gt;"",TEXT(1,"00"),TEXT(IF(A14&lt;&gt;"",1,RIGHT(C13,2)+1),"00"))</f>
        <v>STPR0404</v>
      </c>
      <c r="D14" s="2" t="s">
        <v>85</v>
      </c>
    </row>
  </sheetData>
  <phoneticPr fontId="2"/>
  <conditionalFormatting sqref="A5:A14">
    <cfRule type="expression" dxfId="6" priority="1">
      <formula>A5&lt;&gt;""</formula>
    </cfRule>
  </conditionalFormatting>
  <conditionalFormatting sqref="B5:B10">
    <cfRule type="expression" dxfId="5" priority="7">
      <formula>B5&lt;&gt;""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1"/>
  <sheetViews>
    <sheetView showGridLines="0" zoomScaleNormal="100" workbookViewId="0">
      <pane ySplit="8" topLeftCell="A9" activePane="bottomLeft" state="frozen"/>
      <selection activeCell="I9" sqref="I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3" t="s">
        <v>6</v>
      </c>
      <c r="B1" s="24"/>
      <c r="C1" s="6" t="s">
        <v>7</v>
      </c>
      <c r="D1" s="6" t="s">
        <v>8</v>
      </c>
      <c r="E1" s="6" t="s">
        <v>9</v>
      </c>
      <c r="F1" s="6" t="s">
        <v>10</v>
      </c>
      <c r="G1" s="6" t="s">
        <v>11</v>
      </c>
      <c r="H1" s="7" t="s">
        <v>12</v>
      </c>
    </row>
    <row r="2" spans="1:9" x14ac:dyDescent="0.15">
      <c r="A2" s="36" t="s">
        <v>20</v>
      </c>
      <c r="B2" s="37"/>
      <c r="C2" s="40">
        <f ca="1">COUNTIFS($B$9:$B$65495,"&lt;&gt;",$J$9:$J$65495,"&lt;&gt;論理削除")</f>
        <v>3</v>
      </c>
      <c r="D2" s="17" t="str">
        <f>大中項目!B1</f>
        <v>STPR</v>
      </c>
      <c r="E2" s="17" t="str" cm="1">
        <f t="array" aca="1" ref="E2" ca="1">MID(CELL("filename", A1), FIND("]", CELL("filename", A1)) + 1, 255)</f>
        <v>STPR01</v>
      </c>
      <c r="F2" s="9"/>
      <c r="G2" s="9"/>
      <c r="H2" s="8"/>
    </row>
    <row r="3" spans="1:9" x14ac:dyDescent="0.15">
      <c r="A3" s="38"/>
      <c r="B3" s="39"/>
      <c r="C3" s="41"/>
      <c r="D3" s="17" t="str">
        <f>大中項目!B2</f>
        <v>文字列処理(String Processing)</v>
      </c>
      <c r="E3" s="17" t="str">
        <f ca="1">INDEX(大中項目!B:B, MATCH(E2, 大中項目!A:A, 0))</f>
        <v>トリム</v>
      </c>
      <c r="F3" s="9"/>
      <c r="G3" s="9"/>
      <c r="H3" s="9"/>
    </row>
    <row r="4" spans="1:9" x14ac:dyDescent="0.15">
      <c r="A4" s="10"/>
      <c r="B4" s="10"/>
      <c r="C4" s="10"/>
      <c r="D4" s="10"/>
      <c r="E4" s="10"/>
      <c r="F4" s="10"/>
      <c r="G4" s="10"/>
      <c r="H4" s="10"/>
      <c r="I4" s="10"/>
    </row>
    <row r="5" spans="1:9" x14ac:dyDescent="0.15">
      <c r="A5" s="42" t="s">
        <v>13</v>
      </c>
      <c r="B5" s="43"/>
      <c r="C5" s="43"/>
      <c r="D5" s="43"/>
      <c r="E5" s="43"/>
      <c r="F5" s="43"/>
      <c r="G5" s="43"/>
      <c r="H5" s="43"/>
      <c r="I5" s="44"/>
    </row>
    <row r="6" spans="1:9" ht="42" customHeight="1" x14ac:dyDescent="0.15">
      <c r="A6" s="45" t="s">
        <v>14</v>
      </c>
      <c r="B6" s="46"/>
      <c r="C6" s="46"/>
      <c r="D6" s="46"/>
      <c r="E6" s="46"/>
      <c r="F6" s="46"/>
      <c r="G6" s="46"/>
      <c r="H6" s="46"/>
      <c r="I6" s="47"/>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5" x14ac:dyDescent="0.15">
      <c r="A9" s="11" t="str">
        <f>大中項目!C5</f>
        <v>STPR0101</v>
      </c>
      <c r="B9" s="16">
        <f t="shared" ref="B9:B11" ca="1" si="0">IF(A9&lt;&gt;"",1,INDIRECT(ADDRESS(ROW(B9)-1,COLUMN(B9),4))+1)</f>
        <v>1</v>
      </c>
      <c r="C9" s="12" t="s">
        <v>25</v>
      </c>
      <c r="D9" s="13" t="s">
        <v>35</v>
      </c>
      <c r="E9" s="13" t="s">
        <v>38</v>
      </c>
      <c r="F9" s="13" t="s">
        <v>41</v>
      </c>
      <c r="G9" s="13" t="s">
        <v>42</v>
      </c>
      <c r="H9" s="13" t="s">
        <v>43</v>
      </c>
      <c r="I9" s="14" t="s">
        <v>112</v>
      </c>
    </row>
    <row r="10" spans="1:9" ht="54" x14ac:dyDescent="0.15">
      <c r="A10" s="15"/>
      <c r="B10" s="16">
        <f t="shared" ca="1" si="0"/>
        <v>2</v>
      </c>
      <c r="C10" s="12" t="s">
        <v>25</v>
      </c>
      <c r="D10" s="13" t="s">
        <v>37</v>
      </c>
      <c r="E10" s="13" t="s">
        <v>39</v>
      </c>
      <c r="F10" s="13" t="s">
        <v>41</v>
      </c>
      <c r="G10" s="13" t="s">
        <v>46</v>
      </c>
      <c r="H10" s="13" t="s">
        <v>43</v>
      </c>
      <c r="I10" s="14" t="s">
        <v>112</v>
      </c>
    </row>
    <row r="11" spans="1:9" ht="54" x14ac:dyDescent="0.15">
      <c r="A11" s="35"/>
      <c r="B11" s="28">
        <f t="shared" ca="1" si="0"/>
        <v>3</v>
      </c>
      <c r="C11" s="12" t="s">
        <v>25</v>
      </c>
      <c r="D11" s="13" t="s">
        <v>36</v>
      </c>
      <c r="E11" s="13" t="s">
        <v>40</v>
      </c>
      <c r="F11" s="13" t="s">
        <v>41</v>
      </c>
      <c r="G11" s="13" t="s">
        <v>45</v>
      </c>
      <c r="H11" s="13" t="s">
        <v>44</v>
      </c>
      <c r="I11" s="14" t="s">
        <v>112</v>
      </c>
    </row>
  </sheetData>
  <mergeCells count="4">
    <mergeCell ref="A2:B3"/>
    <mergeCell ref="C2:C3"/>
    <mergeCell ref="A5:I5"/>
    <mergeCell ref="A6:I6"/>
  </mergeCells>
  <phoneticPr fontId="2"/>
  <conditionalFormatting sqref="A10:B11">
    <cfRule type="expression" dxfId="4" priority="176">
      <formula>A10&lt;&gt;""</formula>
    </cfRule>
  </conditionalFormatting>
  <conditionalFormatting sqref="B9:B11">
    <cfRule type="expression" dxfId="3" priority="95">
      <formula>B9&lt;&gt;""</formula>
    </cfRule>
  </conditionalFormatting>
  <dataValidations count="2">
    <dataValidation type="list" allowBlank="1" showInputMessage="1" showErrorMessage="1" sqref="I9:I11" xr:uid="{00000000-0002-0000-0100-000000000000}">
      <formula1>"Selenium:○,Seleniumu:△,Selenium:×,JUnit:○,JUnit:△,Junit:×,手動実行,机上"</formula1>
    </dataValidation>
    <dataValidation type="list" allowBlank="1" showInputMessage="1" showErrorMessage="1" sqref="C9:C1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1"/>
  <sheetViews>
    <sheetView showGridLines="0" zoomScaleNormal="100" workbookViewId="0">
      <pane ySplit="8" topLeftCell="A9" activePane="bottomLeft" state="frozen"/>
      <selection activeCell="I9" sqref="I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8" t="s">
        <v>6</v>
      </c>
      <c r="B1" s="49"/>
      <c r="C1" s="6" t="s">
        <v>7</v>
      </c>
      <c r="D1" s="6" t="s">
        <v>8</v>
      </c>
      <c r="E1" s="6" t="s">
        <v>9</v>
      </c>
      <c r="F1" s="6" t="s">
        <v>10</v>
      </c>
      <c r="G1" s="6" t="s">
        <v>11</v>
      </c>
      <c r="H1" s="7" t="s">
        <v>12</v>
      </c>
    </row>
    <row r="2" spans="1:9" x14ac:dyDescent="0.15">
      <c r="A2" s="36" t="s">
        <v>20</v>
      </c>
      <c r="B2" s="37"/>
      <c r="C2" s="40">
        <f ca="1">COUNTIFS($B$9:$B$65495,"&lt;&gt;",$J$9:$J$65495,"&lt;&gt;論理削除")</f>
        <v>3</v>
      </c>
      <c r="D2" s="17" t="str">
        <f>大中項目!B1</f>
        <v>STPR</v>
      </c>
      <c r="E2" s="17" t="str" cm="1">
        <f t="array" aca="1" ref="E2" ca="1">MID(CELL("filename", A1), FIND("]", CELL("filename", A1)) + 1, 255)</f>
        <v>STPR02</v>
      </c>
      <c r="F2" s="9"/>
      <c r="G2" s="9"/>
      <c r="H2" s="8"/>
    </row>
    <row r="3" spans="1:9" x14ac:dyDescent="0.15">
      <c r="A3" s="38"/>
      <c r="B3" s="39"/>
      <c r="C3" s="41"/>
      <c r="D3" s="17" t="str">
        <f>大中項目!B2</f>
        <v>文字列処理(String Processing)</v>
      </c>
      <c r="E3" s="17" t="str">
        <f ca="1">INDEX(大中項目!B:B, MATCH(E2, 大中項目!A:A, 0))</f>
        <v>パディング・サプレス</v>
      </c>
      <c r="F3" s="9"/>
      <c r="G3" s="9"/>
      <c r="H3" s="9"/>
    </row>
    <row r="4" spans="1:9" x14ac:dyDescent="0.15">
      <c r="A4" s="10"/>
      <c r="B4" s="10"/>
      <c r="C4" s="10"/>
      <c r="D4" s="10"/>
      <c r="E4" s="10"/>
      <c r="F4" s="10"/>
      <c r="G4" s="10"/>
      <c r="H4" s="10"/>
      <c r="I4" s="10"/>
    </row>
    <row r="5" spans="1:9" x14ac:dyDescent="0.15">
      <c r="A5" s="42" t="s">
        <v>13</v>
      </c>
      <c r="B5" s="43"/>
      <c r="C5" s="43"/>
      <c r="D5" s="43"/>
      <c r="E5" s="43"/>
      <c r="F5" s="43"/>
      <c r="G5" s="43"/>
      <c r="H5" s="43"/>
      <c r="I5" s="44"/>
    </row>
    <row r="6" spans="1:9" ht="42" customHeight="1" x14ac:dyDescent="0.15">
      <c r="A6" s="45" t="s">
        <v>14</v>
      </c>
      <c r="B6" s="46"/>
      <c r="C6" s="46"/>
      <c r="D6" s="46"/>
      <c r="E6" s="46"/>
      <c r="F6" s="46"/>
      <c r="G6" s="46"/>
      <c r="H6" s="46"/>
      <c r="I6" s="47"/>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5" x14ac:dyDescent="0.15">
      <c r="A9" s="11" t="str">
        <f>大中項目!C6</f>
        <v>STPR0201</v>
      </c>
      <c r="B9" s="16">
        <f t="shared" ref="B9" ca="1" si="0">IF(A9&lt;&gt;"",1,INDIRECT(ADDRESS(ROW(B9)-1,COLUMN(B9),4))+1)</f>
        <v>1</v>
      </c>
      <c r="C9" s="12" t="s">
        <v>25</v>
      </c>
      <c r="D9" s="13" t="s">
        <v>47</v>
      </c>
      <c r="E9" s="13" t="s">
        <v>48</v>
      </c>
      <c r="F9" s="13" t="s">
        <v>49</v>
      </c>
      <c r="G9" s="13" t="s">
        <v>55</v>
      </c>
      <c r="H9" s="13" t="s">
        <v>50</v>
      </c>
      <c r="I9" s="14" t="s">
        <v>112</v>
      </c>
    </row>
    <row r="10" spans="1:9" ht="54" x14ac:dyDescent="0.15">
      <c r="A10" s="27"/>
      <c r="B10" s="28">
        <f t="shared" ref="B10" ca="1" si="1">IF(A10&lt;&gt;"",1,INDIRECT(ADDRESS(ROW(B10)-1,COLUMN(B10),4))+1)</f>
        <v>2</v>
      </c>
      <c r="C10" s="12" t="s">
        <v>25</v>
      </c>
      <c r="D10" s="13" t="s">
        <v>51</v>
      </c>
      <c r="E10" s="13" t="s">
        <v>54</v>
      </c>
      <c r="F10" s="13" t="s">
        <v>52</v>
      </c>
      <c r="G10" s="13" t="s">
        <v>56</v>
      </c>
      <c r="H10" s="13" t="s">
        <v>53</v>
      </c>
      <c r="I10" s="14" t="s">
        <v>112</v>
      </c>
    </row>
    <row r="11" spans="1:9" ht="54" x14ac:dyDescent="0.15">
      <c r="A11" s="27"/>
      <c r="B11" s="28">
        <f t="shared" ref="B11" ca="1" si="2">IF(A11&lt;&gt;"",1,INDIRECT(ADDRESS(ROW(B11)-1,COLUMN(B11),4))+1)</f>
        <v>3</v>
      </c>
      <c r="C11" s="12" t="s">
        <v>25</v>
      </c>
      <c r="D11" s="13" t="s">
        <v>69</v>
      </c>
      <c r="E11" s="13" t="s">
        <v>54</v>
      </c>
      <c r="F11" s="13" t="s">
        <v>67</v>
      </c>
      <c r="G11" s="13" t="s">
        <v>56</v>
      </c>
      <c r="H11" s="13" t="s">
        <v>68</v>
      </c>
      <c r="I11" s="14" t="s">
        <v>112</v>
      </c>
    </row>
  </sheetData>
  <mergeCells count="5">
    <mergeCell ref="A1:B1"/>
    <mergeCell ref="A2:B3"/>
    <mergeCell ref="C2:C3"/>
    <mergeCell ref="A5:I5"/>
    <mergeCell ref="A6:I6"/>
  </mergeCells>
  <phoneticPr fontId="2"/>
  <conditionalFormatting sqref="B9:B11">
    <cfRule type="expression" dxfId="2" priority="1">
      <formula>B9&lt;&gt;""</formula>
    </cfRule>
  </conditionalFormatting>
  <dataValidations count="2">
    <dataValidation type="list" allowBlank="1" showInputMessage="1" showErrorMessage="1" sqref="C9:C11" xr:uid="{00000000-0002-0000-0200-000000000000}">
      <formula1>"正常,クライアントエラー,サーバーエラー"</formula1>
    </dataValidation>
    <dataValidation type="list" allowBlank="1" showInputMessage="1" showErrorMessage="1" sqref="I9:I11" xr:uid="{DF22BF8F-A4D5-440F-A936-CDEEE5270775}">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3"/>
  <sheetViews>
    <sheetView showGridLines="0" zoomScaleNormal="100" workbookViewId="0">
      <pane ySplit="8" topLeftCell="A9" activePane="bottomLeft" state="frozen"/>
      <selection activeCell="I9" sqref="I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68.625" customWidth="1"/>
    <col min="8" max="8" width="42" customWidth="1"/>
    <col min="9" max="9" width="16.75" customWidth="1"/>
  </cols>
  <sheetData>
    <row r="1" spans="1:9" ht="27" x14ac:dyDescent="0.15">
      <c r="A1" s="48" t="s">
        <v>6</v>
      </c>
      <c r="B1" s="49"/>
      <c r="C1" s="6" t="s">
        <v>7</v>
      </c>
      <c r="D1" s="6" t="s">
        <v>8</v>
      </c>
      <c r="E1" s="6" t="s">
        <v>9</v>
      </c>
      <c r="F1" s="6" t="s">
        <v>10</v>
      </c>
      <c r="G1" s="6" t="s">
        <v>11</v>
      </c>
      <c r="H1" s="7" t="s">
        <v>12</v>
      </c>
    </row>
    <row r="2" spans="1:9" x14ac:dyDescent="0.15">
      <c r="A2" s="36" t="s">
        <v>20</v>
      </c>
      <c r="B2" s="37"/>
      <c r="C2" s="40">
        <f ca="1">COUNTIFS($B$9:$B$65495,"&lt;&gt;",$J$9:$J$65495,"&lt;&gt;論理削除")</f>
        <v>5</v>
      </c>
      <c r="D2" s="17" t="str">
        <f>大中項目!B1</f>
        <v>STPR</v>
      </c>
      <c r="E2" s="17" t="str" cm="1">
        <f t="array" aca="1" ref="E2" ca="1">MID(CELL("filename", A1), FIND("]", CELL("filename", A1)) + 1, 255)</f>
        <v>STPR03</v>
      </c>
      <c r="F2" s="9"/>
      <c r="G2" s="9"/>
      <c r="H2" s="8"/>
    </row>
    <row r="3" spans="1:9" x14ac:dyDescent="0.15">
      <c r="A3" s="38"/>
      <c r="B3" s="39"/>
      <c r="C3" s="41"/>
      <c r="D3" s="17" t="str">
        <f>大中項目!B2</f>
        <v>文字列処理(String Processing)</v>
      </c>
      <c r="E3" s="17" t="str">
        <f ca="1">INDEX(大中項目!B:B, MATCH(E2, 大中項目!A:A, 0))</f>
        <v>サロゲートペアを考慮した文字列処理</v>
      </c>
      <c r="F3" s="9"/>
      <c r="G3" s="9"/>
      <c r="H3" s="9"/>
    </row>
    <row r="4" spans="1:9" x14ac:dyDescent="0.15">
      <c r="A4" s="10"/>
      <c r="B4" s="10"/>
      <c r="C4" s="10"/>
      <c r="D4" s="10"/>
      <c r="E4" s="10"/>
      <c r="F4" s="10"/>
      <c r="G4" s="10"/>
      <c r="H4" s="10"/>
      <c r="I4" s="10"/>
    </row>
    <row r="5" spans="1:9" x14ac:dyDescent="0.15">
      <c r="A5" s="42" t="s">
        <v>13</v>
      </c>
      <c r="B5" s="43"/>
      <c r="C5" s="43"/>
      <c r="D5" s="43"/>
      <c r="E5" s="43"/>
      <c r="F5" s="43"/>
      <c r="G5" s="43"/>
      <c r="H5" s="43"/>
      <c r="I5" s="44"/>
    </row>
    <row r="6" spans="1:9" ht="42" customHeight="1" x14ac:dyDescent="0.15">
      <c r="A6" s="45" t="s">
        <v>14</v>
      </c>
      <c r="B6" s="46"/>
      <c r="C6" s="46"/>
      <c r="D6" s="46"/>
      <c r="E6" s="46"/>
      <c r="F6" s="46"/>
      <c r="G6" s="46"/>
      <c r="H6" s="46"/>
      <c r="I6" s="47"/>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94.5" x14ac:dyDescent="0.15">
      <c r="A9" s="11" t="str">
        <f>大中項目!C7</f>
        <v>STPR0301</v>
      </c>
      <c r="B9" s="16">
        <f t="shared" ref="B9:B12" ca="1" si="0">IF(A9&lt;&gt;"",1,INDIRECT(ADDRESS(ROW(B9)-1,COLUMN(B9),4))+1)</f>
        <v>1</v>
      </c>
      <c r="C9" s="12" t="s">
        <v>25</v>
      </c>
      <c r="D9" s="5" t="s">
        <v>97</v>
      </c>
      <c r="E9" s="13" t="s">
        <v>98</v>
      </c>
      <c r="F9" s="13" t="s">
        <v>61</v>
      </c>
      <c r="G9" s="13" t="s">
        <v>107</v>
      </c>
      <c r="H9" s="13" t="s">
        <v>99</v>
      </c>
      <c r="I9" s="14" t="s">
        <v>112</v>
      </c>
    </row>
    <row r="10" spans="1:9" ht="204.75" customHeight="1" x14ac:dyDescent="0.15">
      <c r="A10" s="11" t="s">
        <v>64</v>
      </c>
      <c r="B10" s="16">
        <f t="shared" ca="1" si="0"/>
        <v>1</v>
      </c>
      <c r="C10" s="12" t="s">
        <v>25</v>
      </c>
      <c r="D10" s="5" t="s">
        <v>33</v>
      </c>
      <c r="E10" s="13" t="s">
        <v>100</v>
      </c>
      <c r="F10" s="13" t="s">
        <v>62</v>
      </c>
      <c r="G10" s="13" t="s">
        <v>102</v>
      </c>
      <c r="H10" s="13" t="s">
        <v>101</v>
      </c>
      <c r="I10" s="14" t="s">
        <v>112</v>
      </c>
    </row>
    <row r="11" spans="1:9" ht="27" x14ac:dyDescent="0.15">
      <c r="A11" s="11" t="s">
        <v>65</v>
      </c>
      <c r="B11" s="16">
        <f t="shared" ca="1" si="0"/>
        <v>1</v>
      </c>
      <c r="C11" s="12" t="s">
        <v>25</v>
      </c>
      <c r="D11" s="5" t="s">
        <v>66</v>
      </c>
      <c r="E11" s="13" t="s">
        <v>59</v>
      </c>
      <c r="F11" s="13" t="s">
        <v>57</v>
      </c>
      <c r="G11" s="13" t="s">
        <v>60</v>
      </c>
      <c r="H11" s="13" t="s">
        <v>58</v>
      </c>
      <c r="I11" s="14" t="s">
        <v>112</v>
      </c>
    </row>
    <row r="12" spans="1:9" ht="54" x14ac:dyDescent="0.15">
      <c r="A12" s="11"/>
      <c r="B12" s="16">
        <f t="shared" ca="1" si="0"/>
        <v>2</v>
      </c>
      <c r="C12" s="12" t="s">
        <v>25</v>
      </c>
      <c r="D12" s="5" t="s">
        <v>71</v>
      </c>
      <c r="E12" s="13" t="s">
        <v>72</v>
      </c>
      <c r="F12" s="13" t="s">
        <v>73</v>
      </c>
      <c r="G12" s="13" t="s">
        <v>75</v>
      </c>
      <c r="H12" s="13" t="s">
        <v>74</v>
      </c>
      <c r="I12" s="14" t="s">
        <v>112</v>
      </c>
    </row>
    <row r="13" spans="1:9" ht="27" x14ac:dyDescent="0.15">
      <c r="A13" s="27" t="s">
        <v>76</v>
      </c>
      <c r="B13" s="28">
        <f t="shared" ref="B13" ca="1" si="1">IF(A13&lt;&gt;"",1,INDIRECT(ADDRESS(ROW(B13)-1,COLUMN(B13),4))+1)</f>
        <v>1</v>
      </c>
      <c r="C13" s="12" t="s">
        <v>25</v>
      </c>
      <c r="D13" s="5" t="s">
        <v>70</v>
      </c>
      <c r="E13" s="13" t="s">
        <v>59</v>
      </c>
      <c r="F13" s="13" t="s">
        <v>77</v>
      </c>
      <c r="G13" s="13" t="s">
        <v>60</v>
      </c>
      <c r="H13" s="13" t="s">
        <v>111</v>
      </c>
      <c r="I13" s="14" t="s">
        <v>112</v>
      </c>
    </row>
  </sheetData>
  <mergeCells count="5">
    <mergeCell ref="A1:B1"/>
    <mergeCell ref="A2:B3"/>
    <mergeCell ref="C2:C3"/>
    <mergeCell ref="A5:I5"/>
    <mergeCell ref="A6:I6"/>
  </mergeCells>
  <phoneticPr fontId="2"/>
  <conditionalFormatting sqref="B9:B13">
    <cfRule type="expression" dxfId="1" priority="1">
      <formula>B9&lt;&gt;""</formula>
    </cfRule>
  </conditionalFormatting>
  <dataValidations count="2">
    <dataValidation type="list" allowBlank="1" showInputMessage="1" showErrorMessage="1" sqref="C9:C13" xr:uid="{00000000-0002-0000-0300-000000000000}">
      <formula1>"正常,クライアントエラー,サーバーエラー"</formula1>
    </dataValidation>
    <dataValidation type="list" allowBlank="1" showInputMessage="1" showErrorMessage="1" sqref="I9:I13" xr:uid="{9EB2915E-7FC4-4BA4-995E-B972A194AEAE}">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2"/>
  <sheetViews>
    <sheetView showGridLines="0" zoomScaleNormal="100" workbookViewId="0">
      <pane ySplit="8" topLeftCell="A9" activePane="bottomLeft" state="frozen"/>
      <selection activeCell="D13" sqref="D1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s>
  <sheetData>
    <row r="1" spans="1:9" ht="27" x14ac:dyDescent="0.15">
      <c r="A1" s="48" t="s">
        <v>6</v>
      </c>
      <c r="B1" s="49"/>
      <c r="C1" s="6" t="s">
        <v>7</v>
      </c>
      <c r="D1" s="6" t="s">
        <v>8</v>
      </c>
      <c r="E1" s="6" t="s">
        <v>9</v>
      </c>
      <c r="F1" s="6" t="s">
        <v>86</v>
      </c>
      <c r="G1" s="6" t="s">
        <v>11</v>
      </c>
      <c r="H1" s="7" t="s">
        <v>12</v>
      </c>
    </row>
    <row r="2" spans="1:9" x14ac:dyDescent="0.15">
      <c r="A2" s="36" t="s">
        <v>20</v>
      </c>
      <c r="B2" s="37"/>
      <c r="C2" s="40">
        <f ca="1">COUNTIFS($B$9:$B$65495,"&lt;&gt;",$J$9:$J$65495,"&lt;&gt;論理削除")</f>
        <v>4</v>
      </c>
      <c r="D2" s="17" t="str">
        <f>大中項目!B1</f>
        <v>STPR</v>
      </c>
      <c r="E2" s="17" t="str" cm="1">
        <f t="array" aca="1" ref="E2" ca="1">MID(CELL("filename", A1), FIND("]", CELL("filename", A1)) + 1, 255)</f>
        <v>STPR04</v>
      </c>
      <c r="F2" s="9"/>
      <c r="G2" s="9"/>
      <c r="H2" s="8"/>
    </row>
    <row r="3" spans="1:9" x14ac:dyDescent="0.15">
      <c r="A3" s="38"/>
      <c r="B3" s="39"/>
      <c r="C3" s="41"/>
      <c r="D3" s="17" t="str">
        <f>大中項目!B2</f>
        <v>文字列処理(String Processing)</v>
      </c>
      <c r="E3" s="17" t="str">
        <f ca="1">INDEX(大中項目!B:B, MATCH(E2, 大中項目!A:A, 0))</f>
        <v>全角半角文字列変換</v>
      </c>
      <c r="F3" s="9"/>
      <c r="G3" s="9"/>
      <c r="H3" s="9"/>
    </row>
    <row r="4" spans="1:9" x14ac:dyDescent="0.15">
      <c r="A4" s="10"/>
      <c r="B4" s="10"/>
      <c r="C4" s="10"/>
      <c r="D4" s="10"/>
      <c r="E4" s="10"/>
      <c r="F4" s="10"/>
      <c r="G4" s="10"/>
      <c r="H4" s="10"/>
      <c r="I4" s="10"/>
    </row>
    <row r="5" spans="1:9" x14ac:dyDescent="0.15">
      <c r="A5" s="42" t="s">
        <v>13</v>
      </c>
      <c r="B5" s="43"/>
      <c r="C5" s="43"/>
      <c r="D5" s="43"/>
      <c r="E5" s="43"/>
      <c r="F5" s="43"/>
      <c r="G5" s="43"/>
      <c r="H5" s="43"/>
      <c r="I5" s="44"/>
    </row>
    <row r="6" spans="1:9" ht="42" customHeight="1" x14ac:dyDescent="0.15">
      <c r="A6" s="45" t="s">
        <v>14</v>
      </c>
      <c r="B6" s="46"/>
      <c r="C6" s="46"/>
      <c r="D6" s="46"/>
      <c r="E6" s="46"/>
      <c r="F6" s="46"/>
      <c r="G6" s="46"/>
      <c r="H6" s="46"/>
      <c r="I6" s="47"/>
    </row>
    <row r="7" spans="1:9" x14ac:dyDescent="0.15">
      <c r="A7" s="10"/>
      <c r="B7" s="10"/>
      <c r="C7" s="10"/>
      <c r="D7" s="10"/>
      <c r="E7" s="10"/>
      <c r="F7" s="10"/>
      <c r="G7" s="10"/>
      <c r="H7" s="10"/>
      <c r="I7" s="10"/>
    </row>
    <row r="8" spans="1:9" ht="27" x14ac:dyDescent="0.15">
      <c r="A8" s="6" t="s">
        <v>4</v>
      </c>
      <c r="B8" s="7" t="s">
        <v>87</v>
      </c>
      <c r="C8" s="6" t="s">
        <v>15</v>
      </c>
      <c r="D8" s="6" t="s">
        <v>16</v>
      </c>
      <c r="E8" s="6" t="s">
        <v>17</v>
      </c>
      <c r="F8" s="7" t="s">
        <v>22</v>
      </c>
      <c r="G8" s="7" t="s">
        <v>88</v>
      </c>
      <c r="H8" s="6" t="s">
        <v>18</v>
      </c>
      <c r="I8" s="6" t="s">
        <v>19</v>
      </c>
    </row>
    <row r="9" spans="1:9" ht="54" x14ac:dyDescent="0.15">
      <c r="A9" s="27" t="s">
        <v>89</v>
      </c>
      <c r="B9" s="16">
        <f t="shared" ref="B9:B12" ca="1" si="0">IF(A9&lt;&gt;"",1,INDIRECT(ADDRESS(ROW(B9)-1,COLUMN(B9),4))+1)</f>
        <v>1</v>
      </c>
      <c r="C9" s="12" t="s">
        <v>25</v>
      </c>
      <c r="D9" s="13" t="s">
        <v>90</v>
      </c>
      <c r="E9" s="13" t="s">
        <v>95</v>
      </c>
      <c r="F9" s="13" t="s">
        <v>96</v>
      </c>
      <c r="G9" s="13" t="s">
        <v>103</v>
      </c>
      <c r="H9" s="13" t="s">
        <v>109</v>
      </c>
      <c r="I9" s="14" t="s">
        <v>112</v>
      </c>
    </row>
    <row r="10" spans="1:9" ht="54" x14ac:dyDescent="0.15">
      <c r="A10" s="27" t="s">
        <v>80</v>
      </c>
      <c r="B10" s="16">
        <f t="shared" ca="1" si="0"/>
        <v>1</v>
      </c>
      <c r="C10" s="12" t="s">
        <v>25</v>
      </c>
      <c r="D10" s="13" t="s">
        <v>91</v>
      </c>
      <c r="E10" s="13" t="s">
        <v>95</v>
      </c>
      <c r="F10" s="13" t="s">
        <v>108</v>
      </c>
      <c r="G10" s="13" t="s">
        <v>104</v>
      </c>
      <c r="H10" s="13" t="s">
        <v>92</v>
      </c>
      <c r="I10" s="14" t="s">
        <v>112</v>
      </c>
    </row>
    <row r="11" spans="1:9" ht="54" x14ac:dyDescent="0.15">
      <c r="A11" s="27" t="s">
        <v>82</v>
      </c>
      <c r="B11" s="16">
        <f t="shared" ca="1" si="0"/>
        <v>1</v>
      </c>
      <c r="C11" s="12" t="s">
        <v>25</v>
      </c>
      <c r="D11" s="13" t="s">
        <v>93</v>
      </c>
      <c r="E11" s="13" t="s">
        <v>95</v>
      </c>
      <c r="F11" s="13" t="s">
        <v>96</v>
      </c>
      <c r="G11" s="13" t="s">
        <v>105</v>
      </c>
      <c r="H11" s="13" t="s">
        <v>110</v>
      </c>
      <c r="I11" s="14" t="s">
        <v>112</v>
      </c>
    </row>
    <row r="12" spans="1:9" ht="54" x14ac:dyDescent="0.15">
      <c r="A12" s="27" t="s">
        <v>84</v>
      </c>
      <c r="B12" s="28">
        <f t="shared" ca="1" si="0"/>
        <v>1</v>
      </c>
      <c r="C12" s="12" t="s">
        <v>25</v>
      </c>
      <c r="D12" s="13" t="s">
        <v>94</v>
      </c>
      <c r="E12" s="13" t="s">
        <v>95</v>
      </c>
      <c r="F12" s="13" t="s">
        <v>108</v>
      </c>
      <c r="G12" s="13" t="s">
        <v>106</v>
      </c>
      <c r="H12" s="13" t="s">
        <v>92</v>
      </c>
      <c r="I12" s="14" t="s">
        <v>112</v>
      </c>
    </row>
  </sheetData>
  <mergeCells count="5">
    <mergeCell ref="A1:B1"/>
    <mergeCell ref="A2:B3"/>
    <mergeCell ref="C2:C3"/>
    <mergeCell ref="A5:I5"/>
    <mergeCell ref="A6:I6"/>
  </mergeCells>
  <phoneticPr fontId="2"/>
  <conditionalFormatting sqref="B9:B12">
    <cfRule type="expression" dxfId="0" priority="1">
      <formula>B9&lt;&gt;""</formula>
    </cfRule>
  </conditionalFormatting>
  <dataValidations count="2">
    <dataValidation type="list" allowBlank="1" showInputMessage="1" showErrorMessage="1" sqref="C9:C12" xr:uid="{00000000-0002-0000-0400-000000000000}">
      <formula1>"正常,クライアントエラー,サーバーエラー"</formula1>
    </dataValidation>
    <dataValidation type="list" allowBlank="1" showInputMessage="1" showErrorMessage="1" sqref="I9:I12" xr:uid="{0434476B-FD75-46EA-ABE4-5E3EB6165D31}">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大中項目</vt:lpstr>
      <vt:lpstr>STPR01</vt:lpstr>
      <vt:lpstr>STPR02</vt:lpstr>
      <vt:lpstr>STPR03</vt:lpstr>
      <vt:lpstr>STPR04</vt:lpstr>
      <vt:lpstr>STPR01!Print_Titles</vt:lpstr>
      <vt:lpstr>STPR02!Print_Titles</vt:lpstr>
      <vt:lpstr>STPR03!Print_Titles</vt:lpstr>
      <vt:lpstr>STPR04!Print_Titles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2024-09-26T09:14:44Z</dcterms:modified>
</cp:coreProperties>
</file>