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5428_spring-func\docs\02_機能毎のテスト\"/>
    </mc:Choice>
  </mc:AlternateContent>
  <xr:revisionPtr revIDLastSave="0" documentId="13_ncr:1_{1AC430A0-41A8-4FD7-AAF3-ABE7B4BDD11D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大中項目" sheetId="1" r:id="rId1"/>
    <sheet name="SYDT01" sheetId="6" r:id="rId2"/>
  </sheets>
  <definedNames>
    <definedName name="_xlnm.Print_Titles" localSheetId="1">SYDT01!$1:$8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5" i="1"/>
  <c r="C5" i="1" s="1"/>
  <c r="A6" i="1"/>
  <c r="C6" i="1" l="1"/>
  <c r="C7" i="1" s="1"/>
  <c r="E2" i="6" a="1"/>
  <c r="E2" i="6" s="1"/>
  <c r="E3" i="6" s="1"/>
  <c r="B9" i="6" l="1"/>
  <c r="D3" i="6" l="1"/>
  <c r="D2" i="6"/>
  <c r="B10" i="6" l="1"/>
  <c r="B11" i="6"/>
  <c r="B12" i="6"/>
  <c r="C2" i="6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<sst xmlns="http://schemas.openxmlformats.org/spreadsheetml/2006/main" count="63" uniqueCount="49">
  <si>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</si>
  <si>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</si>
  <si>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</si>
  <si>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</si>
  <si>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</si>
  <si>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</si>
  <si>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</si>
  <si>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</si>
  <si>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</si>
  <si>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</si>
  <si>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</si>
  <si>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</si>
  <si>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</si>
  <si>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</si>
  <si>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</si>
  <si>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</si>
  <si>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</si>
  <si>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</si>
  <si>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</si>
  <si>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</si>
  <si>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</si>
  <si>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</si>
  <si>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</si>
  <si>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</si>
  <si>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総件数</t>
    <rPh sb="0" eb="3">
      <t>ソウケンスウ</t>
    </rPh>
    <phoneticPr fontId="2"/>
  </si>
  <si>
    <t>SYDT</t>
    <phoneticPr fontId="2"/>
  </si>
  <si>
    <t>システム時刻</t>
    <rPh sb="4" eb="6">
      <t>ジコク</t>
    </rPh>
    <phoneticPr fontId="2"/>
  </si>
  <si>
    <t>Clockの取得</t>
    <rPh sb="6" eb="8">
      <t>シュトク</t>
    </rPh>
    <phoneticPr fontId="2"/>
  </si>
  <si>
    <t>SYDT0101</t>
    <phoneticPr fontId="2"/>
  </si>
  <si>
    <t>正常</t>
  </si>
  <si>
    <t>-</t>
    <phoneticPr fontId="2"/>
  </si>
  <si>
    <t>Selenium:○</t>
  </si>
  <si>
    <t>SYDT0102</t>
    <phoneticPr fontId="2"/>
  </si>
  <si>
    <t>SYDT0103</t>
    <phoneticPr fontId="2"/>
  </si>
  <si>
    <t>システム・デフォルトの取得</t>
    <phoneticPr fontId="2"/>
  </si>
  <si>
    <t>DBから取得した固定の時刻の取得</t>
    <phoneticPr fontId="2"/>
  </si>
  <si>
    <t>サーバーのシステム時刻にDBに登録した差分値を加算した時刻を取得</t>
    <phoneticPr fontId="2"/>
  </si>
  <si>
    <t>システム・デフォルトの取得</t>
    <rPh sb="11" eb="13">
      <t>シュトク</t>
    </rPh>
    <phoneticPr fontId="2"/>
  </si>
  <si>
    <t>DefaultJodaTimeDateFactoryからClockを取得する。</t>
    <rPh sb="34" eb="36">
      <t>シュトク</t>
    </rPh>
    <phoneticPr fontId="2"/>
  </si>
  <si>
    <t>以下の2つを数ミリ秒ごとに複数回取得する
・factory.newDateTime()
・new DateTime()</t>
    <rPh sb="0" eb="2">
      <t>イカ</t>
    </rPh>
    <rPh sb="6" eb="7">
      <t>スウ</t>
    </rPh>
    <rPh sb="9" eb="10">
      <t>ビョウ</t>
    </rPh>
    <rPh sb="13" eb="16">
      <t>フクスウカイ</t>
    </rPh>
    <rPh sb="16" eb="18">
      <t>シュトク</t>
    </rPh>
    <phoneticPr fontId="2"/>
  </si>
  <si>
    <t>・DateTimeと同じ日時を取得すること
・取得するたびに時間が進むこと</t>
    <rPh sb="10" eb="11">
      <t>オナ</t>
    </rPh>
    <rPh sb="12" eb="14">
      <t>ニチジ</t>
    </rPh>
    <rPh sb="15" eb="17">
      <t>シュトク</t>
    </rPh>
    <rPh sb="23" eb="25">
      <t>シュトク</t>
    </rPh>
    <rPh sb="30" eb="32">
      <t>ジカン</t>
    </rPh>
    <rPh sb="33" eb="34">
      <t>スス</t>
    </rPh>
    <phoneticPr fontId="2"/>
  </si>
  <si>
    <t>JdbcFixedJodaTimeDateFactoryからClockを取得する。</t>
    <phoneticPr fontId="2"/>
  </si>
  <si>
    <t>固定時間（"2013/12/09 13:50:12.100"）を指定する。</t>
    <rPh sb="0" eb="2">
      <t>コテイ</t>
    </rPh>
    <rPh sb="2" eb="4">
      <t>ジカン</t>
    </rPh>
    <rPh sb="32" eb="34">
      <t>シテイ</t>
    </rPh>
    <phoneticPr fontId="2"/>
  </si>
  <si>
    <t>・factoryから取得した日時が2013/12/09 13:50:12.100となっていること
・new DateTimeはシステム・デフォルトを取得していること
・factoryから取得する日時は毎回同じ値となること</t>
    <rPh sb="10" eb="12">
      <t>シュトク</t>
    </rPh>
    <rPh sb="14" eb="16">
      <t>ニチジ</t>
    </rPh>
    <rPh sb="74" eb="76">
      <t>シュトク</t>
    </rPh>
    <rPh sb="93" eb="95">
      <t>シュトク</t>
    </rPh>
    <rPh sb="97" eb="99">
      <t>ニチジ</t>
    </rPh>
    <rPh sb="100" eb="102">
      <t>マイカイ</t>
    </rPh>
    <rPh sb="102" eb="103">
      <t>オナ</t>
    </rPh>
    <rPh sb="104" eb="105">
      <t>アタイ</t>
    </rPh>
    <phoneticPr fontId="2"/>
  </si>
  <si>
    <t>JdbcAdjustedJodaTimeDateFactoryからClockを取得する。
JdbcAdjustedJodaTimeDateFactoryはキャッシュさせない</t>
    <phoneticPr fontId="2"/>
  </si>
  <si>
    <t>JdbcAdjustedJodaTimeDateFactoryからClockを取得する。
JdbcAdjustedJodaTimeDateFactoryはキャッシュする</t>
    <phoneticPr fontId="2"/>
  </si>
  <si>
    <t>差分（-1440*1000*60=-24h）とする。</t>
    <rPh sb="0" eb="2">
      <t>サブン</t>
    </rPh>
    <phoneticPr fontId="2"/>
  </si>
  <si>
    <t>・DateTimeから1日ずれた日時を取得すること
・取得するたびに時間が進むこと
・途中でDB値を変更した際に、更新後の差分で計算し直していること</t>
    <rPh sb="12" eb="13">
      <t>ニチ</t>
    </rPh>
    <rPh sb="16" eb="18">
      <t>ニチジ</t>
    </rPh>
    <rPh sb="19" eb="21">
      <t>シュトク</t>
    </rPh>
    <rPh sb="27" eb="29">
      <t>シュトク</t>
    </rPh>
    <rPh sb="34" eb="36">
      <t>ジカン</t>
    </rPh>
    <rPh sb="37" eb="38">
      <t>スス</t>
    </rPh>
    <rPh sb="43" eb="45">
      <t>トチュウ</t>
    </rPh>
    <rPh sb="48" eb="49">
      <t>チ</t>
    </rPh>
    <rPh sb="50" eb="52">
      <t>ヘンコウ</t>
    </rPh>
    <rPh sb="54" eb="55">
      <t>サイ</t>
    </rPh>
    <rPh sb="57" eb="59">
      <t>コウシン</t>
    </rPh>
    <rPh sb="59" eb="60">
      <t>ゴ</t>
    </rPh>
    <rPh sb="61" eb="63">
      <t>サブン</t>
    </rPh>
    <rPh sb="64" eb="66">
      <t>ケイサン</t>
    </rPh>
    <rPh sb="67" eb="68">
      <t>ナオ</t>
    </rPh>
    <phoneticPr fontId="2"/>
  </si>
  <si>
    <t>・DateTimeから1日ずれた日時を取得すること
・取得するたびに時間が進むこと
・途中でDB値を変更しても、最初に取得した差分が有効になっていること</t>
    <rPh sb="12" eb="13">
      <t>ニチ</t>
    </rPh>
    <rPh sb="16" eb="18">
      <t>ニチジ</t>
    </rPh>
    <rPh sb="19" eb="21">
      <t>シュトク</t>
    </rPh>
    <rPh sb="27" eb="29">
      <t>シュトク</t>
    </rPh>
    <rPh sb="34" eb="36">
      <t>ジカン</t>
    </rPh>
    <rPh sb="37" eb="38">
      <t>スス</t>
    </rPh>
    <rPh sb="43" eb="45">
      <t>トチュウ</t>
    </rPh>
    <rPh sb="48" eb="49">
      <t>チ</t>
    </rPh>
    <rPh sb="50" eb="52">
      <t>ヘンコウ</t>
    </rPh>
    <rPh sb="56" eb="58">
      <t>サイショ</t>
    </rPh>
    <rPh sb="59" eb="61">
      <t>シュトク</t>
    </rPh>
    <rPh sb="63" eb="65">
      <t>サブン</t>
    </rPh>
    <rPh sb="66" eb="68">
      <t>ユウコウ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</si>
</sst>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]000;[&lt;=9999]000\-00;000\-0000"/>
    <numFmt numFmtId="177" formatCode="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177" fontId="6" fillId="0" borderId="2" xfId="2" applyNumberFormat="1" applyBorder="1" applyAlignment="1">
      <alignment horizontal="center" vertical="top" wrapText="1"/>
    </xf>
    <xf numFmtId="177" fontId="6" fillId="0" borderId="3" xfId="2" applyNumberFormat="1" applyBorder="1" applyAlignment="1">
      <alignment horizontal="center" vertical="top" wrapText="1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top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177" fontId="6" fillId="0" borderId="4" xfId="2" applyNumberFormat="1" applyBorder="1" applyAlignment="1">
      <alignment horizontal="center" vertical="top" wrapText="1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25</v>
      </c>
      <c r="C1" s="23" t="s">
        <v>24</v>
      </c>
    </row>
    <row r="2" spans="1:4" x14ac:dyDescent="0.15">
      <c r="A2" s="3" t="s">
        <v>1</v>
      </c>
      <c r="B2" s="2" t="s">
        <v>26</v>
      </c>
      <c r="C2" s="27" cm="1">
        <f t="array" aca="1" ref="C2" ca="1">SUMPRODUCT(IF(LEFT($A$5:$A$65492, 4)=$B$1, N(INDIRECT($A$5:$A$65492 &amp; "!C2")), 0))</f>
        <v>4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28" t="str">
        <f>IF(B5="","",($B$1&amp;TEXT(IF(B5="","",COUNTA($B$5:B5)),"00")))</f>
        <v>SYDT01</v>
      </c>
      <c r="B5" s="17" t="s">
        <v>27</v>
      </c>
      <c r="C5" s="22" t="str">
        <f>IF(B5="",($B$1&amp;TEXT(IF(B5="",COUNTA($B$5:B5),1),"00")),A5)&amp;IF(B5&lt;&gt;"",TEXT(1,"00"),TEXT(IF(A5&lt;&gt;"",1,RIGHT(C4,2)+1),"00"))</f>
        <v>SYDT0101</v>
      </c>
      <c r="D5" s="5" t="s">
        <v>34</v>
      </c>
    </row>
    <row r="6" spans="1:4" x14ac:dyDescent="0.15">
      <c r="A6" s="20" t="str">
        <f>IF(B6="","",($B$1&amp;TEXT(IF(B6="","",COUNTA($B$5:B6)),"00")))</f>
        <v/>
      </c>
      <c r="B6" s="18"/>
      <c r="C6" s="22" t="str">
        <f>IF(B6="",($B$1&amp;TEXT(IF(B6="",COUNTA($B$5:B6),1),"00")),A6)&amp;IF(B6&lt;&gt;"",TEXT(1,"00"),TEXT(IF(A6&lt;&gt;"",1,RIGHT(C5,2)+1),"00"))</f>
        <v>SYDT0102</v>
      </c>
      <c r="D6" s="5" t="s">
        <v>35</v>
      </c>
    </row>
    <row r="7" spans="1:4" x14ac:dyDescent="0.15">
      <c r="A7" s="20" t="str">
        <f>IF(B7="","",($B$1&amp;TEXT(IF(B7="","",COUNTA($B$5:B7)),"00")))</f>
        <v/>
      </c>
      <c r="B7" s="18"/>
      <c r="C7" s="22" t="str">
        <f>IF(B7="",($B$1&amp;TEXT(IF(B7="",COUNTA($B$5:B7),1),"00")),A7)&amp;IF(B7&lt;&gt;"",TEXT(1,"00"),TEXT(IF(A7&lt;&gt;"",1,RIGHT(C6,2)+1),"00"))</f>
        <v>SYDT0103</v>
      </c>
      <c r="D7" s="5" t="s">
        <v>36</v>
      </c>
    </row>
    <row r="8" spans="1:4" x14ac:dyDescent="0.15">
      <c r="A8" s="20" t="str">
        <f>IF(B8="","",($B$1&amp;TEXT(IF(B8="","",COUNTA($B$5:B8)),"00")))</f>
        <v/>
      </c>
      <c r="B8" s="18"/>
      <c r="C8" s="22"/>
      <c r="D8" s="5"/>
    </row>
    <row r="9" spans="1:4" x14ac:dyDescent="0.15">
      <c r="A9" s="21" t="str">
        <f>IF(B9="","",($B$1&amp;TEXT(IF(B9="","",COUNTA($B$5:B9)),"00")))</f>
        <v/>
      </c>
      <c r="B9" s="19"/>
      <c r="C9" s="22"/>
      <c r="D9" s="5"/>
    </row>
  </sheetData>
  <phoneticPr fontId="2"/>
  <conditionalFormatting sqref="A5:B9">
    <cfRule type="expression" dxfId="1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3"/>
  <sheetViews>
    <sheetView showGridLines="0" zoomScaleNormal="100" workbookViewId="0">
      <pane ySplit="8" topLeftCell="A9" activePane="bottomLeft" state="frozen"/>
      <selection activeCell="C19" sqref="C1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 ca="1">COUNTIFS($B$9:$B$65487,"&lt;&gt;",$J$9:$J$65487,"&lt;&gt;論理削除")</f>
        <v>4</v>
      </c>
      <c r="D2" s="15" t="str">
        <f>大中項目!B1</f>
        <v>SYDT</v>
      </c>
      <c r="E2" s="15" t="str" cm="1">
        <f t="array" aca="1" ref="E2" ca="1">MID(CELL("filename", A1), FIND("]", CELL("filename", A1)) + 1, 255)</f>
        <v>SYDT01</v>
      </c>
      <c r="F2" s="9"/>
      <c r="G2" s="9"/>
      <c r="H2" s="8"/>
    </row>
    <row r="3" spans="1:10" x14ac:dyDescent="0.15">
      <c r="A3" s="33"/>
      <c r="B3" s="34"/>
      <c r="C3" s="36"/>
      <c r="D3" s="15" t="str">
        <f>大中項目!B2</f>
        <v>システム時刻</v>
      </c>
      <c r="E3" s="15" t="str">
        <f ca="1">INDEX(大中項目!B:B, MATCH(E2, 大中項目!A:A, 0))</f>
        <v>Clockの取得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40.5" x14ac:dyDescent="0.15">
      <c r="A9" s="25" t="s">
        <v>28</v>
      </c>
      <c r="B9" s="14">
        <f ca="1">IF(A9&lt;&gt;"",1,INDIRECT(ADDRESS(ROW(B9)-1,COLUMN(B9),4))+1)</f>
        <v>1</v>
      </c>
      <c r="C9" s="11" t="s">
        <v>29</v>
      </c>
      <c r="D9" s="12" t="s">
        <v>37</v>
      </c>
      <c r="E9" s="12" t="s">
        <v>38</v>
      </c>
      <c r="F9" s="12" t="s">
        <v>30</v>
      </c>
      <c r="G9" s="12" t="s">
        <v>39</v>
      </c>
      <c r="H9" s="12" t="s">
        <v>40</v>
      </c>
      <c r="I9" s="13" t="s">
        <v>31</v>
      </c>
      <c r="J9" s="24"/>
    </row>
    <row r="10" spans="1:10" ht="67.5" x14ac:dyDescent="0.15">
      <c r="A10" s="26" t="s">
        <v>32</v>
      </c>
      <c r="B10" s="14">
        <f t="shared" ref="B10:B12" ca="1" si="0">IF(A10&lt;&gt;"",1,INDIRECT(ADDRESS(ROW(B10)-1,COLUMN(B10),4))+1)</f>
        <v>1</v>
      </c>
      <c r="C10" s="11" t="s">
        <v>29</v>
      </c>
      <c r="D10" s="12" t="s">
        <v>35</v>
      </c>
      <c r="E10" s="12" t="s">
        <v>41</v>
      </c>
      <c r="F10" s="12" t="s">
        <v>42</v>
      </c>
      <c r="G10" s="12" t="s">
        <v>39</v>
      </c>
      <c r="H10" s="12" t="s">
        <v>43</v>
      </c>
      <c r="I10" s="13" t="s">
        <v>31</v>
      </c>
      <c r="J10" s="24"/>
    </row>
    <row r="11" spans="1:10" ht="54" x14ac:dyDescent="0.15">
      <c r="A11" s="26" t="s">
        <v>33</v>
      </c>
      <c r="B11" s="14">
        <f t="shared" ca="1" si="0"/>
        <v>1</v>
      </c>
      <c r="C11" s="11" t="s">
        <v>29</v>
      </c>
      <c r="D11" s="12" t="s">
        <v>36</v>
      </c>
      <c r="E11" s="12" t="s">
        <v>44</v>
      </c>
      <c r="F11" s="12" t="s">
        <v>46</v>
      </c>
      <c r="G11" s="12" t="s">
        <v>39</v>
      </c>
      <c r="H11" s="12" t="s">
        <v>47</v>
      </c>
      <c r="I11" s="13" t="s">
        <v>31</v>
      </c>
      <c r="J11" s="24"/>
    </row>
    <row r="12" spans="1:10" ht="54" x14ac:dyDescent="0.15">
      <c r="A12" s="26"/>
      <c r="B12" s="14">
        <f t="shared" ca="1" si="0"/>
        <v>2</v>
      </c>
      <c r="C12" s="11" t="s">
        <v>29</v>
      </c>
      <c r="D12" s="12" t="s">
        <v>36</v>
      </c>
      <c r="E12" s="12" t="s">
        <v>45</v>
      </c>
      <c r="F12" s="12" t="s">
        <v>46</v>
      </c>
      <c r="G12" s="12" t="s">
        <v>39</v>
      </c>
      <c r="H12" s="12" t="s">
        <v>48</v>
      </c>
      <c r="I12" s="13" t="s">
        <v>31</v>
      </c>
      <c r="J12" s="24"/>
    </row>
    <row r="13" spans="1:10" x14ac:dyDescent="0.15">
      <c r="A13" s="43"/>
      <c r="B13" s="16"/>
      <c r="C13" s="11"/>
      <c r="D13" s="12"/>
      <c r="E13" s="12"/>
      <c r="F13" s="12"/>
      <c r="G13" s="12"/>
      <c r="H13" s="12"/>
      <c r="I13" s="13"/>
      <c r="J13" s="24"/>
    </row>
  </sheetData>
  <mergeCells count="5">
    <mergeCell ref="A1:B1"/>
    <mergeCell ref="A2:B3"/>
    <mergeCell ref="C2:C3"/>
    <mergeCell ref="A5:I5"/>
    <mergeCell ref="A6:I6"/>
  </mergeCells>
  <phoneticPr fontId="2"/>
  <conditionalFormatting sqref="B9:B13 A10:B13">
    <cfRule type="expression" dxfId="0" priority="106">
      <formula>A9&lt;&gt;""</formula>
    </cfRule>
  </conditionalFormatting>
  <dataValidations count="2">
    <dataValidation type="list" allowBlank="1" showInputMessage="1" showErrorMessage="1" sqref="I9:I13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3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大中項目</vt:lpstr>
      <vt:lpstr>SYDT01</vt:lpstr>
      <vt:lpstr>SYDT01!Print_Titles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2024-11-08T05:12:37Z</dcterms:modified>
</cp:coreProperties>
</file>