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1_レイヤ毎のテスト\"/>
    </mc:Choice>
  </mc:AlternateContent>
  <xr:revisionPtr revIDLastSave="0" documentId="13_ncr:1_{27BAC4F2-8992-4C7C-B2D7-4BDCA7143459}" xr6:coauthVersionLast="47" xr6:coauthVersionMax="47" xr10:uidLastSave="{00000000-0000-0000-0000-000000000000}"/>
  <bookViews>
    <workbookView xWindow="2910" yWindow="585" windowWidth="23805" windowHeight="13560" tabRatio="772" xr2:uid="{00000000-000D-0000-FFFF-FFFF00000000}"/>
  </bookViews>
  <sheets>
    <sheet name="大中項目" sheetId="11" r:id="rId1"/>
    <sheet name="DMLY01" sheetId="15" r:id="rId2"/>
    <sheet name="DMLY02" sheetId="18" r:id="rId3"/>
    <sheet name="DMLY03" sheetId="16" r:id="rId4"/>
    <sheet name="DMLY04" sheetId="17" r:id="rId5"/>
    <sheet name="REQUIRED" sheetId="19" r:id="rId6"/>
    <sheet name="REQUIRES_NEW" sheetId="20" r:id="rId7"/>
    <sheet name="SUPPORTS" sheetId="21" r:id="rId8"/>
    <sheet name="NOT_SUPPORTED" sheetId="23" r:id="rId9"/>
    <sheet name="MANDATORY" sheetId="24" r:id="rId10"/>
    <sheet name="NEVER" sheetId="25" r:id="rId11"/>
    <sheet name="NESTED" sheetId="26" r:id="rId12"/>
  </sheets>
  <definedNames>
    <definedName name="_xlnm.Print_Titles" localSheetId="1">DMLY01!$1:$8</definedName>
    <definedName name="_xlnm.Print_Titles" localSheetId="2">DMLY02!$1:$8</definedName>
    <definedName name="_xlnm.Print_Titles" localSheetId="3">DMLY03!$1:$8</definedName>
    <definedName name="_xlnm.Print_Titles" localSheetId="4">DMLY04!$1:$8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7" l="1"/>
  <c r="E2" i="17" a="1"/>
  <c r="E2" i="17" s="1"/>
  <c r="E3" i="17" s="1"/>
  <c r="D2" i="17"/>
  <c r="D3" i="16"/>
  <c r="E2" i="16" a="1"/>
  <c r="E2" i="16" s="1"/>
  <c r="E3" i="16" s="1"/>
  <c r="D2" i="16"/>
  <c r="D3" i="18"/>
  <c r="E2" i="18" a="1"/>
  <c r="E2" i="18" s="1"/>
  <c r="E3" i="18" s="1"/>
  <c r="D2" i="18"/>
  <c r="E2" i="15" a="1"/>
  <c r="E2" i="15" s="1"/>
  <c r="E3" i="15" s="1"/>
  <c r="A6" i="11"/>
  <c r="C6" i="11" s="1"/>
  <c r="A9" i="18" l="1"/>
  <c r="B9" i="18" s="1"/>
  <c r="B10" i="18"/>
  <c r="A9" i="11" l="1"/>
  <c r="B11" i="18"/>
  <c r="D3" i="15" l="1"/>
  <c r="D2" i="15"/>
  <c r="B12" i="18"/>
  <c r="A11" i="11" l="1"/>
  <c r="A8" i="11"/>
  <c r="B13" i="18"/>
  <c r="A10" i="11" l="1"/>
  <c r="C10" i="11" s="1"/>
  <c r="C11" i="11" s="1"/>
  <c r="B14" i="18"/>
  <c r="B15" i="18"/>
  <c r="A9" i="17" l="1"/>
  <c r="B9" i="17" s="1"/>
  <c r="B16" i="18"/>
  <c r="B10" i="17"/>
  <c r="A61" i="17" l="1"/>
  <c r="A7" i="11"/>
  <c r="C7" i="11" s="1"/>
  <c r="C8" i="11" s="1"/>
  <c r="C9" i="11" s="1"/>
  <c r="A5" i="11"/>
  <c r="B11" i="17"/>
  <c r="C5" i="11" l="1"/>
  <c r="A9" i="16"/>
  <c r="B61" i="17"/>
  <c r="B12" i="17"/>
  <c r="B13" i="17"/>
  <c r="A10" i="16" l="1"/>
  <c r="A9" i="15"/>
  <c r="B9" i="15" s="1"/>
  <c r="B9" i="16"/>
  <c r="B14" i="17"/>
  <c r="B10" i="15"/>
  <c r="B10" i="16" l="1"/>
  <c r="B11" i="15"/>
  <c r="B15" i="17"/>
  <c r="A11" i="16" l="1"/>
  <c r="B16" i="17"/>
  <c r="B11" i="16" l="1"/>
  <c r="B17" i="17"/>
  <c r="B18" i="17" s="1"/>
  <c r="C2" i="18" l="1"/>
  <c r="C2" i="15"/>
  <c r="B19" i="17"/>
  <c r="B20" i="17"/>
  <c r="B21" i="17"/>
  <c r="C2" i="16" l="1"/>
  <c r="B22" i="17"/>
  <c r="B23" i="17" l="1"/>
  <c r="B24" i="17" l="1"/>
  <c r="B25" i="17" l="1"/>
  <c r="B26" i="17" l="1"/>
  <c r="B27" i="17" s="1"/>
  <c r="B28" i="17" s="1"/>
  <c r="B29" i="17" s="1"/>
  <c r="B30" i="17" l="1"/>
  <c r="B31" i="17"/>
  <c r="B32" i="17" s="1"/>
  <c r="B33" i="17"/>
  <c r="B34" i="17"/>
  <c r="B35" i="17" s="1"/>
  <c r="B36" i="17"/>
  <c r="B37" i="17" s="1"/>
  <c r="B38" i="17" s="1"/>
  <c r="B39" i="17"/>
  <c r="B40" i="17"/>
  <c r="B41" i="17"/>
  <c r="B42" i="17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C2" i="17" l="1"/>
  <c r="C2" i="11" a="1"/>
  <c r="C2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<sst xmlns="http://schemas.openxmlformats.org/spreadsheetml/2006/main" count="621" uniqueCount="223">
  <si>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</si>
  <si>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</si>
  <si>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</si>
  <si>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</si>
  <si>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</si>
  <si>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</si>
  <si>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</si>
  <si>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</si>
  <si>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</si>
  <si>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</si>
  <si>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</si>
  <si>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</si>
  <si>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</si>
  <si>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</si>
  <si>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</si>
  <si>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</si>
  <si>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</si>
  <si>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</si>
  <si>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</si>
  <si>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</si>
  <si>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</si>
  <si>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</si>
  <si>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</si>
  <si>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</si>
  <si>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DMLY</t>
    <phoneticPr fontId="2"/>
  </si>
  <si>
    <t>ドメイン層</t>
    <phoneticPr fontId="2"/>
  </si>
  <si>
    <t>Repositoryの実装方法</t>
    <rPh sb="11" eb="13">
      <t>ジッソウ</t>
    </rPh>
    <rPh sb="13" eb="15">
      <t>ホウホウ</t>
    </rPh>
    <phoneticPr fontId="2"/>
  </si>
  <si>
    <t>Serviceの実装方法</t>
    <rPh sb="8" eb="10">
      <t>ジッソウ</t>
    </rPh>
    <rPh sb="10" eb="12">
      <t>ホウホウ</t>
    </rPh>
    <phoneticPr fontId="2"/>
  </si>
  <si>
    <t>トランザクションの管理方法</t>
    <rPh sb="9" eb="11">
      <t>カンリ</t>
    </rPh>
    <rPh sb="11" eb="13">
      <t>ホウホウ</t>
    </rPh>
    <phoneticPr fontId="2"/>
  </si>
  <si>
    <t>備考</t>
    <rPh sb="0" eb="2">
      <t>ビコウ</t>
    </rPh>
    <phoneticPr fontId="2"/>
  </si>
  <si>
    <t>Serviceに画面からのイベント処理を設定できることの確認</t>
    <rPh sb="8" eb="10">
      <t>ガメン</t>
    </rPh>
    <rPh sb="17" eb="19">
      <t>ショリ</t>
    </rPh>
    <rPh sb="20" eb="22">
      <t>セッテイ</t>
    </rPh>
    <rPh sb="28" eb="30">
      <t>カクニン</t>
    </rPh>
    <phoneticPr fontId="2"/>
  </si>
  <si>
    <t>Serviceにシグネチャを制限したメソッドを設定できることの確認</t>
    <rPh sb="23" eb="25">
      <t>セッテイ</t>
    </rPh>
    <rPh sb="31" eb="33">
      <t>カクニン</t>
    </rPh>
    <phoneticPr fontId="2"/>
  </si>
  <si>
    <t>トランザクションを伝播方式に合わせて設定できることの確認</t>
    <rPh sb="9" eb="11">
      <t>デンパン</t>
    </rPh>
    <rPh sb="11" eb="13">
      <t>ホウシキ</t>
    </rPh>
    <rPh sb="14" eb="15">
      <t>ア</t>
    </rPh>
    <rPh sb="18" eb="20">
      <t>セッテイ</t>
    </rPh>
    <rPh sb="26" eb="28">
      <t>カクニン</t>
    </rPh>
    <phoneticPr fontId="2"/>
  </si>
  <si>
    <t>トランザクションを有効にする設定ができることの確認</t>
    <rPh sb="9" eb="11">
      <t>ユウコウ</t>
    </rPh>
    <rPh sb="14" eb="16">
      <t>セッテイ</t>
    </rPh>
    <rPh sb="23" eb="25">
      <t>カクニン</t>
    </rPh>
    <phoneticPr fontId="2"/>
  </si>
  <si>
    <t>Serviceに業務データの操作処理を設定できることの確認</t>
    <rPh sb="8" eb="10">
      <t>ギョウム</t>
    </rPh>
    <rPh sb="14" eb="16">
      <t>ソウサ</t>
    </rPh>
    <rPh sb="16" eb="18">
      <t>ショリ</t>
    </rPh>
    <rPh sb="19" eb="21">
      <t>セッテイ</t>
    </rPh>
    <rPh sb="27" eb="29">
      <t>カクニン</t>
    </rPh>
    <phoneticPr fontId="2"/>
  </si>
  <si>
    <t>備考</t>
    <rPh sb="0" eb="2">
      <t>ビコウ</t>
    </rPh>
    <phoneticPr fontId="2"/>
  </si>
  <si>
    <t>Repositoryで業務データのCRUD操作を設定できることの確認</t>
    <rPh sb="11" eb="13">
      <t>ギョウム</t>
    </rPh>
    <rPh sb="21" eb="23">
      <t>ソウサ</t>
    </rPh>
    <rPh sb="24" eb="26">
      <t>セッテイ</t>
    </rPh>
    <rPh sb="32" eb="34">
      <t>カクニン</t>
    </rPh>
    <phoneticPr fontId="2"/>
  </si>
  <si>
    <t>Entityの実装方法</t>
    <rPh sb="7" eb="9">
      <t>ジッソウ</t>
    </rPh>
    <rPh sb="9" eb="11">
      <t>ホウホウ</t>
    </rPh>
    <phoneticPr fontId="2"/>
  </si>
  <si>
    <t>Entityで業務データを設定できることの確認</t>
    <rPh sb="7" eb="9">
      <t>ギョウム</t>
    </rPh>
    <rPh sb="13" eb="15">
      <t>セッテイ</t>
    </rPh>
    <rPh sb="21" eb="23">
      <t>カクニン</t>
    </rPh>
    <phoneticPr fontId="2"/>
  </si>
  <si>
    <t>4.1.3.1. Entityクラスの作成方針</t>
    <rPh sb="19" eb="21">
      <t>サクセイ</t>
    </rPh>
    <rPh sb="21" eb="23">
      <t>ホウシン</t>
    </rPh>
    <phoneticPr fontId="2"/>
  </si>
  <si>
    <t>4.1.4.2. Repositoryの構成</t>
    <rPh sb="20" eb="22">
      <t>コウセイ</t>
    </rPh>
    <phoneticPr fontId="2"/>
  </si>
  <si>
    <t>4.1.5.3. Serviceの作成単位　Entity毎　SharedService</t>
    <rPh sb="17" eb="19">
      <t>サクセイ</t>
    </rPh>
    <rPh sb="19" eb="21">
      <t>タンイ</t>
    </rPh>
    <rPh sb="28" eb="29">
      <t>ゴト</t>
    </rPh>
    <phoneticPr fontId="2"/>
  </si>
  <si>
    <t>4.1.5.3. Serviceの作成単位　ユースケース単位</t>
    <rPh sb="17" eb="19">
      <t>サクセイ</t>
    </rPh>
    <rPh sb="19" eb="21">
      <t>タンイ</t>
    </rPh>
    <rPh sb="28" eb="30">
      <t>タンイ</t>
    </rPh>
    <phoneticPr fontId="2"/>
  </si>
  <si>
    <t>4.1.5.2.3. メソッドのシグネチャを限定するようなインタフェースや基底クラスについて　4.1.7.3. シグネチャを制限するインタフェース及び規定クラスの実装サンプル</t>
    <rPh sb="22" eb="24">
      <t>ゲンテイ</t>
    </rPh>
    <rPh sb="37" eb="39">
      <t>キテイ</t>
    </rPh>
    <rPh sb="62" eb="64">
      <t>セイゲン</t>
    </rPh>
    <rPh sb="73" eb="74">
      <t>オヨ</t>
    </rPh>
    <rPh sb="75" eb="77">
      <t>キテイ</t>
    </rPh>
    <rPh sb="81" eb="83">
      <t>ジッソウ</t>
    </rPh>
    <phoneticPr fontId="2"/>
  </si>
  <si>
    <t>4.1.6.1.2. 「宣言型トランザクション管理」で必要となる情報</t>
    <rPh sb="12" eb="14">
      <t>センゲン</t>
    </rPh>
    <rPh sb="14" eb="15">
      <t>ガタ</t>
    </rPh>
    <rPh sb="23" eb="25">
      <t>カンリ</t>
    </rPh>
    <rPh sb="27" eb="29">
      <t>ヒツヨウ</t>
    </rPh>
    <rPh sb="32" eb="34">
      <t>ジョウホウ</t>
    </rPh>
    <phoneticPr fontId="2"/>
  </si>
  <si>
    <t>4.1.6.2. トランザクション管理使うための設定について</t>
    <rPh sb="17" eb="19">
      <t>カンリ</t>
    </rPh>
    <rPh sb="19" eb="20">
      <t>ツカ</t>
    </rPh>
    <rPh sb="24" eb="26">
      <t>セッテイ</t>
    </rPh>
    <phoneticPr fontId="2"/>
  </si>
  <si>
    <t>Selenium:○</t>
  </si>
  <si>
    <t>正常</t>
  </si>
  <si>
    <t>4.1.3.1. Entityクラスの作成方針 １テーブルに閉じたEntity操作、ふつうにある認識</t>
    <rPh sb="19" eb="21">
      <t>サクセイ</t>
    </rPh>
    <rPh sb="21" eb="23">
      <t>ホウシン</t>
    </rPh>
    <rPh sb="30" eb="31">
      <t>ト</t>
    </rPh>
    <rPh sb="39" eb="41">
      <t>ソウサ</t>
    </rPh>
    <rPh sb="48" eb="50">
      <t>ニンシキ</t>
    </rPh>
    <phoneticPr fontId="2"/>
  </si>
  <si>
    <t>4.1.3.1. Entityクラスの作成方針 外部キーを持ったテーブルのEntity操作。ふつうにある認識</t>
    <rPh sb="19" eb="21">
      <t>サクセイ</t>
    </rPh>
    <rPh sb="21" eb="23">
      <t>ホウシン</t>
    </rPh>
    <rPh sb="24" eb="26">
      <t>ガイブ</t>
    </rPh>
    <rPh sb="29" eb="30">
      <t>モ</t>
    </rPh>
    <rPh sb="43" eb="45">
      <t>ソウサ</t>
    </rPh>
    <rPh sb="52" eb="54">
      <t>ニンシキ</t>
    </rPh>
    <phoneticPr fontId="2"/>
  </si>
  <si>
    <t>4.1.3.1. Entityクラスの作成方針 コードテーブルのEntity操作。普通にある認識</t>
    <rPh sb="19" eb="21">
      <t>サクセイ</t>
    </rPh>
    <rPh sb="21" eb="23">
      <t>ホウシン</t>
    </rPh>
    <rPh sb="38" eb="40">
      <t>ソウサ</t>
    </rPh>
    <rPh sb="41" eb="43">
      <t>フツウ</t>
    </rPh>
    <rPh sb="46" eb="48">
      <t>ニンシキ</t>
    </rPh>
    <phoneticPr fontId="2"/>
  </si>
  <si>
    <t>Repositoryで実装する標準的な処理。普通にある認識。</t>
    <rPh sb="11" eb="13">
      <t>ジッソウ</t>
    </rPh>
    <rPh sb="15" eb="18">
      <t>ヒョウジュンテキ</t>
    </rPh>
    <rPh sb="19" eb="21">
      <t>ショリ</t>
    </rPh>
    <rPh sb="22" eb="24">
      <t>フツウ</t>
    </rPh>
    <rPh sb="27" eb="29">
      <t>ニンシキ</t>
    </rPh>
    <phoneticPr fontId="2"/>
  </si>
  <si>
    <t>１テーブルに閉じたEntity操作につながるService。普通にある認識。</t>
    <rPh sb="6" eb="7">
      <t>ト</t>
    </rPh>
    <rPh sb="15" eb="17">
      <t>ソウサ</t>
    </rPh>
    <rPh sb="30" eb="32">
      <t>フツウ</t>
    </rPh>
    <rPh sb="35" eb="37">
      <t>ニンシキ</t>
    </rPh>
    <phoneticPr fontId="2"/>
  </si>
  <si>
    <t>処理フローを意識したService。イベントに対する一連の処理を想定。</t>
    <rPh sb="0" eb="2">
      <t>ショリ</t>
    </rPh>
    <rPh sb="6" eb="8">
      <t>イシキ</t>
    </rPh>
    <rPh sb="23" eb="24">
      <t>タイ</t>
    </rPh>
    <rPh sb="26" eb="28">
      <t>イチレン</t>
    </rPh>
    <rPh sb="29" eb="31">
      <t>ショリ</t>
    </rPh>
    <rPh sb="32" eb="34">
      <t>ソウテイ</t>
    </rPh>
    <phoneticPr fontId="2"/>
  </si>
  <si>
    <t>Blogicのようなメソッドシグネチャ制限。</t>
    <rPh sb="19" eb="21">
      <t>セイゲン</t>
    </rPh>
    <phoneticPr fontId="2"/>
  </si>
  <si>
    <t>トランザクションREQUIRED。一般的な設定。</t>
    <rPh sb="17" eb="20">
      <t>イッパンテキ</t>
    </rPh>
    <rPh sb="21" eb="23">
      <t>セッテイ</t>
    </rPh>
    <phoneticPr fontId="2"/>
  </si>
  <si>
    <t>トランザクションREQUIRE_NEW。一般的な設定。</t>
    <rPh sb="20" eb="23">
      <t>イッパンテキ</t>
    </rPh>
    <rPh sb="24" eb="26">
      <t>セッテイ</t>
    </rPh>
    <phoneticPr fontId="2"/>
  </si>
  <si>
    <t>トランザクションSUPPORTS。業務で設定しているのは見たことがない。</t>
    <rPh sb="17" eb="19">
      <t>ギョウム</t>
    </rPh>
    <rPh sb="20" eb="22">
      <t>セッテイ</t>
    </rPh>
    <rPh sb="28" eb="29">
      <t>ミ</t>
    </rPh>
    <phoneticPr fontId="2"/>
  </si>
  <si>
    <t>JUnit:○</t>
  </si>
  <si>
    <t>トランザクションNOT_SUPPORTED。業務で設定しているのは見たことがない。</t>
    <rPh sb="22" eb="24">
      <t>ギョウム</t>
    </rPh>
    <rPh sb="25" eb="27">
      <t>セッテイ</t>
    </rPh>
    <rPh sb="33" eb="34">
      <t>ミ</t>
    </rPh>
    <phoneticPr fontId="2"/>
  </si>
  <si>
    <t>トランザクションMANDATORY。業務で設定しているのは見たことがない。</t>
    <rPh sb="18" eb="20">
      <t>ギョウム</t>
    </rPh>
    <rPh sb="21" eb="23">
      <t>セッテイ</t>
    </rPh>
    <rPh sb="29" eb="30">
      <t>ミ</t>
    </rPh>
    <phoneticPr fontId="2"/>
  </si>
  <si>
    <t>トランザクションNEVER。業務で設定しているのは見たことがない。</t>
    <rPh sb="14" eb="16">
      <t>ギョウム</t>
    </rPh>
    <rPh sb="17" eb="19">
      <t>セッテイ</t>
    </rPh>
    <rPh sb="25" eb="26">
      <t>ミ</t>
    </rPh>
    <phoneticPr fontId="2"/>
  </si>
  <si>
    <t>トランザクションNESTED。業務で設定しているのは見たことがない。</t>
    <rPh sb="15" eb="17">
      <t>ギョウム</t>
    </rPh>
    <rPh sb="18" eb="20">
      <t>セッテイ</t>
    </rPh>
    <rPh sb="26" eb="27">
      <t>ミ</t>
    </rPh>
    <phoneticPr fontId="2"/>
  </si>
  <si>
    <t>トランザクションを使う際に必要な設定。</t>
    <rPh sb="9" eb="10">
      <t>ツカ</t>
    </rPh>
    <rPh sb="11" eb="12">
      <t>サイ</t>
    </rPh>
    <rPh sb="13" eb="15">
      <t>ヒツヨウ</t>
    </rPh>
    <rPh sb="16" eb="18">
      <t>セッテイ</t>
    </rPh>
    <phoneticPr fontId="2"/>
  </si>
  <si>
    <t>総件数</t>
    <rPh sb="0" eb="3">
      <t>ソウケンスウ</t>
    </rPh>
    <phoneticPr fontId="2"/>
  </si>
  <si>
    <t xml:space="preserve">１テーブルに閉じた業務データをEntityに設定できること。
</t>
    <rPh sb="6" eb="7">
      <t>ト</t>
    </rPh>
    <rPh sb="9" eb="11">
      <t>ギョウム</t>
    </rPh>
    <rPh sb="22" eb="24">
      <t>セッテイ</t>
    </rPh>
    <phoneticPr fontId="2"/>
  </si>
  <si>
    <t xml:space="preserve">他テーブルの関連データを持つ業務データをEntityに設定できること。
</t>
    <rPh sb="0" eb="1">
      <t>タ</t>
    </rPh>
    <rPh sb="6" eb="8">
      <t>カンレン</t>
    </rPh>
    <rPh sb="12" eb="13">
      <t>モ</t>
    </rPh>
    <rPh sb="14" eb="16">
      <t>ギョウム</t>
    </rPh>
    <rPh sb="27" eb="29">
      <t>セッテイ</t>
    </rPh>
    <phoneticPr fontId="2"/>
  </si>
  <si>
    <t xml:space="preserve">コード系テーブルのデータをEntityで設定できること。
</t>
    <rPh sb="3" eb="4">
      <t>ケイ</t>
    </rPh>
    <rPh sb="20" eb="22">
      <t>セッテイ</t>
    </rPh>
    <phoneticPr fontId="2"/>
  </si>
  <si>
    <t xml:space="preserve">１テーブルに閉じたEntityを用いてDB処理を実施する。
</t>
    <rPh sb="6" eb="7">
      <t>ト</t>
    </rPh>
    <rPh sb="16" eb="17">
      <t>モチ</t>
    </rPh>
    <rPh sb="21" eb="23">
      <t>ショリ</t>
    </rPh>
    <rPh sb="24" eb="26">
      <t>ジッシ</t>
    </rPh>
    <phoneticPr fontId="2"/>
  </si>
  <si>
    <t xml:space="preserve">他テーブルの関連データを持つEntityを用いてDB処理を実施する。
</t>
    <rPh sb="0" eb="1">
      <t>タ</t>
    </rPh>
    <rPh sb="6" eb="8">
      <t>カンレン</t>
    </rPh>
    <rPh sb="12" eb="13">
      <t>モ</t>
    </rPh>
    <rPh sb="21" eb="22">
      <t>モチ</t>
    </rPh>
    <rPh sb="26" eb="28">
      <t>ショリ</t>
    </rPh>
    <rPh sb="29" eb="31">
      <t>ジッシ</t>
    </rPh>
    <phoneticPr fontId="2"/>
  </si>
  <si>
    <t xml:space="preserve">コード系テーブルのEntityをを用いてDB処理を実施する。
</t>
    <rPh sb="3" eb="4">
      <t>ケイ</t>
    </rPh>
    <rPh sb="17" eb="18">
      <t>モチ</t>
    </rPh>
    <rPh sb="22" eb="24">
      <t>ショリ</t>
    </rPh>
    <rPh sb="25" eb="27">
      <t>ジッシ</t>
    </rPh>
    <phoneticPr fontId="2"/>
  </si>
  <si>
    <t xml:space="preserve">１テーブルに閉じた業務データをEntityに定義する。
対象Entityを操作するRepositoryを作成する。
対象Repositoryを操作するServiceを作成する。
対象Serviceを操作するControllerを作成する。
</t>
    <rPh sb="6" eb="7">
      <t>ト</t>
    </rPh>
    <rPh sb="9" eb="11">
      <t>ギョウム</t>
    </rPh>
    <rPh sb="22" eb="24">
      <t>テイギ</t>
    </rPh>
    <rPh sb="29" eb="31">
      <t>タイショウ</t>
    </rPh>
    <rPh sb="38" eb="40">
      <t>ソウサ</t>
    </rPh>
    <rPh sb="53" eb="55">
      <t>サクセイ</t>
    </rPh>
    <rPh sb="60" eb="62">
      <t>タイショウ</t>
    </rPh>
    <rPh sb="73" eb="75">
      <t>ソウサ</t>
    </rPh>
    <rPh sb="85" eb="87">
      <t>サクセイ</t>
    </rPh>
    <rPh sb="92" eb="94">
      <t>タイショウ</t>
    </rPh>
    <rPh sb="102" eb="104">
      <t>ソウサ</t>
    </rPh>
    <rPh sb="117" eb="119">
      <t>サクセイ</t>
    </rPh>
    <phoneticPr fontId="2"/>
  </si>
  <si>
    <t xml:space="preserve">他テーブルの関連データを持つ業務データをEntityに定義する。 
対象Entityを操作するRepositoryを作成する。
対象Repositoryを操作するServiceを作成する。
対象Serviceを操作するControllerを作成する。
</t>
    <rPh sb="0" eb="1">
      <t>タ</t>
    </rPh>
    <rPh sb="6" eb="8">
      <t>カンレン</t>
    </rPh>
    <rPh sb="12" eb="13">
      <t>モ</t>
    </rPh>
    <rPh sb="14" eb="16">
      <t>ギョウム</t>
    </rPh>
    <rPh sb="27" eb="29">
      <t>テイギ</t>
    </rPh>
    <rPh sb="35" eb="37">
      <t>タイショウ</t>
    </rPh>
    <rPh sb="44" eb="46">
      <t>ソウサ</t>
    </rPh>
    <rPh sb="59" eb="61">
      <t>サクセイ</t>
    </rPh>
    <rPh sb="66" eb="68">
      <t>タイショウ</t>
    </rPh>
    <rPh sb="79" eb="81">
      <t>ソウサ</t>
    </rPh>
    <rPh sb="91" eb="93">
      <t>サクセイ</t>
    </rPh>
    <rPh sb="98" eb="100">
      <t>タイショウ</t>
    </rPh>
    <rPh sb="108" eb="110">
      <t>ソウサ</t>
    </rPh>
    <rPh sb="123" eb="125">
      <t>サクセイ</t>
    </rPh>
    <phoneticPr fontId="2"/>
  </si>
  <si>
    <t xml:space="preserve">コード系テーブルの業務データをEntityに定義する。
対象Entityを操作するRepositoryを作成する。
対象Repositoryを操作するServiceを作成する。
対象Serviceを操作するControllerを作成する。
</t>
    <rPh sb="3" eb="4">
      <t>ケイ</t>
    </rPh>
    <rPh sb="9" eb="11">
      <t>ギョウム</t>
    </rPh>
    <rPh sb="22" eb="24">
      <t>テイギ</t>
    </rPh>
    <rPh sb="29" eb="31">
      <t>タイショウ</t>
    </rPh>
    <rPh sb="38" eb="40">
      <t>ソウサ</t>
    </rPh>
    <rPh sb="53" eb="55">
      <t>サクセイ</t>
    </rPh>
    <rPh sb="60" eb="62">
      <t>タイショウ</t>
    </rPh>
    <rPh sb="73" eb="75">
      <t>ソウサ</t>
    </rPh>
    <rPh sb="85" eb="87">
      <t>サクセイ</t>
    </rPh>
    <rPh sb="92" eb="94">
      <t>タイショウ</t>
    </rPh>
    <rPh sb="102" eb="104">
      <t>ソウサ</t>
    </rPh>
    <rPh sb="117" eb="119">
      <t>サクセイ</t>
    </rPh>
    <phoneticPr fontId="2"/>
  </si>
  <si>
    <t xml:space="preserve">対象Entityを用いた処理につながるController処理を実行する。
</t>
    <rPh sb="0" eb="2">
      <t>タイショウ</t>
    </rPh>
    <rPh sb="9" eb="10">
      <t>モチ</t>
    </rPh>
    <rPh sb="12" eb="14">
      <t>ショリ</t>
    </rPh>
    <rPh sb="29" eb="31">
      <t>ショリ</t>
    </rPh>
    <rPh sb="32" eb="34">
      <t>ジッコウ</t>
    </rPh>
    <phoneticPr fontId="2"/>
  </si>
  <si>
    <t xml:space="preserve">対象EntityによるDBのレコード値操作が行えること。
（取得値の画面表示や、値を用いた処理等で確認）
</t>
    <rPh sb="0" eb="2">
      <t>タイショウ</t>
    </rPh>
    <rPh sb="18" eb="19">
      <t>アタイ</t>
    </rPh>
    <rPh sb="19" eb="21">
      <t>ソウサ</t>
    </rPh>
    <rPh sb="22" eb="23">
      <t>オコナ</t>
    </rPh>
    <rPh sb="30" eb="32">
      <t>シュトク</t>
    </rPh>
    <rPh sb="32" eb="33">
      <t>アタイ</t>
    </rPh>
    <rPh sb="34" eb="36">
      <t>ガメン</t>
    </rPh>
    <rPh sb="36" eb="38">
      <t>ヒョウジ</t>
    </rPh>
    <rPh sb="40" eb="41">
      <t>アタイ</t>
    </rPh>
    <rPh sb="42" eb="43">
      <t>モチ</t>
    </rPh>
    <rPh sb="45" eb="47">
      <t>ショリ</t>
    </rPh>
    <rPh sb="47" eb="48">
      <t>ナド</t>
    </rPh>
    <rPh sb="49" eb="51">
      <t>カクニン</t>
    </rPh>
    <phoneticPr fontId="2"/>
  </si>
  <si>
    <t xml:space="preserve">業務データの１件取得ができること。
</t>
    <rPh sb="0" eb="2">
      <t>ギョウム</t>
    </rPh>
    <rPh sb="7" eb="8">
      <t>ケン</t>
    </rPh>
    <rPh sb="8" eb="10">
      <t>シュトク</t>
    </rPh>
    <phoneticPr fontId="2"/>
  </si>
  <si>
    <t xml:space="preserve">Repositoryの１件取得処理を実行する。
</t>
    <rPh sb="12" eb="13">
      <t>ケン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</si>
  <si>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SqlMapに１件処理のSQLを作成する。
Repositoryに１件取得処理を作成する。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2" eb="33">
      <t>ケン</t>
    </rPh>
    <rPh sb="33" eb="35">
      <t>ショリ</t>
    </rPh>
    <rPh sb="40" eb="42">
      <t>サクセイ</t>
    </rPh>
    <rPh sb="59" eb="60">
      <t>ケン</t>
    </rPh>
    <rPh sb="60" eb="62">
      <t>シュトク</t>
    </rPh>
    <rPh sb="62" eb="64">
      <t>ショリ</t>
    </rPh>
    <rPh sb="65" eb="67">
      <t>サクセイ</t>
    </rPh>
    <rPh sb="72" eb="74">
      <t>タイショウ</t>
    </rPh>
    <rPh sb="85" eb="87">
      <t>ソウサ</t>
    </rPh>
    <rPh sb="97" eb="99">
      <t>サクセイ</t>
    </rPh>
    <rPh sb="104" eb="106">
      <t>タイショウ</t>
    </rPh>
    <rPh sb="114" eb="116">
      <t>ソウサ</t>
    </rPh>
    <rPh sb="129" eb="131">
      <t>サクセイ</t>
    </rPh>
    <phoneticPr fontId="2"/>
  </si>
  <si>
    <t xml:space="preserve">対象Repository処理につながるController処理を実行する。
</t>
    <rPh sb="0" eb="2">
      <t>タイショウ</t>
    </rPh>
    <rPh sb="12" eb="14">
      <t>ショリ</t>
    </rPh>
    <rPh sb="29" eb="31">
      <t>ショリ</t>
    </rPh>
    <rPh sb="32" eb="34">
      <t>ジッコウ</t>
    </rPh>
    <phoneticPr fontId="2"/>
  </si>
  <si>
    <t xml:space="preserve">業務データを１件取得できること。
（取得結果を画面表示するなどで確認する）
</t>
    <rPh sb="0" eb="2">
      <t>ギョウム</t>
    </rPh>
    <rPh sb="7" eb="8">
      <t>ケン</t>
    </rPh>
    <rPh sb="8" eb="10">
      <t>シュトク</t>
    </rPh>
    <rPh sb="18" eb="20">
      <t>シュトク</t>
    </rPh>
    <rPh sb="20" eb="22">
      <t>ケッカ</t>
    </rPh>
    <rPh sb="23" eb="25">
      <t>ガメン</t>
    </rPh>
    <rPh sb="25" eb="27">
      <t>ヒョウジ</t>
    </rPh>
    <rPh sb="32" eb="34">
      <t>カクニン</t>
    </rPh>
    <phoneticPr fontId="2"/>
  </si>
  <si>
    <t xml:space="preserve">業務データの存在確認ができること。
</t>
    <rPh sb="0" eb="2">
      <t>ギョウム</t>
    </rPh>
    <rPh sb="6" eb="8">
      <t>ソンザイ</t>
    </rPh>
    <rPh sb="8" eb="10">
      <t>カクニン</t>
    </rPh>
    <phoneticPr fontId="2"/>
  </si>
  <si>
    <t xml:space="preserve">Repositoryの存在確認処理を実行する。
</t>
    <rPh sb="11" eb="13">
      <t>ソンザイ</t>
    </rPh>
    <rPh sb="13" eb="15">
      <t>カクニン</t>
    </rPh>
    <rPh sb="15" eb="17">
      <t>ショリ</t>
    </rPh>
    <rPh sb="18" eb="20">
      <t>ジッコウ</t>
    </rPh>
    <phoneticPr fontId="2"/>
  </si>
  <si>
    <t xml:space="preserve">処理対象業務データのEntityを作成する。
SqlMapに存在確認のSQLを作成する。
Repositoryに存在確認を作成する。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ソンザイ</t>
    </rPh>
    <rPh sb="33" eb="35">
      <t>カクニン</t>
    </rPh>
    <rPh sb="40" eb="42">
      <t>サクセイ</t>
    </rPh>
    <rPh sb="58" eb="60">
      <t>ソンザイ</t>
    </rPh>
    <rPh sb="60" eb="62">
      <t>カクニン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</si>
  <si>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業務データの存在確認ができること。
（確認結果を画面表示するなどで確認する）
</t>
    <rPh sb="0" eb="2">
      <t>ギョウム</t>
    </rPh>
    <rPh sb="6" eb="8">
      <t>ソンザイ</t>
    </rPh>
    <rPh sb="8" eb="10">
      <t>カクニン</t>
    </rPh>
    <rPh sb="19" eb="21">
      <t>カクニン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</si>
  <si>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業務データの全件取得ができること。
</t>
    <rPh sb="0" eb="2">
      <t>ギョウム</t>
    </rPh>
    <rPh sb="6" eb="8">
      <t>ゼンケン</t>
    </rPh>
    <rPh sb="8" eb="10">
      <t>シュトク</t>
    </rPh>
    <phoneticPr fontId="2"/>
  </si>
  <si>
    <t xml:space="preserve">Repositoryの全件取得処理を実行する。
</t>
    <rPh sb="11" eb="13">
      <t>ゼンケン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</si>
  <si>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SqlMapに全件取得のSQLを作成する。
Repositoryに全件取得を作成する。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ゼンケン</t>
    </rPh>
    <rPh sb="33" eb="35">
      <t>シュトク</t>
    </rPh>
    <rPh sb="40" eb="42">
      <t>サクセイ</t>
    </rPh>
    <rPh sb="58" eb="60">
      <t>ゼンケン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</si>
  <si>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業務データの全件取得ができること。
（取得結果を画面表示するなどで確認する）
</t>
    <rPh sb="0" eb="2">
      <t>ギョウム</t>
    </rPh>
    <rPh sb="6" eb="8">
      <t>ゼンケン</t>
    </rPh>
    <rPh sb="8" eb="10">
      <t>シュトク</t>
    </rPh>
    <rPh sb="19" eb="21">
      <t>シュトク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</si>
  <si>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業務データのページ指定（範囲指定）による全件取得ができること。
</t>
    <rPh sb="0" eb="2">
      <t>ギョウム</t>
    </rPh>
    <rPh sb="9" eb="11">
      <t>シテイ</t>
    </rPh>
    <rPh sb="12" eb="14">
      <t>ハンイ</t>
    </rPh>
    <rPh sb="14" eb="16">
      <t>シテイ</t>
    </rPh>
    <rPh sb="20" eb="22">
      <t>ゼンケン</t>
    </rPh>
    <rPh sb="22" eb="24">
      <t>シュトク</t>
    </rPh>
    <phoneticPr fontId="2"/>
  </si>
  <si>
    <t xml:space="preserve">Repositoryのページ指定による全件取得を実行する。
</t>
    <rPh sb="14" eb="16">
      <t>シテイ</t>
    </rPh>
    <rPh sb="19" eb="21">
      <t>ゼンケン</t>
    </rPh>
    <rPh sb="21" eb="23">
      <t>シュトク</t>
    </rPh>
    <rPh sb="24" eb="26">
      <t>ジッコウ</t>
    </rPh>
    <phoneticPr fontId="2"/>
  </si>
  <si>
    <t xml:space="preserve">処理対象業務データのEntityを作成する。
SqlMapにページ指定による全件取得のSQLを作成する。
Repositoryにページ指定による全件取得を作成する。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4" eb="36">
      <t>シテイ</t>
    </rPh>
    <rPh sb="39" eb="41">
      <t>ゼンケン</t>
    </rPh>
    <rPh sb="41" eb="43">
      <t>シュトク</t>
    </rPh>
    <rPh sb="48" eb="50">
      <t>サクセイ</t>
    </rPh>
    <rPh sb="69" eb="71">
      <t>シテイ</t>
    </rPh>
    <rPh sb="74" eb="76">
      <t>ゼンケン</t>
    </rPh>
    <rPh sb="76" eb="78">
      <t>シュトク</t>
    </rPh>
    <rPh sb="79" eb="81">
      <t>サクセイ</t>
    </rPh>
    <rPh sb="86" eb="88">
      <t>タイショウ</t>
    </rPh>
    <rPh sb="99" eb="101">
      <t>ソウサ</t>
    </rPh>
    <rPh sb="111" eb="113">
      <t>サクセイ</t>
    </rPh>
    <rPh sb="118" eb="120">
      <t>タイショウ</t>
    </rPh>
    <rPh sb="128" eb="130">
      <t>ソウサ</t>
    </rPh>
    <rPh sb="143" eb="145">
      <t>サクセイ</t>
    </rPh>
    <phoneticPr fontId="2"/>
  </si>
  <si>
    <t xml:space="preserve">業務データのページ指定による全件取得ができること。
（取得結果を画面表示するなどで確認する）
</t>
    <rPh sb="0" eb="2">
      <t>ギョウム</t>
    </rPh>
    <rPh sb="9" eb="11">
      <t>シテイ</t>
    </rPh>
    <rPh sb="14" eb="16">
      <t>ゼンケン</t>
    </rPh>
    <rPh sb="16" eb="18">
      <t>シュトク</t>
    </rPh>
    <rPh sb="27" eb="29">
      <t>シュトク</t>
    </rPh>
    <rPh sb="29" eb="31">
      <t>ケッカ</t>
    </rPh>
    <rPh sb="32" eb="34">
      <t>ガメン</t>
    </rPh>
    <rPh sb="34" eb="36">
      <t>ヒョウジ</t>
    </rPh>
    <rPh sb="41" eb="43">
      <t>カクニン</t>
    </rPh>
    <phoneticPr fontId="2"/>
  </si>
  <si>
    <t xml:space="preserve">業務データの件数取得ができること。
</t>
    <rPh sb="0" eb="2">
      <t>ギョウム</t>
    </rPh>
    <rPh sb="6" eb="8">
      <t>ケンスウ</t>
    </rPh>
    <rPh sb="8" eb="10">
      <t>シュトク</t>
    </rPh>
    <phoneticPr fontId="2"/>
  </si>
  <si>
    <t xml:space="preserve">Repositoryの件数取得処理を実行する。
</t>
    <rPh sb="11" eb="13">
      <t>ケンスウ</t>
    </rPh>
    <rPh sb="13" eb="15">
      <t>シュトク</t>
    </rPh>
    <rPh sb="15" eb="17">
      <t>ショリ</t>
    </rPh>
    <rPh sb="18" eb="20">
      <t>ジッコウ</t>
    </rPh>
    <phoneticPr fontId="2"/>
  </si>
  <si>
    <t xml:space="preserve">処理対象業務データのEntityを作成する。
SqlMapに件数取得のSQLを作成する。
Repositoryに件数取得を作成する。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ケンスウ</t>
    </rPh>
    <rPh sb="33" eb="35">
      <t>シュトク</t>
    </rPh>
    <rPh sb="40" eb="42">
      <t>サクセイ</t>
    </rPh>
    <rPh sb="58" eb="60">
      <t>ケンスウ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</si>
  <si>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業務データの件数取得ができること。
（取得結果を画面表示するなどで確認する）
</t>
    <rPh sb="0" eb="2">
      <t>ギョウム</t>
    </rPh>
    <rPh sb="6" eb="8">
      <t>ケンスウ</t>
    </rPh>
    <rPh sb="8" eb="10">
      <t>シュトク</t>
    </rPh>
    <rPh sb="19" eb="21">
      <t>シュトク</t>
    </rPh>
    <rPh sb="21" eb="23">
      <t>ケッカ</t>
    </rPh>
    <rPh sb="24" eb="26">
      <t>ガメン</t>
    </rPh>
    <rPh sb="26" eb="28">
      <t>ヒョウジ</t>
    </rPh>
    <rPh sb="33" eb="35">
      <t>カクニン</t>
    </rPh>
    <phoneticPr fontId="2"/>
  </si>
  <si>
    <t xml:space="preserve">業務データの追加ができること。
</t>
    <rPh sb="0" eb="2">
      <t>ギョウム</t>
    </rPh>
    <rPh sb="6" eb="8">
      <t>ツイカ</t>
    </rPh>
    <phoneticPr fontId="2"/>
  </si>
  <si>
    <t xml:space="preserve">Repositoryの追加処理を実行する。
</t>
    <rPh sb="11" eb="13">
      <t>ツイカ</t>
    </rPh>
    <rPh sb="13" eb="15">
      <t>ショリ</t>
    </rPh>
    <rPh sb="16" eb="18">
      <t>ジッコウ</t>
    </rPh>
    <phoneticPr fontId="2"/>
  </si>
  <si>
    <t xml:space="preserve">処理対象業務データのEntityを作成する。
SqlMapに追加取得のSQLを作成する。
Repositoryに追加取得を作成する。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ツイカ</t>
    </rPh>
    <rPh sb="33" eb="35">
      <t>シュトク</t>
    </rPh>
    <rPh sb="40" eb="42">
      <t>サクセイ</t>
    </rPh>
    <rPh sb="58" eb="60">
      <t>ツイカ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</si>
  <si>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業務データの追加ができること。
（追加処理後に取得処理を実施し、結果を画面表示するなどで確認する。または、直接DBを参照し追加されていることを確認する。）
</t>
    <rPh sb="0" eb="2">
      <t>ギョウム</t>
    </rPh>
    <rPh sb="6" eb="8">
      <t>ツイカ</t>
    </rPh>
    <rPh sb="17" eb="19">
      <t>ツイカ</t>
    </rPh>
    <rPh sb="19" eb="21">
      <t>ショリ</t>
    </rPh>
    <rPh sb="21" eb="22">
      <t>ゴ</t>
    </rPh>
    <rPh sb="23" eb="25">
      <t>シュトク</t>
    </rPh>
    <rPh sb="25" eb="27">
      <t>ショリ</t>
    </rPh>
    <rPh sb="28" eb="30">
      <t>ジッシ</t>
    </rPh>
    <rPh sb="32" eb="34">
      <t>ケッカ</t>
    </rPh>
    <rPh sb="35" eb="37">
      <t>ガメン</t>
    </rPh>
    <rPh sb="37" eb="39">
      <t>ヒョウジ</t>
    </rPh>
    <rPh sb="44" eb="46">
      <t>カクニン</t>
    </rPh>
    <rPh sb="53" eb="55">
      <t>チョクセツ</t>
    </rPh>
    <rPh sb="58" eb="60">
      <t>サンショウ</t>
    </rPh>
    <rPh sb="61" eb="63">
      <t>ツイカ</t>
    </rPh>
    <rPh sb="71" eb="73">
      <t>カクニン</t>
    </rPh>
    <phoneticPr fontId="2"/>
  </si>
  <si>
    <t xml:space="preserve">業務データの更新ができること。
</t>
    <rPh sb="0" eb="2">
      <t>ギョウム</t>
    </rPh>
    <rPh sb="6" eb="8">
      <t>コウシン</t>
    </rPh>
    <phoneticPr fontId="2"/>
  </si>
  <si>
    <t xml:space="preserve">Repositoryの更新処理を実行する。
</t>
    <rPh sb="11" eb="13">
      <t>コウシン</t>
    </rPh>
    <rPh sb="13" eb="15">
      <t>ショリ</t>
    </rPh>
    <rPh sb="16" eb="18">
      <t>ジッコウ</t>
    </rPh>
    <phoneticPr fontId="2"/>
  </si>
  <si>
    <t xml:space="preserve">処理対象業務データのEntityを作成する。
SqlMapに更新取得のSQLを作成する。
Repositoryに更新取得を作成する。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コウシン</t>
    </rPh>
    <rPh sb="33" eb="35">
      <t>シュトク</t>
    </rPh>
    <rPh sb="40" eb="42">
      <t>サクセイ</t>
    </rPh>
    <rPh sb="58" eb="60">
      <t>コウシン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</si>
  <si>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業務データの更新ができること。
（更新処理後に取得処理を実施し、結果を画面表示するなどで確認する。または、直接DBを参照し更新されていることを確認する。）
</t>
    <rPh sb="0" eb="2">
      <t>ギョウム</t>
    </rPh>
    <rPh sb="6" eb="8">
      <t>コウシン</t>
    </rPh>
    <rPh sb="17" eb="19">
      <t>コウシン</t>
    </rPh>
    <rPh sb="19" eb="21">
      <t>ショリ</t>
    </rPh>
    <rPh sb="21" eb="22">
      <t>ゴ</t>
    </rPh>
    <rPh sb="23" eb="25">
      <t>シュトク</t>
    </rPh>
    <rPh sb="25" eb="27">
      <t>ショリ</t>
    </rPh>
    <rPh sb="28" eb="30">
      <t>ジッシ</t>
    </rPh>
    <rPh sb="32" eb="34">
      <t>ケッカ</t>
    </rPh>
    <rPh sb="35" eb="37">
      <t>ガメン</t>
    </rPh>
    <rPh sb="37" eb="39">
      <t>ヒョウジ</t>
    </rPh>
    <rPh sb="44" eb="46">
      <t>カクニン</t>
    </rPh>
    <rPh sb="53" eb="55">
      <t>チョクセツ</t>
    </rPh>
    <rPh sb="58" eb="60">
      <t>サンショウ</t>
    </rPh>
    <rPh sb="61" eb="63">
      <t>コウシン</t>
    </rPh>
    <rPh sb="71" eb="73">
      <t>カクニン</t>
    </rPh>
    <phoneticPr fontId="2"/>
  </si>
  <si>
    <t xml:space="preserve">業務データの削除ができること。
</t>
    <rPh sb="0" eb="2">
      <t>ギョウム</t>
    </rPh>
    <rPh sb="6" eb="8">
      <t>サクジョ</t>
    </rPh>
    <phoneticPr fontId="2"/>
  </si>
  <si>
    <t xml:space="preserve">Repositoryの削除処理を実行する。
</t>
    <rPh sb="11" eb="13">
      <t>サクジョ</t>
    </rPh>
    <rPh sb="13" eb="15">
      <t>ショリ</t>
    </rPh>
    <rPh sb="16" eb="18">
      <t>ジッコウ</t>
    </rPh>
    <phoneticPr fontId="2"/>
  </si>
  <si>
    <t xml:space="preserve">処理対象業務データのEntityを作成する。
SqlMapに削除取得のSQLを作成する。
Repositoryに削除取得を作成する。
対象Repositoryを操作するServiceを作成する。
対象Serviceを操作するControllerを作成する。
</t>
    <rPh sb="0" eb="2">
      <t>ショリ</t>
    </rPh>
    <rPh sb="2" eb="4">
      <t>タイショウ</t>
    </rPh>
    <rPh sb="4" eb="6">
      <t>ギョウム</t>
    </rPh>
    <rPh sb="17" eb="19">
      <t>サクセイ</t>
    </rPh>
    <rPh sb="31" eb="33">
      <t>サクジョ</t>
    </rPh>
    <rPh sb="33" eb="35">
      <t>シュトク</t>
    </rPh>
    <rPh sb="40" eb="42">
      <t>サクセイ</t>
    </rPh>
    <rPh sb="58" eb="60">
      <t>サクジョ</t>
    </rPh>
    <rPh sb="60" eb="62">
      <t>シュトク</t>
    </rPh>
    <rPh sb="63" eb="65">
      <t>サクセイ</t>
    </rPh>
    <rPh sb="70" eb="72">
      <t>タイショウ</t>
    </rPh>
    <rPh sb="83" eb="85">
      <t>ソウサ</t>
    </rPh>
    <rPh sb="95" eb="97">
      <t>サクセイ</t>
    </rPh>
    <rPh sb="102" eb="104">
      <t>タイショウ</t>
    </rPh>
    <rPh sb="112" eb="114">
      <t>ソウサ</t>
    </rPh>
    <rPh sb="127" eb="129">
      <t>サクセイ</t>
    </rPh>
    <phoneticPr fontId="2"/>
  </si>
  <si>
    <t xml:space="preserve">業務データの削除ができること。
（削除処理後に存在確認処理を実施し、結果を画面表示するなどで確認する。または、直接DBを参照し削除されていることを確認する。）
</t>
    <rPh sb="0" eb="2">
      <t>ギョウム</t>
    </rPh>
    <rPh sb="6" eb="8">
      <t>サクジョ</t>
    </rPh>
    <rPh sb="17" eb="19">
      <t>サクジョ</t>
    </rPh>
    <rPh sb="19" eb="21">
      <t>ショリ</t>
    </rPh>
    <rPh sb="21" eb="22">
      <t>ゴ</t>
    </rPh>
    <rPh sb="23" eb="25">
      <t>ソンザイ</t>
    </rPh>
    <rPh sb="25" eb="27">
      <t>カクニン</t>
    </rPh>
    <rPh sb="27" eb="29">
      <t>ショリ</t>
    </rPh>
    <rPh sb="30" eb="32">
      <t>ジッシ</t>
    </rPh>
    <rPh sb="34" eb="36">
      <t>ケッカ</t>
    </rPh>
    <rPh sb="37" eb="39">
      <t>ガメン</t>
    </rPh>
    <rPh sb="39" eb="41">
      <t>ヒョウジ</t>
    </rPh>
    <rPh sb="46" eb="48">
      <t>カクニン</t>
    </rPh>
    <rPh sb="55" eb="57">
      <t>チョクセツ</t>
    </rPh>
    <rPh sb="60" eb="62">
      <t>サンショウ</t>
    </rPh>
    <rPh sb="63" eb="65">
      <t>サクジョ</t>
    </rPh>
    <rPh sb="73" eb="75">
      <t>カクニン</t>
    </rPh>
    <phoneticPr fontId="2"/>
  </si>
  <si>
    <t xml:space="preserve">Serviceに業務データの操作処理を設定できることの確認
</t>
    <phoneticPr fontId="2"/>
  </si>
  <si>
    <t xml:space="preserve">SharedService処理を実行する。
</t>
    <rPh sb="13" eb="15">
      <t>ショリ</t>
    </rPh>
    <rPh sb="16" eb="18">
      <t>ジッコウ</t>
    </rPh>
    <phoneticPr fontId="2"/>
  </si>
  <si>
    <t xml:space="preserve">１テーブルに閉じたEntityを作成する。
対象Entityを操作するRepositoryを作成する。
対象Repositoryを操作するServiceをSharedServiceとして作成する。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54" eb="56">
      <t>タイショウ</t>
    </rPh>
    <rPh sb="67" eb="69">
      <t>ソウサ</t>
    </rPh>
    <rPh sb="95" eb="97">
      <t>サクセイ</t>
    </rPh>
    <rPh sb="102" eb="104">
      <t>タイショウ</t>
    </rPh>
    <rPh sb="118" eb="120">
      <t>ソウサ</t>
    </rPh>
    <rPh sb="133" eb="135">
      <t>サクセイ</t>
    </rPh>
    <phoneticPr fontId="2"/>
  </si>
  <si>
    <t xml:space="preserve">対象Service処理につながるController処理を実行する。
</t>
    <rPh sb="0" eb="2">
      <t>タイショウ</t>
    </rPh>
    <rPh sb="9" eb="11">
      <t>ショリ</t>
    </rPh>
    <rPh sb="26" eb="28">
      <t>ショリ</t>
    </rPh>
    <rPh sb="29" eb="31">
      <t>ジッコウ</t>
    </rPh>
    <phoneticPr fontId="2"/>
  </si>
  <si>
    <t xml:space="preserve">対象SharedService処理が実行されること。
（対象SharedService処理が実行された結果を画面表示し結果を確認する）
</t>
    <rPh sb="0" eb="2">
      <t>タイショウ</t>
    </rPh>
    <rPh sb="15" eb="17">
      <t>ショリ</t>
    </rPh>
    <rPh sb="18" eb="20">
      <t>ジッコウ</t>
    </rPh>
    <rPh sb="28" eb="30">
      <t>タイショウ</t>
    </rPh>
    <rPh sb="43" eb="45">
      <t>ショリ</t>
    </rPh>
    <rPh sb="46" eb="48">
      <t>ジッコウ</t>
    </rPh>
    <rPh sb="51" eb="53">
      <t>ケッカ</t>
    </rPh>
    <rPh sb="54" eb="56">
      <t>ガメン</t>
    </rPh>
    <rPh sb="56" eb="58">
      <t>ヒョウジ</t>
    </rPh>
    <rPh sb="59" eb="61">
      <t>ケッカ</t>
    </rPh>
    <rPh sb="62" eb="64">
      <t>カクニン</t>
    </rPh>
    <phoneticPr fontId="2"/>
  </si>
  <si>
    <t xml:space="preserve">Serviceに画面からのイベント処理を設定できることの確認
</t>
    <phoneticPr fontId="2"/>
  </si>
  <si>
    <t xml:space="preserve">Service処理を実行する。
</t>
    <rPh sb="7" eb="9">
      <t>ショリ</t>
    </rPh>
    <rPh sb="10" eb="12">
      <t>ジッコウ</t>
    </rPh>
    <phoneticPr fontId="2"/>
  </si>
  <si>
    <t xml:space="preserve">１テーブルに閉じたEntityを作成する。
対象Entityを操作するRepositoryを作成する。
対象Repositoryを操作するServiceを作成する。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54" eb="56">
      <t>タイショウ</t>
    </rPh>
    <rPh sb="67" eb="69">
      <t>ソウサ</t>
    </rPh>
    <rPh sb="79" eb="81">
      <t>サクセイ</t>
    </rPh>
    <rPh sb="86" eb="88">
      <t>タイショウ</t>
    </rPh>
    <rPh sb="102" eb="104">
      <t>ソウサ</t>
    </rPh>
    <rPh sb="117" eb="119">
      <t>サクセイ</t>
    </rPh>
    <phoneticPr fontId="2"/>
  </si>
  <si>
    <t xml:space="preserve">対象Service処理が実行されること。
（対象Service処理が実行された結果を画面表示し結果を確認する）
</t>
    <rPh sb="0" eb="2">
      <t>タイショウ</t>
    </rPh>
    <rPh sb="9" eb="11">
      <t>ショリ</t>
    </rPh>
    <rPh sb="12" eb="14">
      <t>ジッコウ</t>
    </rPh>
    <rPh sb="22" eb="24">
      <t>タイショウ</t>
    </rPh>
    <rPh sb="31" eb="33">
      <t>ショリ</t>
    </rPh>
    <rPh sb="34" eb="36">
      <t>ジッコウ</t>
    </rPh>
    <rPh sb="39" eb="41">
      <t>ケッカ</t>
    </rPh>
    <rPh sb="42" eb="44">
      <t>ガメン</t>
    </rPh>
    <rPh sb="44" eb="46">
      <t>ヒョウジ</t>
    </rPh>
    <rPh sb="47" eb="49">
      <t>ケッカ</t>
    </rPh>
    <rPh sb="50" eb="52">
      <t>カクニン</t>
    </rPh>
    <phoneticPr fontId="2"/>
  </si>
  <si>
    <t xml:space="preserve">Serviceにシグネチャを制限したメソッドを設定できることの確認
</t>
    <phoneticPr fontId="2"/>
  </si>
  <si>
    <t xml:space="preserve">シグネチャを制限したService処理を実行する。
</t>
    <rPh sb="6" eb="8">
      <t>セイゲン</t>
    </rPh>
    <rPh sb="17" eb="19">
      <t>ショリ</t>
    </rPh>
    <rPh sb="20" eb="22">
      <t>ジッコウ</t>
    </rPh>
    <phoneticPr fontId="2"/>
  </si>
  <si>
    <t xml:space="preserve">１テーブルに閉じたEntityを作成する。
対象Entityを操作するRepositoryを作成する。
シグネチャを制限するインタフェースを作成する。
対象Repositoryを操作するServiceをインタフェースを指定して作成する。
対象SharedServiceを操作するControllerを作成する。
</t>
    <rPh sb="6" eb="7">
      <t>ト</t>
    </rPh>
    <rPh sb="16" eb="18">
      <t>サクセイ</t>
    </rPh>
    <rPh sb="23" eb="25">
      <t>タイショウ</t>
    </rPh>
    <rPh sb="32" eb="34">
      <t>ソウサ</t>
    </rPh>
    <rPh sb="47" eb="49">
      <t>サクセイ</t>
    </rPh>
    <rPh sb="60" eb="62">
      <t>セイゲン</t>
    </rPh>
    <rPh sb="72" eb="74">
      <t>サクセイ</t>
    </rPh>
    <rPh sb="79" eb="81">
      <t>タイショウ</t>
    </rPh>
    <rPh sb="92" eb="94">
      <t>ソウサ</t>
    </rPh>
    <rPh sb="112" eb="114">
      <t>シテイ</t>
    </rPh>
    <rPh sb="116" eb="118">
      <t>サクセイ</t>
    </rPh>
    <rPh sb="123" eb="125">
      <t>タイショウ</t>
    </rPh>
    <rPh sb="139" eb="141">
      <t>ソウサ</t>
    </rPh>
    <rPh sb="154" eb="156">
      <t>サクセイ</t>
    </rPh>
    <phoneticPr fontId="2"/>
  </si>
  <si>
    <t xml:space="preserve">PROPAGATION_REQUIREDでトランザクションを開始すること。
</t>
    <rPh sb="30" eb="32">
      <t>カイシ</t>
    </rPh>
    <phoneticPr fontId="2"/>
  </si>
  <si>
    <t xml:space="preserve">Service1（REQUIRED）の順序でServiceを実行する。
</t>
    <rPh sb="19" eb="21">
      <t>ジュンジョ</t>
    </rPh>
    <rPh sb="30" eb="32">
      <t>ジッコウ</t>
    </rPh>
    <phoneticPr fontId="2"/>
  </si>
  <si>
    <t xml:space="preserve">Service1を作成しREQUIREDを設定する。
Service1を実行するControllerを作成する。
</t>
    <rPh sb="9" eb="11">
      <t>サクセイ</t>
    </rPh>
    <rPh sb="21" eb="23">
      <t>セッテイ</t>
    </rPh>
    <rPh sb="37" eb="39">
      <t>ジッコウ</t>
    </rPh>
    <rPh sb="52" eb="54">
      <t>サクセイ</t>
    </rPh>
    <phoneticPr fontId="2"/>
  </si>
  <si>
    <t xml:space="preserve">Service1を呼び出すControllerを実行する。
</t>
    <rPh sb="9" eb="10">
      <t>ヨ</t>
    </rPh>
    <rPh sb="11" eb="12">
      <t>ダ</t>
    </rPh>
    <rPh sb="24" eb="26">
      <t>ジッコウ</t>
    </rPh>
    <phoneticPr fontId="2"/>
  </si>
  <si>
    <t xml:space="preserve">Service1のDB変更がコミットされること。
</t>
    <rPh sb="11" eb="13">
      <t>ヘンコウ</t>
    </rPh>
    <phoneticPr fontId="2"/>
  </si>
  <si>
    <t xml:space="preserve">PROPAGATION_REQUIREDで既存トランザクションに参加すること。（ロールバック確認）
</t>
    <rPh sb="21" eb="23">
      <t>キゾン</t>
    </rPh>
    <rPh sb="32" eb="34">
      <t>サンカ</t>
    </rPh>
    <rPh sb="46" eb="48">
      <t>カクニン</t>
    </rPh>
    <phoneticPr fontId="2"/>
  </si>
  <si>
    <t xml:space="preserve">Service1のDB変更がロールバックされること。
</t>
    <rPh sb="11" eb="13">
      <t>ヘンコウ</t>
    </rPh>
    <phoneticPr fontId="2"/>
  </si>
  <si>
    <t xml:space="preserve">PROPAGATION_REQUIREDで既存トランザクションに参加すること。
</t>
    <rPh sb="21" eb="23">
      <t>キゾン</t>
    </rPh>
    <rPh sb="32" eb="34">
      <t>サンカ</t>
    </rPh>
    <phoneticPr fontId="2"/>
  </si>
  <si>
    <t xml:space="preserve">PROPAGATION_REQUIRES_NEWでトランザクションを開始すること。
</t>
    <rPh sb="34" eb="36">
      <t>カイシ</t>
    </rPh>
    <phoneticPr fontId="2"/>
  </si>
  <si>
    <t xml:space="preserve">Service1（REQUIRES_NEW）の順序でServiceを実行する。
</t>
    <rPh sb="23" eb="25">
      <t>ジュンジョ</t>
    </rPh>
    <rPh sb="34" eb="36">
      <t>ジッコウ</t>
    </rPh>
    <phoneticPr fontId="2"/>
  </si>
  <si>
    <t xml:space="preserve">Service1を作成しREQUIRES_NEWを設定する。
Service1を実行するControllerを作成する。
</t>
    <rPh sb="9" eb="11">
      <t>サクセイ</t>
    </rPh>
    <rPh sb="25" eb="27">
      <t>セッテイ</t>
    </rPh>
    <phoneticPr fontId="2"/>
  </si>
  <si>
    <t xml:space="preserve">PROPAGATION_REQUIRES_NEWでトランザクションを開始すること。（ロールバック確認）
</t>
    <rPh sb="34" eb="36">
      <t>カイシ</t>
    </rPh>
    <rPh sb="48" eb="50">
      <t>カクニン</t>
    </rPh>
    <phoneticPr fontId="2"/>
  </si>
  <si>
    <t xml:space="preserve">PROPAGATION_REQUIRES_NEWで新しいトランザクションを開始すること。
</t>
    <rPh sb="25" eb="26">
      <t>アタラ</t>
    </rPh>
    <rPh sb="37" eb="39">
      <t>カイシ</t>
    </rPh>
    <phoneticPr fontId="2"/>
  </si>
  <si>
    <t xml:space="preserve">PROPAGATION_REQUIRES_NEWで新しいトランザクションを開始すること。（ロールバック確認）
</t>
    <rPh sb="25" eb="26">
      <t>アタラ</t>
    </rPh>
    <rPh sb="37" eb="39">
      <t>カイシ</t>
    </rPh>
    <rPh sb="51" eb="53">
      <t>カクニン</t>
    </rPh>
    <phoneticPr fontId="2"/>
  </si>
  <si>
    <t xml:space="preserve">PROPAGATION_SUPPORTSでトランザクションを行わないこと。
</t>
    <rPh sb="30" eb="31">
      <t>オコナ</t>
    </rPh>
    <phoneticPr fontId="2"/>
  </si>
  <si>
    <t xml:space="preserve">Service1（SUPPORTS）の順序でServiceを実行する。
</t>
    <rPh sb="19" eb="21">
      <t>ジュンジョ</t>
    </rPh>
    <rPh sb="30" eb="32">
      <t>ジッコウ</t>
    </rPh>
    <phoneticPr fontId="2"/>
  </si>
  <si>
    <t xml:space="preserve">Service1を作成しSUPPORTSを設定する。
Service1を実行するControllerを作成する。
</t>
    <rPh sb="9" eb="11">
      <t>サクセイ</t>
    </rPh>
    <rPh sb="21" eb="23">
      <t>セッテイ</t>
    </rPh>
    <rPh sb="37" eb="39">
      <t>ジッコウ</t>
    </rPh>
    <rPh sb="52" eb="54">
      <t>サクセイ</t>
    </rPh>
    <phoneticPr fontId="2"/>
  </si>
  <si>
    <t xml:space="preserve">PROPAGATION_SUPPORTSでトランザクションを行わないこと。（ロールバック確認）
</t>
    <rPh sb="30" eb="31">
      <t>オコナ</t>
    </rPh>
    <rPh sb="44" eb="46">
      <t>カクニン</t>
    </rPh>
    <phoneticPr fontId="2"/>
  </si>
  <si>
    <t xml:space="preserve">PROPAGATION_SUPPORTSで既存トランザクションに参加すること。
</t>
    <rPh sb="21" eb="23">
      <t>キゾン</t>
    </rPh>
    <rPh sb="32" eb="34">
      <t>サンカ</t>
    </rPh>
    <phoneticPr fontId="2"/>
  </si>
  <si>
    <t xml:space="preserve">PROPAGATION_SUPPORTSで既存トランザクションに参加すること。（ロールバック確認）
</t>
    <rPh sb="21" eb="23">
      <t>キゾン</t>
    </rPh>
    <rPh sb="32" eb="34">
      <t>サンカ</t>
    </rPh>
    <rPh sb="46" eb="48">
      <t>カクニン</t>
    </rPh>
    <phoneticPr fontId="2"/>
  </si>
  <si>
    <t xml:space="preserve">PROPAGATION_NOT_SUPPORTEDでトランザクションを行わないこと。
</t>
    <rPh sb="35" eb="36">
      <t>オコナ</t>
    </rPh>
    <phoneticPr fontId="2"/>
  </si>
  <si>
    <t xml:space="preserve">Service1（NOT_SUPPORTED）の順序でServiceを実行する。
</t>
    <rPh sb="24" eb="26">
      <t>ジュンジョ</t>
    </rPh>
    <rPh sb="35" eb="37">
      <t>ジッコウ</t>
    </rPh>
    <phoneticPr fontId="2"/>
  </si>
  <si>
    <t xml:space="preserve">Service1を作成しNOT_SUPPORTEDを作成する。
Service1を実行するControllerを作成する。
</t>
    <rPh sb="9" eb="11">
      <t>サクセイ</t>
    </rPh>
    <rPh sb="26" eb="28">
      <t>サクセイ</t>
    </rPh>
    <rPh sb="42" eb="44">
      <t>ジッコウ</t>
    </rPh>
    <rPh sb="57" eb="59">
      <t>サクセイ</t>
    </rPh>
    <phoneticPr fontId="2"/>
  </si>
  <si>
    <t xml:space="preserve">PROPAGATION_NOT_SUPPORTEDでトランザクションを行わないこと。（ロールバック確認）
</t>
    <rPh sb="35" eb="36">
      <t>オコナ</t>
    </rPh>
    <rPh sb="49" eb="51">
      <t>カクニン</t>
    </rPh>
    <phoneticPr fontId="2"/>
  </si>
  <si>
    <t xml:space="preserve">PROPAGATION_MANDATORYで例外が発生すること。
</t>
    <rPh sb="22" eb="24">
      <t>レイガイ</t>
    </rPh>
    <rPh sb="25" eb="27">
      <t>ハッセイ</t>
    </rPh>
    <phoneticPr fontId="2"/>
  </si>
  <si>
    <t xml:space="preserve">Service1（MANDATORY）の順序でServiceを実行する。
</t>
    <rPh sb="20" eb="22">
      <t>ジュンジョ</t>
    </rPh>
    <rPh sb="31" eb="33">
      <t>ジッコウ</t>
    </rPh>
    <phoneticPr fontId="2"/>
  </si>
  <si>
    <t xml:space="preserve">Service1を作成しMANDATORYを設定する。
Service1を実行するControllerを作成する。
</t>
    <rPh sb="9" eb="11">
      <t>サクセイ</t>
    </rPh>
    <rPh sb="22" eb="24">
      <t>セッテイ</t>
    </rPh>
    <rPh sb="38" eb="40">
      <t>ジッコウ</t>
    </rPh>
    <rPh sb="53" eb="55">
      <t>サクセイ</t>
    </rPh>
    <phoneticPr fontId="2"/>
  </si>
  <si>
    <t xml:space="preserve">Service1の実行で例外が発生すること。
</t>
    <rPh sb="9" eb="11">
      <t>ジッコウ</t>
    </rPh>
    <rPh sb="12" eb="14">
      <t>レイガイ</t>
    </rPh>
    <rPh sb="15" eb="17">
      <t>ハッセイ</t>
    </rPh>
    <phoneticPr fontId="2"/>
  </si>
  <si>
    <t xml:space="preserve">PROPAGATION_MANDATORYで既存トランザクションに参加すること。
</t>
    <rPh sb="22" eb="24">
      <t>キゾン</t>
    </rPh>
    <rPh sb="33" eb="35">
      <t>サンカ</t>
    </rPh>
    <phoneticPr fontId="2"/>
  </si>
  <si>
    <t xml:space="preserve">PROPAGATION_MANDATORYで既存トランザクションに参加すること。（ロールバック確認）
</t>
    <rPh sb="22" eb="24">
      <t>キゾン</t>
    </rPh>
    <rPh sb="33" eb="35">
      <t>サンカ</t>
    </rPh>
    <rPh sb="47" eb="49">
      <t>カクニン</t>
    </rPh>
    <phoneticPr fontId="2"/>
  </si>
  <si>
    <t xml:space="preserve">PROPAGATION_NEVERでトランザクションを行わないこと。
</t>
    <rPh sb="27" eb="28">
      <t>オコナ</t>
    </rPh>
    <phoneticPr fontId="2"/>
  </si>
  <si>
    <t xml:space="preserve">Service1（NEVER）の順序でServiceを実行する。
</t>
    <rPh sb="16" eb="18">
      <t>ジュンジョ</t>
    </rPh>
    <rPh sb="27" eb="29">
      <t>ジッコウ</t>
    </rPh>
    <phoneticPr fontId="2"/>
  </si>
  <si>
    <t xml:space="preserve">Service1を作成しNEVERを設定する。
Service1を実行するControllerを作成する。
</t>
    <rPh sb="9" eb="11">
      <t>サクセイ</t>
    </rPh>
    <rPh sb="18" eb="20">
      <t>セッテイ</t>
    </rPh>
    <rPh sb="34" eb="36">
      <t>ジッコウ</t>
    </rPh>
    <rPh sb="49" eb="51">
      <t>サクセイ</t>
    </rPh>
    <phoneticPr fontId="2"/>
  </si>
  <si>
    <t xml:space="preserve">PROPAGATION_NEVERでトランザクションを行わないこと。（ロールバック確認）
</t>
    <rPh sb="27" eb="28">
      <t>オコナ</t>
    </rPh>
    <rPh sb="41" eb="43">
      <t>カクニン</t>
    </rPh>
    <phoneticPr fontId="2"/>
  </si>
  <si>
    <t xml:space="preserve">PROPAGATION_NEVERで例外が発生すること。
</t>
    <rPh sb="18" eb="20">
      <t>レイガイ</t>
    </rPh>
    <rPh sb="21" eb="23">
      <t>ハッセイ</t>
    </rPh>
    <phoneticPr fontId="2"/>
  </si>
  <si>
    <t xml:space="preserve">PROPAGATION_NESTEDでトランザクションを開始すること。
</t>
    <rPh sb="28" eb="30">
      <t>カイシ</t>
    </rPh>
    <phoneticPr fontId="2"/>
  </si>
  <si>
    <t xml:space="preserve">Service1（NESTED）の順序でServiceを実行する。
</t>
    <rPh sb="17" eb="19">
      <t>ジュンジョ</t>
    </rPh>
    <rPh sb="28" eb="30">
      <t>ジッコウ</t>
    </rPh>
    <phoneticPr fontId="2"/>
  </si>
  <si>
    <t xml:space="preserve">Service1を作成しNESTEDを設定する。
Service1を実行するControllerを作成する。
</t>
    <rPh sb="9" eb="11">
      <t>サクセイ</t>
    </rPh>
    <rPh sb="19" eb="21">
      <t>セッテイ</t>
    </rPh>
    <rPh sb="35" eb="37">
      <t>ジッコウ</t>
    </rPh>
    <rPh sb="50" eb="52">
      <t>サクセイ</t>
    </rPh>
    <phoneticPr fontId="2"/>
  </si>
  <si>
    <t xml:space="preserve">PROPAGATION_NESTEDでトランザクションを開始すること。（ロールバック確認）
</t>
    <rPh sb="28" eb="30">
      <t>カイシ</t>
    </rPh>
    <rPh sb="42" eb="44">
      <t>カクニン</t>
    </rPh>
    <phoneticPr fontId="2"/>
  </si>
  <si>
    <t xml:space="preserve">PROPAGATION_NESTEDで部分トランザクションを開始すること。
</t>
    <rPh sb="19" eb="21">
      <t>ブブン</t>
    </rPh>
    <rPh sb="30" eb="32">
      <t>カイシ</t>
    </rPh>
    <phoneticPr fontId="2"/>
  </si>
  <si>
    <t xml:space="preserve">PROPAGATION_NESTEDで部分トランザクションを開始すること。（ロールバック確認）
</t>
    <rPh sb="19" eb="21">
      <t>ブブン</t>
    </rPh>
    <rPh sb="30" eb="32">
      <t>カイシ</t>
    </rPh>
    <rPh sb="44" eb="46">
      <t>カクニン</t>
    </rPh>
    <phoneticPr fontId="2"/>
  </si>
  <si>
    <t xml:space="preserve">トランザクション管理が有効にできること。
</t>
    <rPh sb="8" eb="10">
      <t>カンリ</t>
    </rPh>
    <rPh sb="11" eb="13">
      <t>ユウコウ</t>
    </rPh>
    <phoneticPr fontId="2"/>
  </si>
  <si>
    <t xml:space="preserve">変更を伴うDBアクセス処理を実施する。
</t>
    <rPh sb="0" eb="2">
      <t>ヘンコウ</t>
    </rPh>
    <rPh sb="3" eb="4">
      <t>トモナ</t>
    </rPh>
    <rPh sb="11" eb="13">
      <t>ショリ</t>
    </rPh>
    <rPh sb="14" eb="16">
      <t>ジッシ</t>
    </rPh>
    <phoneticPr fontId="2"/>
  </si>
  <si>
    <t xml:space="preserve">環境設定ファイル（xxx-env.xml）にtransactionManagerを設定する。
@Transactionalアノテーションを有効にするためにドメイン設定ファイル（xxx-domain.xml）に&lt;tx:anotation-driven /&gt;を設定する。
</t>
    <rPh sb="0" eb="2">
      <t>カンキョウ</t>
    </rPh>
    <rPh sb="2" eb="4">
      <t>セッテイ</t>
    </rPh>
    <rPh sb="41" eb="43">
      <t>セッテイ</t>
    </rPh>
    <rPh sb="70" eb="72">
      <t>ユウコウ</t>
    </rPh>
    <rPh sb="82" eb="84">
      <t>セッテイ</t>
    </rPh>
    <rPh sb="129" eb="131">
      <t>セッテイ</t>
    </rPh>
    <phoneticPr fontId="2"/>
  </si>
  <si>
    <t xml:space="preserve">変更を伴うDBアクセス処理が実施されるController処理を呼び出す。
</t>
    <rPh sb="0" eb="2">
      <t>ヘンコウ</t>
    </rPh>
    <rPh sb="3" eb="4">
      <t>トモナ</t>
    </rPh>
    <rPh sb="11" eb="13">
      <t>ショリ</t>
    </rPh>
    <rPh sb="14" eb="16">
      <t>ジッシ</t>
    </rPh>
    <rPh sb="29" eb="31">
      <t>ショリ</t>
    </rPh>
    <rPh sb="32" eb="33">
      <t>ヨ</t>
    </rPh>
    <rPh sb="34" eb="35">
      <t>ダ</t>
    </rPh>
    <phoneticPr fontId="2"/>
  </si>
  <si>
    <t xml:space="preserve">トランザクション管理が実施されていること。
（変更を伴うDBアクセス処理後に、取得処理結果などで取得結果を画面表示し確認する）
</t>
    <rPh sb="8" eb="10">
      <t>カンリ</t>
    </rPh>
    <rPh sb="11" eb="13">
      <t>ジッシ</t>
    </rPh>
    <rPh sb="23" eb="25">
      <t>ヘンコウ</t>
    </rPh>
    <rPh sb="26" eb="27">
      <t>トモナ</t>
    </rPh>
    <rPh sb="34" eb="36">
      <t>ショリ</t>
    </rPh>
    <rPh sb="36" eb="37">
      <t>ゴ</t>
    </rPh>
    <rPh sb="39" eb="41">
      <t>シュトク</t>
    </rPh>
    <rPh sb="41" eb="43">
      <t>ショリ</t>
    </rPh>
    <rPh sb="43" eb="45">
      <t>ケッカ</t>
    </rPh>
    <rPh sb="48" eb="50">
      <t>シュトク</t>
    </rPh>
    <rPh sb="50" eb="52">
      <t>ケッカ</t>
    </rPh>
    <rPh sb="53" eb="55">
      <t>ガメン</t>
    </rPh>
    <rPh sb="55" eb="57">
      <t>ヒョウジ</t>
    </rPh>
    <rPh sb="58" eb="60">
      <t>カクニン</t>
    </rPh>
    <phoneticPr fontId="2"/>
  </si>
  <si>
    <t xml:space="preserve">Service1を呼び出すControllerを実行する。
Service1でエラーとなるSQLを実行する。
</t>
    <rPh sb="9" eb="10">
      <t>ヨ</t>
    </rPh>
    <rPh sb="11" eb="12">
      <t>ダ</t>
    </rPh>
    <rPh sb="24" eb="26">
      <t>ジッコウ</t>
    </rPh>
    <rPh sb="50" eb="52">
      <t>ジッコウ</t>
    </rPh>
    <phoneticPr fontId="2"/>
  </si>
  <si>
    <t xml:space="preserve">Service1を呼び出すControllerを実行する。
Service1でエラーが発生するSQLを実行する。
</t>
    <rPh sb="9" eb="10">
      <t>ヨ</t>
    </rPh>
    <rPh sb="11" eb="12">
      <t>ダ</t>
    </rPh>
    <rPh sb="24" eb="26">
      <t>ジッコウ</t>
    </rPh>
    <rPh sb="44" eb="46">
      <t>ハッセイ</t>
    </rPh>
    <rPh sb="52" eb="54">
      <t>ジッコウ</t>
    </rPh>
    <phoneticPr fontId="2"/>
  </si>
  <si>
    <t xml:space="preserve">PROPAGATION_REQUIREDでトランザクションを開始すること。（ロールバック確認）
</t>
    <rPh sb="30" eb="32">
      <t>カイシ</t>
    </rPh>
    <rPh sb="44" eb="46">
      <t>カクニン</t>
    </rPh>
    <phoneticPr fontId="2"/>
  </si>
  <si>
    <t xml:space="preserve">PROPAGATION_REQUIRES_NEWで新しいトランザクションを開始すること。（ロールバック確認その２）
</t>
    <rPh sb="25" eb="26">
      <t>アタラ</t>
    </rPh>
    <rPh sb="37" eb="39">
      <t>カイシ</t>
    </rPh>
    <rPh sb="51" eb="53">
      <t>カクニン</t>
    </rPh>
    <phoneticPr fontId="2"/>
  </si>
  <si>
    <t xml:space="preserve">PROPAGATION_NESTEDで部分トランザクションを開始すること。（ロールバック確認その２）
</t>
    <rPh sb="19" eb="21">
      <t>ブブン</t>
    </rPh>
    <rPh sb="30" eb="32">
      <t>カイシ</t>
    </rPh>
    <rPh sb="44" eb="46">
      <t>カクニン</t>
    </rPh>
    <phoneticPr fontId="2"/>
  </si>
  <si>
    <t xml:space="preserve">Service1のDB変更がエラーの発生したSQLのみ無効にになること。
</t>
    <rPh sb="11" eb="13">
      <t>ヘンコウ</t>
    </rPh>
    <rPh sb="18" eb="20">
      <t>ハッセイ</t>
    </rPh>
    <rPh sb="27" eb="29">
      <t>ムコウ</t>
    </rPh>
    <phoneticPr fontId="2"/>
  </si>
  <si>
    <t xml:space="preserve">Service1のDB変更がエラーの発生したSQLのみ無効にになること。
</t>
    <rPh sb="11" eb="13">
      <t>ヘンコウ</t>
    </rPh>
    <phoneticPr fontId="2"/>
  </si>
  <si>
    <t xml:space="preserve">PROPAGATION_NESTEDで部分トランザクションを開始すること。（ロールバック確認その３）
</t>
    <rPh sb="19" eb="21">
      <t>ブブン</t>
    </rPh>
    <rPh sb="30" eb="32">
      <t>カイシ</t>
    </rPh>
    <rPh sb="44" eb="46">
      <t>カクニン</t>
    </rPh>
    <phoneticPr fontId="2"/>
  </si>
  <si>
    <t xml:space="preserve">Service1（REQUIRED）→SharedService2（REQUIRED）の順序でServiceを実行する。
</t>
    <rPh sb="44" eb="46">
      <t>ジュンジョ</t>
    </rPh>
    <rPh sb="55" eb="57">
      <t>ジッコウ</t>
    </rPh>
    <phoneticPr fontId="2"/>
  </si>
  <si>
    <t xml:space="preserve">Service1（REQUIRED）→SharedService2（REQUIRES_NEW）の順序でServiceを実行する。
</t>
    <rPh sb="48" eb="50">
      <t>ジュンジョ</t>
    </rPh>
    <rPh sb="59" eb="61">
      <t>ジッコウ</t>
    </rPh>
    <phoneticPr fontId="2"/>
  </si>
  <si>
    <t xml:space="preserve">Service1（REQUIRED）→SharedService2（SUPPORTS）の順序でServiceを実行する。
</t>
    <rPh sb="44" eb="46">
      <t>ジュンジョ</t>
    </rPh>
    <rPh sb="55" eb="57">
      <t>ジッコウ</t>
    </rPh>
    <phoneticPr fontId="2"/>
  </si>
  <si>
    <t xml:space="preserve">Service1（REQUIRED）→SharedService2（NOT_SUPPORTED）の順序でServiceを実行する。
</t>
    <rPh sb="49" eb="51">
      <t>ジュンジョ</t>
    </rPh>
    <rPh sb="60" eb="62">
      <t>ジッコウ</t>
    </rPh>
    <phoneticPr fontId="2"/>
  </si>
  <si>
    <t xml:space="preserve">Service1（REQUIRED）→SharedService2（MANDATORY）の順序でServiceを実行する。
</t>
    <rPh sb="45" eb="47">
      <t>ジュンジョ</t>
    </rPh>
    <rPh sb="56" eb="58">
      <t>ジッコウ</t>
    </rPh>
    <phoneticPr fontId="2"/>
  </si>
  <si>
    <t xml:space="preserve">Service1（REQUIRED）→SharedService2（NEVER）の順序でServiceを実行する。
</t>
    <rPh sb="41" eb="43">
      <t>ジュンジョ</t>
    </rPh>
    <rPh sb="52" eb="54">
      <t>ジッコウ</t>
    </rPh>
    <phoneticPr fontId="2"/>
  </si>
  <si>
    <t xml:space="preserve">Service1（REQUIRED）→SharedService2（NESTED）の順序でServiceを実行する。
</t>
    <rPh sb="42" eb="44">
      <t>ジュンジョ</t>
    </rPh>
    <rPh sb="53" eb="55">
      <t>ジッコウ</t>
    </rPh>
    <phoneticPr fontId="2"/>
  </si>
  <si>
    <t xml:space="preserve">Service1を作成しREQUIREDを設定する。
Service1から実行されるSharedService2を作成しREQUIREDを設定する。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0" eb="72">
      <t>セッテイ</t>
    </rPh>
    <rPh sb="86" eb="88">
      <t>ジッコウ</t>
    </rPh>
    <rPh sb="101" eb="103">
      <t>サクセイ</t>
    </rPh>
    <phoneticPr fontId="2"/>
  </si>
  <si>
    <t xml:space="preserve">Service1を作成しREQUIREDを設定する。
Service1から実行されるSharedService2を作成しREQUIRES_NEWを設定する。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4" eb="76">
      <t>セッテイ</t>
    </rPh>
    <rPh sb="90" eb="92">
      <t>ジッコウ</t>
    </rPh>
    <rPh sb="105" eb="107">
      <t>サクセイ</t>
    </rPh>
    <phoneticPr fontId="2"/>
  </si>
  <si>
    <t xml:space="preserve">Service1を作成しREQUIEDを設定する。
Service1から実行されるSharedService2を作成しSUPPORTSを設定する。
Service1を実行するControllerを作成する。
</t>
    <rPh sb="9" eb="11">
      <t>サクセイ</t>
    </rPh>
    <rPh sb="20" eb="22">
      <t>セッテイ</t>
    </rPh>
    <rPh sb="37" eb="39">
      <t>ジッコウ</t>
    </rPh>
    <rPh sb="57" eb="59">
      <t>サクセイ</t>
    </rPh>
    <rPh sb="69" eb="71">
      <t>セッテイ</t>
    </rPh>
    <rPh sb="85" eb="87">
      <t>ジッコウ</t>
    </rPh>
    <rPh sb="100" eb="102">
      <t>サクセイ</t>
    </rPh>
    <phoneticPr fontId="2"/>
  </si>
  <si>
    <t xml:space="preserve">Service1を作成しREQUIREDを作成する。
Service1から実行されるSharedService2を作成しNOT_SUPPORTEDを設定する。
Service1を実行するControllerを作成する。
</t>
    <rPh sb="9" eb="11">
      <t>サクセイ</t>
    </rPh>
    <rPh sb="21" eb="23">
      <t>サクセイ</t>
    </rPh>
    <rPh sb="38" eb="40">
      <t>ジッコウ</t>
    </rPh>
    <rPh sb="58" eb="60">
      <t>サクセイ</t>
    </rPh>
    <rPh sb="75" eb="77">
      <t>セッテイ</t>
    </rPh>
    <rPh sb="91" eb="93">
      <t>ジッコウ</t>
    </rPh>
    <rPh sb="106" eb="108">
      <t>サクセイ</t>
    </rPh>
    <phoneticPr fontId="2"/>
  </si>
  <si>
    <t xml:space="preserve">Service1を作成しREQUIREDを設定する。
Service1から実行されるSharedService2を作成しMANDATORYを設定する。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71" eb="73">
      <t>セッテイ</t>
    </rPh>
    <rPh sb="87" eb="89">
      <t>ジッコウ</t>
    </rPh>
    <rPh sb="102" eb="104">
      <t>サクセイ</t>
    </rPh>
    <phoneticPr fontId="2"/>
  </si>
  <si>
    <t xml:space="preserve">Service1を作成しREQUIREDを設定する。
Service1から実行されるSharedService2を作成しNEVERを設定する。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67" eb="69">
      <t>セッテイ</t>
    </rPh>
    <rPh sb="83" eb="85">
      <t>ジッコウ</t>
    </rPh>
    <rPh sb="98" eb="100">
      <t>サクセイ</t>
    </rPh>
    <phoneticPr fontId="2"/>
  </si>
  <si>
    <t xml:space="preserve">Service1を作成しREQUIREDを設定する。
Service1から実行されるSharedService2を作成しNESTEDを設定する。
Service1を実行するControllerを作成する。
</t>
    <rPh sb="9" eb="11">
      <t>サクセイ</t>
    </rPh>
    <rPh sb="21" eb="23">
      <t>セッテイ</t>
    </rPh>
    <rPh sb="38" eb="40">
      <t>ジッコウ</t>
    </rPh>
    <rPh sb="58" eb="60">
      <t>サクセイ</t>
    </rPh>
    <rPh sb="68" eb="70">
      <t>セッテイ</t>
    </rPh>
    <rPh sb="84" eb="86">
      <t>ジッコウ</t>
    </rPh>
    <rPh sb="99" eb="101">
      <t>サクセイ</t>
    </rPh>
    <phoneticPr fontId="2"/>
  </si>
  <si>
    <t xml:space="preserve">Service1を呼び出すControllerを実行する。
SharedService2でエラーとなるSQLを実行する。
</t>
    <rPh sb="9" eb="10">
      <t>ヨ</t>
    </rPh>
    <rPh sb="11" eb="12">
      <t>ダ</t>
    </rPh>
    <rPh sb="24" eb="26">
      <t>ジッコウ</t>
    </rPh>
    <rPh sb="56" eb="58">
      <t>ジッコウ</t>
    </rPh>
    <phoneticPr fontId="2"/>
  </si>
  <si>
    <t xml:space="preserve">Service1を呼び出すControllerを実行する。
Service1からSharedService2の処理が実行する。
SharedService2からService1に処理が戻った後エラーとなるSQLを実行する。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ショリ</t>
    </rPh>
    <rPh sb="94" eb="95">
      <t>モド</t>
    </rPh>
    <rPh sb="97" eb="98">
      <t>アト</t>
    </rPh>
    <rPh sb="108" eb="110">
      <t>ジッコウ</t>
    </rPh>
    <phoneticPr fontId="2"/>
  </si>
  <si>
    <t xml:space="preserve">Service1を呼び出すControllerを実行する。
SharedService2でエラーが発生するSQLを実行する。
</t>
    <rPh sb="9" eb="10">
      <t>ヨ</t>
    </rPh>
    <rPh sb="11" eb="12">
      <t>ダ</t>
    </rPh>
    <rPh sb="24" eb="26">
      <t>ジッコウ</t>
    </rPh>
    <rPh sb="50" eb="52">
      <t>ハッセイ</t>
    </rPh>
    <rPh sb="58" eb="60">
      <t>ジッコウ</t>
    </rPh>
    <phoneticPr fontId="2"/>
  </si>
  <si>
    <t xml:space="preserve">Service1を呼び出すControllerを実行する。
Service1からSharedService2の処理を実行する。
SharedService2からService1に処理が戻った後エラーとなるSQLを実行する。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ショリ</t>
    </rPh>
    <rPh sb="94" eb="95">
      <t>モド</t>
    </rPh>
    <rPh sb="97" eb="98">
      <t>アト</t>
    </rPh>
    <rPh sb="108" eb="110">
      <t>ジッコウ</t>
    </rPh>
    <phoneticPr fontId="2"/>
  </si>
  <si>
    <t xml:space="preserve">Service1を呼び出すControllerを実行する。
Service1からSharedService2の処理を実行する。
SharedService2でエラーとなるSQLを実行する。
Service1でSharedService2の例外をキャッチ後、正常終了するSQLを実行する。
</t>
    <rPh sb="9" eb="10">
      <t>ヨ</t>
    </rPh>
    <rPh sb="11" eb="12">
      <t>ダ</t>
    </rPh>
    <rPh sb="24" eb="26">
      <t>ジッコウ</t>
    </rPh>
    <rPh sb="56" eb="58">
      <t>ショリ</t>
    </rPh>
    <rPh sb="59" eb="61">
      <t>ジッコウ</t>
    </rPh>
    <rPh sb="91" eb="93">
      <t>ジッコウ</t>
    </rPh>
    <rPh sb="122" eb="124">
      <t>レイガイ</t>
    </rPh>
    <rPh sb="129" eb="130">
      <t>ゴ</t>
    </rPh>
    <rPh sb="131" eb="133">
      <t>セイジョウ</t>
    </rPh>
    <rPh sb="133" eb="135">
      <t>シュウリョウ</t>
    </rPh>
    <rPh sb="141" eb="143">
      <t>ジッコウ</t>
    </rPh>
    <phoneticPr fontId="2"/>
  </si>
  <si>
    <t xml:space="preserve">Service1とSharedService2のDB変更がコミットされること。
</t>
    <rPh sb="26" eb="28">
      <t>ヘンコウ</t>
    </rPh>
    <phoneticPr fontId="2"/>
  </si>
  <si>
    <t xml:space="preserve">Service1とSharedService2のDB変更がロールバックされること。
</t>
    <rPh sb="26" eb="28">
      <t>ヘンコウ</t>
    </rPh>
    <phoneticPr fontId="2"/>
  </si>
  <si>
    <t xml:space="preserve">Service1のDB変更がコミットされること。
SharedService2のDB変更がロールバックされること。
</t>
    <rPh sb="11" eb="13">
      <t>ヘンコウ</t>
    </rPh>
    <rPh sb="43" eb="45">
      <t>ヘンコウ</t>
    </rPh>
    <phoneticPr fontId="2"/>
  </si>
  <si>
    <t xml:space="preserve">Service1のDB変更がロールバックされること。
SharedService2のDB変更がコミットされること。
</t>
    <rPh sb="11" eb="13">
      <t>ヘンコウ</t>
    </rPh>
    <rPh sb="45" eb="47">
      <t>ヘンコウ</t>
    </rPh>
    <phoneticPr fontId="2"/>
  </si>
  <si>
    <t xml:space="preserve">Service1のDB変更がコミットされること。
SharedService2のDB変更がコミットされること。
</t>
    <rPh sb="43" eb="45">
      <t>ヘンコウ</t>
    </rPh>
    <phoneticPr fontId="2"/>
  </si>
  <si>
    <t xml:space="preserve">Service1のDB変更がコミットされること。
SharedService2のDB変更がエラーの発生したSQLのみ無効にになること。
</t>
    <rPh sb="43" eb="45">
      <t>ヘンコウ</t>
    </rPh>
    <phoneticPr fontId="2"/>
  </si>
  <si>
    <t xml:space="preserve">SharedService2の実行で例外が発生すること。
</t>
    <rPh sb="15" eb="17">
      <t>ジッコウ</t>
    </rPh>
    <rPh sb="18" eb="20">
      <t>レイガイ</t>
    </rPh>
    <rPh sb="21" eb="23">
      <t>ハッセイ</t>
    </rPh>
    <phoneticPr fontId="2"/>
  </si>
  <si>
    <t xml:space="preserve">Service1のDB変更がコミットされること。
SharedService2のDB変更がコミットされること。
</t>
    <rPh sb="11" eb="13">
      <t>ヘンコウ</t>
    </rPh>
    <rPh sb="43" eb="45">
      <t>ヘンコウ</t>
    </rPh>
    <phoneticPr fontId="2"/>
  </si>
  <si>
    <t xml:space="preserve">javax.transaction.Transactional(Transactional.TxType.REQUIRED)でトランザクションを開始すること。
</t>
    <rPh sb="72" eb="74">
      <t>カイシ</t>
    </rPh>
    <phoneticPr fontId="2"/>
  </si>
  <si>
    <t xml:space="preserve">javax.transaction.Transactional(Transactional.TxType.REQUIRED)でトランザクションを開始すること。（ロールバック確認）
</t>
    <rPh sb="72" eb="74">
      <t>カイシ</t>
    </rPh>
    <rPh sb="86" eb="88">
      <t>カクニン</t>
    </rPh>
    <phoneticPr fontId="2"/>
  </si>
  <si>
    <t xml:space="preserve">javax.transaction.Transactional(Transactional.TxType.REQUIRED)で既存トランザクションに参加すること。
</t>
    <rPh sb="63" eb="65">
      <t>キゾン</t>
    </rPh>
    <rPh sb="74" eb="76">
      <t>サンカ</t>
    </rPh>
    <phoneticPr fontId="2"/>
  </si>
  <si>
    <t xml:space="preserve">javax.transaction.Transactional(Transactional.TxType.REQUIRED)で既存トランザクションに参加すること。（ロールバック確認）
</t>
    <rPh sb="63" eb="65">
      <t>キゾン</t>
    </rPh>
    <rPh sb="74" eb="76">
      <t>サンカ</t>
    </rPh>
    <rPh sb="88" eb="90">
      <t>カクニン</t>
    </rPh>
    <phoneticPr fontId="2"/>
  </si>
  <si>
    <t xml:space="preserve">javax.transaction.Transactional(Transactional.TxType.REQUIRES_NEW)でトランザクションを開始すること。
</t>
    <rPh sb="76" eb="78">
      <t>カイシ</t>
    </rPh>
    <phoneticPr fontId="2"/>
  </si>
  <si>
    <t xml:space="preserve">javax.transaction.Transactional(Transactional.TxType.REQUIRES_NEW)でトランザクションを開始すること。（ロールバック確認）
</t>
    <rPh sb="76" eb="78">
      <t>カイシ</t>
    </rPh>
    <rPh sb="90" eb="92">
      <t>カクニン</t>
    </rPh>
    <phoneticPr fontId="2"/>
  </si>
  <si>
    <t xml:space="preserve">javax.transaction.Transactional(Transactional.TxType.REQUIRES_NEW)で新しいトランザクションを開始すること。
</t>
    <rPh sb="79" eb="81">
      <t>カイシ</t>
    </rPh>
    <phoneticPr fontId="2"/>
  </si>
  <si>
    <t xml:space="preserve">javax.transaction.Transactional(Transactional.TxType.REQUIRES_NEW)で新しいトランザクションを開始すること。（ロールバック確認）
</t>
    <rPh sb="79" eb="81">
      <t>カイシ</t>
    </rPh>
    <rPh sb="93" eb="95">
      <t>カクニン</t>
    </rPh>
    <phoneticPr fontId="2"/>
  </si>
  <si>
    <t xml:space="preserve">javax.transaction.Transactional(Transactional.TxType.REQUIRES_NEW)で新しいトランザクションを開始すること。（ロールバック確認その２）
</t>
    <rPh sb="79" eb="81">
      <t>カイシ</t>
    </rPh>
    <rPh sb="93" eb="95">
      <t>カクニン</t>
    </rPh>
    <phoneticPr fontId="2"/>
  </si>
  <si>
    <t xml:space="preserve">javax.transaction.Transactional(Transactional.TxType.SUPPORTS)でトランザクションを行わないこと。
</t>
    <rPh sb="72" eb="73">
      <t>オコナ</t>
    </rPh>
    <phoneticPr fontId="2"/>
  </si>
  <si>
    <t xml:space="preserve">javax.transaction.Transactional(Transactional.TxType.SUPPORTS)でトランザクションを行わないこと。（ロールバック確認）
</t>
    <rPh sb="72" eb="73">
      <t>オコナ</t>
    </rPh>
    <rPh sb="86" eb="88">
      <t>カクニン</t>
    </rPh>
    <phoneticPr fontId="2"/>
  </si>
  <si>
    <t xml:space="preserve">javax.transaction.Transactional(Transactional.TxType.SUPPORTS)で既存トランザクションに参加すること。
</t>
    <rPh sb="74" eb="76">
      <t>サンカ</t>
    </rPh>
    <phoneticPr fontId="2"/>
  </si>
  <si>
    <t xml:space="preserve">javax.transaction.Transactional(Transactional.TxType.SUPPORTS)で既存トランザクションに参加すること。（ロールバック確認）
</t>
    <rPh sb="74" eb="76">
      <t>サンカ</t>
    </rPh>
    <rPh sb="88" eb="90">
      <t>カクニン</t>
    </rPh>
    <phoneticPr fontId="2"/>
  </si>
  <si>
    <t xml:space="preserve">javax.transaction.Transactional(Transactional.TxType.NOT_SUPPORTED)でトランザクションを行わないこと。
</t>
    <rPh sb="77" eb="78">
      <t>オコナ</t>
    </rPh>
    <phoneticPr fontId="2"/>
  </si>
  <si>
    <t xml:space="preserve">javax.transaction.Transactional(Transactional.TxType.NOT_SUPPORTED)でトランザクションを行わないこと。（ロールバック確認）
</t>
    <rPh sb="77" eb="78">
      <t>オコナ</t>
    </rPh>
    <rPh sb="91" eb="93">
      <t>カクニン</t>
    </rPh>
    <phoneticPr fontId="2"/>
  </si>
  <si>
    <t xml:space="preserve">javax.transaction.Transactional(Transactional.TxType.MANDATORY)で例外が発生すること。
</t>
    <rPh sb="64" eb="66">
      <t>レイガイ</t>
    </rPh>
    <rPh sb="67" eb="69">
      <t>ハッセイ</t>
    </rPh>
    <phoneticPr fontId="2"/>
  </si>
  <si>
    <t xml:space="preserve">javax.transaction.Transactional(Transactional.TxType.MANDATORY)で既存トランザクションに参加すること。
</t>
    <rPh sb="75" eb="77">
      <t>サンカ</t>
    </rPh>
    <phoneticPr fontId="2"/>
  </si>
  <si>
    <t xml:space="preserve">javax.transaction.Transactional(Transactional.TxType.MANDATORY)で既存トランザクションに参加すること。（ロールバック確認）
</t>
    <rPh sb="75" eb="77">
      <t>サンカ</t>
    </rPh>
    <rPh sb="89" eb="91">
      <t>カクニン</t>
    </rPh>
    <phoneticPr fontId="2"/>
  </si>
  <si>
    <t xml:space="preserve">javax.transaction.Transactional(Transactional.TxType.NEVER)でトランザクションを行わないこと。
</t>
    <rPh sb="69" eb="70">
      <t>オコナ</t>
    </rPh>
    <phoneticPr fontId="2"/>
  </si>
  <si>
    <t xml:space="preserve">javax.transaction.Transactional(Transactional.TxType.NEVER)でトランザクションを行わないこと。（ロールバック確認）
</t>
    <rPh sb="69" eb="70">
      <t>オコナ</t>
    </rPh>
    <rPh sb="83" eb="85">
      <t>カクニン</t>
    </rPh>
    <phoneticPr fontId="2"/>
  </si>
  <si>
    <t xml:space="preserve">javax.transaction.Transactional(Transactional.TxType.NEVER)で例外が発生すること。
</t>
    <rPh sb="60" eb="62">
      <t>レイガイ</t>
    </rPh>
    <rPh sb="63" eb="65">
      <t>ハッセイ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</si>
</sst>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1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6" fillId="0" borderId="2" xfId="2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0" fontId="6" fillId="4" borderId="1" xfId="2" applyNumberFormat="1" applyFill="1" applyBorder="1" applyAlignment="1">
      <alignment horizontal="center" vertical="center"/>
    </xf>
    <xf numFmtId="176" fontId="6" fillId="0" borderId="2" xfId="2" applyNumberFormat="1" applyBorder="1" applyAlignment="1">
      <alignment horizontal="center" vertical="top" wrapText="1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80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CxnSpPr>
          <a:stCxn id="3" idx="2"/>
        </xdr:cNvCxnSpPr>
      </xdr:nvCxnSpPr>
      <xdr:spPr>
        <a:xfrm>
          <a:off x="54864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3716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429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1722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80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>
          <a:stCxn id="2" idx="2"/>
        </xdr:cNvCxnSpPr>
      </xdr:nvCxnSpPr>
      <xdr:spPr>
        <a:xfrm>
          <a:off x="34290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3716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3716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6172200" y="2057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>
          <a:off x="3429000" y="2228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685800" y="1028700"/>
          <a:ext cx="10972800" cy="18859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7432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7432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6172200" y="3600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6172200" y="4114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3429000" y="37719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>
          <a:off x="3429000" y="4286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685800" y="32575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80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CxnSpPr>
          <a:stCxn id="4" idx="2"/>
        </xdr:cNvCxnSpPr>
      </xdr:nvCxnSpPr>
      <xdr:spPr>
        <a:xfrm>
          <a:off x="82296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41148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27432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7432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6172200" y="56578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9525</xdr:rowOff>
    </xdr:from>
    <xdr:to>
      <xdr:col>11</xdr:col>
      <xdr:colOff>0</xdr:colOff>
      <xdr:row>43</xdr:row>
      <xdr:rowOff>9525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6172200" y="6181725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3429000" y="58293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>
          <a:off x="3429000" y="63436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685800" y="5314950"/>
          <a:ext cx="10972800" cy="34290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48006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CxnSpPr/>
      </xdr:nvCxnSpPr>
      <xdr:spPr>
        <a:xfrm>
          <a:off x="6172200" y="72009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/>
      </xdr:nvCxnSpPr>
      <xdr:spPr>
        <a:xfrm>
          <a:off x="6172200" y="77152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 txBox="1"/>
      </xdr:nvSpPr>
      <xdr:spPr>
        <a:xfrm>
          <a:off x="6172200" y="7029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6172200" y="7543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51</xdr:row>
      <xdr:rowOff>161925</xdr:rowOff>
    </xdr:from>
    <xdr:to>
      <xdr:col>7</xdr:col>
      <xdr:colOff>0</xdr:colOff>
      <xdr:row>52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/>
      </xdr:nvCxnSpPr>
      <xdr:spPr>
        <a:xfrm flipH="1" flipV="1">
          <a:off x="3429000" y="7019925"/>
          <a:ext cx="1371600" cy="9525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/>
      </xdr:nvSpPr>
      <xdr:spPr>
        <a:xfrm>
          <a:off x="3429000" y="20574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41148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429001" y="46291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41148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 txBox="1"/>
      </xdr:nvSpPr>
      <xdr:spPr>
        <a:xfrm>
          <a:off x="41148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/>
      </xdr:nvSpPr>
      <xdr:spPr>
        <a:xfrm>
          <a:off x="61722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 txBox="1"/>
      </xdr:nvSpPr>
      <xdr:spPr>
        <a:xfrm>
          <a:off x="61722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27432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5</xdr:col>
      <xdr:colOff>0</xdr:colOff>
      <xdr:row>77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27432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62</xdr:row>
      <xdr:rowOff>0</xdr:rowOff>
    </xdr:from>
    <xdr:to>
      <xdr:col>11</xdr:col>
      <xdr:colOff>0</xdr:colOff>
      <xdr:row>63</xdr:row>
      <xdr:rowOff>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65</xdr:row>
      <xdr:rowOff>0</xdr:rowOff>
    </xdr:from>
    <xdr:to>
      <xdr:col>11</xdr:col>
      <xdr:colOff>0</xdr:colOff>
      <xdr:row>66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6172200" y="9944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11</xdr:col>
      <xdr:colOff>0</xdr:colOff>
      <xdr:row>63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66</xdr:row>
      <xdr:rowOff>0</xdr:rowOff>
    </xdr:from>
    <xdr:to>
      <xdr:col>11</xdr:col>
      <xdr:colOff>0</xdr:colOff>
      <xdr:row>66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CxnSpPr/>
      </xdr:nvCxnSpPr>
      <xdr:spPr>
        <a:xfrm>
          <a:off x="3429000" y="99441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78</xdr:row>
      <xdr:rowOff>0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85800" y="8915400"/>
          <a:ext cx="10972800" cy="360045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9</xdr:col>
      <xdr:colOff>0</xdr:colOff>
      <xdr:row>75</xdr:row>
      <xdr:rowOff>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48006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68</xdr:row>
      <xdr:rowOff>0</xdr:rowOff>
    </xdr:from>
    <xdr:to>
      <xdr:col>7</xdr:col>
      <xdr:colOff>0</xdr:colOff>
      <xdr:row>68</xdr:row>
      <xdr:rowOff>1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9525</xdr:rowOff>
    </xdr:from>
    <xdr:to>
      <xdr:col>11</xdr:col>
      <xdr:colOff>0</xdr:colOff>
      <xdr:row>70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/>
      </xdr:nvCxnSpPr>
      <xdr:spPr>
        <a:xfrm>
          <a:off x="6172200" y="10982325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73</xdr:row>
      <xdr:rowOff>0</xdr:rowOff>
    </xdr:from>
    <xdr:to>
      <xdr:col>11</xdr:col>
      <xdr:colOff>0</xdr:colOff>
      <xdr:row>73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/>
      </xdr:nvCxnSpPr>
      <xdr:spPr>
        <a:xfrm>
          <a:off x="6172200" y="114871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70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/>
      </xdr:nvSpPr>
      <xdr:spPr>
        <a:xfrm>
          <a:off x="6172200" y="10458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6172200" y="10801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75</xdr:row>
      <xdr:rowOff>0</xdr:rowOff>
    </xdr:from>
    <xdr:to>
      <xdr:col>7</xdr:col>
      <xdr:colOff>0</xdr:colOff>
      <xdr:row>75</xdr:row>
      <xdr:rowOff>0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62</xdr:row>
      <xdr:rowOff>0</xdr:rowOff>
    </xdr:from>
    <xdr:to>
      <xdr:col>5</xdr:col>
      <xdr:colOff>685799</xdr:colOff>
      <xdr:row>63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 txBox="1"/>
      </xdr:nvSpPr>
      <xdr:spPr>
        <a:xfrm>
          <a:off x="3429000" y="94297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65</xdr:row>
      <xdr:rowOff>0</xdr:rowOff>
    </xdr:from>
    <xdr:to>
      <xdr:col>5</xdr:col>
      <xdr:colOff>685799</xdr:colOff>
      <xdr:row>66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 txBox="1"/>
      </xdr:nvSpPr>
      <xdr:spPr>
        <a:xfrm>
          <a:off x="3429000" y="9944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69</xdr:row>
      <xdr:rowOff>0</xdr:rowOff>
    </xdr:from>
    <xdr:to>
      <xdr:col>10</xdr:col>
      <xdr:colOff>0</xdr:colOff>
      <xdr:row>70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 txBox="1"/>
      </xdr:nvSpPr>
      <xdr:spPr>
        <a:xfrm>
          <a:off x="61722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73</xdr:row>
      <xdr:rowOff>0</xdr:rowOff>
    </xdr:from>
    <xdr:to>
      <xdr:col>11</xdr:col>
      <xdr:colOff>0</xdr:colOff>
      <xdr:row>74</xdr:row>
      <xdr:rowOff>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6172201" y="109728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12</xdr:row>
      <xdr:rowOff>0</xdr:rowOff>
    </xdr:from>
    <xdr:to>
      <xdr:col>16</xdr:col>
      <xdr:colOff>0</xdr:colOff>
      <xdr:row>17</xdr:row>
      <xdr:rowOff>171449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610725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26</xdr:row>
      <xdr:rowOff>0</xdr:rowOff>
    </xdr:from>
    <xdr:to>
      <xdr:col>16</xdr:col>
      <xdr:colOff>0</xdr:colOff>
      <xdr:row>31</xdr:row>
      <xdr:rowOff>171449</xdr:rowOff>
    </xdr:to>
    <xdr:sp macro="" textlink="">
      <xdr:nvSpPr>
        <xdr:cNvPr id="105" name="角丸四角形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610725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106" name="角丸四角形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69</xdr:row>
      <xdr:rowOff>0</xdr:rowOff>
    </xdr:from>
    <xdr:to>
      <xdr:col>16</xdr:col>
      <xdr:colOff>0</xdr:colOff>
      <xdr:row>77</xdr:row>
      <xdr:rowOff>0</xdr:rowOff>
    </xdr:to>
    <xdr:sp macro="" textlink="">
      <xdr:nvSpPr>
        <xdr:cNvPr id="107" name="角丸四角形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9610725" y="1028700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7543800" y="2057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7543800" y="36004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7543800" y="4114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7543800" y="56578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7543800" y="6172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/>
      </xdr:nvSpPr>
      <xdr:spPr>
        <a:xfrm>
          <a:off x="7543800" y="70294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7543800" y="7543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62</xdr:row>
      <xdr:rowOff>0</xdr:rowOff>
    </xdr:from>
    <xdr:to>
      <xdr:col>13</xdr:col>
      <xdr:colOff>0</xdr:colOff>
      <xdr:row>64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7543800" y="9601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65</xdr:row>
      <xdr:rowOff>0</xdr:rowOff>
    </xdr:from>
    <xdr:to>
      <xdr:col>13</xdr:col>
      <xdr:colOff>0</xdr:colOff>
      <xdr:row>67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13</xdr:col>
      <xdr:colOff>0</xdr:colOff>
      <xdr:row>71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7543800" y="10801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74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7543800" y="113157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1371600" y="90868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77</xdr:row>
      <xdr:rowOff>0</xdr:rowOff>
    </xdr:from>
    <xdr:to>
      <xdr:col>3</xdr:col>
      <xdr:colOff>0</xdr:colOff>
      <xdr:row>77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/>
      </xdr:nvCxnSpPr>
      <xdr:spPr>
        <a:xfrm flipH="1">
          <a:off x="1371600" y="1200150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CxnSpPr/>
      </xdr:nvCxnSpPr>
      <xdr:spPr>
        <a:xfrm>
          <a:off x="1371600" y="56578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/>
      </xdr:nvCxnSpPr>
      <xdr:spPr>
        <a:xfrm flipH="1">
          <a:off x="1371600" y="84010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3429000" y="78867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13716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CxnSpPr/>
      </xdr:nvCxnSpPr>
      <xdr:spPr>
        <a:xfrm>
          <a:off x="1371600" y="3600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/>
      </xdr:nvCxnSpPr>
      <xdr:spPr>
        <a:xfrm flipH="1">
          <a:off x="1371600" y="49720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6</xdr:col>
      <xdr:colOff>685799</xdr:colOff>
      <xdr:row>75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 txBox="1"/>
      </xdr:nvSpPr>
      <xdr:spPr>
        <a:xfrm>
          <a:off x="3429000" y="125158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685799</xdr:colOff>
      <xdr:row>77</xdr:row>
      <xdr:rowOff>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 txBox="1"/>
      </xdr:nvSpPr>
      <xdr:spPr>
        <a:xfrm>
          <a:off x="685800" y="128587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101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>
          <a:stCxn id="5" idx="2"/>
        </xdr:cNvCxnSpPr>
      </xdr:nvCxnSpPr>
      <xdr:spPr>
        <a:xfrm>
          <a:off x="5486400" y="685800"/>
          <a:ext cx="0" cy="14744700"/>
        </a:xfrm>
        <a:prstGeom prst="line">
          <a:avLst/>
        </a:prstGeom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101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47447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(T1)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0574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172200" y="17145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>
          <a:off x="3429000" y="18859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685800" y="102870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DMLY0401005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(T1)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0574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9525</xdr:rowOff>
    </xdr:from>
    <xdr:to>
      <xdr:col>11</xdr:col>
      <xdr:colOff>0</xdr:colOff>
      <xdr:row>29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6172200" y="3952875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685800" y="29146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DMLY0401006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101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CxnSpPr>
          <a:stCxn id="6" idx="2"/>
        </xdr:cNvCxnSpPr>
      </xdr:nvCxnSpPr>
      <xdr:spPr>
        <a:xfrm>
          <a:off x="8229600" y="685800"/>
          <a:ext cx="0" cy="147447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685800" y="51435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 (T2)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CxnSpPr/>
      </xdr:nvCxnSpPr>
      <xdr:spPr>
        <a:xfrm>
          <a:off x="6172200" y="72009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6172200" y="70294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685799</xdr:colOff>
      <xdr:row>29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3429000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6172200" y="9258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/>
      </xdr:nvCxnSpPr>
      <xdr:spPr>
        <a:xfrm>
          <a:off x="3429000" y="94297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685800" y="85725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DMLY0401008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</a:t>
          </a:r>
          <a:r>
            <a:rPr kumimoji="1" lang="en-US" altLang="ja-JP" sz="1100" baseline="0"/>
            <a:t>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3429000" y="90868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12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9610725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4114800" y="68580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4114800" y="99441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17</xdr:col>
      <xdr:colOff>0</xdr:colOff>
      <xdr:row>99</xdr:row>
      <xdr:rowOff>0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685800" y="12001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DMLY0401009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057400" y="121729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97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2057400" y="147447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4800600" y="128587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REQUIRES_NEW</a:t>
          </a:r>
          <a:r>
            <a:rPr kumimoji="1" lang="en-US" altLang="ja-JP" sz="1100" baseline="0"/>
            <a:t> (T2)</a:t>
          </a:r>
          <a:endParaRPr kumimoji="1" lang="en-US" altLang="ja-JP" sz="1100"/>
        </a:p>
      </xdr:txBody>
    </xdr:sp>
    <xdr:clientData/>
  </xdr:twoCellAnchor>
  <xdr:twoCellAnchor>
    <xdr:from>
      <xdr:col>7</xdr:col>
      <xdr:colOff>0</xdr:colOff>
      <xdr:row>92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/>
      </xdr:nvSpPr>
      <xdr:spPr>
        <a:xfrm>
          <a:off x="4800600" y="1388745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11</xdr:col>
      <xdr:colOff>0</xdr:colOff>
      <xdr:row>84</xdr:row>
      <xdr:rowOff>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 txBox="1"/>
      </xdr:nvSpPr>
      <xdr:spPr>
        <a:xfrm>
          <a:off x="6172200" y="12344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11</xdr:col>
      <xdr:colOff>0</xdr:colOff>
      <xdr:row>84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/>
      </xdr:nvCxnSpPr>
      <xdr:spPr>
        <a:xfrm>
          <a:off x="3429000" y="12515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685799</xdr:colOff>
      <xdr:row>84</xdr:row>
      <xdr:rowOff>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/>
      </xdr:nvSpPr>
      <xdr:spPr>
        <a:xfrm>
          <a:off x="3429000" y="12344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83</xdr:row>
      <xdr:rowOff>0</xdr:rowOff>
    </xdr:from>
    <xdr:to>
      <xdr:col>13</xdr:col>
      <xdr:colOff>0</xdr:colOff>
      <xdr:row>85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>
          <a:off x="7543800" y="12344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86</xdr:row>
      <xdr:rowOff>0</xdr:rowOff>
    </xdr:from>
    <xdr:to>
      <xdr:col>7</xdr:col>
      <xdr:colOff>0</xdr:colOff>
      <xdr:row>86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CxnSpPr/>
      </xdr:nvCxnSpPr>
      <xdr:spPr>
        <a:xfrm>
          <a:off x="3429000" y="12858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CxnSpPr/>
      </xdr:nvCxnSpPr>
      <xdr:spPr>
        <a:xfrm flipH="1">
          <a:off x="3429000" y="140589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0</xdr:rowOff>
    </xdr:from>
    <xdr:to>
      <xdr:col>11</xdr:col>
      <xdr:colOff>0</xdr:colOff>
      <xdr:row>88</xdr:row>
      <xdr:rowOff>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CxnSpPr/>
      </xdr:nvCxnSpPr>
      <xdr:spPr>
        <a:xfrm>
          <a:off x="6172200" y="132016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87</xdr:row>
      <xdr:rowOff>0</xdr:rowOff>
    </xdr:from>
    <xdr:to>
      <xdr:col>11</xdr:col>
      <xdr:colOff>0</xdr:colOff>
      <xdr:row>88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 txBox="1"/>
      </xdr:nvSpPr>
      <xdr:spPr>
        <a:xfrm>
          <a:off x="6172200" y="13030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87</xdr:row>
      <xdr:rowOff>0</xdr:rowOff>
    </xdr:from>
    <xdr:to>
      <xdr:col>10</xdr:col>
      <xdr:colOff>0</xdr:colOff>
      <xdr:row>88</xdr:row>
      <xdr:rowOff>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 txBox="1"/>
      </xdr:nvSpPr>
      <xdr:spPr>
        <a:xfrm>
          <a:off x="6172201" y="13030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13</xdr:col>
      <xdr:colOff>0</xdr:colOff>
      <xdr:row>89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7543800" y="13030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91</xdr:row>
      <xdr:rowOff>0</xdr:rowOff>
    </xdr:from>
    <xdr:to>
      <xdr:col>11</xdr:col>
      <xdr:colOff>0</xdr:colOff>
      <xdr:row>91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CxnSpPr/>
      </xdr:nvCxnSpPr>
      <xdr:spPr>
        <a:xfrm>
          <a:off x="6172200" y="13716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90</xdr:row>
      <xdr:rowOff>0</xdr:rowOff>
    </xdr:from>
    <xdr:to>
      <xdr:col>11</xdr:col>
      <xdr:colOff>0</xdr:colOff>
      <xdr:row>91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/>
      </xdr:nvSpPr>
      <xdr:spPr>
        <a:xfrm>
          <a:off x="6172200" y="13544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90</xdr:row>
      <xdr:rowOff>0</xdr:rowOff>
    </xdr:from>
    <xdr:to>
      <xdr:col>10</xdr:col>
      <xdr:colOff>0</xdr:colOff>
      <xdr:row>91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/>
      </xdr:nvSpPr>
      <xdr:spPr>
        <a:xfrm>
          <a:off x="6172201" y="13544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13</xdr:col>
      <xdr:colOff>0</xdr:colOff>
      <xdr:row>92</xdr:row>
      <xdr:rowOff>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7543800" y="13544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11</xdr:col>
      <xdr:colOff>0</xdr:colOff>
      <xdr:row>96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/>
      </xdr:nvSpPr>
      <xdr:spPr>
        <a:xfrm>
          <a:off x="61722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11</xdr:col>
      <xdr:colOff>0</xdr:colOff>
      <xdr:row>96</xdr:row>
      <xdr:rowOff>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CxnSpPr/>
      </xdr:nvCxnSpPr>
      <xdr:spPr>
        <a:xfrm>
          <a:off x="3429000" y="14573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7</xdr:col>
      <xdr:colOff>0</xdr:colOff>
      <xdr:row>96</xdr:row>
      <xdr:rowOff>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 txBox="1"/>
      </xdr:nvSpPr>
      <xdr:spPr>
        <a:xfrm>
          <a:off x="34290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0</xdr:colOff>
      <xdr:row>97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>
          <a:off x="7543800" y="14401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15</xdr:col>
      <xdr:colOff>676275</xdr:colOff>
      <xdr:row>98</xdr:row>
      <xdr:rowOff>0</xdr:rowOff>
    </xdr:to>
    <xdr:sp macro="" textlink="">
      <xdr:nvSpPr>
        <xdr:cNvPr id="114" name="角丸四角形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>
        <a:xfrm>
          <a:off x="9601200" y="13544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31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 txBox="1"/>
      </xdr:nvSpPr>
      <xdr:spPr>
        <a:xfrm>
          <a:off x="685801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73</xdr:row>
      <xdr:rowOff>0</xdr:rowOff>
    </xdr:from>
    <xdr:to>
      <xdr:col>4</xdr:col>
      <xdr:colOff>685799</xdr:colOff>
      <xdr:row>75</xdr:row>
      <xdr:rowOff>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 txBox="1"/>
      </xdr:nvSpPr>
      <xdr:spPr>
        <a:xfrm>
          <a:off x="2057400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0</xdr:colOff>
      <xdr:row>82</xdr:row>
      <xdr:rowOff>1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CxnSpPr/>
      </xdr:nvCxnSpPr>
      <xdr:spPr>
        <a:xfrm>
          <a:off x="1371600" y="13887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98</xdr:row>
      <xdr:rowOff>0</xdr:rowOff>
    </xdr:from>
    <xdr:to>
      <xdr:col>3</xdr:col>
      <xdr:colOff>0</xdr:colOff>
      <xdr:row>98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CxnSpPr/>
      </xdr:nvCxnSpPr>
      <xdr:spPr>
        <a:xfrm flipH="1">
          <a:off x="1371600" y="16630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0</xdr:rowOff>
    </xdr:from>
    <xdr:to>
      <xdr:col>3</xdr:col>
      <xdr:colOff>0</xdr:colOff>
      <xdr:row>98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 txBox="1"/>
      </xdr:nvSpPr>
      <xdr:spPr>
        <a:xfrm>
          <a:off x="685800" y="16459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685799</xdr:colOff>
      <xdr:row>93</xdr:row>
      <xdr:rowOff>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 txBox="1"/>
      </xdr:nvSpPr>
      <xdr:spPr>
        <a:xfrm>
          <a:off x="3429000" y="156019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78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 txBox="1"/>
      </xdr:nvSpPr>
      <xdr:spPr>
        <a:xfrm>
          <a:off x="20574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78</xdr:row>
      <xdr:rowOff>0</xdr:rowOff>
    </xdr:from>
    <xdr:to>
      <xdr:col>9</xdr:col>
      <xdr:colOff>0</xdr:colOff>
      <xdr:row>79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 txBox="1"/>
      </xdr:nvSpPr>
      <xdr:spPr>
        <a:xfrm>
          <a:off x="48006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5">
                  <a:lumMod val="60000"/>
                  <a:lumOff val="40000"/>
                </a:schemeClr>
              </a:solidFill>
            </a:rPr>
            <a:t>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DMLY0401011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DMLY0401012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 (T1)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685800" y="8572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SUPPORTS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18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9601200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161925</xdr:rowOff>
    </xdr:from>
    <xdr:to>
      <xdr:col>3</xdr:col>
      <xdr:colOff>0</xdr:colOff>
      <xdr:row>17</xdr:row>
      <xdr:rowOff>161925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CxnSpPr/>
      </xdr:nvCxnSpPr>
      <xdr:spPr>
        <a:xfrm flipH="1">
          <a:off x="1371600" y="2905125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 txBox="1"/>
      </xdr:nvSpPr>
      <xdr:spPr>
        <a:xfrm>
          <a:off x="685800" y="126873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685800" y="102870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DMLY0401014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 txBox="1"/>
      </xdr:nvSpPr>
      <xdr:spPr>
        <a:xfrm>
          <a:off x="6172200" y="3771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 b="0"/>
            <a:t>2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CxnSpPr/>
      </xdr:nvCxnSpPr>
      <xdr:spPr>
        <a:xfrm>
          <a:off x="3429000" y="39433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685800" y="2914650"/>
          <a:ext cx="10972800" cy="1543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DMLY0401015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685800" y="48006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DMLY0401016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 txBox="1"/>
      </xdr:nvSpPr>
      <xdr:spPr>
        <a:xfrm>
          <a:off x="6172200" y="9258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CxnSpPr/>
      </xdr:nvCxnSpPr>
      <xdr:spPr>
        <a:xfrm>
          <a:off x="3429000" y="94297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/>
      </xdr:nvSpPr>
      <xdr:spPr>
        <a:xfrm>
          <a:off x="685800" y="78867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NOT_SUPPORTED</a:t>
          </a:r>
        </a:p>
        <a:p>
          <a:pPr algn="ctr"/>
          <a:r>
            <a:rPr kumimoji="1" lang="en-US" altLang="ja-JP" sz="1100" baseline="0"/>
            <a:t>(No Transaction)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CxnSpPr/>
      </xdr:nvCxnSpPr>
      <xdr:spPr>
        <a:xfrm>
          <a:off x="6172200" y="104584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 txBox="1"/>
      </xdr:nvSpPr>
      <xdr:spPr>
        <a:xfrm>
          <a:off x="6172200" y="9944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 txBox="1"/>
      </xdr:nvSpPr>
      <xdr:spPr>
        <a:xfrm>
          <a:off x="6172200" y="10287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18</xdr:row>
      <xdr:rowOff>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/>
      </xdr:nvSpPr>
      <xdr:spPr>
        <a:xfrm>
          <a:off x="9601200" y="15430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26</xdr:row>
      <xdr:rowOff>0</xdr:rowOff>
    </xdr:from>
    <xdr:to>
      <xdr:col>16</xdr:col>
      <xdr:colOff>0</xdr:colOff>
      <xdr:row>31</xdr:row>
      <xdr:rowOff>171449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/>
      </xdr:nvSpPr>
      <xdr:spPr>
        <a:xfrm>
          <a:off x="9610725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46</xdr:row>
      <xdr:rowOff>0</xdr:rowOff>
    </xdr:from>
    <xdr:to>
      <xdr:col>16</xdr:col>
      <xdr:colOff>0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/>
      </xdr:nvSpPr>
      <xdr:spPr>
        <a:xfrm>
          <a:off x="9610725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Failed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73</xdr:row>
      <xdr:rowOff>0</xdr:rowOff>
    </xdr:from>
    <xdr:to>
      <xdr:col>5</xdr:col>
      <xdr:colOff>0</xdr:colOff>
      <xdr:row>75</xdr:row>
      <xdr:rowOff>0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SpPr txBox="1"/>
      </xdr:nvSpPr>
      <xdr:spPr>
        <a:xfrm>
          <a:off x="2057401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5">
                  <a:lumMod val="60000"/>
                  <a:lumOff val="40000"/>
                </a:schemeClr>
              </a:solidFill>
            </a:rPr>
            <a:t>Connection 2</a:t>
          </a:r>
          <a:endParaRPr kumimoji="1" lang="ja-JP" altLang="en-US" sz="1100">
            <a:solidFill>
              <a:schemeClr val="accent5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DMLY0401018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685800" y="5143500"/>
          <a:ext cx="10972800" cy="27432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DMLY0401019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/>
      </xdr:nvCxnSpPr>
      <xdr:spPr>
        <a:xfrm>
          <a:off x="6172200" y="6858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CxnSpPr/>
      </xdr:nvCxnSpPr>
      <xdr:spPr>
        <a:xfrm>
          <a:off x="3429000" y="9086850"/>
          <a:ext cx="4114800" cy="1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/>
      </xdr:nvSpPr>
      <xdr:spPr>
        <a:xfrm>
          <a:off x="685800" y="8229600"/>
          <a:ext cx="10972800" cy="27432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DMLY0401020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MANDATORY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Exception</a:t>
          </a:r>
          <a:r>
            <a:rPr kumimoji="1" lang="en-US" altLang="ja-JP" sz="1100" baseline="0"/>
            <a:t> occur</a:t>
          </a:r>
          <a:endParaRPr kumimoji="1" lang="en-US" altLang="ja-JP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68</xdr:row>
      <xdr:rowOff>0</xdr:rowOff>
    </xdr:from>
    <xdr:to>
      <xdr:col>15</xdr:col>
      <xdr:colOff>676275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/>
      </xdr:nvSpPr>
      <xdr:spPr>
        <a:xfrm>
          <a:off x="9601200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 txBox="1"/>
      </xdr:nvSpPr>
      <xdr:spPr>
        <a:xfrm>
          <a:off x="685800" y="2743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 txBox="1"/>
      </xdr:nvSpPr>
      <xdr:spPr>
        <a:xfrm>
          <a:off x="685800" y="126873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79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>
          <a:stCxn id="5" idx="2"/>
        </xdr:cNvCxnSpPr>
      </xdr:nvCxnSpPr>
      <xdr:spPr>
        <a:xfrm>
          <a:off x="4800600" y="685800"/>
          <a:ext cx="0" cy="10287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79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102870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  <a:p>
          <a:pPr algn="ctr"/>
          <a:r>
            <a:rPr kumimoji="1" lang="en-US" altLang="ja-JP" sz="1100"/>
            <a:t>(No</a:t>
          </a:r>
          <a:r>
            <a:rPr kumimoji="1" lang="en-US" altLang="ja-JP" sz="1100" baseline="0"/>
            <a:t> Transaction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  <a:p>
          <a:pPr algn="ctr"/>
          <a:r>
            <a:rPr kumimoji="1" lang="en-US" altLang="ja-JP" sz="1100"/>
            <a:t>(No Transaction)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79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CxnSpPr>
          <a:stCxn id="6" idx="2"/>
        </xdr:cNvCxnSpPr>
      </xdr:nvCxnSpPr>
      <xdr:spPr>
        <a:xfrm>
          <a:off x="7543800" y="685800"/>
          <a:ext cx="0" cy="10287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NEVER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CxnSpPr/>
      </xdr:nvCxnSpPr>
      <xdr:spPr>
        <a:xfrm flipH="1">
          <a:off x="3429000" y="70294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A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31</xdr:row>
      <xdr:rowOff>171449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A00-00003D000000}"/>
            </a:ext>
          </a:extLst>
        </xdr:cNvPr>
        <xdr:cNvSpPr/>
      </xdr:nvSpPr>
      <xdr:spPr>
        <a:xfrm>
          <a:off x="9601200" y="36004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Failed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47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A00-00003E000000}"/>
            </a:ext>
          </a:extLst>
        </xdr:cNvPr>
        <xdr:cNvSpPr/>
      </xdr:nvSpPr>
      <xdr:spPr>
        <a:xfrm>
          <a:off x="9601200" y="6858000"/>
          <a:ext cx="1362075" cy="120015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</xdr:txBody>
    </xdr:sp>
    <xdr:clientData/>
  </xdr:twoCellAnchor>
  <xdr:twoCellAnchor>
    <xdr:from>
      <xdr:col>5</xdr:col>
      <xdr:colOff>0</xdr:colOff>
      <xdr:row>51</xdr:row>
      <xdr:rowOff>0</xdr:rowOff>
    </xdr:from>
    <xdr:to>
      <xdr:col>7</xdr:col>
      <xdr:colOff>0</xdr:colOff>
      <xdr:row>52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A00-000040000000}"/>
            </a:ext>
          </a:extLst>
        </xdr:cNvPr>
        <xdr:cNvSpPr txBox="1"/>
      </xdr:nvSpPr>
      <xdr:spPr>
        <a:xfrm>
          <a:off x="3429000" y="85725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A00-00004C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A00-00004D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A00-00004E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A00-00004F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00000000-0008-0000-0A00-000050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A00-000051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A00-000037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51</xdr:row>
      <xdr:rowOff>0</xdr:rowOff>
    </xdr:from>
    <xdr:to>
      <xdr:col>5</xdr:col>
      <xdr:colOff>0</xdr:colOff>
      <xdr:row>53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A00-000038000000}"/>
            </a:ext>
          </a:extLst>
        </xdr:cNvPr>
        <xdr:cNvSpPr txBox="1"/>
      </xdr:nvSpPr>
      <xdr:spPr>
        <a:xfrm>
          <a:off x="2057401" y="85725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catch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A00-00003B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A00-00003F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A00-000041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6172200" y="1371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0</xdr:colOff>
      <xdr:row>123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>
          <a:stCxn id="5" idx="2"/>
        </xdr:cNvCxnSpPr>
      </xdr:nvCxnSpPr>
      <xdr:spPr>
        <a:xfrm>
          <a:off x="5486400" y="685800"/>
          <a:ext cx="0" cy="202311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20574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Service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41148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SharedService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6858000" y="342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Repository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0</xdr:colOff>
      <xdr:row>123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CxnSpPr>
          <a:stCxn id="4" idx="2"/>
        </xdr:cNvCxnSpPr>
      </xdr:nvCxnSpPr>
      <xdr:spPr>
        <a:xfrm>
          <a:off x="2743200" y="685800"/>
          <a:ext cx="0" cy="20231100"/>
        </a:xfrm>
        <a:prstGeom prst="line">
          <a:avLst/>
        </a:prstGeom>
        <a:ln w="190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2057400" y="120015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15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 txBox="1"/>
      </xdr:nvSpPr>
      <xdr:spPr>
        <a:xfrm>
          <a:off x="6172200" y="1885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CxnSpPr/>
      </xdr:nvCxnSpPr>
      <xdr:spPr>
        <a:xfrm>
          <a:off x="3429000" y="15430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3429000" y="20574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685800" y="10287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DMLY0401024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2057400" y="3086100"/>
          <a:ext cx="1371600" cy="12001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</a:t>
          </a:r>
          <a:r>
            <a:rPr kumimoji="1" lang="en-US" altLang="ja-JP" sz="1100" baseline="0"/>
            <a:t> (T1)</a:t>
          </a:r>
          <a:endParaRPr kumimoji="1" lang="en-US" altLang="ja-JP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 txBox="1"/>
      </xdr:nvSpPr>
      <xdr:spPr>
        <a:xfrm>
          <a:off x="61722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 txBox="1"/>
      </xdr:nvSpPr>
      <xdr:spPr>
        <a:xfrm>
          <a:off x="6172200" y="39433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11</xdr:col>
      <xdr:colOff>0</xdr:colOff>
      <xdr:row>26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CxnSpPr/>
      </xdr:nvCxnSpPr>
      <xdr:spPr>
        <a:xfrm>
          <a:off x="3429000" y="36004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0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/>
      </xdr:nvCxnSpPr>
      <xdr:spPr>
        <a:xfrm>
          <a:off x="3429000" y="41148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17</xdr:col>
      <xdr:colOff>0</xdr:colOff>
      <xdr:row>33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685800" y="3086100"/>
          <a:ext cx="10972800" cy="17145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DMLY0401025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0</xdr:colOff>
      <xdr:row>123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CxnSpPr>
          <a:stCxn id="6" idx="2"/>
        </xdr:cNvCxnSpPr>
      </xdr:nvCxnSpPr>
      <xdr:spPr>
        <a:xfrm>
          <a:off x="8229600" y="685800"/>
          <a:ext cx="0" cy="202311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/>
      </xdr:nvSpPr>
      <xdr:spPr>
        <a:xfrm>
          <a:off x="3429001" y="1371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2057400" y="49720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53</xdr:row>
      <xdr:rowOff>0</xdr:rowOff>
    </xdr:from>
    <xdr:to>
      <xdr:col>5</xdr:col>
      <xdr:colOff>0</xdr:colOff>
      <xdr:row>54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2057400" y="72009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39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 txBox="1"/>
      </xdr:nvSpPr>
      <xdr:spPr>
        <a:xfrm>
          <a:off x="6172200" y="5486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 txBox="1"/>
      </xdr:nvSpPr>
      <xdr:spPr>
        <a:xfrm>
          <a:off x="6172200" y="6000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40</xdr:row>
      <xdr:rowOff>0</xdr:rowOff>
    </xdr:from>
    <xdr:to>
      <xdr:col>11</xdr:col>
      <xdr:colOff>0</xdr:colOff>
      <xdr:row>40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CxnSpPr/>
      </xdr:nvCxnSpPr>
      <xdr:spPr>
        <a:xfrm>
          <a:off x="3429000" y="5657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11</xdr:col>
      <xdr:colOff>0</xdr:colOff>
      <xdr:row>43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CxnSpPr/>
      </xdr:nvCxnSpPr>
      <xdr:spPr>
        <a:xfrm>
          <a:off x="3429000" y="6172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17</xdr:col>
      <xdr:colOff>0</xdr:colOff>
      <xdr:row>55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685800" y="5143500"/>
          <a:ext cx="10972800" cy="3086100"/>
        </a:xfrm>
        <a:prstGeom prst="roundRect">
          <a:avLst>
            <a:gd name="adj" fmla="val 10417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DMLY0401026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45</xdr:row>
      <xdr:rowOff>0</xdr:rowOff>
    </xdr:from>
    <xdr:to>
      <xdr:col>9</xdr:col>
      <xdr:colOff>0</xdr:colOff>
      <xdr:row>52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4114800" y="60007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NESTED (T2)</a:t>
          </a:r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7</xdr:col>
      <xdr:colOff>0</xdr:colOff>
      <xdr:row>45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CxnSpPr/>
      </xdr:nvCxnSpPr>
      <xdr:spPr>
        <a:xfrm>
          <a:off x="3429000" y="60007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11</xdr:col>
      <xdr:colOff>0</xdr:colOff>
      <xdr:row>47</xdr:row>
      <xdr:rowOff>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CxnSpPr/>
      </xdr:nvCxnSpPr>
      <xdr:spPr>
        <a:xfrm>
          <a:off x="6172200" y="6858000"/>
          <a:ext cx="1371600" cy="1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50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CxnSpPr/>
      </xdr:nvCxnSpPr>
      <xdr:spPr>
        <a:xfrm>
          <a:off x="6172200" y="7372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46</xdr:row>
      <xdr:rowOff>0</xdr:rowOff>
    </xdr:from>
    <xdr:to>
      <xdr:col>11</xdr:col>
      <xdr:colOff>0</xdr:colOff>
      <xdr:row>47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 txBox="1"/>
      </xdr:nvSpPr>
      <xdr:spPr>
        <a:xfrm>
          <a:off x="6172200" y="6686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49</xdr:row>
      <xdr:rowOff>0</xdr:rowOff>
    </xdr:from>
    <xdr:to>
      <xdr:col>11</xdr:col>
      <xdr:colOff>0</xdr:colOff>
      <xdr:row>50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 txBox="1"/>
      </xdr:nvSpPr>
      <xdr:spPr>
        <a:xfrm>
          <a:off x="6172200" y="7200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52</xdr:row>
      <xdr:rowOff>0</xdr:rowOff>
    </xdr:from>
    <xdr:to>
      <xdr:col>7</xdr:col>
      <xdr:colOff>0</xdr:colOff>
      <xdr:row>52</xdr:row>
      <xdr:rowOff>1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CxnSpPr/>
      </xdr:nvCxnSpPr>
      <xdr:spPr>
        <a:xfrm flipH="1" flipV="1">
          <a:off x="3429000" y="70294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3429000" y="17145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685799</xdr:colOff>
      <xdr:row>26</xdr:row>
      <xdr:rowOff>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 txBox="1"/>
      </xdr:nvSpPr>
      <xdr:spPr>
        <a:xfrm>
          <a:off x="3429000" y="3257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1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 txBox="1"/>
      </xdr:nvSpPr>
      <xdr:spPr>
        <a:xfrm>
          <a:off x="3429001" y="3943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39</xdr:row>
      <xdr:rowOff>0</xdr:rowOff>
    </xdr:from>
    <xdr:to>
      <xdr:col>5</xdr:col>
      <xdr:colOff>685799</xdr:colOff>
      <xdr:row>40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 txBox="1"/>
      </xdr:nvSpPr>
      <xdr:spPr>
        <a:xfrm>
          <a:off x="3429000" y="5143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5</xdr:col>
      <xdr:colOff>685799</xdr:colOff>
      <xdr:row>43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 txBox="1"/>
      </xdr:nvSpPr>
      <xdr:spPr>
        <a:xfrm>
          <a:off x="3429000" y="5486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46</xdr:row>
      <xdr:rowOff>0</xdr:rowOff>
    </xdr:from>
    <xdr:to>
      <xdr:col>10</xdr:col>
      <xdr:colOff>0</xdr:colOff>
      <xdr:row>47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 txBox="1"/>
      </xdr:nvSpPr>
      <xdr:spPr>
        <a:xfrm>
          <a:off x="5486401" y="6172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49</xdr:row>
      <xdr:rowOff>0</xdr:rowOff>
    </xdr:from>
    <xdr:to>
      <xdr:col>10</xdr:col>
      <xdr:colOff>0</xdr:colOff>
      <xdr:row>50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 txBox="1"/>
      </xdr:nvSpPr>
      <xdr:spPr>
        <a:xfrm>
          <a:off x="5486401" y="65151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60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/>
      </xdr:nvSpPr>
      <xdr:spPr>
        <a:xfrm>
          <a:off x="2057400" y="8058150"/>
          <a:ext cx="1371600" cy="24003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75</xdr:row>
      <xdr:rowOff>0</xdr:rowOff>
    </xdr:from>
    <xdr:to>
      <xdr:col>5</xdr:col>
      <xdr:colOff>0</xdr:colOff>
      <xdr:row>76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/>
      </xdr:nvSpPr>
      <xdr:spPr>
        <a:xfrm>
          <a:off x="2057400" y="102870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61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 txBox="1"/>
      </xdr:nvSpPr>
      <xdr:spPr>
        <a:xfrm>
          <a:off x="6172200" y="8915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64</xdr:row>
      <xdr:rowOff>0</xdr:rowOff>
    </xdr:from>
    <xdr:to>
      <xdr:col>11</xdr:col>
      <xdr:colOff>0</xdr:colOff>
      <xdr:row>65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 txBox="1"/>
      </xdr:nvSpPr>
      <xdr:spPr>
        <a:xfrm>
          <a:off x="6172200" y="94297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62</xdr:row>
      <xdr:rowOff>0</xdr:rowOff>
    </xdr:from>
    <xdr:to>
      <xdr:col>11</xdr:col>
      <xdr:colOff>0</xdr:colOff>
      <xdr:row>62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CxnSpPr/>
      </xdr:nvCxnSpPr>
      <xdr:spPr>
        <a:xfrm>
          <a:off x="3429000" y="9086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0</xdr:rowOff>
    </xdr:from>
    <xdr:to>
      <xdr:col>11</xdr:col>
      <xdr:colOff>0</xdr:colOff>
      <xdr:row>65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CxnSpPr/>
      </xdr:nvCxnSpPr>
      <xdr:spPr>
        <a:xfrm>
          <a:off x="3429000" y="960120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57</xdr:row>
      <xdr:rowOff>0</xdr:rowOff>
    </xdr:from>
    <xdr:to>
      <xdr:col>17</xdr:col>
      <xdr:colOff>0</xdr:colOff>
      <xdr:row>77</xdr:row>
      <xdr:rowOff>0</xdr:rowOff>
    </xdr:to>
    <xdr:sp macro="" textlink="">
      <xdr:nvSpPr>
        <xdr:cNvPr id="48" name="角丸四角形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/>
      </xdr:nvSpPr>
      <xdr:spPr>
        <a:xfrm>
          <a:off x="685800" y="8572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DMLY0401027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67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/>
      </xdr:nvSpPr>
      <xdr:spPr>
        <a:xfrm>
          <a:off x="4114800" y="9086850"/>
          <a:ext cx="137160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67</xdr:row>
      <xdr:rowOff>0</xdr:rowOff>
    </xdr:from>
    <xdr:to>
      <xdr:col>7</xdr:col>
      <xdr:colOff>0</xdr:colOff>
      <xdr:row>67</xdr:row>
      <xdr:rowOff>1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CxnSpPr/>
      </xdr:nvCxnSpPr>
      <xdr:spPr>
        <a:xfrm>
          <a:off x="3429000" y="90868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11</xdr:col>
      <xdr:colOff>0</xdr:colOff>
      <xdr:row>69</xdr:row>
      <xdr:rowOff>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CxnSpPr/>
      </xdr:nvCxnSpPr>
      <xdr:spPr>
        <a:xfrm>
          <a:off x="6172200" y="10287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72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CxnSpPr/>
      </xdr:nvCxnSpPr>
      <xdr:spPr>
        <a:xfrm>
          <a:off x="6172200" y="108013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68</xdr:row>
      <xdr:rowOff>0</xdr:rowOff>
    </xdr:from>
    <xdr:to>
      <xdr:col>11</xdr:col>
      <xdr:colOff>0</xdr:colOff>
      <xdr:row>69</xdr:row>
      <xdr:rowOff>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 txBox="1"/>
      </xdr:nvSpPr>
      <xdr:spPr>
        <a:xfrm>
          <a:off x="6172200" y="10115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71</xdr:row>
      <xdr:rowOff>0</xdr:rowOff>
    </xdr:from>
    <xdr:to>
      <xdr:col>11</xdr:col>
      <xdr:colOff>0</xdr:colOff>
      <xdr:row>72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 txBox="1"/>
      </xdr:nvSpPr>
      <xdr:spPr>
        <a:xfrm>
          <a:off x="6172200" y="106299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74</xdr:row>
      <xdr:rowOff>0</xdr:rowOff>
    </xdr:from>
    <xdr:to>
      <xdr:col>7</xdr:col>
      <xdr:colOff>0</xdr:colOff>
      <xdr:row>74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CxnSpPr/>
      </xdr:nvCxnSpPr>
      <xdr:spPr>
        <a:xfrm flipH="1">
          <a:off x="3429000" y="1011555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61</xdr:row>
      <xdr:rowOff>0</xdr:rowOff>
    </xdr:from>
    <xdr:to>
      <xdr:col>5</xdr:col>
      <xdr:colOff>685799</xdr:colOff>
      <xdr:row>62</xdr:row>
      <xdr:rowOff>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 txBox="1"/>
      </xdr:nvSpPr>
      <xdr:spPr>
        <a:xfrm>
          <a:off x="3429000" y="8229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64</xdr:row>
      <xdr:rowOff>0</xdr:rowOff>
    </xdr:from>
    <xdr:to>
      <xdr:col>5</xdr:col>
      <xdr:colOff>685799</xdr:colOff>
      <xdr:row>65</xdr:row>
      <xdr:rowOff>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68</xdr:row>
      <xdr:rowOff>0</xdr:rowOff>
    </xdr:from>
    <xdr:to>
      <xdr:col>10</xdr:col>
      <xdr:colOff>0</xdr:colOff>
      <xdr:row>69</xdr:row>
      <xdr:rowOff>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 txBox="1"/>
      </xdr:nvSpPr>
      <xdr:spPr>
        <a:xfrm>
          <a:off x="5486401" y="9258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72</xdr:row>
      <xdr:rowOff>0</xdr:rowOff>
    </xdr:from>
    <xdr:to>
      <xdr:col>11</xdr:col>
      <xdr:colOff>0</xdr:colOff>
      <xdr:row>73</xdr:row>
      <xdr:rowOff>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 txBox="1"/>
      </xdr:nvSpPr>
      <xdr:spPr>
        <a:xfrm>
          <a:off x="6172201" y="1080135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676275</xdr:colOff>
      <xdr:row>17</xdr:row>
      <xdr:rowOff>171449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/>
      </xdr:nvSpPr>
      <xdr:spPr>
        <a:xfrm>
          <a:off x="9601200" y="1543050"/>
          <a:ext cx="1362075" cy="102869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26</xdr:row>
      <xdr:rowOff>0</xdr:rowOff>
    </xdr:from>
    <xdr:to>
      <xdr:col>15</xdr:col>
      <xdr:colOff>676275</xdr:colOff>
      <xdr:row>32</xdr:row>
      <xdr:rowOff>0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9601200" y="3600450"/>
          <a:ext cx="1362075" cy="10287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46</xdr:row>
      <xdr:rowOff>0</xdr:rowOff>
    </xdr:from>
    <xdr:to>
      <xdr:col>15</xdr:col>
      <xdr:colOff>676275</xdr:colOff>
      <xdr:row>54</xdr:row>
      <xdr:rowOff>0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/>
      </xdr:nvSpPr>
      <xdr:spPr>
        <a:xfrm>
          <a:off x="9601200" y="6686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Success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68</xdr:row>
      <xdr:rowOff>0</xdr:rowOff>
    </xdr:from>
    <xdr:to>
      <xdr:col>16</xdr:col>
      <xdr:colOff>0</xdr:colOff>
      <xdr:row>76</xdr:row>
      <xdr:rowOff>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/>
      </xdr:nvSpPr>
      <xdr:spPr>
        <a:xfrm>
          <a:off x="9610725" y="10115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Success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/>
      </xdr:nvSpPr>
      <xdr:spPr>
        <a:xfrm>
          <a:off x="2057400" y="222885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/>
      </xdr:nvSpPr>
      <xdr:spPr>
        <a:xfrm>
          <a:off x="2057400" y="41148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/>
      </xdr:nvSpPr>
      <xdr:spPr>
        <a:xfrm>
          <a:off x="4114800" y="994410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/>
      </xdr:nvSpPr>
      <xdr:spPr>
        <a:xfrm>
          <a:off x="7543800" y="1371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13</xdr:col>
      <xdr:colOff>0</xdr:colOff>
      <xdr:row>16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/>
      </xdr:nvSpPr>
      <xdr:spPr>
        <a:xfrm>
          <a:off x="7543800" y="1885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/>
      </xdr:nvSpPr>
      <xdr:spPr>
        <a:xfrm>
          <a:off x="7543800" y="34290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0</xdr:colOff>
      <xdr:row>30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/>
      </xdr:nvSpPr>
      <xdr:spPr>
        <a:xfrm>
          <a:off x="7543800" y="39433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39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/>
      </xdr:nvSpPr>
      <xdr:spPr>
        <a:xfrm>
          <a:off x="7543800" y="5486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42</xdr:row>
      <xdr:rowOff>0</xdr:rowOff>
    </xdr:from>
    <xdr:to>
      <xdr:col>13</xdr:col>
      <xdr:colOff>0</xdr:colOff>
      <xdr:row>44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/>
      </xdr:nvSpPr>
      <xdr:spPr>
        <a:xfrm>
          <a:off x="7543800" y="6000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46</xdr:row>
      <xdr:rowOff>0</xdr:rowOff>
    </xdr:from>
    <xdr:to>
      <xdr:col>13</xdr:col>
      <xdr:colOff>0</xdr:colOff>
      <xdr:row>48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/>
      </xdr:nvSpPr>
      <xdr:spPr>
        <a:xfrm>
          <a:off x="7543800" y="6686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13</xdr:col>
      <xdr:colOff>0</xdr:colOff>
      <xdr:row>51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/>
      </xdr:nvSpPr>
      <xdr:spPr>
        <a:xfrm>
          <a:off x="7543800" y="7200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13</xdr:col>
      <xdr:colOff>0</xdr:colOff>
      <xdr:row>63</xdr:row>
      <xdr:rowOff>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/>
      </xdr:nvSpPr>
      <xdr:spPr>
        <a:xfrm>
          <a:off x="7543800" y="8915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13</xdr:col>
      <xdr:colOff>0</xdr:colOff>
      <xdr:row>66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/>
      </xdr:nvSpPr>
      <xdr:spPr>
        <a:xfrm>
          <a:off x="7543800" y="94297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68</xdr:row>
      <xdr:rowOff>0</xdr:rowOff>
    </xdr:from>
    <xdr:to>
      <xdr:col>13</xdr:col>
      <xdr:colOff>0</xdr:colOff>
      <xdr:row>70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/>
      </xdr:nvSpPr>
      <xdr:spPr>
        <a:xfrm>
          <a:off x="7543800" y="10115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71</xdr:row>
      <xdr:rowOff>0</xdr:rowOff>
    </xdr:from>
    <xdr:to>
      <xdr:col>13</xdr:col>
      <xdr:colOff>0</xdr:colOff>
      <xdr:row>73</xdr:row>
      <xdr:rowOff>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/>
      </xdr:nvSpPr>
      <xdr:spPr>
        <a:xfrm>
          <a:off x="7543800" y="106299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17</xdr:col>
      <xdr:colOff>0</xdr:colOff>
      <xdr:row>99</xdr:row>
      <xdr:rowOff>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/>
      </xdr:nvSpPr>
      <xdr:spPr>
        <a:xfrm>
          <a:off x="685800" y="12001500"/>
          <a:ext cx="10972800" cy="30861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DMLY0401028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/>
      </xdr:nvSpPr>
      <xdr:spPr>
        <a:xfrm>
          <a:off x="2057400" y="121729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97</xdr:row>
      <xdr:rowOff>0</xdr:rowOff>
    </xdr:from>
    <xdr:to>
      <xdr:col>5</xdr:col>
      <xdr:colOff>0</xdr:colOff>
      <xdr:row>98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/>
      </xdr:nvSpPr>
      <xdr:spPr>
        <a:xfrm>
          <a:off x="2057400" y="147447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83</xdr:row>
      <xdr:rowOff>0</xdr:rowOff>
    </xdr:from>
    <xdr:to>
      <xdr:col>11</xdr:col>
      <xdr:colOff>0</xdr:colOff>
      <xdr:row>84</xdr:row>
      <xdr:rowOff>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 txBox="1"/>
      </xdr:nvSpPr>
      <xdr:spPr>
        <a:xfrm>
          <a:off x="6172200" y="123444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84</xdr:row>
      <xdr:rowOff>0</xdr:rowOff>
    </xdr:from>
    <xdr:to>
      <xdr:col>11</xdr:col>
      <xdr:colOff>0</xdr:colOff>
      <xdr:row>84</xdr:row>
      <xdr:rowOff>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CxnSpPr/>
      </xdr:nvCxnSpPr>
      <xdr:spPr>
        <a:xfrm>
          <a:off x="3429000" y="125158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83</xdr:row>
      <xdr:rowOff>0</xdr:rowOff>
    </xdr:from>
    <xdr:to>
      <xdr:col>5</xdr:col>
      <xdr:colOff>685799</xdr:colOff>
      <xdr:row>84</xdr:row>
      <xdr:rowOff>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 txBox="1"/>
      </xdr:nvSpPr>
      <xdr:spPr>
        <a:xfrm>
          <a:off x="3429000" y="12344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83</xdr:row>
      <xdr:rowOff>0</xdr:rowOff>
    </xdr:from>
    <xdr:to>
      <xdr:col>13</xdr:col>
      <xdr:colOff>0</xdr:colOff>
      <xdr:row>85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/>
      </xdr:nvSpPr>
      <xdr:spPr>
        <a:xfrm>
          <a:off x="7543800" y="123444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9</xdr:col>
      <xdr:colOff>0</xdr:colOff>
      <xdr:row>93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/>
      </xdr:nvSpPr>
      <xdr:spPr>
        <a:xfrm>
          <a:off x="4800600" y="128587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86</xdr:row>
      <xdr:rowOff>0</xdr:rowOff>
    </xdr:from>
    <xdr:to>
      <xdr:col>7</xdr:col>
      <xdr:colOff>0</xdr:colOff>
      <xdr:row>86</xdr:row>
      <xdr:rowOff>1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CxnSpPr/>
      </xdr:nvCxnSpPr>
      <xdr:spPr>
        <a:xfrm>
          <a:off x="3429000" y="128587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93</xdr:row>
      <xdr:rowOff>0</xdr:rowOff>
    </xdr:from>
    <xdr:to>
      <xdr:col>7</xdr:col>
      <xdr:colOff>0</xdr:colOff>
      <xdr:row>93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CxnSpPr/>
      </xdr:nvCxnSpPr>
      <xdr:spPr>
        <a:xfrm flipH="1">
          <a:off x="3429000" y="140589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88</xdr:row>
      <xdr:rowOff>0</xdr:rowOff>
    </xdr:from>
    <xdr:to>
      <xdr:col>11</xdr:col>
      <xdr:colOff>0</xdr:colOff>
      <xdr:row>88</xdr:row>
      <xdr:rowOff>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CxnSpPr/>
      </xdr:nvCxnSpPr>
      <xdr:spPr>
        <a:xfrm>
          <a:off x="6172200" y="132016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91</xdr:row>
      <xdr:rowOff>0</xdr:rowOff>
    </xdr:from>
    <xdr:to>
      <xdr:col>11</xdr:col>
      <xdr:colOff>0</xdr:colOff>
      <xdr:row>91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CxnSpPr/>
      </xdr:nvCxnSpPr>
      <xdr:spPr>
        <a:xfrm>
          <a:off x="6172200" y="137160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87</xdr:row>
      <xdr:rowOff>0</xdr:rowOff>
    </xdr:from>
    <xdr:to>
      <xdr:col>11</xdr:col>
      <xdr:colOff>0</xdr:colOff>
      <xdr:row>88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 txBox="1"/>
      </xdr:nvSpPr>
      <xdr:spPr>
        <a:xfrm>
          <a:off x="6172200" y="13030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90</xdr:row>
      <xdr:rowOff>0</xdr:rowOff>
    </xdr:from>
    <xdr:to>
      <xdr:col>11</xdr:col>
      <xdr:colOff>0</xdr:colOff>
      <xdr:row>91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 txBox="1"/>
      </xdr:nvSpPr>
      <xdr:spPr>
        <a:xfrm>
          <a:off x="6172200" y="135445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87</xdr:row>
      <xdr:rowOff>0</xdr:rowOff>
    </xdr:from>
    <xdr:to>
      <xdr:col>10</xdr:col>
      <xdr:colOff>0</xdr:colOff>
      <xdr:row>88</xdr:row>
      <xdr:rowOff>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 txBox="1"/>
      </xdr:nvSpPr>
      <xdr:spPr>
        <a:xfrm>
          <a:off x="6172201" y="130302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90</xdr:row>
      <xdr:rowOff>0</xdr:rowOff>
    </xdr:from>
    <xdr:to>
      <xdr:col>10</xdr:col>
      <xdr:colOff>0</xdr:colOff>
      <xdr:row>91</xdr:row>
      <xdr:rowOff>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 txBox="1"/>
      </xdr:nvSpPr>
      <xdr:spPr>
        <a:xfrm>
          <a:off x="6172201" y="135445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87</xdr:row>
      <xdr:rowOff>0</xdr:rowOff>
    </xdr:from>
    <xdr:to>
      <xdr:col>13</xdr:col>
      <xdr:colOff>0</xdr:colOff>
      <xdr:row>89</xdr:row>
      <xdr:rowOff>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/>
      </xdr:nvSpPr>
      <xdr:spPr>
        <a:xfrm>
          <a:off x="7543800" y="13030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90</xdr:row>
      <xdr:rowOff>0</xdr:rowOff>
    </xdr:from>
    <xdr:to>
      <xdr:col>13</xdr:col>
      <xdr:colOff>0</xdr:colOff>
      <xdr:row>92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/>
      </xdr:nvSpPr>
      <xdr:spPr>
        <a:xfrm>
          <a:off x="7543800" y="135445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95</xdr:row>
      <xdr:rowOff>0</xdr:rowOff>
    </xdr:from>
    <xdr:to>
      <xdr:col>11</xdr:col>
      <xdr:colOff>0</xdr:colOff>
      <xdr:row>96</xdr:row>
      <xdr:rowOff>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 txBox="1"/>
      </xdr:nvSpPr>
      <xdr:spPr>
        <a:xfrm>
          <a:off x="61722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96</xdr:row>
      <xdr:rowOff>0</xdr:rowOff>
    </xdr:from>
    <xdr:to>
      <xdr:col>11</xdr:col>
      <xdr:colOff>0</xdr:colOff>
      <xdr:row>96</xdr:row>
      <xdr:rowOff>0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CxnSpPr/>
      </xdr:nvCxnSpPr>
      <xdr:spPr>
        <a:xfrm>
          <a:off x="3429000" y="14573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95</xdr:row>
      <xdr:rowOff>0</xdr:rowOff>
    </xdr:from>
    <xdr:to>
      <xdr:col>7</xdr:col>
      <xdr:colOff>0</xdr:colOff>
      <xdr:row>96</xdr:row>
      <xdr:rowOff>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 txBox="1"/>
      </xdr:nvSpPr>
      <xdr:spPr>
        <a:xfrm>
          <a:off x="3429000" y="14401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95</xdr:row>
      <xdr:rowOff>0</xdr:rowOff>
    </xdr:from>
    <xdr:to>
      <xdr:col>13</xdr:col>
      <xdr:colOff>0</xdr:colOff>
      <xdr:row>97</xdr:row>
      <xdr:rowOff>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/>
      </xdr:nvSpPr>
      <xdr:spPr>
        <a:xfrm>
          <a:off x="7543800" y="14401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90</xdr:row>
      <xdr:rowOff>0</xdr:rowOff>
    </xdr:from>
    <xdr:to>
      <xdr:col>15</xdr:col>
      <xdr:colOff>676275</xdr:colOff>
      <xdr:row>98</xdr:row>
      <xdr:rowOff>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/>
      </xdr:nvSpPr>
      <xdr:spPr>
        <a:xfrm>
          <a:off x="9601200" y="135445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Rollback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Rollback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10</xdr:row>
      <xdr:rowOff>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CxnSpPr/>
      </xdr:nvCxnSpPr>
      <xdr:spPr>
        <a:xfrm>
          <a:off x="1371600" y="15430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0</xdr:colOff>
      <xdr:row>18</xdr:row>
      <xdr:rowOff>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CxnSpPr/>
      </xdr:nvCxnSpPr>
      <xdr:spPr>
        <a:xfrm flipH="1">
          <a:off x="1371600" y="2914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 txBox="1"/>
      </xdr:nvSpPr>
      <xdr:spPr>
        <a:xfrm>
          <a:off x="1371600" y="2743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3</xdr:col>
      <xdr:colOff>0</xdr:colOff>
      <xdr:row>24</xdr:row>
      <xdr:rowOff>1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CxnSpPr/>
      </xdr:nvCxnSpPr>
      <xdr:spPr>
        <a:xfrm>
          <a:off x="1371600" y="3943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32</xdr:row>
      <xdr:rowOff>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CxnSpPr/>
      </xdr:nvCxnSpPr>
      <xdr:spPr>
        <a:xfrm flipH="1">
          <a:off x="1371600" y="53149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685799</xdr:colOff>
      <xdr:row>32</xdr:row>
      <xdr:rowOff>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 txBox="1"/>
      </xdr:nvSpPr>
      <xdr:spPr>
        <a:xfrm>
          <a:off x="685800" y="51435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3</xdr:col>
      <xdr:colOff>0</xdr:colOff>
      <xdr:row>38</xdr:row>
      <xdr:rowOff>1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CxnSpPr/>
      </xdr:nvCxnSpPr>
      <xdr:spPr>
        <a:xfrm>
          <a:off x="1371600" y="63436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CxnSpPr/>
      </xdr:nvCxnSpPr>
      <xdr:spPr>
        <a:xfrm flipH="1">
          <a:off x="1371600" y="90868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</xdr:row>
      <xdr:rowOff>0</xdr:rowOff>
    </xdr:from>
    <xdr:to>
      <xdr:col>5</xdr:col>
      <xdr:colOff>685799</xdr:colOff>
      <xdr:row>52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 txBox="1"/>
      </xdr:nvSpPr>
      <xdr:spPr>
        <a:xfrm>
          <a:off x="3429000" y="85725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2</xdr:col>
      <xdr:colOff>685799</xdr:colOff>
      <xdr:row>54</xdr:row>
      <xdr:rowOff>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 txBox="1"/>
      </xdr:nvSpPr>
      <xdr:spPr>
        <a:xfrm>
          <a:off x="1371600" y="89154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0</xdr:colOff>
      <xdr:row>60</xdr:row>
      <xdr:rowOff>1</xdr:rowOff>
    </xdr:to>
    <xdr:cxnSp macro="">
      <xdr:nvCxnSpPr>
        <xdr:cNvPr id="130" name="直線コネクタ 129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CxnSpPr/>
      </xdr:nvCxnSpPr>
      <xdr:spPr>
        <a:xfrm>
          <a:off x="1371600" y="101155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76</xdr:row>
      <xdr:rowOff>0</xdr:rowOff>
    </xdr:from>
    <xdr:to>
      <xdr:col>3</xdr:col>
      <xdr:colOff>0</xdr:colOff>
      <xdr:row>76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CxnSpPr/>
      </xdr:nvCxnSpPr>
      <xdr:spPr>
        <a:xfrm flipH="1">
          <a:off x="1371600" y="128587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6</xdr:col>
      <xdr:colOff>685799</xdr:colOff>
      <xdr:row>74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 txBox="1"/>
      </xdr:nvSpPr>
      <xdr:spPr>
        <a:xfrm>
          <a:off x="3429000" y="12344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2</xdr:col>
      <xdr:colOff>685799</xdr:colOff>
      <xdr:row>76</xdr:row>
      <xdr:rowOff>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B00-000086000000}"/>
            </a:ext>
          </a:extLst>
        </xdr:cNvPr>
        <xdr:cNvSpPr txBox="1"/>
      </xdr:nvSpPr>
      <xdr:spPr>
        <a:xfrm>
          <a:off x="1371600" y="126873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73</xdr:row>
      <xdr:rowOff>0</xdr:rowOff>
    </xdr:from>
    <xdr:to>
      <xdr:col>4</xdr:col>
      <xdr:colOff>685799</xdr:colOff>
      <xdr:row>75</xdr:row>
      <xdr:rowOff>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0000000-0008-0000-0B00-000087000000}"/>
            </a:ext>
          </a:extLst>
        </xdr:cNvPr>
        <xdr:cNvSpPr txBox="1"/>
      </xdr:nvSpPr>
      <xdr:spPr>
        <a:xfrm>
          <a:off x="2057400" y="1234440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82</xdr:row>
      <xdr:rowOff>0</xdr:rowOff>
    </xdr:from>
    <xdr:to>
      <xdr:col>3</xdr:col>
      <xdr:colOff>0</xdr:colOff>
      <xdr:row>82</xdr:row>
      <xdr:rowOff>1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0000000-0008-0000-0B00-000088000000}"/>
            </a:ext>
          </a:extLst>
        </xdr:cNvPr>
        <xdr:cNvCxnSpPr/>
      </xdr:nvCxnSpPr>
      <xdr:spPr>
        <a:xfrm>
          <a:off x="1371600" y="138874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98</xdr:row>
      <xdr:rowOff>0</xdr:rowOff>
    </xdr:from>
    <xdr:to>
      <xdr:col>3</xdr:col>
      <xdr:colOff>0</xdr:colOff>
      <xdr:row>98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B00-000089000000}"/>
            </a:ext>
          </a:extLst>
        </xdr:cNvPr>
        <xdr:cNvCxnSpPr/>
      </xdr:nvCxnSpPr>
      <xdr:spPr>
        <a:xfrm flipH="1">
          <a:off x="1371600" y="166306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97</xdr:row>
      <xdr:rowOff>0</xdr:rowOff>
    </xdr:from>
    <xdr:to>
      <xdr:col>3</xdr:col>
      <xdr:colOff>0</xdr:colOff>
      <xdr:row>98</xdr:row>
      <xdr:rowOff>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B00-00008A000000}"/>
            </a:ext>
          </a:extLst>
        </xdr:cNvPr>
        <xdr:cNvSpPr txBox="1"/>
      </xdr:nvSpPr>
      <xdr:spPr>
        <a:xfrm>
          <a:off x="685800" y="16459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101</xdr:row>
      <xdr:rowOff>0</xdr:rowOff>
    </xdr:from>
    <xdr:to>
      <xdr:col>17</xdr:col>
      <xdr:colOff>0</xdr:colOff>
      <xdr:row>121</xdr:row>
      <xdr:rowOff>0</xdr:rowOff>
    </xdr:to>
    <xdr:sp macro="" textlink="">
      <xdr:nvSpPr>
        <xdr:cNvPr id="133" name="角丸四角形 132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/>
      </xdr:nvSpPr>
      <xdr:spPr>
        <a:xfrm>
          <a:off x="685800" y="17145000"/>
          <a:ext cx="10972800" cy="3429000"/>
        </a:xfrm>
        <a:prstGeom prst="roundRect">
          <a:avLst>
            <a:gd name="adj" fmla="val 11806"/>
          </a:avLst>
        </a:prstGeom>
        <a:noFill/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DMLY0401029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104</xdr:row>
      <xdr:rowOff>0</xdr:rowOff>
    </xdr:from>
    <xdr:to>
      <xdr:col>5</xdr:col>
      <xdr:colOff>0</xdr:colOff>
      <xdr:row>120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/>
      </xdr:nvSpPr>
      <xdr:spPr>
        <a:xfrm>
          <a:off x="2057400" y="17659350"/>
          <a:ext cx="1371600" cy="2743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/>
            <a:t>REQUIRED (T1)</a:t>
          </a:r>
        </a:p>
      </xdr:txBody>
    </xdr:sp>
    <xdr:clientData/>
  </xdr:twoCellAnchor>
  <xdr:twoCellAnchor>
    <xdr:from>
      <xdr:col>3</xdr:col>
      <xdr:colOff>0</xdr:colOff>
      <xdr:row>119</xdr:row>
      <xdr:rowOff>0</xdr:rowOff>
    </xdr:from>
    <xdr:to>
      <xdr:col>5</xdr:col>
      <xdr:colOff>0</xdr:colOff>
      <xdr:row>120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00000000-0008-0000-0B00-00008C000000}"/>
            </a:ext>
          </a:extLst>
        </xdr:cNvPr>
        <xdr:cNvSpPr/>
      </xdr:nvSpPr>
      <xdr:spPr>
        <a:xfrm>
          <a:off x="2057400" y="20231100"/>
          <a:ext cx="1371600" cy="1714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COMMIT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104</xdr:row>
      <xdr:rowOff>0</xdr:rowOff>
    </xdr:from>
    <xdr:to>
      <xdr:col>3</xdr:col>
      <xdr:colOff>0</xdr:colOff>
      <xdr:row>104</xdr:row>
      <xdr:rowOff>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00000000-0008-0000-0B00-00008D000000}"/>
            </a:ext>
          </a:extLst>
        </xdr:cNvPr>
        <xdr:cNvCxnSpPr/>
      </xdr:nvCxnSpPr>
      <xdr:spPr>
        <a:xfrm>
          <a:off x="1371600" y="17659350"/>
          <a:ext cx="6858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120</xdr:row>
      <xdr:rowOff>0</xdr:rowOff>
    </xdr:from>
    <xdr:to>
      <xdr:col>3</xdr:col>
      <xdr:colOff>0</xdr:colOff>
      <xdr:row>120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00000000-0008-0000-0B00-00008E000000}"/>
            </a:ext>
          </a:extLst>
        </xdr:cNvPr>
        <xdr:cNvCxnSpPr/>
      </xdr:nvCxnSpPr>
      <xdr:spPr>
        <a:xfrm flipH="1">
          <a:off x="1371600" y="20402550"/>
          <a:ext cx="6858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105</xdr:row>
      <xdr:rowOff>0</xdr:rowOff>
    </xdr:from>
    <xdr:to>
      <xdr:col>11</xdr:col>
      <xdr:colOff>0</xdr:colOff>
      <xdr:row>106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 txBox="1"/>
      </xdr:nvSpPr>
      <xdr:spPr>
        <a:xfrm>
          <a:off x="6172200" y="17830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106</xdr:row>
      <xdr:rowOff>0</xdr:rowOff>
    </xdr:from>
    <xdr:to>
      <xdr:col>11</xdr:col>
      <xdr:colOff>0</xdr:colOff>
      <xdr:row>106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00000000-0008-0000-0B00-000090000000}"/>
            </a:ext>
          </a:extLst>
        </xdr:cNvPr>
        <xdr:cNvCxnSpPr/>
      </xdr:nvCxnSpPr>
      <xdr:spPr>
        <a:xfrm>
          <a:off x="3429000" y="180022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685799</xdr:colOff>
      <xdr:row>106</xdr:row>
      <xdr:rowOff>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B00-000091000000}"/>
            </a:ext>
          </a:extLst>
        </xdr:cNvPr>
        <xdr:cNvSpPr txBox="1"/>
      </xdr:nvSpPr>
      <xdr:spPr>
        <a:xfrm>
          <a:off x="3429000" y="178308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105</xdr:row>
      <xdr:rowOff>0</xdr:rowOff>
    </xdr:from>
    <xdr:to>
      <xdr:col>13</xdr:col>
      <xdr:colOff>0</xdr:colOff>
      <xdr:row>107</xdr:row>
      <xdr:rowOff>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B00-000092000000}"/>
            </a:ext>
          </a:extLst>
        </xdr:cNvPr>
        <xdr:cNvSpPr/>
      </xdr:nvSpPr>
      <xdr:spPr>
        <a:xfrm>
          <a:off x="7543800" y="178308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108</xdr:row>
      <xdr:rowOff>0</xdr:rowOff>
    </xdr:from>
    <xdr:to>
      <xdr:col>9</xdr:col>
      <xdr:colOff>0</xdr:colOff>
      <xdr:row>115</xdr:row>
      <xdr:rowOff>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0000000-0008-0000-0B00-000093000000}"/>
            </a:ext>
          </a:extLst>
        </xdr:cNvPr>
        <xdr:cNvSpPr/>
      </xdr:nvSpPr>
      <xdr:spPr>
        <a:xfrm>
          <a:off x="4800600" y="18345150"/>
          <a:ext cx="1371600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1100" baseline="0"/>
            <a:t>NESTED (T2)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92</xdr:row>
      <xdr:rowOff>0</xdr:rowOff>
    </xdr:from>
    <xdr:to>
      <xdr:col>5</xdr:col>
      <xdr:colOff>685799</xdr:colOff>
      <xdr:row>93</xdr:row>
      <xdr:rowOff>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B00-000094000000}"/>
            </a:ext>
          </a:extLst>
        </xdr:cNvPr>
        <xdr:cNvSpPr txBox="1"/>
      </xdr:nvSpPr>
      <xdr:spPr>
        <a:xfrm>
          <a:off x="3429000" y="1560195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108</xdr:row>
      <xdr:rowOff>0</xdr:rowOff>
    </xdr:from>
    <xdr:to>
      <xdr:col>7</xdr:col>
      <xdr:colOff>0</xdr:colOff>
      <xdr:row>108</xdr:row>
      <xdr:rowOff>1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00000000-0008-0000-0B00-000095000000}"/>
            </a:ext>
          </a:extLst>
        </xdr:cNvPr>
        <xdr:cNvCxnSpPr/>
      </xdr:nvCxnSpPr>
      <xdr:spPr>
        <a:xfrm>
          <a:off x="3429000" y="18345150"/>
          <a:ext cx="1371600" cy="1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115</xdr:row>
      <xdr:rowOff>0</xdr:rowOff>
    </xdr:from>
    <xdr:to>
      <xdr:col>7</xdr:col>
      <xdr:colOff>0</xdr:colOff>
      <xdr:row>115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00000000-0008-0000-0B00-000096000000}"/>
            </a:ext>
          </a:extLst>
        </xdr:cNvPr>
        <xdr:cNvCxnSpPr/>
      </xdr:nvCxnSpPr>
      <xdr:spPr>
        <a:xfrm flipH="1">
          <a:off x="3429000" y="19545300"/>
          <a:ext cx="1371600" cy="0"/>
        </a:xfrm>
        <a:prstGeom prst="line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114</xdr:row>
      <xdr:rowOff>0</xdr:rowOff>
    </xdr:from>
    <xdr:to>
      <xdr:col>7</xdr:col>
      <xdr:colOff>0</xdr:colOff>
      <xdr:row>115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B00-000097000000}"/>
            </a:ext>
          </a:extLst>
        </xdr:cNvPr>
        <xdr:cNvSpPr txBox="1"/>
      </xdr:nvSpPr>
      <xdr:spPr>
        <a:xfrm>
          <a:off x="3429000" y="193738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110</xdr:row>
      <xdr:rowOff>0</xdr:rowOff>
    </xdr:from>
    <xdr:to>
      <xdr:col>11</xdr:col>
      <xdr:colOff>0</xdr:colOff>
      <xdr:row>110</xdr:row>
      <xdr:rowOff>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00000000-0008-0000-0B00-000098000000}"/>
            </a:ext>
          </a:extLst>
        </xdr:cNvPr>
        <xdr:cNvCxnSpPr/>
      </xdr:nvCxnSpPr>
      <xdr:spPr>
        <a:xfrm>
          <a:off x="6172200" y="1868805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109</xdr:row>
      <xdr:rowOff>0</xdr:rowOff>
    </xdr:from>
    <xdr:to>
      <xdr:col>11</xdr:col>
      <xdr:colOff>0</xdr:colOff>
      <xdr:row>110</xdr:row>
      <xdr:rowOff>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B00-000099000000}"/>
            </a:ext>
          </a:extLst>
        </xdr:cNvPr>
        <xdr:cNvSpPr txBox="1"/>
      </xdr:nvSpPr>
      <xdr:spPr>
        <a:xfrm>
          <a:off x="6172200" y="185166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109</xdr:row>
      <xdr:rowOff>0</xdr:rowOff>
    </xdr:from>
    <xdr:to>
      <xdr:col>10</xdr:col>
      <xdr:colOff>0</xdr:colOff>
      <xdr:row>110</xdr:row>
      <xdr:rowOff>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B00-00009A000000}"/>
            </a:ext>
          </a:extLst>
        </xdr:cNvPr>
        <xdr:cNvSpPr txBox="1"/>
      </xdr:nvSpPr>
      <xdr:spPr>
        <a:xfrm>
          <a:off x="6172201" y="18516600"/>
          <a:ext cx="6857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109</xdr:row>
      <xdr:rowOff>0</xdr:rowOff>
    </xdr:from>
    <xdr:to>
      <xdr:col>13</xdr:col>
      <xdr:colOff>0</xdr:colOff>
      <xdr:row>111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B00-00009B000000}"/>
            </a:ext>
          </a:extLst>
        </xdr:cNvPr>
        <xdr:cNvSpPr/>
      </xdr:nvSpPr>
      <xdr:spPr>
        <a:xfrm>
          <a:off x="7543800" y="185166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113</xdr:row>
      <xdr:rowOff>0</xdr:rowOff>
    </xdr:from>
    <xdr:to>
      <xdr:col>11</xdr:col>
      <xdr:colOff>0</xdr:colOff>
      <xdr:row>113</xdr:row>
      <xdr:rowOff>0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00000000-0008-0000-0B00-00009C000000}"/>
            </a:ext>
          </a:extLst>
        </xdr:cNvPr>
        <xdr:cNvCxnSpPr/>
      </xdr:nvCxnSpPr>
      <xdr:spPr>
        <a:xfrm>
          <a:off x="6172200" y="19202400"/>
          <a:ext cx="13716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112</xdr:row>
      <xdr:rowOff>0</xdr:rowOff>
    </xdr:from>
    <xdr:to>
      <xdr:col>11</xdr:col>
      <xdr:colOff>0</xdr:colOff>
      <xdr:row>113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B00-00009D000000}"/>
            </a:ext>
          </a:extLst>
        </xdr:cNvPr>
        <xdr:cNvSpPr txBox="1"/>
      </xdr:nvSpPr>
      <xdr:spPr>
        <a:xfrm>
          <a:off x="6172200" y="190309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INSERT</a:t>
          </a:r>
          <a:r>
            <a:rPr kumimoji="1" lang="en-US" altLang="ja-JP" sz="1100" baseline="0"/>
            <a:t> 3</a:t>
          </a:r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113</xdr:row>
      <xdr:rowOff>0</xdr:rowOff>
    </xdr:from>
    <xdr:to>
      <xdr:col>11</xdr:col>
      <xdr:colOff>0</xdr:colOff>
      <xdr:row>114</xdr:row>
      <xdr:rowOff>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B00-00009E000000}"/>
            </a:ext>
          </a:extLst>
        </xdr:cNvPr>
        <xdr:cNvSpPr txBox="1"/>
      </xdr:nvSpPr>
      <xdr:spPr>
        <a:xfrm>
          <a:off x="6172201" y="19202400"/>
          <a:ext cx="1371599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EXCEPTION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112</xdr:row>
      <xdr:rowOff>0</xdr:rowOff>
    </xdr:from>
    <xdr:to>
      <xdr:col>13</xdr:col>
      <xdr:colOff>0</xdr:colOff>
      <xdr:row>114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00000000-0008-0000-0B00-00009F000000}"/>
            </a:ext>
          </a:extLst>
        </xdr:cNvPr>
        <xdr:cNvSpPr/>
      </xdr:nvSpPr>
      <xdr:spPr>
        <a:xfrm>
          <a:off x="7543800" y="1903095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114</xdr:row>
      <xdr:rowOff>0</xdr:rowOff>
    </xdr:from>
    <xdr:to>
      <xdr:col>4</xdr:col>
      <xdr:colOff>685799</xdr:colOff>
      <xdr:row>116</xdr:row>
      <xdr:rowOff>0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B00-0000A0000000}"/>
            </a:ext>
          </a:extLst>
        </xdr:cNvPr>
        <xdr:cNvSpPr txBox="1"/>
      </xdr:nvSpPr>
      <xdr:spPr>
        <a:xfrm>
          <a:off x="2057400" y="19373850"/>
          <a:ext cx="1371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catch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11</xdr:col>
      <xdr:colOff>0</xdr:colOff>
      <xdr:row>118</xdr:row>
      <xdr:rowOff>0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B00-0000A1000000}"/>
            </a:ext>
          </a:extLst>
        </xdr:cNvPr>
        <xdr:cNvSpPr txBox="1"/>
      </xdr:nvSpPr>
      <xdr:spPr>
        <a:xfrm>
          <a:off x="6172200" y="19888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INSERT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118</xdr:row>
      <xdr:rowOff>0</xdr:rowOff>
    </xdr:from>
    <xdr:to>
      <xdr:col>11</xdr:col>
      <xdr:colOff>0</xdr:colOff>
      <xdr:row>118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0000000-0008-0000-0B00-0000A2000000}"/>
            </a:ext>
          </a:extLst>
        </xdr:cNvPr>
        <xdr:cNvCxnSpPr/>
      </xdr:nvCxnSpPr>
      <xdr:spPr>
        <a:xfrm>
          <a:off x="3429000" y="20059650"/>
          <a:ext cx="4114800" cy="0"/>
        </a:xfrm>
        <a:prstGeom prst="line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117</xdr:row>
      <xdr:rowOff>0</xdr:rowOff>
    </xdr:from>
    <xdr:to>
      <xdr:col>6</xdr:col>
      <xdr:colOff>0</xdr:colOff>
      <xdr:row>118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0000000-0008-0000-0B00-0000A3000000}"/>
            </a:ext>
          </a:extLst>
        </xdr:cNvPr>
        <xdr:cNvSpPr txBox="1"/>
      </xdr:nvSpPr>
      <xdr:spPr>
        <a:xfrm>
          <a:off x="3429000" y="198882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117</xdr:row>
      <xdr:rowOff>0</xdr:rowOff>
    </xdr:from>
    <xdr:to>
      <xdr:col>13</xdr:col>
      <xdr:colOff>0</xdr:colOff>
      <xdr:row>119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B00-0000A4000000}"/>
            </a:ext>
          </a:extLst>
        </xdr:cNvPr>
        <xdr:cNvSpPr/>
      </xdr:nvSpPr>
      <xdr:spPr>
        <a:xfrm>
          <a:off x="7543800" y="19888200"/>
          <a:ext cx="1371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3</xdr:col>
      <xdr:colOff>0</xdr:colOff>
      <xdr:row>120</xdr:row>
      <xdr:rowOff>0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B00-0000A5000000}"/>
            </a:ext>
          </a:extLst>
        </xdr:cNvPr>
        <xdr:cNvSpPr txBox="1"/>
      </xdr:nvSpPr>
      <xdr:spPr>
        <a:xfrm>
          <a:off x="1371600" y="20231100"/>
          <a:ext cx="6858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112</xdr:row>
      <xdr:rowOff>0</xdr:rowOff>
    </xdr:from>
    <xdr:to>
      <xdr:col>15</xdr:col>
      <xdr:colOff>676275</xdr:colOff>
      <xdr:row>120</xdr:row>
      <xdr:rowOff>0</xdr:rowOff>
    </xdr:to>
    <xdr:sp macro="" textlink="">
      <xdr:nvSpPr>
        <xdr:cNvPr id="166" name="角丸四角形 165">
          <a:extLst>
            <a:ext uri="{FF2B5EF4-FFF2-40B4-BE49-F238E27FC236}">
              <a16:creationId xmlns:a16="http://schemas.microsoft.com/office/drawing/2014/main" id="{00000000-0008-0000-0B00-0000A6000000}"/>
            </a:ext>
          </a:extLst>
        </xdr:cNvPr>
        <xdr:cNvSpPr/>
      </xdr:nvSpPr>
      <xdr:spPr>
        <a:xfrm>
          <a:off x="9601200" y="19030950"/>
          <a:ext cx="1362075" cy="137160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RESULT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INSERT 1</a:t>
          </a:r>
          <a:r>
            <a:rPr kumimoji="1" lang="en-US" altLang="ja-JP" sz="1100" baseline="0"/>
            <a:t>  Success</a:t>
          </a:r>
          <a:endParaRPr kumimoji="1" lang="en-US" altLang="ja-JP" sz="1100"/>
        </a:p>
        <a:p>
          <a:pPr algn="l"/>
          <a:r>
            <a:rPr kumimoji="1" lang="en-US" altLang="ja-JP" sz="1100"/>
            <a:t>INSERT</a:t>
          </a:r>
          <a:r>
            <a:rPr kumimoji="1" lang="en-US" altLang="ja-JP" sz="1100" baseline="0"/>
            <a:t> 2  Rollback</a:t>
          </a:r>
        </a:p>
        <a:p>
          <a:pPr algn="l"/>
          <a:r>
            <a:rPr kumimoji="1" lang="en-US" altLang="ja-JP" sz="1100" baseline="0"/>
            <a:t>INSERT 3  Rollback</a:t>
          </a:r>
        </a:p>
        <a:p>
          <a:pPr algn="l"/>
          <a:r>
            <a:rPr kumimoji="1" lang="en-US" altLang="ja-JP" sz="1100" baseline="0"/>
            <a:t>INSERT 4  Success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114</xdr:row>
      <xdr:rowOff>0</xdr:rowOff>
    </xdr:from>
    <xdr:to>
      <xdr:col>9</xdr:col>
      <xdr:colOff>0</xdr:colOff>
      <xdr:row>115</xdr:row>
      <xdr:rowOff>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00000000-0008-0000-0B00-0000A7000000}"/>
            </a:ext>
          </a:extLst>
        </xdr:cNvPr>
        <xdr:cNvSpPr/>
      </xdr:nvSpPr>
      <xdr:spPr>
        <a:xfrm>
          <a:off x="4800600" y="19373850"/>
          <a:ext cx="137160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100"/>
            <a:t>ROLLBACK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B00-0000AA000000}"/>
            </a:ext>
          </a:extLst>
        </xdr:cNvPr>
        <xdr:cNvSpPr txBox="1"/>
      </xdr:nvSpPr>
      <xdr:spPr>
        <a:xfrm>
          <a:off x="2057400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0000000-0008-0000-0B00-0000AB000000}"/>
            </a:ext>
          </a:extLst>
        </xdr:cNvPr>
        <xdr:cNvSpPr txBox="1"/>
      </xdr:nvSpPr>
      <xdr:spPr>
        <a:xfrm>
          <a:off x="2057400" y="3429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0000000-0008-0000-0B00-0000AC000000}"/>
            </a:ext>
          </a:extLst>
        </xdr:cNvPr>
        <xdr:cNvSpPr txBox="1"/>
      </xdr:nvSpPr>
      <xdr:spPr>
        <a:xfrm>
          <a:off x="20574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0000000-0008-0000-0B00-0000AD000000}"/>
            </a:ext>
          </a:extLst>
        </xdr:cNvPr>
        <xdr:cNvSpPr txBox="1"/>
      </xdr:nvSpPr>
      <xdr:spPr>
        <a:xfrm>
          <a:off x="4800600" y="58293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B00-0000AE000000}"/>
            </a:ext>
          </a:extLst>
        </xdr:cNvPr>
        <xdr:cNvSpPr txBox="1"/>
      </xdr:nvSpPr>
      <xdr:spPr>
        <a:xfrm>
          <a:off x="20574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56</xdr:row>
      <xdr:rowOff>0</xdr:rowOff>
    </xdr:from>
    <xdr:to>
      <xdr:col>9</xdr:col>
      <xdr:colOff>0</xdr:colOff>
      <xdr:row>57</xdr:row>
      <xdr:rowOff>0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00000000-0008-0000-0B00-0000AF000000}"/>
            </a:ext>
          </a:extLst>
        </xdr:cNvPr>
        <xdr:cNvSpPr txBox="1"/>
      </xdr:nvSpPr>
      <xdr:spPr>
        <a:xfrm>
          <a:off x="4800600" y="96012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78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B00-0000B0000000}"/>
            </a:ext>
          </a:extLst>
        </xdr:cNvPr>
        <xdr:cNvSpPr txBox="1"/>
      </xdr:nvSpPr>
      <xdr:spPr>
        <a:xfrm>
          <a:off x="20574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78</xdr:row>
      <xdr:rowOff>0</xdr:rowOff>
    </xdr:from>
    <xdr:to>
      <xdr:col>9</xdr:col>
      <xdr:colOff>0</xdr:colOff>
      <xdr:row>79</xdr:row>
      <xdr:rowOff>0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00000000-0008-0000-0B00-0000B1000000}"/>
            </a:ext>
          </a:extLst>
        </xdr:cNvPr>
        <xdr:cNvSpPr txBox="1"/>
      </xdr:nvSpPr>
      <xdr:spPr>
        <a:xfrm>
          <a:off x="4800600" y="133731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100</xdr:row>
      <xdr:rowOff>0</xdr:rowOff>
    </xdr:from>
    <xdr:to>
      <xdr:col>5</xdr:col>
      <xdr:colOff>0</xdr:colOff>
      <xdr:row>101</xdr:row>
      <xdr:rowOff>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B00-0000B2000000}"/>
            </a:ext>
          </a:extLst>
        </xdr:cNvPr>
        <xdr:cNvSpPr txBox="1"/>
      </xdr:nvSpPr>
      <xdr:spPr>
        <a:xfrm>
          <a:off x="2057400" y="17145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100</xdr:row>
      <xdr:rowOff>0</xdr:rowOff>
    </xdr:from>
    <xdr:to>
      <xdr:col>9</xdr:col>
      <xdr:colOff>0</xdr:colOff>
      <xdr:row>101</xdr:row>
      <xdr:rowOff>0</xdr:rowOff>
    </xdr:to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00000000-0008-0000-0B00-0000B3000000}"/>
            </a:ext>
          </a:extLst>
        </xdr:cNvPr>
        <xdr:cNvSpPr txBox="1"/>
      </xdr:nvSpPr>
      <xdr:spPr>
        <a:xfrm>
          <a:off x="4800600" y="171450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accent2">
                  <a:lumMod val="60000"/>
                  <a:lumOff val="40000"/>
                </a:schemeClr>
              </a:solidFill>
            </a:rPr>
            <a:t>Connection </a:t>
          </a:r>
          <a:r>
            <a:rPr kumimoji="1" lang="en-US" altLang="ja-JP" sz="1100" baseline="0">
              <a:solidFill>
                <a:schemeClr val="accent2">
                  <a:lumMod val="60000"/>
                  <a:lumOff val="40000"/>
                </a:schemeClr>
              </a:solidFill>
            </a:rPr>
            <a:t>1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showGridLines="0" tabSelected="1" zoomScaleNormal="100" workbookViewId="0">
      <pane ySplit="4" topLeftCell="A5" activePane="bottomLeft" state="frozen"/>
      <selection activeCell="C2" sqref="C3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6" x14ac:dyDescent="0.15">
      <c r="A1" s="1" t="s">
        <v>0</v>
      </c>
      <c r="B1" s="2" t="s">
        <v>24</v>
      </c>
      <c r="C1" s="28" t="s">
        <v>64</v>
      </c>
    </row>
    <row r="2" spans="1:6" x14ac:dyDescent="0.15">
      <c r="A2" s="3" t="s">
        <v>1</v>
      </c>
      <c r="B2" s="2" t="s">
        <v>25</v>
      </c>
      <c r="C2" s="2" cm="1">
        <f t="array" aca="1" ref="C2" ca="1">SUMPRODUCT(IF(LEFT($A$5:$A$65489, 4)=$B$1, N(INDIRECT($A$5:$A$65489 &amp; "!C2")), 0))</f>
        <v>67</v>
      </c>
    </row>
    <row r="4" spans="1:6" x14ac:dyDescent="0.15">
      <c r="A4" s="4" t="s">
        <v>2</v>
      </c>
      <c r="B4" s="4" t="s">
        <v>3</v>
      </c>
      <c r="C4" s="4" t="s">
        <v>4</v>
      </c>
      <c r="D4" s="4" t="s">
        <v>5</v>
      </c>
      <c r="F4" s="27" t="s">
        <v>29</v>
      </c>
    </row>
    <row r="5" spans="1:6" x14ac:dyDescent="0.15">
      <c r="A5" s="43" t="str">
        <f>IF(B5="","",($B$1&amp;TEXT(IF(B5="","",COUNTA($B$5:B5)),"00")))</f>
        <v>DMLY01</v>
      </c>
      <c r="B5" s="44" t="s">
        <v>37</v>
      </c>
      <c r="C5" s="23" t="str">
        <f>IF(B5="",($B$1&amp;TEXT(IF(B5="",COUNTA($B$5:B5),1),"00")),A5)&amp;IF(B5&lt;&gt;"",TEXT(1,"00"),TEXT(IF(A5&lt;&gt;"",1,RIGHT(C4,2)+1),"00"))</f>
        <v>DMLY0101</v>
      </c>
      <c r="D5" s="5" t="s">
        <v>38</v>
      </c>
      <c r="F5" t="s">
        <v>39</v>
      </c>
    </row>
    <row r="6" spans="1:6" x14ac:dyDescent="0.15">
      <c r="A6" s="24" t="str">
        <f>IF(B6="","",($B$1&amp;TEXT(IF(B6="","",COUNTA($B$5:B6)),"00")))</f>
        <v>DMLY02</v>
      </c>
      <c r="B6" s="19" t="s">
        <v>26</v>
      </c>
      <c r="C6" s="23" t="str">
        <f>IF(B6="",($B$1&amp;TEXT(IF(B6="",COUNTA($B$5:B6),1),"00")),A6)&amp;IF(B6&lt;&gt;"",TEXT(1,"00"),TEXT(IF(A6&lt;&gt;"",1,RIGHT(#REF!,2)+1),"00"))</f>
        <v>DMLY0201</v>
      </c>
      <c r="D6" s="5" t="s">
        <v>36</v>
      </c>
      <c r="F6" t="s">
        <v>40</v>
      </c>
    </row>
    <row r="7" spans="1:6" x14ac:dyDescent="0.15">
      <c r="A7" s="24" t="str">
        <f>IF(B7="","",($B$1&amp;TEXT(IF(B7="","",COUNTA($B$5:B7)),"00")))</f>
        <v>DMLY03</v>
      </c>
      <c r="B7" s="19" t="s">
        <v>27</v>
      </c>
      <c r="C7" s="23" t="str">
        <f>IF(B7="",($B$1&amp;TEXT(IF(B7="",COUNTA($B$5:B7),1),"00")),A7)&amp;IF(B7&lt;&gt;"",TEXT(1,"00"),TEXT(IF(A7&lt;&gt;"",1,RIGHT(#REF!,2)+1),"00"))</f>
        <v>DMLY0301</v>
      </c>
      <c r="D7" s="5" t="s">
        <v>34</v>
      </c>
      <c r="F7" t="s">
        <v>41</v>
      </c>
    </row>
    <row r="8" spans="1:6" x14ac:dyDescent="0.15">
      <c r="A8" s="24" t="str">
        <f>IF(B8="","",($B$1&amp;TEXT(IF(B8="","",COUNTA($B$5:B8)),"00")))</f>
        <v/>
      </c>
      <c r="B8" s="19"/>
      <c r="C8" s="23" t="str">
        <f>IF(B8="",($B$1&amp;TEXT(IF(B8="",COUNTA($B$5:B8),1),"00")),A8)&amp;IF(B8&lt;&gt;"",TEXT(1,"00"),TEXT(IF(A8&lt;&gt;"",1,RIGHT(C7,2)+1),"00"))</f>
        <v>DMLY0302</v>
      </c>
      <c r="D8" s="5" t="s">
        <v>30</v>
      </c>
      <c r="F8" t="s">
        <v>42</v>
      </c>
    </row>
    <row r="9" spans="1:6" x14ac:dyDescent="0.15">
      <c r="A9" s="24" t="str">
        <f>IF(B9="","",($B$1&amp;TEXT(IF(B9="","",COUNTA($B$5:B9)),"00")))</f>
        <v/>
      </c>
      <c r="B9" s="19"/>
      <c r="C9" s="23" t="str">
        <f>IF(B9="",($B$1&amp;TEXT(IF(B9="",COUNTA($B$5:B9),1),"00")),A9)&amp;IF(B9&lt;&gt;"",TEXT(1,"00"),TEXT(IF(A9&lt;&gt;"",1,RIGHT(C8,2)+1),"00"))</f>
        <v>DMLY0303</v>
      </c>
      <c r="D9" s="5" t="s">
        <v>31</v>
      </c>
      <c r="F9" t="s">
        <v>43</v>
      </c>
    </row>
    <row r="10" spans="1:6" x14ac:dyDescent="0.15">
      <c r="A10" s="24" t="str">
        <f>IF(B10="","",($B$1&amp;TEXT(IF(B10="","",COUNTA($B$5:B10)),"00")))</f>
        <v>DMLY04</v>
      </c>
      <c r="B10" s="19" t="s">
        <v>28</v>
      </c>
      <c r="C10" s="23" t="str">
        <f>IF(B10="",($B$1&amp;TEXT(IF(B10="",COUNTA($B$5:B10),1),"00")),A10)&amp;IF(B10&lt;&gt;"",TEXT(1,"00"),TEXT(IF(A10&lt;&gt;"",1,RIGHT(#REF!,2)+1),"00"))</f>
        <v>DMLY0401</v>
      </c>
      <c r="D10" s="5" t="s">
        <v>32</v>
      </c>
      <c r="F10" t="s">
        <v>44</v>
      </c>
    </row>
    <row r="11" spans="1:6" x14ac:dyDescent="0.15">
      <c r="A11" s="25" t="str">
        <f>IF(B11="","",($B$1&amp;TEXT(IF(B11="","",COUNTA($B$5:B11)),"00")))</f>
        <v/>
      </c>
      <c r="B11" s="20"/>
      <c r="C11" s="23" t="str">
        <f>IF(B11="",($B$1&amp;TEXT(IF(B11="",COUNTA($B$5:B11),1),"00")),A11)&amp;IF(B11&lt;&gt;"",TEXT(1,"00"),TEXT(IF(A11&lt;&gt;"",1,RIGHT(C10,2)+1),"00"))</f>
        <v>DMLY0402</v>
      </c>
      <c r="D11" s="5" t="s">
        <v>33</v>
      </c>
      <c r="F11" t="s">
        <v>45</v>
      </c>
    </row>
  </sheetData>
  <phoneticPr fontId="2"/>
  <conditionalFormatting sqref="A5:B11">
    <cfRule type="expression" dxfId="4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1"/>
  <sheetViews>
    <sheetView showGridLines="0" zoomScaleNormal="100" workbookViewId="0">
      <pane ySplit="8" topLeftCell="A9" activePane="bottomLeft" state="frozen"/>
      <selection activeCell="C3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COUNTIFS($B$9:$B$65493,"&lt;&gt;",$J$9:$J$65493,"&lt;&gt;論理削除")</f>
        <v>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DMLY01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5" t="str">
        <f ca="1">INDEX(大中項目!B:B, MATCH(E2, 大中項目!A:A, 0))</f>
        <v>Entityの実装方法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108" x14ac:dyDescent="0.15">
      <c r="A9" s="46" t="str">
        <f>大中項目!C5</f>
        <v>DMLY0101</v>
      </c>
      <c r="B9" s="16">
        <f t="shared" ref="B9:B11" ca="1" si="0">IF(A9&lt;&gt;"",1,INDIRECT(ADDRESS(ROW(B9)-1,COLUMN(B9),4))+1)</f>
        <v>1</v>
      </c>
      <c r="C9" s="21" t="s">
        <v>47</v>
      </c>
      <c r="D9" s="12" t="s">
        <v>65</v>
      </c>
      <c r="E9" s="12" t="s">
        <v>68</v>
      </c>
      <c r="F9" s="11" t="s">
        <v>71</v>
      </c>
      <c r="G9" s="12" t="s">
        <v>74</v>
      </c>
      <c r="H9" s="12" t="s">
        <v>75</v>
      </c>
      <c r="I9" s="13" t="s">
        <v>46</v>
      </c>
      <c r="K9" s="26" t="s">
        <v>48</v>
      </c>
    </row>
    <row r="10" spans="1:11" ht="121.5" x14ac:dyDescent="0.15">
      <c r="A10" s="14"/>
      <c r="B10" s="16">
        <f t="shared" ca="1" si="0"/>
        <v>2</v>
      </c>
      <c r="C10" s="21" t="s">
        <v>47</v>
      </c>
      <c r="D10" s="12" t="s">
        <v>66</v>
      </c>
      <c r="E10" s="12" t="s">
        <v>69</v>
      </c>
      <c r="F10" s="11" t="s">
        <v>72</v>
      </c>
      <c r="G10" s="12" t="s">
        <v>74</v>
      </c>
      <c r="H10" s="12" t="s">
        <v>75</v>
      </c>
      <c r="I10" s="13" t="s">
        <v>46</v>
      </c>
      <c r="J10" s="22"/>
      <c r="K10" s="26" t="s">
        <v>49</v>
      </c>
    </row>
    <row r="11" spans="1:11" ht="108" x14ac:dyDescent="0.15">
      <c r="A11" s="15"/>
      <c r="B11" s="18">
        <f t="shared" ca="1" si="0"/>
        <v>3</v>
      </c>
      <c r="C11" s="11" t="s">
        <v>47</v>
      </c>
      <c r="D11" s="12" t="s">
        <v>67</v>
      </c>
      <c r="E11" s="12" t="s">
        <v>70</v>
      </c>
      <c r="F11" s="11" t="s">
        <v>73</v>
      </c>
      <c r="G11" s="12" t="s">
        <v>74</v>
      </c>
      <c r="H11" s="12" t="s">
        <v>75</v>
      </c>
      <c r="I11" s="13" t="s">
        <v>46</v>
      </c>
      <c r="J11" s="22"/>
      <c r="K11" s="26" t="s">
        <v>50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11">
    <cfRule type="expression" dxfId="3" priority="2">
      <formula>A9&lt;&gt;""</formula>
    </cfRule>
  </conditionalFormatting>
  <dataValidations count="2">
    <dataValidation type="list" allowBlank="1" showInputMessage="1" showErrorMessage="1" sqref="C9:C11" xr:uid="{00000000-0002-0000-0100-000000000000}">
      <formula1>"正常,クライアントエラー,サーバーエラー"</formula1>
    </dataValidation>
    <dataValidation type="list" allowBlank="1" showInputMessage="1" showErrorMessage="1" sqref="I9:I11" xr:uid="{00000000-0002-0000-01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6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COUNTIFS($B$9:$B$65493,"&lt;&gt;",$J$9:$J$65493,"&lt;&gt;論理削除")</f>
        <v>8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DMLY02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5" t="str">
        <f ca="1">INDEX(大中項目!B:B, MATCH(E2, 大中項目!A:A, 0))</f>
        <v>Repositoryの実装方法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29</v>
      </c>
    </row>
    <row r="9" spans="1:11" s="26" customFormat="1" ht="135" x14ac:dyDescent="0.15">
      <c r="A9" s="46" t="str">
        <f>大中項目!C6</f>
        <v>DMLY0201</v>
      </c>
      <c r="B9" s="16">
        <f t="shared" ref="B9:B16" ca="1" si="0">IF(A9&lt;&gt;"",1,INDIRECT(ADDRESS(ROW(B9)-1,COLUMN(B9),4))+1)</f>
        <v>1</v>
      </c>
      <c r="C9" s="21" t="s">
        <v>47</v>
      </c>
      <c r="D9" s="12" t="s">
        <v>76</v>
      </c>
      <c r="E9" s="12" t="s">
        <v>77</v>
      </c>
      <c r="F9" s="11" t="s">
        <v>78</v>
      </c>
      <c r="G9" s="12" t="s">
        <v>79</v>
      </c>
      <c r="H9" s="12" t="s">
        <v>80</v>
      </c>
      <c r="I9" s="13" t="s">
        <v>46</v>
      </c>
      <c r="K9" s="26" t="s">
        <v>51</v>
      </c>
    </row>
    <row r="10" spans="1:11" ht="135" x14ac:dyDescent="0.15">
      <c r="A10" s="14"/>
      <c r="B10" s="16">
        <f t="shared" ca="1" si="0"/>
        <v>2</v>
      </c>
      <c r="C10" s="21" t="s">
        <v>47</v>
      </c>
      <c r="D10" s="12" t="s">
        <v>81</v>
      </c>
      <c r="E10" s="12" t="s">
        <v>82</v>
      </c>
      <c r="F10" s="11" t="s">
        <v>83</v>
      </c>
      <c r="G10" s="12" t="s">
        <v>79</v>
      </c>
      <c r="H10" s="12" t="s">
        <v>84</v>
      </c>
      <c r="I10" s="13" t="s">
        <v>46</v>
      </c>
      <c r="J10" s="22"/>
      <c r="K10" s="26" t="s">
        <v>51</v>
      </c>
    </row>
    <row r="11" spans="1:11" ht="135" x14ac:dyDescent="0.15">
      <c r="A11" s="14"/>
      <c r="B11" s="16">
        <f t="shared" ca="1" si="0"/>
        <v>3</v>
      </c>
      <c r="C11" s="21" t="s">
        <v>47</v>
      </c>
      <c r="D11" s="12" t="s">
        <v>85</v>
      </c>
      <c r="E11" s="12" t="s">
        <v>86</v>
      </c>
      <c r="F11" s="11" t="s">
        <v>87</v>
      </c>
      <c r="G11" s="12" t="s">
        <v>79</v>
      </c>
      <c r="H11" s="12" t="s">
        <v>88</v>
      </c>
      <c r="I11" s="13" t="s">
        <v>46</v>
      </c>
      <c r="J11" s="22"/>
      <c r="K11" s="26" t="s">
        <v>51</v>
      </c>
    </row>
    <row r="12" spans="1:11" ht="162" x14ac:dyDescent="0.15">
      <c r="A12" s="14"/>
      <c r="B12" s="16">
        <f t="shared" ca="1" si="0"/>
        <v>4</v>
      </c>
      <c r="C12" s="21" t="s">
        <v>47</v>
      </c>
      <c r="D12" s="12" t="s">
        <v>89</v>
      </c>
      <c r="E12" s="12" t="s">
        <v>90</v>
      </c>
      <c r="F12" s="11" t="s">
        <v>91</v>
      </c>
      <c r="G12" s="12" t="s">
        <v>79</v>
      </c>
      <c r="H12" s="12" t="s">
        <v>92</v>
      </c>
      <c r="I12" s="13" t="s">
        <v>46</v>
      </c>
      <c r="J12" s="22"/>
      <c r="K12" s="26" t="s">
        <v>51</v>
      </c>
    </row>
    <row r="13" spans="1:11" ht="135" x14ac:dyDescent="0.15">
      <c r="A13" s="14"/>
      <c r="B13" s="16">
        <f t="shared" ca="1" si="0"/>
        <v>5</v>
      </c>
      <c r="C13" s="21" t="s">
        <v>47</v>
      </c>
      <c r="D13" s="12" t="s">
        <v>93</v>
      </c>
      <c r="E13" s="12" t="s">
        <v>94</v>
      </c>
      <c r="F13" s="11" t="s">
        <v>95</v>
      </c>
      <c r="G13" s="12" t="s">
        <v>79</v>
      </c>
      <c r="H13" s="12" t="s">
        <v>96</v>
      </c>
      <c r="I13" s="13" t="s">
        <v>46</v>
      </c>
      <c r="J13" s="22"/>
      <c r="K13" s="26" t="s">
        <v>51</v>
      </c>
    </row>
    <row r="14" spans="1:11" ht="135" x14ac:dyDescent="0.15">
      <c r="A14" s="14"/>
      <c r="B14" s="16">
        <f t="shared" ca="1" si="0"/>
        <v>6</v>
      </c>
      <c r="C14" s="21" t="s">
        <v>47</v>
      </c>
      <c r="D14" s="12" t="s">
        <v>97</v>
      </c>
      <c r="E14" s="12" t="s">
        <v>98</v>
      </c>
      <c r="F14" s="11" t="s">
        <v>99</v>
      </c>
      <c r="G14" s="12" t="s">
        <v>79</v>
      </c>
      <c r="H14" s="12" t="s">
        <v>100</v>
      </c>
      <c r="I14" s="13" t="s">
        <v>46</v>
      </c>
      <c r="J14" s="22"/>
      <c r="K14" s="26" t="s">
        <v>51</v>
      </c>
    </row>
    <row r="15" spans="1:11" ht="135" x14ac:dyDescent="0.15">
      <c r="A15" s="14"/>
      <c r="B15" s="16">
        <f t="shared" ref="B15" ca="1" si="1">IF(A15&lt;&gt;"",1,INDIRECT(ADDRESS(ROW(B15)-1,COLUMN(B15),4))+1)</f>
        <v>7</v>
      </c>
      <c r="C15" s="21" t="s">
        <v>47</v>
      </c>
      <c r="D15" s="12" t="s">
        <v>101</v>
      </c>
      <c r="E15" s="12" t="s">
        <v>102</v>
      </c>
      <c r="F15" s="11" t="s">
        <v>103</v>
      </c>
      <c r="G15" s="12" t="s">
        <v>79</v>
      </c>
      <c r="H15" s="12" t="s">
        <v>104</v>
      </c>
      <c r="I15" s="13" t="s">
        <v>46</v>
      </c>
      <c r="J15" s="22"/>
      <c r="K15" s="26" t="s">
        <v>51</v>
      </c>
    </row>
    <row r="16" spans="1:11" ht="135" x14ac:dyDescent="0.15">
      <c r="A16" s="15"/>
      <c r="B16" s="18">
        <f t="shared" ca="1" si="0"/>
        <v>8</v>
      </c>
      <c r="C16" s="11" t="s">
        <v>47</v>
      </c>
      <c r="D16" s="12" t="s">
        <v>105</v>
      </c>
      <c r="E16" s="12" t="s">
        <v>106</v>
      </c>
      <c r="F16" s="11" t="s">
        <v>107</v>
      </c>
      <c r="G16" s="12" t="s">
        <v>79</v>
      </c>
      <c r="H16" s="12" t="s">
        <v>108</v>
      </c>
      <c r="I16" s="13" t="s">
        <v>46</v>
      </c>
      <c r="J16" s="22"/>
      <c r="K16" s="26" t="s">
        <v>51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16">
    <cfRule type="expression" dxfId="2" priority="1">
      <formula>A9&lt;&gt;""</formula>
    </cfRule>
  </conditionalFormatting>
  <dataValidations count="2">
    <dataValidation type="list" allowBlank="1" showInputMessage="1" showErrorMessage="1" sqref="I9:I16" xr:uid="{00000000-0002-0000-0200-000000000000}">
      <formula1>"Selenium:○,Seleniumu:△,Selenium:×,JUnit:○,JUnit:△,Junit:×,手動実行,机上"</formula1>
    </dataValidation>
    <dataValidation type="list" allowBlank="1" showInputMessage="1" showErrorMessage="1" sqref="C9:C16" xr:uid="{00000000-0002-0000-0200-000001000000}">
      <formula1>"正常,クライアントエラー,サーバーエラー"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COUNTIFS($B$9:$B$65489,"&lt;&gt;",$J$9:$J$65489,"&lt;&gt;論理削除")</f>
        <v>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DMLY03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5" t="str">
        <f ca="1">INDEX(大中項目!B:B, MATCH(E2, 大中項目!A:A, 0))</f>
        <v>Serviceの実装方法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135" x14ac:dyDescent="0.15">
      <c r="A9" s="46" t="str">
        <f>大中項目!C7</f>
        <v>DMLY0301</v>
      </c>
      <c r="B9" s="16">
        <f t="shared" ref="B9:B11" ca="1" si="0">IF(A9&lt;&gt;"",1,INDIRECT(ADDRESS(ROW(B9)-1,COLUMN(B9),4))+1)</f>
        <v>1</v>
      </c>
      <c r="C9" s="21" t="s">
        <v>47</v>
      </c>
      <c r="D9" s="12" t="s">
        <v>109</v>
      </c>
      <c r="E9" s="12" t="s">
        <v>110</v>
      </c>
      <c r="F9" s="11" t="s">
        <v>111</v>
      </c>
      <c r="G9" s="12" t="s">
        <v>112</v>
      </c>
      <c r="H9" s="12" t="s">
        <v>113</v>
      </c>
      <c r="I9" s="13" t="s">
        <v>46</v>
      </c>
      <c r="K9" s="26" t="s">
        <v>52</v>
      </c>
    </row>
    <row r="10" spans="1:11" ht="121.5" x14ac:dyDescent="0.15">
      <c r="A10" s="14" t="str">
        <f>大中項目!C8</f>
        <v>DMLY0302</v>
      </c>
      <c r="B10" s="16">
        <f t="shared" ca="1" si="0"/>
        <v>1</v>
      </c>
      <c r="C10" s="21" t="s">
        <v>47</v>
      </c>
      <c r="D10" s="12" t="s">
        <v>114</v>
      </c>
      <c r="E10" s="12" t="s">
        <v>115</v>
      </c>
      <c r="F10" s="11" t="s">
        <v>116</v>
      </c>
      <c r="G10" s="12" t="s">
        <v>112</v>
      </c>
      <c r="H10" s="12" t="s">
        <v>117</v>
      </c>
      <c r="I10" s="13" t="s">
        <v>46</v>
      </c>
      <c r="J10" s="22"/>
      <c r="K10" t="s">
        <v>53</v>
      </c>
    </row>
    <row r="11" spans="1:11" ht="162" x14ac:dyDescent="0.15">
      <c r="A11" s="15" t="str">
        <f>大中項目!C9</f>
        <v>DMLY0303</v>
      </c>
      <c r="B11" s="18">
        <f t="shared" ca="1" si="0"/>
        <v>1</v>
      </c>
      <c r="C11" s="11" t="s">
        <v>47</v>
      </c>
      <c r="D11" s="12" t="s">
        <v>118</v>
      </c>
      <c r="E11" s="12" t="s">
        <v>119</v>
      </c>
      <c r="F11" s="11" t="s">
        <v>120</v>
      </c>
      <c r="G11" s="12" t="s">
        <v>112</v>
      </c>
      <c r="H11" s="12" t="s">
        <v>117</v>
      </c>
      <c r="I11" s="13" t="s">
        <v>46</v>
      </c>
      <c r="J11" s="22"/>
      <c r="K11" t="s">
        <v>54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11">
    <cfRule type="expression" dxfId="1" priority="169">
      <formula>A9&lt;&gt;""</formula>
    </cfRule>
  </conditionalFormatting>
  <dataValidations count="2">
    <dataValidation type="list" allowBlank="1" showInputMessage="1" showErrorMessage="1" sqref="I9:I11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61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7" width="41.75" customWidth="1"/>
    <col min="8" max="8" width="42" customWidth="1"/>
    <col min="9" max="9" width="16.75" customWidth="1"/>
  </cols>
  <sheetData>
    <row r="1" spans="1:11" ht="27" x14ac:dyDescent="0.15">
      <c r="A1" s="29" t="s">
        <v>6</v>
      </c>
      <c r="B1" s="30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1" x14ac:dyDescent="0.15">
      <c r="A2" s="31" t="s">
        <v>20</v>
      </c>
      <c r="B2" s="32"/>
      <c r="C2" s="35">
        <f ca="1">COUNTIFS($B$9:$B$65491,"&lt;&gt;",$J$9:$J$65491,"&lt;&gt;論理削除")</f>
        <v>53</v>
      </c>
      <c r="D2" s="17" t="str">
        <f>大中項目!B1</f>
        <v>DMLY</v>
      </c>
      <c r="E2" s="17" t="str" cm="1">
        <f t="array" aca="1" ref="E2" ca="1">MID(CELL("filename", A1), FIND("]", CELL("filename", A1)) + 1, 255)</f>
        <v>DMLY04</v>
      </c>
      <c r="F2" s="9"/>
      <c r="G2" s="9"/>
      <c r="H2" s="8"/>
    </row>
    <row r="3" spans="1:11" x14ac:dyDescent="0.15">
      <c r="A3" s="33"/>
      <c r="B3" s="34"/>
      <c r="C3" s="36"/>
      <c r="D3" s="17" t="str">
        <f>大中項目!B2</f>
        <v>ドメイン層</v>
      </c>
      <c r="E3" s="45" t="str">
        <f ca="1">INDEX(大中項目!B:B, MATCH(E2, 大中項目!A:A, 0))</f>
        <v>トランザクションの管理方法</v>
      </c>
      <c r="F3" s="9"/>
      <c r="G3" s="9"/>
      <c r="H3" s="9"/>
    </row>
    <row r="4" spans="1:11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1" x14ac:dyDescent="0.15">
      <c r="A5" s="37" t="s">
        <v>13</v>
      </c>
      <c r="B5" s="38"/>
      <c r="C5" s="38"/>
      <c r="D5" s="38"/>
      <c r="E5" s="38"/>
      <c r="F5" s="38"/>
      <c r="G5" s="38"/>
      <c r="H5" s="38"/>
      <c r="I5" s="39"/>
    </row>
    <row r="6" spans="1:11" ht="42" customHeight="1" x14ac:dyDescent="0.15">
      <c r="A6" s="40" t="s">
        <v>14</v>
      </c>
      <c r="B6" s="41"/>
      <c r="C6" s="41"/>
      <c r="D6" s="41"/>
      <c r="E6" s="41"/>
      <c r="F6" s="41"/>
      <c r="G6" s="41"/>
      <c r="H6" s="41"/>
      <c r="I6" s="42"/>
    </row>
    <row r="7" spans="1:11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1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  <c r="K8" t="s">
        <v>35</v>
      </c>
    </row>
    <row r="9" spans="1:11" s="26" customFormat="1" ht="54" x14ac:dyDescent="0.15">
      <c r="A9" s="46" t="str">
        <f>大中項目!C10</f>
        <v>DMLY0401</v>
      </c>
      <c r="B9" s="16">
        <f t="shared" ref="B9:B61" ca="1" si="0">IF(A9&lt;&gt;"",1,INDIRECT(ADDRESS(ROW(B9)-1,COLUMN(B9),4))+1)</f>
        <v>1</v>
      </c>
      <c r="C9" s="21" t="s">
        <v>47</v>
      </c>
      <c r="D9" s="12" t="s">
        <v>121</v>
      </c>
      <c r="E9" s="12" t="s">
        <v>122</v>
      </c>
      <c r="F9" s="11" t="s">
        <v>123</v>
      </c>
      <c r="G9" s="12" t="s">
        <v>124</v>
      </c>
      <c r="H9" s="12" t="s">
        <v>125</v>
      </c>
      <c r="I9" s="13" t="s">
        <v>46</v>
      </c>
      <c r="K9" s="26" t="s">
        <v>55</v>
      </c>
    </row>
    <row r="10" spans="1:11" ht="54" x14ac:dyDescent="0.15">
      <c r="A10" s="14"/>
      <c r="B10" s="16">
        <f t="shared" ref="B10" ca="1" si="1">IF(A10&lt;&gt;"",1,INDIRECT(ADDRESS(ROW(B10)-1,COLUMN(B10),4))+1)</f>
        <v>2</v>
      </c>
      <c r="C10" s="21" t="s">
        <v>47</v>
      </c>
      <c r="D10" s="12" t="s">
        <v>169</v>
      </c>
      <c r="E10" s="12" t="s">
        <v>122</v>
      </c>
      <c r="F10" s="11" t="s">
        <v>123</v>
      </c>
      <c r="G10" s="12" t="s">
        <v>167</v>
      </c>
      <c r="H10" s="12" t="s">
        <v>127</v>
      </c>
      <c r="I10" s="13" t="s">
        <v>46</v>
      </c>
      <c r="J10" s="22"/>
      <c r="K10" s="26" t="s">
        <v>55</v>
      </c>
    </row>
    <row r="11" spans="1:11" ht="94.5" x14ac:dyDescent="0.15">
      <c r="A11" s="14"/>
      <c r="B11" s="16">
        <f t="shared" ca="1" si="0"/>
        <v>3</v>
      </c>
      <c r="C11" s="21" t="s">
        <v>47</v>
      </c>
      <c r="D11" s="12" t="s">
        <v>128</v>
      </c>
      <c r="E11" s="12" t="s">
        <v>175</v>
      </c>
      <c r="F11" s="11" t="s">
        <v>182</v>
      </c>
      <c r="G11" s="12" t="s">
        <v>124</v>
      </c>
      <c r="H11" s="12" t="s">
        <v>194</v>
      </c>
      <c r="I11" s="13" t="s">
        <v>46</v>
      </c>
      <c r="J11" s="22"/>
      <c r="K11" s="26" t="s">
        <v>55</v>
      </c>
    </row>
    <row r="12" spans="1:11" ht="94.5" x14ac:dyDescent="0.15">
      <c r="A12" s="14"/>
      <c r="B12" s="16">
        <f t="shared" ref="B12" ca="1" si="2">IF(A12&lt;&gt;"",1,INDIRECT(ADDRESS(ROW(B12)-1,COLUMN(B12),4))+1)</f>
        <v>4</v>
      </c>
      <c r="C12" s="21" t="s">
        <v>47</v>
      </c>
      <c r="D12" s="12" t="s">
        <v>126</v>
      </c>
      <c r="E12" s="12" t="s">
        <v>175</v>
      </c>
      <c r="F12" s="11" t="s">
        <v>182</v>
      </c>
      <c r="G12" s="12" t="s">
        <v>189</v>
      </c>
      <c r="H12" s="12" t="s">
        <v>195</v>
      </c>
      <c r="I12" s="13" t="s">
        <v>58</v>
      </c>
      <c r="J12" s="22"/>
      <c r="K12" s="26" t="s">
        <v>55</v>
      </c>
    </row>
    <row r="13" spans="1:11" ht="54" x14ac:dyDescent="0.15">
      <c r="A13" s="14"/>
      <c r="B13" s="16">
        <f t="shared" ref="B13:B18" ca="1" si="3">IF(A13&lt;&gt;"",1,INDIRECT(ADDRESS(ROW(B13)-1,COLUMN(B13),4))+1)</f>
        <v>5</v>
      </c>
      <c r="C13" s="21" t="s">
        <v>47</v>
      </c>
      <c r="D13" s="12" t="s">
        <v>129</v>
      </c>
      <c r="E13" s="12" t="s">
        <v>130</v>
      </c>
      <c r="F13" s="11" t="s">
        <v>131</v>
      </c>
      <c r="G13" s="12" t="s">
        <v>124</v>
      </c>
      <c r="H13" s="12" t="s">
        <v>125</v>
      </c>
      <c r="I13" s="13" t="s">
        <v>46</v>
      </c>
      <c r="J13" s="22"/>
      <c r="K13" s="26" t="s">
        <v>56</v>
      </c>
    </row>
    <row r="14" spans="1:11" ht="54" x14ac:dyDescent="0.15">
      <c r="A14" s="14"/>
      <c r="B14" s="16">
        <f t="shared" ref="B14" ca="1" si="4">IF(A14&lt;&gt;"",1,INDIRECT(ADDRESS(ROW(B14)-1,COLUMN(B14),4))+1)</f>
        <v>6</v>
      </c>
      <c r="C14" s="21" t="s">
        <v>47</v>
      </c>
      <c r="D14" s="12" t="s">
        <v>132</v>
      </c>
      <c r="E14" s="12" t="s">
        <v>130</v>
      </c>
      <c r="F14" s="11" t="s">
        <v>131</v>
      </c>
      <c r="G14" s="12" t="s">
        <v>167</v>
      </c>
      <c r="H14" s="12" t="s">
        <v>127</v>
      </c>
      <c r="I14" s="13" t="s">
        <v>46</v>
      </c>
      <c r="J14" s="22"/>
      <c r="K14" s="26" t="s">
        <v>56</v>
      </c>
    </row>
    <row r="15" spans="1:11" ht="94.5" x14ac:dyDescent="0.15">
      <c r="A15" s="14"/>
      <c r="B15" s="16">
        <f t="shared" ca="1" si="3"/>
        <v>7</v>
      </c>
      <c r="C15" s="21" t="s">
        <v>47</v>
      </c>
      <c r="D15" s="12" t="s">
        <v>133</v>
      </c>
      <c r="E15" s="12" t="s">
        <v>176</v>
      </c>
      <c r="F15" s="11" t="s">
        <v>183</v>
      </c>
      <c r="G15" s="12" t="s">
        <v>124</v>
      </c>
      <c r="H15" s="12" t="s">
        <v>194</v>
      </c>
      <c r="I15" s="13" t="s">
        <v>46</v>
      </c>
      <c r="J15" s="22"/>
      <c r="K15" s="26" t="s">
        <v>56</v>
      </c>
    </row>
    <row r="16" spans="1:11" ht="94.5" x14ac:dyDescent="0.15">
      <c r="A16" s="14"/>
      <c r="B16" s="16">
        <f t="shared" ref="B16" ca="1" si="5">IF(A16&lt;&gt;"",1,INDIRECT(ADDRESS(ROW(B16)-1,COLUMN(B16),4))+1)</f>
        <v>8</v>
      </c>
      <c r="C16" s="21" t="s">
        <v>47</v>
      </c>
      <c r="D16" s="12" t="s">
        <v>134</v>
      </c>
      <c r="E16" s="12" t="s">
        <v>176</v>
      </c>
      <c r="F16" s="11" t="s">
        <v>183</v>
      </c>
      <c r="G16" s="12" t="s">
        <v>189</v>
      </c>
      <c r="H16" s="12" t="s">
        <v>196</v>
      </c>
      <c r="I16" s="13" t="s">
        <v>58</v>
      </c>
      <c r="J16" s="22"/>
      <c r="K16" s="26" t="s">
        <v>56</v>
      </c>
    </row>
    <row r="17" spans="1:11" ht="94.5" x14ac:dyDescent="0.15">
      <c r="A17" s="14"/>
      <c r="B17" s="16">
        <f t="shared" ref="B17" ca="1" si="6">IF(A17&lt;&gt;"",1,INDIRECT(ADDRESS(ROW(B17)-1,COLUMN(B17),4))+1)</f>
        <v>9</v>
      </c>
      <c r="C17" s="21" t="s">
        <v>47</v>
      </c>
      <c r="D17" s="12" t="s">
        <v>170</v>
      </c>
      <c r="E17" s="12" t="s">
        <v>176</v>
      </c>
      <c r="F17" s="11" t="s">
        <v>183</v>
      </c>
      <c r="G17" s="12" t="s">
        <v>190</v>
      </c>
      <c r="H17" s="12" t="s">
        <v>197</v>
      </c>
      <c r="I17" s="13" t="s">
        <v>58</v>
      </c>
      <c r="J17" s="22"/>
      <c r="K17" s="26" t="s">
        <v>56</v>
      </c>
    </row>
    <row r="18" spans="1:11" ht="54" x14ac:dyDescent="0.15">
      <c r="A18" s="14"/>
      <c r="B18" s="16">
        <f t="shared" ca="1" si="3"/>
        <v>10</v>
      </c>
      <c r="C18" s="21" t="s">
        <v>47</v>
      </c>
      <c r="D18" s="12" t="s">
        <v>135</v>
      </c>
      <c r="E18" s="12" t="s">
        <v>136</v>
      </c>
      <c r="F18" s="11" t="s">
        <v>137</v>
      </c>
      <c r="G18" s="12" t="s">
        <v>124</v>
      </c>
      <c r="H18" s="12" t="s">
        <v>125</v>
      </c>
      <c r="I18" s="13" t="s">
        <v>58</v>
      </c>
      <c r="J18" s="22"/>
      <c r="K18" s="26" t="s">
        <v>57</v>
      </c>
    </row>
    <row r="19" spans="1:11" ht="54" x14ac:dyDescent="0.15">
      <c r="A19" s="14"/>
      <c r="B19" s="16">
        <f t="shared" ref="B19" ca="1" si="7">IF(A19&lt;&gt;"",1,INDIRECT(ADDRESS(ROW(B19)-1,COLUMN(B19),4))+1)</f>
        <v>11</v>
      </c>
      <c r="C19" s="21" t="s">
        <v>47</v>
      </c>
      <c r="D19" s="12" t="s">
        <v>138</v>
      </c>
      <c r="E19" s="12" t="s">
        <v>136</v>
      </c>
      <c r="F19" s="11" t="s">
        <v>137</v>
      </c>
      <c r="G19" s="12" t="s">
        <v>167</v>
      </c>
      <c r="H19" s="12" t="s">
        <v>172</v>
      </c>
      <c r="I19" s="13" t="s">
        <v>58</v>
      </c>
      <c r="J19" s="22"/>
      <c r="K19" s="26" t="s">
        <v>57</v>
      </c>
    </row>
    <row r="20" spans="1:11" ht="94.5" x14ac:dyDescent="0.15">
      <c r="A20" s="14"/>
      <c r="B20" s="16">
        <f t="shared" ca="1" si="0"/>
        <v>12</v>
      </c>
      <c r="C20" s="21" t="s">
        <v>47</v>
      </c>
      <c r="D20" s="12" t="s">
        <v>139</v>
      </c>
      <c r="E20" s="12" t="s">
        <v>177</v>
      </c>
      <c r="F20" s="11" t="s">
        <v>184</v>
      </c>
      <c r="G20" s="12" t="s">
        <v>124</v>
      </c>
      <c r="H20" s="12" t="s">
        <v>194</v>
      </c>
      <c r="I20" s="13" t="s">
        <v>58</v>
      </c>
      <c r="J20" s="22"/>
      <c r="K20" s="26" t="s">
        <v>57</v>
      </c>
    </row>
    <row r="21" spans="1:11" ht="94.5" x14ac:dyDescent="0.15">
      <c r="A21" s="14"/>
      <c r="B21" s="16">
        <f t="shared" ref="B21" ca="1" si="8">IF(A21&lt;&gt;"",1,INDIRECT(ADDRESS(ROW(B21)-1,COLUMN(B21),4))+1)</f>
        <v>13</v>
      </c>
      <c r="C21" s="21" t="s">
        <v>47</v>
      </c>
      <c r="D21" s="12" t="s">
        <v>140</v>
      </c>
      <c r="E21" s="12" t="s">
        <v>177</v>
      </c>
      <c r="F21" s="11" t="s">
        <v>184</v>
      </c>
      <c r="G21" s="12" t="s">
        <v>191</v>
      </c>
      <c r="H21" s="12" t="s">
        <v>195</v>
      </c>
      <c r="I21" s="13" t="s">
        <v>58</v>
      </c>
      <c r="J21" s="22"/>
      <c r="K21" s="26" t="s">
        <v>57</v>
      </c>
    </row>
    <row r="22" spans="1:11" ht="54" x14ac:dyDescent="0.15">
      <c r="A22" s="14"/>
      <c r="B22" s="16">
        <f t="shared" ref="B22" ca="1" si="9">IF(A22&lt;&gt;"",1,INDIRECT(ADDRESS(ROW(B22)-1,COLUMN(B22),4))+1)</f>
        <v>14</v>
      </c>
      <c r="C22" s="21" t="s">
        <v>47</v>
      </c>
      <c r="D22" s="12" t="s">
        <v>141</v>
      </c>
      <c r="E22" s="12" t="s">
        <v>142</v>
      </c>
      <c r="F22" s="11" t="s">
        <v>143</v>
      </c>
      <c r="G22" s="12" t="s">
        <v>124</v>
      </c>
      <c r="H22" s="12" t="s">
        <v>125</v>
      </c>
      <c r="I22" s="13" t="s">
        <v>58</v>
      </c>
      <c r="J22" s="22"/>
      <c r="K22" s="26" t="s">
        <v>59</v>
      </c>
    </row>
    <row r="23" spans="1:11" ht="54" x14ac:dyDescent="0.15">
      <c r="A23" s="14"/>
      <c r="B23" s="16">
        <f t="shared" ref="B23" ca="1" si="10">IF(A23&lt;&gt;"",1,INDIRECT(ADDRESS(ROW(B23)-1,COLUMN(B23),4))+1)</f>
        <v>15</v>
      </c>
      <c r="C23" s="21" t="s">
        <v>47</v>
      </c>
      <c r="D23" s="12" t="s">
        <v>144</v>
      </c>
      <c r="E23" s="12" t="s">
        <v>142</v>
      </c>
      <c r="F23" s="11" t="s">
        <v>143</v>
      </c>
      <c r="G23" s="12" t="s">
        <v>168</v>
      </c>
      <c r="H23" s="12" t="s">
        <v>172</v>
      </c>
      <c r="I23" s="13" t="s">
        <v>58</v>
      </c>
      <c r="J23" s="22"/>
      <c r="K23" s="26" t="s">
        <v>59</v>
      </c>
    </row>
    <row r="24" spans="1:11" ht="94.5" x14ac:dyDescent="0.15">
      <c r="A24" s="14"/>
      <c r="B24" s="16">
        <f t="shared" ca="1" si="0"/>
        <v>16</v>
      </c>
      <c r="C24" s="21" t="s">
        <v>47</v>
      </c>
      <c r="D24" s="12" t="s">
        <v>141</v>
      </c>
      <c r="E24" s="12" t="s">
        <v>178</v>
      </c>
      <c r="F24" s="11" t="s">
        <v>185</v>
      </c>
      <c r="G24" s="12" t="s">
        <v>124</v>
      </c>
      <c r="H24" s="12" t="s">
        <v>198</v>
      </c>
      <c r="I24" s="13" t="s">
        <v>58</v>
      </c>
      <c r="J24" s="22"/>
      <c r="K24" s="26" t="s">
        <v>59</v>
      </c>
    </row>
    <row r="25" spans="1:11" ht="94.5" x14ac:dyDescent="0.15">
      <c r="A25" s="14"/>
      <c r="B25" s="16">
        <f t="shared" ref="B25" ca="1" si="11">IF(A25&lt;&gt;"",1,INDIRECT(ADDRESS(ROW(B25)-1,COLUMN(B25),4))+1)</f>
        <v>17</v>
      </c>
      <c r="C25" s="21" t="s">
        <v>47</v>
      </c>
      <c r="D25" s="12" t="s">
        <v>144</v>
      </c>
      <c r="E25" s="12" t="s">
        <v>178</v>
      </c>
      <c r="F25" s="11" t="s">
        <v>185</v>
      </c>
      <c r="G25" s="12" t="s">
        <v>191</v>
      </c>
      <c r="H25" s="12" t="s">
        <v>199</v>
      </c>
      <c r="I25" s="13" t="s">
        <v>58</v>
      </c>
      <c r="J25" s="22"/>
      <c r="K25" s="26" t="s">
        <v>59</v>
      </c>
    </row>
    <row r="26" spans="1:11" ht="54" x14ac:dyDescent="0.15">
      <c r="A26" s="14"/>
      <c r="B26" s="16">
        <f t="shared" ca="1" si="0"/>
        <v>18</v>
      </c>
      <c r="C26" s="21" t="s">
        <v>47</v>
      </c>
      <c r="D26" s="12" t="s">
        <v>145</v>
      </c>
      <c r="E26" s="12" t="s">
        <v>146</v>
      </c>
      <c r="F26" s="11" t="s">
        <v>147</v>
      </c>
      <c r="G26" s="12" t="s">
        <v>124</v>
      </c>
      <c r="H26" s="12" t="s">
        <v>148</v>
      </c>
      <c r="I26" s="13" t="s">
        <v>58</v>
      </c>
      <c r="J26" s="22"/>
      <c r="K26" s="26" t="s">
        <v>60</v>
      </c>
    </row>
    <row r="27" spans="1:11" ht="94.5" x14ac:dyDescent="0.15">
      <c r="A27" s="14"/>
      <c r="B27" s="16">
        <f t="shared" ref="B27:B34" ca="1" si="12">IF(A27&lt;&gt;"",1,INDIRECT(ADDRESS(ROW(B27)-1,COLUMN(B27),4))+1)</f>
        <v>19</v>
      </c>
      <c r="C27" s="21" t="s">
        <v>47</v>
      </c>
      <c r="D27" s="12" t="s">
        <v>149</v>
      </c>
      <c r="E27" s="12" t="s">
        <v>179</v>
      </c>
      <c r="F27" s="11" t="s">
        <v>186</v>
      </c>
      <c r="G27" s="12" t="s">
        <v>124</v>
      </c>
      <c r="H27" s="12" t="s">
        <v>194</v>
      </c>
      <c r="I27" s="13" t="s">
        <v>58</v>
      </c>
      <c r="J27" s="22"/>
      <c r="K27" s="26" t="s">
        <v>60</v>
      </c>
    </row>
    <row r="28" spans="1:11" ht="94.5" x14ac:dyDescent="0.15">
      <c r="A28" s="14"/>
      <c r="B28" s="16">
        <f t="shared" ref="B28" ca="1" si="13">IF(A28&lt;&gt;"",1,INDIRECT(ADDRESS(ROW(B28)-1,COLUMN(B28),4))+1)</f>
        <v>20</v>
      </c>
      <c r="C28" s="21" t="s">
        <v>47</v>
      </c>
      <c r="D28" s="12" t="s">
        <v>150</v>
      </c>
      <c r="E28" s="12" t="s">
        <v>179</v>
      </c>
      <c r="F28" s="11" t="s">
        <v>186</v>
      </c>
      <c r="G28" s="12" t="s">
        <v>189</v>
      </c>
      <c r="H28" s="12" t="s">
        <v>195</v>
      </c>
      <c r="I28" s="13" t="s">
        <v>58</v>
      </c>
      <c r="J28" s="22"/>
      <c r="K28" s="26" t="s">
        <v>60</v>
      </c>
    </row>
    <row r="29" spans="1:11" ht="54" x14ac:dyDescent="0.15">
      <c r="A29" s="14"/>
      <c r="B29" s="16">
        <f t="shared" ref="B29" ca="1" si="14">IF(A29&lt;&gt;"",1,INDIRECT(ADDRESS(ROW(B29)-1,COLUMN(B29),4))+1)</f>
        <v>21</v>
      </c>
      <c r="C29" s="21" t="s">
        <v>47</v>
      </c>
      <c r="D29" s="12" t="s">
        <v>151</v>
      </c>
      <c r="E29" s="12" t="s">
        <v>152</v>
      </c>
      <c r="F29" s="11" t="s">
        <v>153</v>
      </c>
      <c r="G29" s="12" t="s">
        <v>124</v>
      </c>
      <c r="H29" s="12" t="s">
        <v>125</v>
      </c>
      <c r="I29" s="13" t="s">
        <v>58</v>
      </c>
      <c r="J29" s="22"/>
      <c r="K29" s="26" t="s">
        <v>61</v>
      </c>
    </row>
    <row r="30" spans="1:11" ht="54" x14ac:dyDescent="0.15">
      <c r="A30" s="14"/>
      <c r="B30" s="16">
        <f t="shared" ref="B30" ca="1" si="15">IF(A30&lt;&gt;"",1,INDIRECT(ADDRESS(ROW(B30)-1,COLUMN(B30),4))+1)</f>
        <v>22</v>
      </c>
      <c r="C30" s="21" t="s">
        <v>47</v>
      </c>
      <c r="D30" s="12" t="s">
        <v>154</v>
      </c>
      <c r="E30" s="12" t="s">
        <v>152</v>
      </c>
      <c r="F30" s="11" t="s">
        <v>153</v>
      </c>
      <c r="G30" s="12" t="s">
        <v>167</v>
      </c>
      <c r="H30" s="12" t="s">
        <v>173</v>
      </c>
      <c r="I30" s="13" t="s">
        <v>58</v>
      </c>
      <c r="J30" s="22"/>
      <c r="K30" s="26" t="s">
        <v>61</v>
      </c>
    </row>
    <row r="31" spans="1:11" ht="94.5" x14ac:dyDescent="0.15">
      <c r="A31" s="14"/>
      <c r="B31" s="16">
        <f t="shared" ca="1" si="12"/>
        <v>23</v>
      </c>
      <c r="C31" s="21" t="s">
        <v>47</v>
      </c>
      <c r="D31" s="12" t="s">
        <v>155</v>
      </c>
      <c r="E31" s="12" t="s">
        <v>180</v>
      </c>
      <c r="F31" s="11" t="s">
        <v>187</v>
      </c>
      <c r="G31" s="12" t="s">
        <v>124</v>
      </c>
      <c r="H31" s="12" t="s">
        <v>200</v>
      </c>
      <c r="I31" s="13" t="s">
        <v>58</v>
      </c>
      <c r="J31" s="22"/>
      <c r="K31" s="26" t="s">
        <v>61</v>
      </c>
    </row>
    <row r="32" spans="1:11" ht="54" x14ac:dyDescent="0.15">
      <c r="A32" s="14"/>
      <c r="B32" s="16">
        <f t="shared" ref="B32" ca="1" si="16">IF(A32&lt;&gt;"",1,INDIRECT(ADDRESS(ROW(B32)-1,COLUMN(B32),4))+1)</f>
        <v>24</v>
      </c>
      <c r="C32" s="21" t="s">
        <v>47</v>
      </c>
      <c r="D32" s="12" t="s">
        <v>156</v>
      </c>
      <c r="E32" s="12" t="s">
        <v>157</v>
      </c>
      <c r="F32" s="11" t="s">
        <v>158</v>
      </c>
      <c r="G32" s="12" t="s">
        <v>124</v>
      </c>
      <c r="H32" s="12" t="s">
        <v>125</v>
      </c>
      <c r="I32" s="13" t="s">
        <v>58</v>
      </c>
      <c r="J32" s="22"/>
      <c r="K32" s="26" t="s">
        <v>62</v>
      </c>
    </row>
    <row r="33" spans="1:11" ht="54" x14ac:dyDescent="0.15">
      <c r="A33" s="14"/>
      <c r="B33" s="16">
        <f t="shared" ref="B33" ca="1" si="17">IF(A33&lt;&gt;"",1,INDIRECT(ADDRESS(ROW(B33)-1,COLUMN(B33),4))+1)</f>
        <v>25</v>
      </c>
      <c r="C33" s="21" t="s">
        <v>47</v>
      </c>
      <c r="D33" s="12" t="s">
        <v>159</v>
      </c>
      <c r="E33" s="12" t="s">
        <v>157</v>
      </c>
      <c r="F33" s="11" t="s">
        <v>158</v>
      </c>
      <c r="G33" s="12" t="s">
        <v>167</v>
      </c>
      <c r="H33" s="12" t="s">
        <v>127</v>
      </c>
      <c r="I33" s="13" t="s">
        <v>58</v>
      </c>
      <c r="J33" s="22"/>
      <c r="K33" s="26" t="s">
        <v>62</v>
      </c>
    </row>
    <row r="34" spans="1:11" ht="94.5" x14ac:dyDescent="0.15">
      <c r="A34" s="14"/>
      <c r="B34" s="16">
        <f t="shared" ca="1" si="12"/>
        <v>26</v>
      </c>
      <c r="C34" s="21" t="s">
        <v>47</v>
      </c>
      <c r="D34" s="12" t="s">
        <v>160</v>
      </c>
      <c r="E34" s="12" t="s">
        <v>181</v>
      </c>
      <c r="F34" s="11" t="s">
        <v>188</v>
      </c>
      <c r="G34" s="12" t="s">
        <v>124</v>
      </c>
      <c r="H34" s="12" t="s">
        <v>201</v>
      </c>
      <c r="I34" s="13" t="s">
        <v>58</v>
      </c>
      <c r="J34" s="22"/>
      <c r="K34" s="26" t="s">
        <v>62</v>
      </c>
    </row>
    <row r="35" spans="1:11" ht="94.5" x14ac:dyDescent="0.15">
      <c r="A35" s="14"/>
      <c r="B35" s="16">
        <f t="shared" ref="B35" ca="1" si="18">IF(A35&lt;&gt;"",1,INDIRECT(ADDRESS(ROW(B35)-1,COLUMN(B35),4))+1)</f>
        <v>27</v>
      </c>
      <c r="C35" s="21" t="s">
        <v>47</v>
      </c>
      <c r="D35" s="12" t="s">
        <v>161</v>
      </c>
      <c r="E35" s="12" t="s">
        <v>181</v>
      </c>
      <c r="F35" s="11" t="s">
        <v>188</v>
      </c>
      <c r="G35" s="12" t="s">
        <v>191</v>
      </c>
      <c r="H35" s="12" t="s">
        <v>196</v>
      </c>
      <c r="I35" s="13" t="s">
        <v>58</v>
      </c>
      <c r="J35" s="22"/>
      <c r="K35" s="26" t="s">
        <v>62</v>
      </c>
    </row>
    <row r="36" spans="1:11" ht="94.5" x14ac:dyDescent="0.15">
      <c r="A36" s="14"/>
      <c r="B36" s="16">
        <f t="shared" ref="B36" ca="1" si="19">IF(A36&lt;&gt;"",1,INDIRECT(ADDRESS(ROW(B36)-1,COLUMN(B36),4))+1)</f>
        <v>28</v>
      </c>
      <c r="C36" s="21" t="s">
        <v>47</v>
      </c>
      <c r="D36" s="12" t="s">
        <v>171</v>
      </c>
      <c r="E36" s="12" t="s">
        <v>181</v>
      </c>
      <c r="F36" s="11" t="s">
        <v>188</v>
      </c>
      <c r="G36" s="12" t="s">
        <v>192</v>
      </c>
      <c r="H36" s="12" t="s">
        <v>197</v>
      </c>
      <c r="I36" s="13" t="s">
        <v>58</v>
      </c>
      <c r="J36" s="22"/>
      <c r="K36" s="26" t="s">
        <v>62</v>
      </c>
    </row>
    <row r="37" spans="1:11" ht="121.5" x14ac:dyDescent="0.15">
      <c r="A37" s="14"/>
      <c r="B37" s="16">
        <f t="shared" ref="B37:B60" ca="1" si="20">IF(A37&lt;&gt;"",1,INDIRECT(ADDRESS(ROW(B37)-1,COLUMN(B37),4))+1)</f>
        <v>29</v>
      </c>
      <c r="C37" s="21" t="s">
        <v>47</v>
      </c>
      <c r="D37" s="12" t="s">
        <v>174</v>
      </c>
      <c r="E37" s="12" t="s">
        <v>181</v>
      </c>
      <c r="F37" s="11" t="s">
        <v>188</v>
      </c>
      <c r="G37" s="12" t="s">
        <v>193</v>
      </c>
      <c r="H37" s="12" t="s">
        <v>196</v>
      </c>
      <c r="I37" s="13" t="s">
        <v>58</v>
      </c>
      <c r="J37" s="22"/>
      <c r="K37" s="26" t="s">
        <v>62</v>
      </c>
    </row>
    <row r="38" spans="1:11" s="26" customFormat="1" ht="67.5" x14ac:dyDescent="0.15">
      <c r="A38" s="14"/>
      <c r="B38" s="16">
        <f t="shared" ca="1" si="20"/>
        <v>30</v>
      </c>
      <c r="C38" s="21" t="s">
        <v>47</v>
      </c>
      <c r="D38" s="12" t="s">
        <v>202</v>
      </c>
      <c r="E38" s="12" t="s">
        <v>122</v>
      </c>
      <c r="F38" s="11" t="s">
        <v>123</v>
      </c>
      <c r="G38" s="12" t="s">
        <v>124</v>
      </c>
      <c r="H38" s="12" t="s">
        <v>125</v>
      </c>
      <c r="I38" s="13" t="s">
        <v>46</v>
      </c>
    </row>
    <row r="39" spans="1:11" ht="67.5" x14ac:dyDescent="0.15">
      <c r="A39" s="14"/>
      <c r="B39" s="16">
        <f t="shared" ca="1" si="20"/>
        <v>31</v>
      </c>
      <c r="C39" s="21" t="s">
        <v>47</v>
      </c>
      <c r="D39" s="12" t="s">
        <v>203</v>
      </c>
      <c r="E39" s="12" t="s">
        <v>122</v>
      </c>
      <c r="F39" s="11" t="s">
        <v>123</v>
      </c>
      <c r="G39" s="12" t="s">
        <v>167</v>
      </c>
      <c r="H39" s="12" t="s">
        <v>127</v>
      </c>
      <c r="I39" s="13" t="s">
        <v>46</v>
      </c>
      <c r="J39" s="22"/>
      <c r="K39" s="26"/>
    </row>
    <row r="40" spans="1:11" ht="94.5" x14ac:dyDescent="0.15">
      <c r="A40" s="14"/>
      <c r="B40" s="16">
        <f t="shared" ca="1" si="20"/>
        <v>32</v>
      </c>
      <c r="C40" s="21" t="s">
        <v>47</v>
      </c>
      <c r="D40" s="12" t="s">
        <v>204</v>
      </c>
      <c r="E40" s="12" t="s">
        <v>175</v>
      </c>
      <c r="F40" s="11" t="s">
        <v>182</v>
      </c>
      <c r="G40" s="12" t="s">
        <v>124</v>
      </c>
      <c r="H40" s="12" t="s">
        <v>194</v>
      </c>
      <c r="I40" s="13" t="s">
        <v>46</v>
      </c>
      <c r="J40" s="22"/>
      <c r="K40" s="26"/>
    </row>
    <row r="41" spans="1:11" ht="94.5" x14ac:dyDescent="0.15">
      <c r="A41" s="14"/>
      <c r="B41" s="16">
        <f t="shared" ca="1" si="20"/>
        <v>33</v>
      </c>
      <c r="C41" s="21" t="s">
        <v>47</v>
      </c>
      <c r="D41" s="12" t="s">
        <v>205</v>
      </c>
      <c r="E41" s="12" t="s">
        <v>175</v>
      </c>
      <c r="F41" s="11" t="s">
        <v>182</v>
      </c>
      <c r="G41" s="12" t="s">
        <v>189</v>
      </c>
      <c r="H41" s="12" t="s">
        <v>195</v>
      </c>
      <c r="I41" s="13" t="s">
        <v>46</v>
      </c>
      <c r="J41" s="22"/>
      <c r="K41" s="26"/>
    </row>
    <row r="42" spans="1:11" ht="67.5" x14ac:dyDescent="0.15">
      <c r="A42" s="14"/>
      <c r="B42" s="16">
        <f t="shared" ca="1" si="20"/>
        <v>34</v>
      </c>
      <c r="C42" s="21" t="s">
        <v>47</v>
      </c>
      <c r="D42" s="12" t="s">
        <v>206</v>
      </c>
      <c r="E42" s="12" t="s">
        <v>130</v>
      </c>
      <c r="F42" s="11" t="s">
        <v>131</v>
      </c>
      <c r="G42" s="12" t="s">
        <v>124</v>
      </c>
      <c r="H42" s="12" t="s">
        <v>125</v>
      </c>
      <c r="I42" s="13" t="s">
        <v>46</v>
      </c>
      <c r="J42" s="22"/>
      <c r="K42" s="26"/>
    </row>
    <row r="43" spans="1:11" ht="81" x14ac:dyDescent="0.15">
      <c r="A43" s="14"/>
      <c r="B43" s="16">
        <f t="shared" ca="1" si="20"/>
        <v>35</v>
      </c>
      <c r="C43" s="21" t="s">
        <v>47</v>
      </c>
      <c r="D43" s="12" t="s">
        <v>207</v>
      </c>
      <c r="E43" s="12" t="s">
        <v>130</v>
      </c>
      <c r="F43" s="11" t="s">
        <v>131</v>
      </c>
      <c r="G43" s="12" t="s">
        <v>167</v>
      </c>
      <c r="H43" s="12" t="s">
        <v>127</v>
      </c>
      <c r="I43" s="13" t="s">
        <v>46</v>
      </c>
      <c r="J43" s="22"/>
      <c r="K43" s="26"/>
    </row>
    <row r="44" spans="1:11" ht="94.5" x14ac:dyDescent="0.15">
      <c r="A44" s="14"/>
      <c r="B44" s="16">
        <f t="shared" ca="1" si="20"/>
        <v>36</v>
      </c>
      <c r="C44" s="21" t="s">
        <v>47</v>
      </c>
      <c r="D44" s="12" t="s">
        <v>208</v>
      </c>
      <c r="E44" s="12" t="s">
        <v>176</v>
      </c>
      <c r="F44" s="11" t="s">
        <v>183</v>
      </c>
      <c r="G44" s="12" t="s">
        <v>124</v>
      </c>
      <c r="H44" s="12" t="s">
        <v>194</v>
      </c>
      <c r="I44" s="13" t="s">
        <v>46</v>
      </c>
      <c r="J44" s="22"/>
      <c r="K44" s="26"/>
    </row>
    <row r="45" spans="1:11" ht="94.5" x14ac:dyDescent="0.15">
      <c r="A45" s="14"/>
      <c r="B45" s="16">
        <f t="shared" ca="1" si="20"/>
        <v>37</v>
      </c>
      <c r="C45" s="21" t="s">
        <v>47</v>
      </c>
      <c r="D45" s="12" t="s">
        <v>209</v>
      </c>
      <c r="E45" s="12" t="s">
        <v>176</v>
      </c>
      <c r="F45" s="11" t="s">
        <v>183</v>
      </c>
      <c r="G45" s="12" t="s">
        <v>189</v>
      </c>
      <c r="H45" s="12" t="s">
        <v>196</v>
      </c>
      <c r="I45" s="13" t="s">
        <v>58</v>
      </c>
      <c r="J45" s="22"/>
      <c r="K45" s="26"/>
    </row>
    <row r="46" spans="1:11" ht="94.5" x14ac:dyDescent="0.15">
      <c r="A46" s="14"/>
      <c r="B46" s="16">
        <f t="shared" ca="1" si="20"/>
        <v>38</v>
      </c>
      <c r="C46" s="21" t="s">
        <v>47</v>
      </c>
      <c r="D46" s="12" t="s">
        <v>210</v>
      </c>
      <c r="E46" s="12" t="s">
        <v>176</v>
      </c>
      <c r="F46" s="11" t="s">
        <v>183</v>
      </c>
      <c r="G46" s="12" t="s">
        <v>190</v>
      </c>
      <c r="H46" s="12" t="s">
        <v>197</v>
      </c>
      <c r="I46" s="13" t="s">
        <v>58</v>
      </c>
      <c r="J46" s="22"/>
      <c r="K46" s="26"/>
    </row>
    <row r="47" spans="1:11" ht="67.5" x14ac:dyDescent="0.15">
      <c r="A47" s="14"/>
      <c r="B47" s="16">
        <f t="shared" ca="1" si="20"/>
        <v>39</v>
      </c>
      <c r="C47" s="21" t="s">
        <v>47</v>
      </c>
      <c r="D47" s="12" t="s">
        <v>211</v>
      </c>
      <c r="E47" s="12" t="s">
        <v>136</v>
      </c>
      <c r="F47" s="11" t="s">
        <v>137</v>
      </c>
      <c r="G47" s="12" t="s">
        <v>124</v>
      </c>
      <c r="H47" s="12" t="s">
        <v>125</v>
      </c>
      <c r="I47" s="13" t="s">
        <v>58</v>
      </c>
      <c r="J47" s="22"/>
      <c r="K47" s="26"/>
    </row>
    <row r="48" spans="1:11" ht="67.5" x14ac:dyDescent="0.15">
      <c r="A48" s="14"/>
      <c r="B48" s="16">
        <f t="shared" ca="1" si="20"/>
        <v>40</v>
      </c>
      <c r="C48" s="21" t="s">
        <v>47</v>
      </c>
      <c r="D48" s="12" t="s">
        <v>212</v>
      </c>
      <c r="E48" s="12" t="s">
        <v>136</v>
      </c>
      <c r="F48" s="11" t="s">
        <v>137</v>
      </c>
      <c r="G48" s="12" t="s">
        <v>167</v>
      </c>
      <c r="H48" s="12" t="s">
        <v>172</v>
      </c>
      <c r="I48" s="13" t="s">
        <v>58</v>
      </c>
      <c r="J48" s="22"/>
      <c r="K48" s="26"/>
    </row>
    <row r="49" spans="1:11" ht="94.5" x14ac:dyDescent="0.15">
      <c r="A49" s="14"/>
      <c r="B49" s="16">
        <f t="shared" ca="1" si="20"/>
        <v>41</v>
      </c>
      <c r="C49" s="21" t="s">
        <v>47</v>
      </c>
      <c r="D49" s="12" t="s">
        <v>213</v>
      </c>
      <c r="E49" s="12" t="s">
        <v>177</v>
      </c>
      <c r="F49" s="11" t="s">
        <v>184</v>
      </c>
      <c r="G49" s="12" t="s">
        <v>124</v>
      </c>
      <c r="H49" s="12" t="s">
        <v>194</v>
      </c>
      <c r="I49" s="13" t="s">
        <v>58</v>
      </c>
      <c r="J49" s="22"/>
      <c r="K49" s="26"/>
    </row>
    <row r="50" spans="1:11" ht="94.5" x14ac:dyDescent="0.15">
      <c r="A50" s="14"/>
      <c r="B50" s="16">
        <f t="shared" ca="1" si="20"/>
        <v>42</v>
      </c>
      <c r="C50" s="21" t="s">
        <v>47</v>
      </c>
      <c r="D50" s="12" t="s">
        <v>214</v>
      </c>
      <c r="E50" s="12" t="s">
        <v>177</v>
      </c>
      <c r="F50" s="11" t="s">
        <v>184</v>
      </c>
      <c r="G50" s="12" t="s">
        <v>191</v>
      </c>
      <c r="H50" s="12" t="s">
        <v>195</v>
      </c>
      <c r="I50" s="13" t="s">
        <v>58</v>
      </c>
      <c r="J50" s="22"/>
      <c r="K50" s="26"/>
    </row>
    <row r="51" spans="1:11" ht="67.5" x14ac:dyDescent="0.15">
      <c r="A51" s="14"/>
      <c r="B51" s="16">
        <f t="shared" ca="1" si="20"/>
        <v>43</v>
      </c>
      <c r="C51" s="21" t="s">
        <v>47</v>
      </c>
      <c r="D51" s="12" t="s">
        <v>215</v>
      </c>
      <c r="E51" s="12" t="s">
        <v>142</v>
      </c>
      <c r="F51" s="11" t="s">
        <v>143</v>
      </c>
      <c r="G51" s="12" t="s">
        <v>124</v>
      </c>
      <c r="H51" s="12" t="s">
        <v>125</v>
      </c>
      <c r="I51" s="13" t="s">
        <v>58</v>
      </c>
      <c r="J51" s="22"/>
      <c r="K51" s="26"/>
    </row>
    <row r="52" spans="1:11" ht="81" x14ac:dyDescent="0.15">
      <c r="A52" s="14"/>
      <c r="B52" s="16">
        <f t="shared" ca="1" si="20"/>
        <v>44</v>
      </c>
      <c r="C52" s="21" t="s">
        <v>47</v>
      </c>
      <c r="D52" s="12" t="s">
        <v>216</v>
      </c>
      <c r="E52" s="12" t="s">
        <v>142</v>
      </c>
      <c r="F52" s="11" t="s">
        <v>143</v>
      </c>
      <c r="G52" s="12" t="s">
        <v>168</v>
      </c>
      <c r="H52" s="12" t="s">
        <v>172</v>
      </c>
      <c r="I52" s="13" t="s">
        <v>58</v>
      </c>
      <c r="J52" s="22"/>
      <c r="K52" s="26"/>
    </row>
    <row r="53" spans="1:11" ht="94.5" x14ac:dyDescent="0.15">
      <c r="A53" s="14"/>
      <c r="B53" s="16">
        <f t="shared" ca="1" si="20"/>
        <v>45</v>
      </c>
      <c r="C53" s="21" t="s">
        <v>47</v>
      </c>
      <c r="D53" s="12" t="s">
        <v>215</v>
      </c>
      <c r="E53" s="12" t="s">
        <v>178</v>
      </c>
      <c r="F53" s="11" t="s">
        <v>185</v>
      </c>
      <c r="G53" s="12" t="s">
        <v>124</v>
      </c>
      <c r="H53" s="12" t="s">
        <v>198</v>
      </c>
      <c r="I53" s="13" t="s">
        <v>58</v>
      </c>
      <c r="J53" s="22"/>
      <c r="K53" s="26"/>
    </row>
    <row r="54" spans="1:11" ht="94.5" x14ac:dyDescent="0.15">
      <c r="A54" s="14"/>
      <c r="B54" s="16">
        <f t="shared" ca="1" si="20"/>
        <v>46</v>
      </c>
      <c r="C54" s="21" t="s">
        <v>47</v>
      </c>
      <c r="D54" s="12" t="s">
        <v>216</v>
      </c>
      <c r="E54" s="12" t="s">
        <v>178</v>
      </c>
      <c r="F54" s="11" t="s">
        <v>185</v>
      </c>
      <c r="G54" s="12" t="s">
        <v>191</v>
      </c>
      <c r="H54" s="12" t="s">
        <v>199</v>
      </c>
      <c r="I54" s="13" t="s">
        <v>58</v>
      </c>
      <c r="J54" s="22"/>
      <c r="K54" s="26"/>
    </row>
    <row r="55" spans="1:11" ht="54" x14ac:dyDescent="0.15">
      <c r="A55" s="14"/>
      <c r="B55" s="16">
        <f t="shared" ca="1" si="20"/>
        <v>47</v>
      </c>
      <c r="C55" s="21" t="s">
        <v>47</v>
      </c>
      <c r="D55" s="12" t="s">
        <v>217</v>
      </c>
      <c r="E55" s="12" t="s">
        <v>146</v>
      </c>
      <c r="F55" s="11" t="s">
        <v>147</v>
      </c>
      <c r="G55" s="12" t="s">
        <v>124</v>
      </c>
      <c r="H55" s="12" t="s">
        <v>148</v>
      </c>
      <c r="I55" s="13" t="s">
        <v>58</v>
      </c>
      <c r="J55" s="22"/>
      <c r="K55" s="26"/>
    </row>
    <row r="56" spans="1:11" ht="94.5" x14ac:dyDescent="0.15">
      <c r="A56" s="14"/>
      <c r="B56" s="16">
        <f t="shared" ca="1" si="20"/>
        <v>48</v>
      </c>
      <c r="C56" s="21" t="s">
        <v>47</v>
      </c>
      <c r="D56" s="12" t="s">
        <v>218</v>
      </c>
      <c r="E56" s="12" t="s">
        <v>179</v>
      </c>
      <c r="F56" s="11" t="s">
        <v>186</v>
      </c>
      <c r="G56" s="12" t="s">
        <v>124</v>
      </c>
      <c r="H56" s="12" t="s">
        <v>194</v>
      </c>
      <c r="I56" s="13" t="s">
        <v>58</v>
      </c>
      <c r="J56" s="22"/>
      <c r="K56" s="26"/>
    </row>
    <row r="57" spans="1:11" ht="94.5" x14ac:dyDescent="0.15">
      <c r="A57" s="14"/>
      <c r="B57" s="16">
        <f t="shared" ca="1" si="20"/>
        <v>49</v>
      </c>
      <c r="C57" s="21" t="s">
        <v>47</v>
      </c>
      <c r="D57" s="12" t="s">
        <v>219</v>
      </c>
      <c r="E57" s="12" t="s">
        <v>179</v>
      </c>
      <c r="F57" s="11" t="s">
        <v>186</v>
      </c>
      <c r="G57" s="12" t="s">
        <v>189</v>
      </c>
      <c r="H57" s="12" t="s">
        <v>195</v>
      </c>
      <c r="I57" s="13" t="s">
        <v>58</v>
      </c>
      <c r="J57" s="22"/>
      <c r="K57" s="26"/>
    </row>
    <row r="58" spans="1:11" ht="67.5" x14ac:dyDescent="0.15">
      <c r="A58" s="14"/>
      <c r="B58" s="16">
        <f t="shared" ca="1" si="20"/>
        <v>50</v>
      </c>
      <c r="C58" s="21" t="s">
        <v>47</v>
      </c>
      <c r="D58" s="12" t="s">
        <v>220</v>
      </c>
      <c r="E58" s="12" t="s">
        <v>152</v>
      </c>
      <c r="F58" s="11" t="s">
        <v>153</v>
      </c>
      <c r="G58" s="12" t="s">
        <v>124</v>
      </c>
      <c r="H58" s="12" t="s">
        <v>125</v>
      </c>
      <c r="I58" s="13" t="s">
        <v>58</v>
      </c>
      <c r="J58" s="22"/>
      <c r="K58" s="26"/>
    </row>
    <row r="59" spans="1:11" ht="67.5" x14ac:dyDescent="0.15">
      <c r="A59" s="14"/>
      <c r="B59" s="16">
        <f t="shared" ca="1" si="20"/>
        <v>51</v>
      </c>
      <c r="C59" s="21" t="s">
        <v>47</v>
      </c>
      <c r="D59" s="12" t="s">
        <v>221</v>
      </c>
      <c r="E59" s="12" t="s">
        <v>152</v>
      </c>
      <c r="F59" s="11" t="s">
        <v>153</v>
      </c>
      <c r="G59" s="12" t="s">
        <v>167</v>
      </c>
      <c r="H59" s="12" t="s">
        <v>173</v>
      </c>
      <c r="I59" s="13" t="s">
        <v>58</v>
      </c>
      <c r="J59" s="22"/>
      <c r="K59" s="26"/>
    </row>
    <row r="60" spans="1:11" ht="94.5" x14ac:dyDescent="0.15">
      <c r="A60" s="14"/>
      <c r="B60" s="16">
        <f t="shared" ca="1" si="20"/>
        <v>52</v>
      </c>
      <c r="C60" s="21" t="s">
        <v>47</v>
      </c>
      <c r="D60" s="12" t="s">
        <v>222</v>
      </c>
      <c r="E60" s="12" t="s">
        <v>180</v>
      </c>
      <c r="F60" s="11" t="s">
        <v>187</v>
      </c>
      <c r="G60" s="12" t="s">
        <v>124</v>
      </c>
      <c r="H60" s="12" t="s">
        <v>200</v>
      </c>
      <c r="I60" s="13" t="s">
        <v>58</v>
      </c>
      <c r="J60" s="22"/>
      <c r="K60" s="26"/>
    </row>
    <row r="61" spans="1:11" ht="94.5" x14ac:dyDescent="0.15">
      <c r="A61" s="15" t="str">
        <f>大中項目!C11</f>
        <v>DMLY0402</v>
      </c>
      <c r="B61" s="18">
        <f t="shared" ca="1" si="0"/>
        <v>1</v>
      </c>
      <c r="C61" s="11" t="s">
        <v>47</v>
      </c>
      <c r="D61" s="12" t="s">
        <v>162</v>
      </c>
      <c r="E61" s="12" t="s">
        <v>163</v>
      </c>
      <c r="F61" s="11" t="s">
        <v>164</v>
      </c>
      <c r="G61" s="12" t="s">
        <v>165</v>
      </c>
      <c r="H61" s="12" t="s">
        <v>166</v>
      </c>
      <c r="I61" s="13" t="s">
        <v>46</v>
      </c>
      <c r="J61" s="22"/>
      <c r="K61" s="26" t="s">
        <v>63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A9:B61">
    <cfRule type="expression" dxfId="0" priority="1">
      <formula>A9&lt;&gt;""</formula>
    </cfRule>
  </conditionalFormatting>
  <dataValidations count="2">
    <dataValidation type="list" allowBlank="1" showInputMessage="1" showErrorMessage="1" sqref="C9:C61" xr:uid="{00000000-0002-0000-0400-000000000000}">
      <formula1>"正常,クライアントエラー,サーバーエラー"</formula1>
    </dataValidation>
    <dataValidation type="list" allowBlank="1" showInputMessage="1" showErrorMessage="1" sqref="I9:I61" xr:uid="{00000000-0002-0000-04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59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zoomScaleNormal="100" workbookViewId="0">
      <pane ySplit="5" topLeftCell="A6" activePane="bottomLeft" state="frozenSplit"/>
      <selection activeCell="C2" sqref="C3"/>
      <selection pane="bottomLeft" activeCell="A6" sqref="A6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5</vt:i4>
      </vt:variant>
    </vt:vector>
  </HeadingPairs>
  <TitlesOfParts>
    <vt:vector size="17" baseType="lpstr">
      <vt:lpstr>大中項目</vt:lpstr>
      <vt:lpstr>DMLY01</vt:lpstr>
      <vt:lpstr>DMLY02</vt:lpstr>
      <vt:lpstr>DMLY03</vt:lpstr>
      <vt:lpstr>DMLY04</vt:lpstr>
      <vt:lpstr>REQUIRED</vt:lpstr>
      <vt:lpstr>REQUIRES_NEW</vt:lpstr>
      <vt:lpstr>SUPPORTS</vt:lpstr>
      <vt:lpstr>NOT_SUPPORTED</vt:lpstr>
      <vt:lpstr>MANDATORY</vt:lpstr>
      <vt:lpstr>NEVER</vt:lpstr>
      <vt:lpstr>NESTED</vt:lpstr>
      <vt:lpstr>DMLY01!Print_Titles</vt:lpstr>
      <vt:lpstr>DMLY02!Print_Titles</vt:lpstr>
      <vt:lpstr>DMLY03!Print_Titles</vt:lpstr>
      <vt:lpstr>DMLY04!Print_Titles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2024-09-24T09:56:52Z</dcterms:modified>
</cp:coreProperties>
</file>