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4991_DomainMessageCodesGenerator\docs\02_機能毎のテスト\"/>
    </mc:Choice>
  </mc:AlternateContent>
  <xr:revisionPtr revIDLastSave="0" documentId="13_ncr:1_{62EE7E4E-651C-4C3F-9758-9A57E6B0D1DD}" xr6:coauthVersionLast="47" xr6:coauthVersionMax="47" xr10:uidLastSave="{00000000-0000-0000-0000-000000000000}"/>
  <bookViews>
    <workbookView xWindow="150" yWindow="2580" windowWidth="24480" windowHeight="12480" xr2:uid="{00000000-000D-0000-FFFF-FFFF00000000}"/>
  </bookViews>
  <sheets>
    <sheet name="大中項目" sheetId="1" r:id="rId1"/>
    <sheet name="MSMN01" sheetId="6" r:id="rId2"/>
    <sheet name="MSMN02" sheetId="7" r:id="rId3"/>
    <sheet name="MSMN03" sheetId="8" r:id="rId4"/>
    <sheet name="MSMN04" sheetId="9" r:id="rId5"/>
    <sheet name="MSMN05" sheetId="10" r:id="rId6"/>
    <sheet name="MSMN06" sheetId="11" r:id="rId7"/>
  </sheets>
  <definedNames>
    <definedName name="_xlnm.Print_Titles" localSheetId="1">MSMN01!$1:$8</definedName>
    <definedName name="_xlnm.Print_Titles" localSheetId="2">MSMN02!$1:$8</definedName>
    <definedName name="_xlnm.Print_Titles" localSheetId="3">MSMN03!$1:$8</definedName>
    <definedName name="_xlnm.Print_Titles" localSheetId="4">MSMN04!$1:$8</definedName>
    <definedName name="_xlnm.Print_Titles" localSheetId="5">MSMN05!$1:$8</definedName>
    <definedName name="_xlnm.Print_Titles" localSheetId="6">MSMN06!$1:$8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7" l="1"/>
  <c r="A15" i="1"/>
  <c r="A16" i="1"/>
  <c r="A8" i="1"/>
  <c r="A9" i="1"/>
  <c r="A10" i="1"/>
  <c r="A11" i="1"/>
  <c r="A6" i="1"/>
  <c r="A7" i="1"/>
  <c r="C7" i="1" s="1"/>
  <c r="B14" i="7"/>
  <c r="C9" i="1" l="1"/>
  <c r="C11" i="1" s="1"/>
  <c r="B9" i="6"/>
  <c r="B9" i="7"/>
  <c r="B9" i="8"/>
  <c r="B9" i="9"/>
  <c r="B9" i="10"/>
  <c r="D3" i="11"/>
  <c r="E2" i="11" a="1"/>
  <c r="E2" i="11" s="1"/>
  <c r="D2" i="11"/>
  <c r="D3" i="10"/>
  <c r="E2" i="10" a="1"/>
  <c r="E2" i="10" s="1"/>
  <c r="D2" i="10"/>
  <c r="D3" i="9"/>
  <c r="E2" i="9" a="1"/>
  <c r="E2" i="9" s="1"/>
  <c r="E3" i="9" s="1"/>
  <c r="D2" i="9"/>
  <c r="D3" i="8"/>
  <c r="E2" i="8" a="1"/>
  <c r="E2" i="8" s="1"/>
  <c r="D2" i="8"/>
  <c r="D3" i="7"/>
  <c r="E2" i="7" a="1"/>
  <c r="E2" i="7" s="1"/>
  <c r="D2" i="7"/>
  <c r="E2" i="6" a="1"/>
  <c r="E2" i="6" s="1"/>
  <c r="B9" i="11"/>
  <c r="A17" i="1"/>
  <c r="C17" i="1" s="1"/>
  <c r="A14" i="1"/>
  <c r="C14" i="1" s="1"/>
  <c r="C15" i="1" s="1"/>
  <c r="C16" i="1" s="1"/>
  <c r="A13" i="1"/>
  <c r="C13" i="1" s="1"/>
  <c r="B10" i="6"/>
  <c r="B10" i="10"/>
  <c r="B10" i="11"/>
  <c r="B11" i="6"/>
  <c r="B10" i="9"/>
  <c r="C2" i="11" l="1"/>
  <c r="C2" i="8"/>
  <c r="D3" i="6"/>
  <c r="D2" i="6"/>
  <c r="A12" i="1"/>
  <c r="A5" i="1"/>
  <c r="C5" i="1" s="1"/>
  <c r="B12" i="6"/>
  <c r="B11" i="9"/>
  <c r="B11" i="10"/>
  <c r="C2" i="10" l="1"/>
  <c r="E3" i="10"/>
  <c r="E3" i="11"/>
  <c r="E3" i="6"/>
  <c r="E3" i="7"/>
  <c r="E3" i="8"/>
  <c r="C6" i="1"/>
  <c r="C8" i="1" s="1"/>
  <c r="C10" i="1" s="1"/>
  <c r="B12" i="9"/>
  <c r="C12" i="1" l="1"/>
  <c r="B10" i="7"/>
  <c r="B11" i="7"/>
  <c r="B17" i="7"/>
  <c r="B12" i="7"/>
  <c r="B18" i="7"/>
  <c r="B16" i="7"/>
  <c r="B13" i="9"/>
  <c r="B13" i="6"/>
  <c r="C2" i="6" l="1"/>
  <c r="B13" i="7"/>
  <c r="B14" i="9"/>
  <c r="B15" i="9"/>
  <c r="B16" i="9"/>
  <c r="C2" i="7" l="1"/>
  <c r="C2" i="9"/>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<sst xmlns="http://schemas.openxmlformats.org/spreadsheetml/2006/main" count="360" uniqueCount="174">
  <si>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</si>
  <si>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</si>
  <si>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</si>
  <si>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</si>
  <si>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</si>
  <si>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</si>
  <si>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</si>
  <si>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</si>
  <si>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</si>
  <si>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</si>
  <si>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</si>
  <si>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</si>
  <si>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</si>
  <si>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</si>
  <si>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</si>
  <si>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</si>
  <si>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</si>
  <si>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</si>
  <si>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</si>
  <si>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</si>
  <si>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</si>
  <si>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</si>
  <si>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</si>
  <si>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</si>
  <si>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</si>
  <si>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正常</t>
  </si>
  <si>
    <t>Selenium:○</t>
  </si>
  <si>
    <t>MSMN</t>
    <phoneticPr fontId="2"/>
  </si>
  <si>
    <t>メッセージ管理</t>
    <rPh sb="5" eb="7">
      <t>カンリ</t>
    </rPh>
    <phoneticPr fontId="2"/>
  </si>
  <si>
    <t>プロパティファイルに設定したメッセージの表示</t>
    <rPh sb="10" eb="12">
      <t>セッテイ</t>
    </rPh>
    <rPh sb="20" eb="22">
      <t>ヒョウジ</t>
    </rPh>
    <phoneticPr fontId="2"/>
  </si>
  <si>
    <t>結果メッセージの表示</t>
    <rPh sb="0" eb="2">
      <t>ケッカ</t>
    </rPh>
    <rPh sb="8" eb="10">
      <t>ヒョウジ</t>
    </rPh>
    <phoneticPr fontId="2"/>
  </si>
  <si>
    <t>独自メッセージタイプの作成</t>
    <rPh sb="0" eb="2">
      <t>ドクジ</t>
    </rPh>
    <rPh sb="11" eb="13">
      <t>サクセイ</t>
    </rPh>
    <phoneticPr fontId="2"/>
  </si>
  <si>
    <t>&lt;t:messagesPanel&gt;タグの属性変更</t>
    <rPh sb="20" eb="22">
      <t>ゾクセイ</t>
    </rPh>
    <rPh sb="22" eb="24">
      <t>ヘンコウ</t>
    </rPh>
    <phoneticPr fontId="2"/>
  </si>
  <si>
    <t>ResultMessagesを使用しない結果メッセージの表示</t>
    <rPh sb="15" eb="17">
      <t>シヨウ</t>
    </rPh>
    <rPh sb="20" eb="22">
      <t>ケッカ</t>
    </rPh>
    <rPh sb="28" eb="30">
      <t>ヒョウジ</t>
    </rPh>
    <phoneticPr fontId="2"/>
  </si>
  <si>
    <t>メッセージキー定数クラスの自動生成ツール</t>
    <rPh sb="7" eb="9">
      <t>テイスウ</t>
    </rPh>
    <rPh sb="13" eb="15">
      <t>ジドウ</t>
    </rPh>
    <rPh sb="15" eb="17">
      <t>セイセイ</t>
    </rPh>
    <phoneticPr fontId="2"/>
  </si>
  <si>
    <t>メッセージキー定数クラスの自動生成</t>
    <rPh sb="7" eb="9">
      <t>テイスウ</t>
    </rPh>
    <rPh sb="13" eb="15">
      <t>ジドウ</t>
    </rPh>
    <rPh sb="15" eb="17">
      <t>セイセイ</t>
    </rPh>
    <phoneticPr fontId="2"/>
  </si>
  <si>
    <t>java.lang.Stringを使用した結果メッセージの表示</t>
    <rPh sb="17" eb="19">
      <t>シヨウ</t>
    </rPh>
    <rPh sb="21" eb="23">
      <t>ケッカ</t>
    </rPh>
    <rPh sb="29" eb="31">
      <t>ヒョウジ</t>
    </rPh>
    <phoneticPr fontId="2"/>
  </si>
  <si>
    <t>java.lang.Exceptionを使用した結果メッセージの表示</t>
    <rPh sb="20" eb="22">
      <t>シヨウ</t>
    </rPh>
    <rPh sb="24" eb="26">
      <t>ケッカ</t>
    </rPh>
    <rPh sb="32" eb="34">
      <t>ヒョウジ</t>
    </rPh>
    <phoneticPr fontId="2"/>
  </si>
  <si>
    <t>java.util.を使用した結果メッセージの表示</t>
    <rPh sb="11" eb="13">
      <t>シヨウ</t>
    </rPh>
    <rPh sb="15" eb="17">
      <t>ケッカ</t>
    </rPh>
    <rPh sb="23" eb="25">
      <t>ヒョウジ</t>
    </rPh>
    <phoneticPr fontId="2"/>
  </si>
  <si>
    <t>MessageKeysGen.javaは定数クラス作成ツールの為、このクラスそのものを試験することはないが、JDKバージョンの違いにより動くかどうかの確認は必要。</t>
    <rPh sb="20" eb="22">
      <t>テイスウ</t>
    </rPh>
    <rPh sb="25" eb="27">
      <t>サクセイ</t>
    </rPh>
    <rPh sb="31" eb="32">
      <t>タメ</t>
    </rPh>
    <rPh sb="43" eb="45">
      <t>シケン</t>
    </rPh>
    <rPh sb="63" eb="64">
      <t>チガ</t>
    </rPh>
    <rPh sb="68" eb="69">
      <t>ウゴ</t>
    </rPh>
    <rPh sb="75" eb="77">
      <t>カクニン</t>
    </rPh>
    <rPh sb="78" eb="80">
      <t>ヒツヨウ</t>
    </rPh>
    <phoneticPr fontId="2"/>
  </si>
  <si>
    <t>メッセージキー定数クラスの自動生成</t>
    <phoneticPr fontId="2"/>
  </si>
  <si>
    <t>-</t>
    <phoneticPr fontId="2"/>
  </si>
  <si>
    <t>手動実行</t>
  </si>
  <si>
    <t>定数を使用したメッセージの表示</t>
    <rPh sb="0" eb="2">
      <t>テイスウ</t>
    </rPh>
    <rPh sb="3" eb="5">
      <t>シヨウ</t>
    </rPh>
    <rPh sb="13" eb="15">
      <t>ヒョウジ</t>
    </rPh>
    <phoneticPr fontId="2"/>
  </si>
  <si>
    <t>プロパティを使用する際の設定</t>
    <phoneticPr fontId="2"/>
  </si>
  <si>
    <t>org.springframework.context.MessageSource実装クラスの作成。</t>
    <rPh sb="41" eb="43">
      <t>ジッソウ</t>
    </rPh>
    <rPh sb="47" eb="49">
      <t>サクセイ</t>
    </rPh>
    <phoneticPr fontId="2"/>
  </si>
  <si>
    <t>机上</t>
  </si>
  <si>
    <t>Beanが読み込めることについては他のテストが正常に動作することで確認が可能なため、明示的に試験は実施しない。</t>
    <rPh sb="5" eb="6">
      <t>ヨ</t>
    </rPh>
    <rPh sb="16" eb="17">
      <t>ホカ</t>
    </rPh>
    <rPh sb="22" eb="24">
      <t>セイジョウ</t>
    </rPh>
    <rPh sb="25" eb="27">
      <t>ドウサ</t>
    </rPh>
    <rPh sb="32" eb="34">
      <t>カクニン</t>
    </rPh>
    <rPh sb="35" eb="37">
      <t>カノウ</t>
    </rPh>
    <rPh sb="41" eb="44">
      <t>メイジテキ</t>
    </rPh>
    <rPh sb="45" eb="47">
      <t>シケン</t>
    </rPh>
    <rPh sb="48" eb="50">
      <t>ジッシ</t>
    </rPh>
    <phoneticPr fontId="2"/>
  </si>
  <si>
    <t>プロパティをISO-8859-1で作成</t>
    <rPh sb="17" eb="19">
      <t>サクセイ</t>
    </rPh>
    <phoneticPr fontId="2"/>
  </si>
  <si>
    <t>■JSP
spring:messageタグでメッセージを表示している画面の表示
■Thymeleaf
#{}でメッセージを表示している画面の表示</t>
    <rPh sb="28" eb="30">
      <t>ヒョウジ</t>
    </rPh>
    <rPh sb="34" eb="36">
      <t>ガメン</t>
    </rPh>
    <rPh sb="37" eb="39">
      <t>ヒョウジ</t>
    </rPh>
    <rPh sb="61" eb="63">
      <t>ヒョウジ</t>
    </rPh>
    <rPh sb="67" eb="69">
      <t>ガメン</t>
    </rPh>
    <rPh sb="70" eb="72">
      <t>ヒョウジ</t>
    </rPh>
    <phoneticPr fontId="2"/>
  </si>
  <si>
    <t>・プロパティに記載した内容が表示されていること
・文字化けしていないこと</t>
    <rPh sb="7" eb="9">
      <t>キサイ</t>
    </rPh>
    <rPh sb="11" eb="13">
      <t>ナイヨウ</t>
    </rPh>
    <rPh sb="14" eb="16">
      <t>ヒョウジ</t>
    </rPh>
    <rPh sb="25" eb="28">
      <t>モジバ</t>
    </rPh>
    <phoneticPr fontId="2"/>
  </si>
  <si>
    <t>ロケールの違いによるプロパティの切り替え</t>
    <rPh sb="5" eb="6">
      <t>チガ</t>
    </rPh>
    <rPh sb="16" eb="17">
      <t>キ</t>
    </rPh>
    <rPh sb="18" eb="19">
      <t>カ</t>
    </rPh>
    <phoneticPr fontId="2"/>
  </si>
  <si>
    <t>論理削除</t>
    <rPh sb="0" eb="2">
      <t>ロンリ</t>
    </rPh>
    <rPh sb="2" eb="4">
      <t>サクジョ</t>
    </rPh>
    <phoneticPr fontId="2"/>
  </si>
  <si>
    <t>・MessageKeysGen.javaを起動する</t>
    <rPh sb="21" eb="23">
      <t>キドウ</t>
    </rPh>
    <phoneticPr fontId="2"/>
  </si>
  <si>
    <t>・空実装のMessageKeys.javaを作成する
・i18/application-messages.propertiesを作成する</t>
    <rPh sb="1" eb="2">
      <t>カラ</t>
    </rPh>
    <rPh sb="2" eb="4">
      <t>ジッソウ</t>
    </rPh>
    <rPh sb="22" eb="24">
      <t>サクセイ</t>
    </rPh>
    <rPh sb="64" eb="66">
      <t>サクセイ</t>
    </rPh>
    <phoneticPr fontId="2"/>
  </si>
  <si>
    <t>・main関数を実行する</t>
    <rPh sb="5" eb="7">
      <t>カンスウ</t>
    </rPh>
    <rPh sb="8" eb="10">
      <t>ジッコウ</t>
    </rPh>
    <phoneticPr fontId="2"/>
  </si>
  <si>
    <t>・application-messages.propertiesに記載したプロパティがMessageKeys.javaのstaticフィールドに定数として作成されていること</t>
    <rPh sb="33" eb="35">
      <t>キサイ</t>
    </rPh>
    <rPh sb="72" eb="74">
      <t>テイスウ</t>
    </rPh>
    <rPh sb="77" eb="79">
      <t>サクセイ</t>
    </rPh>
    <phoneticPr fontId="2"/>
  </si>
  <si>
    <t>・メッセージが表示されていること
※キーを定数に置き換えただけなので試験する意味はほぼない。ただし、ツールが正常に動作しているかどうかという観点として項目を作成してある。</t>
    <rPh sb="7" eb="9">
      <t>ヒョウジ</t>
    </rPh>
    <rPh sb="70" eb="72">
      <t>カンテン</t>
    </rPh>
    <rPh sb="75" eb="77">
      <t>コウモク</t>
    </rPh>
    <rPh sb="78" eb="80">
      <t>サクセイ</t>
    </rPh>
    <phoneticPr fontId="2"/>
  </si>
  <si>
    <t>■JSP
・spring:messageタグでメッセージを表示している画面の表示
■Thymeleaf
・#{}でメッセージを表示している画面の表示</t>
    <rPh sb="29" eb="31">
      <t>ヒョウジ</t>
    </rPh>
    <rPh sb="35" eb="37">
      <t>ガメン</t>
    </rPh>
    <rPh sb="38" eb="40">
      <t>ヒョウジ</t>
    </rPh>
    <rPh sb="63" eb="65">
      <t>ヒョウジ</t>
    </rPh>
    <rPh sb="69" eb="71">
      <t>ガメン</t>
    </rPh>
    <rPh sb="72" eb="74">
      <t>ヒョウジ</t>
    </rPh>
    <phoneticPr fontId="2"/>
  </si>
  <si>
    <t>プロパティを読み込む画面の表示</t>
    <rPh sb="6" eb="7">
      <t>ヨ</t>
    </rPh>
    <rPh sb="8" eb="9">
      <t>コ</t>
    </rPh>
    <rPh sb="10" eb="12">
      <t>ガメン</t>
    </rPh>
    <rPh sb="13" eb="15">
      <t>ヒョウジ</t>
    </rPh>
    <phoneticPr fontId="2"/>
  </si>
  <si>
    <t>MessageSource のBeanを複数作成する</t>
    <rPh sb="20" eb="22">
      <t>フクスウ</t>
    </rPh>
    <rPh sb="22" eb="24">
      <t>サクセイ</t>
    </rPh>
    <phoneticPr fontId="2"/>
  </si>
  <si>
    <t>複数のプロパティを作成
（ロケールでの切り替え）</t>
    <rPh sb="0" eb="2">
      <t>フクスウ</t>
    </rPh>
    <rPh sb="9" eb="11">
      <t>サクセイ</t>
    </rPh>
    <rPh sb="19" eb="20">
      <t>キ</t>
    </rPh>
    <rPh sb="21" eb="22">
      <t>カ</t>
    </rPh>
    <phoneticPr fontId="2"/>
  </si>
  <si>
    <t>・ControllerでResultMessagesを作成する</t>
    <rPh sb="27" eb="29">
      <t>サクセイ</t>
    </rPh>
    <phoneticPr fontId="2"/>
  </si>
  <si>
    <t>■JSP
t:messageタグでresultMessagesオブジェクトのメッセージを表示している画面の表示
■Thymeleaf
#messagesでresultMessagesオブジェクトのメッセージを表示している画面の表示</t>
    <rPh sb="44" eb="46">
      <t>ヒョウジ</t>
    </rPh>
    <rPh sb="50" eb="52">
      <t>ガメン</t>
    </rPh>
    <rPh sb="53" eb="55">
      <t>ヒョウジ</t>
    </rPh>
    <rPh sb="104" eb="106">
      <t>ヒョウジ</t>
    </rPh>
    <rPh sb="110" eb="112">
      <t>ガメン</t>
    </rPh>
    <rPh sb="113" eb="115">
      <t>ヒョウジ</t>
    </rPh>
    <phoneticPr fontId="2"/>
  </si>
  <si>
    <t>・ResultMessagesに設定したメッセージIDが正常に解釈され、画面にメッセージが表示されていること</t>
    <rPh sb="16" eb="18">
      <t>セッテイ</t>
    </rPh>
    <rPh sb="28" eb="30">
      <t>セイジョウ</t>
    </rPh>
    <rPh sb="31" eb="33">
      <t>カイシャク</t>
    </rPh>
    <rPh sb="36" eb="38">
      <t>ガメン</t>
    </rPh>
    <rPh sb="45" eb="47">
      <t>ヒョウジ</t>
    </rPh>
    <phoneticPr fontId="2"/>
  </si>
  <si>
    <t>結果メッセージの表示
（通常）</t>
    <rPh sb="0" eb="2">
      <t>ケッカ</t>
    </rPh>
    <rPh sb="8" eb="10">
      <t>ヒョウジ</t>
    </rPh>
    <rPh sb="12" eb="14">
      <t>ツウジョウ</t>
    </rPh>
    <phoneticPr fontId="2"/>
  </si>
  <si>
    <t>結果メッセージの表示
（プレースホルダー）</t>
    <rPh sb="0" eb="2">
      <t>ケッカ</t>
    </rPh>
    <rPh sb="8" eb="10">
      <t>ヒョウジ</t>
    </rPh>
    <phoneticPr fontId="2"/>
  </si>
  <si>
    <t>結果メッセージを表示する画面の表示</t>
    <rPh sb="12" eb="14">
      <t>ガメン</t>
    </rPh>
    <rPh sb="15" eb="17">
      <t>ヒョウジ</t>
    </rPh>
    <phoneticPr fontId="2"/>
  </si>
  <si>
    <t>・ControllerでResultMessagesを作成する
　・設定するメッセージにプレースホルダーを含む</t>
    <rPh sb="27" eb="29">
      <t>サクセイ</t>
    </rPh>
    <rPh sb="34" eb="36">
      <t>セッテイ</t>
    </rPh>
    <rPh sb="53" eb="54">
      <t>フク</t>
    </rPh>
    <phoneticPr fontId="2"/>
  </si>
  <si>
    <t>・ControllerでResultMessagesを作成する
　・設定するメッセージに4桁以上の数字を含む（{0,number,#}なし）</t>
    <rPh sb="45" eb="46">
      <t>ケタ</t>
    </rPh>
    <rPh sb="46" eb="48">
      <t>イジョウ</t>
    </rPh>
    <rPh sb="49" eb="51">
      <t>スウジ</t>
    </rPh>
    <rPh sb="52" eb="53">
      <t>フクセッテイフク</t>
    </rPh>
    <phoneticPr fontId="2"/>
  </si>
  <si>
    <t>結果メッセージの表示
（カンマあり）</t>
    <rPh sb="0" eb="2">
      <t>ケッカ</t>
    </rPh>
    <rPh sb="8" eb="10">
      <t>ヒョウジ</t>
    </rPh>
    <phoneticPr fontId="2"/>
  </si>
  <si>
    <t>結果メッセージの表示
（カンマなし）</t>
    <rPh sb="0" eb="2">
      <t>ケッカ</t>
    </rPh>
    <rPh sb="8" eb="10">
      <t>ヒョウジ</t>
    </rPh>
    <phoneticPr fontId="2"/>
  </si>
  <si>
    <t>・ControllerでResultMessagesを作成する
　・設定するメッセージに4桁以上の数字を含む（{0,number,#}あり）</t>
    <rPh sb="45" eb="46">
      <t>ケタ</t>
    </rPh>
    <rPh sb="46" eb="48">
      <t>イジョウ</t>
    </rPh>
    <rPh sb="49" eb="51">
      <t>スウジ</t>
    </rPh>
    <rPh sb="52" eb="53">
      <t>フクセッテイフク</t>
    </rPh>
    <phoneticPr fontId="2"/>
  </si>
  <si>
    <t>・ResultMessagesに設定したメッセージIDが正常に解釈され、画面にメッセージが表示されていること
・数字がカンマで区切られていないこと</t>
    <rPh sb="16" eb="18">
      <t>セッテイ</t>
    </rPh>
    <rPh sb="28" eb="30">
      <t>セイジョウ</t>
    </rPh>
    <rPh sb="31" eb="33">
      <t>カイシャク</t>
    </rPh>
    <rPh sb="36" eb="38">
      <t>ガメン</t>
    </rPh>
    <rPh sb="45" eb="47">
      <t>ヒョウジ</t>
    </rPh>
    <rPh sb="56" eb="58">
      <t>スウジ</t>
    </rPh>
    <rPh sb="63" eb="65">
      <t>クギ</t>
    </rPh>
    <phoneticPr fontId="2"/>
  </si>
  <si>
    <t>結果メッセージの表示
（複数メッセージの設定）</t>
    <rPh sb="0" eb="2">
      <t>ケッカ</t>
    </rPh>
    <rPh sb="8" eb="10">
      <t>ヒョウジ</t>
    </rPh>
    <rPh sb="12" eb="14">
      <t>フクスウ</t>
    </rPh>
    <rPh sb="20" eb="22">
      <t>セッテイ</t>
    </rPh>
    <phoneticPr fontId="2"/>
  </si>
  <si>
    <t>・ControllerでResultMessagesを作成する
　・メッセージIDを複数設定する</t>
    <rPh sb="42" eb="44">
      <t>フクスウ</t>
    </rPh>
    <rPh sb="44" eb="46">
      <t>セッテイセッテイフク</t>
    </rPh>
    <phoneticPr fontId="2"/>
  </si>
  <si>
    <t>結果メッセージの表示
（メッセージタイプの設定）</t>
    <rPh sb="0" eb="2">
      <t>ケッカ</t>
    </rPh>
    <rPh sb="8" eb="10">
      <t>ヒョウジ</t>
    </rPh>
    <rPh sb="21" eb="23">
      <t>セッテイ</t>
    </rPh>
    <phoneticPr fontId="2"/>
  </si>
  <si>
    <t>・ResultMessagesに設定したメッセージIDが正常に解釈され、画面にメッセージが表示されていること
・指定した複数のメッセージが表示されていること</t>
    <rPh sb="16" eb="18">
      <t>セッテイ</t>
    </rPh>
    <rPh sb="28" eb="30">
      <t>セイジョウ</t>
    </rPh>
    <rPh sb="31" eb="33">
      <t>カイシャク</t>
    </rPh>
    <rPh sb="36" eb="38">
      <t>ガメン</t>
    </rPh>
    <rPh sb="45" eb="47">
      <t>ヒョウジ</t>
    </rPh>
    <rPh sb="56" eb="58">
      <t>シテイ</t>
    </rPh>
    <rPh sb="60" eb="62">
      <t>フクスウ</t>
    </rPh>
    <rPh sb="69" eb="71">
      <t>ヒョウジ</t>
    </rPh>
    <phoneticPr fontId="2"/>
  </si>
  <si>
    <t>・ControllerでResultMessagesを作成する
　・メッセージタイプ（info）を指定してメッセージIDを設定する</t>
    <rPh sb="49" eb="51">
      <t>シテイ</t>
    </rPh>
    <rPh sb="61" eb="63">
      <t>セッテイセッテイフク</t>
    </rPh>
    <phoneticPr fontId="2"/>
  </si>
  <si>
    <t>結果メッセージの表示
（属性の指定）</t>
    <rPh sb="0" eb="2">
      <t>ケッカ</t>
    </rPh>
    <rPh sb="8" eb="10">
      <t>ヒョウジ</t>
    </rPh>
    <rPh sb="12" eb="14">
      <t>ゾクセイ</t>
    </rPh>
    <rPh sb="15" eb="17">
      <t>シテイ</t>
    </rPh>
    <phoneticPr fontId="2"/>
  </si>
  <si>
    <t>・ResultMessagesに設定したメッセージIDが正常に解釈され、画面にメッセージが表示されていること
・alert alert-successのメッセージが表示されていること
・alert alert-infoのメッセージが表示されていること
・alert alert-warningのメッセージが表示されていること
・alert alert-errorのメッセージが表示されていること
・alert alert-dangerのメッセージが表示されていること
・alert alert-primaryのメッセージが表示されていること
・alert alert-secondaryのメッセージが表示されていること
・alert alert-lightのメッセージが表示されていること
・alert alert-darkのメッセージが表示されていること</t>
    <rPh sb="16" eb="18">
      <t>セッテイ</t>
    </rPh>
    <rPh sb="28" eb="30">
      <t>セイジョウ</t>
    </rPh>
    <rPh sb="31" eb="33">
      <t>カイシャク</t>
    </rPh>
    <rPh sb="36" eb="38">
      <t>ガメン</t>
    </rPh>
    <rPh sb="45" eb="47">
      <t>ヒョウジ</t>
    </rPh>
    <phoneticPr fontId="2"/>
  </si>
  <si>
    <t>・ControllerでResultMessagesを作成する
　・複数のResultMessagesをModelに格納する
　　・設定したメッセージは、メッセージタイプをすべて別とする
　　　・success
　　　・info
　　　・warning
　　　・error
　　　・danger
　　　・primary
　　　・secondary
　　　・light
　　　・dark</t>
    <rPh sb="34" eb="36">
      <t>フクスウ</t>
    </rPh>
    <rPh sb="58" eb="60">
      <t>カクノウ</t>
    </rPh>
    <rPh sb="66" eb="68">
      <t>セッテイ</t>
    </rPh>
    <rPh sb="89" eb="90">
      <t>ベツシテイセッテイセッテイフク</t>
    </rPh>
    <phoneticPr fontId="2"/>
  </si>
  <si>
    <t>業務例外メッセージの表示
（BusinessException）</t>
    <rPh sb="0" eb="2">
      <t>ギョウム</t>
    </rPh>
    <rPh sb="2" eb="4">
      <t>レイガイ</t>
    </rPh>
    <rPh sb="10" eb="12">
      <t>ヒョウジ</t>
    </rPh>
    <phoneticPr fontId="2"/>
  </si>
  <si>
    <t>業務例外メッセージの表示
（ResourceNotFoundException）</t>
    <rPh sb="0" eb="2">
      <t>ギョウム</t>
    </rPh>
    <rPh sb="2" eb="4">
      <t>レイガイ</t>
    </rPh>
    <rPh sb="10" eb="12">
      <t>ヒョウジ</t>
    </rPh>
    <phoneticPr fontId="2"/>
  </si>
  <si>
    <t>・BusinessExceptionをスローするServiceの作成
・Controller側でBusinessExceptionをキャッチする</t>
    <rPh sb="32" eb="34">
      <t>サクセイ</t>
    </rPh>
    <rPh sb="46" eb="47">
      <t>ガワ</t>
    </rPh>
    <phoneticPr fontId="2"/>
  </si>
  <si>
    <t>・ResourceNotFoundExceptionをスローするServiceの作成
・Controller側でResourceNotFoundExceptionをキャッチする</t>
    <rPh sb="40" eb="42">
      <t>サクセイ</t>
    </rPh>
    <rPh sb="54" eb="55">
      <t>ガワ</t>
    </rPh>
    <phoneticPr fontId="2"/>
  </si>
  <si>
    <t>・BusinessExceptionがスローされていること
・BusinessExceptionに設定したメッセージが画面に表示されていること</t>
    <rPh sb="49" eb="51">
      <t>セッテイ</t>
    </rPh>
    <rPh sb="59" eb="61">
      <t>ガメン</t>
    </rPh>
    <rPh sb="62" eb="64">
      <t>ヒョウジ</t>
    </rPh>
    <phoneticPr fontId="2"/>
  </si>
  <si>
    <t>・ResourceNotFoundExceptionがスローされていること
・ResourceNotFoundExceptionに設定したメッセージが画面に表示されていること</t>
    <rPh sb="65" eb="67">
      <t>セッテイ</t>
    </rPh>
    <rPh sb="75" eb="77">
      <t>ガメン</t>
    </rPh>
    <rPh sb="78" eb="80">
      <t>ヒョウジ</t>
    </rPh>
    <phoneticPr fontId="2"/>
  </si>
  <si>
    <t>・ResultMessageTypeインタフェースを実装し、メッセージタイプnoticeを作成する
・ControllerでResultMessagesを作成する
　・メッセージタイプ（notice）を指定してメッセージIDを設定する</t>
    <rPh sb="26" eb="28">
      <t>ジッソウ</t>
    </rPh>
    <rPh sb="45" eb="47">
      <t>サクセイ</t>
    </rPh>
    <phoneticPr fontId="2"/>
  </si>
  <si>
    <t>・alert alert-noticeのメッセージが表示されていること</t>
    <phoneticPr fontId="2"/>
  </si>
  <si>
    <t>&lt;t:messagesPanel&gt;タグの属性変更
（panelElement）</t>
    <phoneticPr fontId="2"/>
  </si>
  <si>
    <t>&lt;t:messagesPanel&gt;タグの属性変更
（panelClassName）</t>
    <phoneticPr fontId="2"/>
  </si>
  <si>
    <t>&lt;t:messagesPanel&gt;タグの属性変更
（panelTypeClassPrefix）</t>
    <phoneticPr fontId="2"/>
  </si>
  <si>
    <t>&lt;t:messagesPanel&gt;タグの属性変更
（messagesType）</t>
    <phoneticPr fontId="2"/>
  </si>
  <si>
    <t>&lt;t:messagesPanel&gt;タグの属性変更
（outerElement）</t>
    <phoneticPr fontId="2"/>
  </si>
  <si>
    <t>&lt;t:messagesPanel&gt;タグの属性変更
（innerElement）</t>
    <phoneticPr fontId="2"/>
  </si>
  <si>
    <t>独自メッセージタイプを作成して結果メッセージを表示する</t>
    <rPh sb="0" eb="2">
      <t>ドクジ</t>
    </rPh>
    <rPh sb="11" eb="13">
      <t>サクセイ</t>
    </rPh>
    <phoneticPr fontId="2"/>
  </si>
  <si>
    <t>panelClassNameを変更して結果メッセージを表示する</t>
    <rPh sb="15" eb="17">
      <t>ヘンコウ</t>
    </rPh>
    <rPh sb="19" eb="21">
      <t>ケッカ</t>
    </rPh>
    <rPh sb="27" eb="29">
      <t>ヒョウジ</t>
    </rPh>
    <phoneticPr fontId="2"/>
  </si>
  <si>
    <t>複数の結果メッセージを表示する</t>
    <rPh sb="0" eb="2">
      <t>フクスウ</t>
    </rPh>
    <phoneticPr fontId="2"/>
  </si>
  <si>
    <t>結果メッセージを表示する</t>
    <phoneticPr fontId="2"/>
  </si>
  <si>
    <t xml:space="preserve">数字を設定するプレースホルダーを使用した結果メッセージを表示する
</t>
    <rPh sb="0" eb="2">
      <t>スウジ</t>
    </rPh>
    <rPh sb="3" eb="5">
      <t>セッテイ</t>
    </rPh>
    <rPh sb="16" eb="18">
      <t>シヨウ</t>
    </rPh>
    <phoneticPr fontId="2"/>
  </si>
  <si>
    <t>文字列を設定するプレースホルダーを使用した結果メッセージを表示する</t>
    <rPh sb="0" eb="3">
      <t>モジレツ</t>
    </rPh>
    <rPh sb="4" eb="6">
      <t>セッテイ</t>
    </rPh>
    <rPh sb="17" eb="19">
      <t>シヨウ</t>
    </rPh>
    <phoneticPr fontId="2"/>
  </si>
  <si>
    <t>メッセージタイプを変更した結果メッセージを表示する</t>
    <rPh sb="9" eb="11">
      <t>ヘンコウ</t>
    </rPh>
    <phoneticPr fontId="2"/>
  </si>
  <si>
    <t>メッセージタイプを変更した結果メッセージを複数表示する</t>
    <rPh sb="9" eb="11">
      <t>ヘンコウ</t>
    </rPh>
    <rPh sb="21" eb="23">
      <t>フクスウ</t>
    </rPh>
    <phoneticPr fontId="2"/>
  </si>
  <si>
    <t>&lt;t:messagesPanel panelClassName="" panelTypeClassPrefix="" /&gt;</t>
    <phoneticPr fontId="2"/>
  </si>
  <si>
    <t>panelTypeClassPrefixを変更して結果メッセージを表示する</t>
    <rPh sb="21" eb="23">
      <t>ヘンコウ</t>
    </rPh>
    <rPh sb="25" eb="27">
      <t>ケッカ</t>
    </rPh>
    <rPh sb="33" eb="35">
      <t>ヒョウジ</t>
    </rPh>
    <phoneticPr fontId="2"/>
  </si>
  <si>
    <t>■JSP
t:messageタグでresultMessagesオブジェクトのメッセージを表示している画面の表示
■Thymeleaf
対象外</t>
    <rPh sb="44" eb="46">
      <t>ヒョウジ</t>
    </rPh>
    <rPh sb="50" eb="52">
      <t>ガメン</t>
    </rPh>
    <rPh sb="53" eb="55">
      <t>ヒョウジ</t>
    </rPh>
    <rPh sb="67" eb="69">
      <t>タイショウ</t>
    </rPh>
    <rPh sb="69" eb="70">
      <t>ガイ</t>
    </rPh>
    <phoneticPr fontId="2"/>
  </si>
  <si>
    <t>&lt;t:messagesPanel outerElement="" innerElement="span" /&gt;</t>
    <phoneticPr fontId="2"/>
  </si>
  <si>
    <t>outerElementを変更して結果メッセージを表示する</t>
    <rPh sb="13" eb="15">
      <t>ヘンコウ</t>
    </rPh>
    <rPh sb="17" eb="19">
      <t>ケッカ</t>
    </rPh>
    <rPh sb="25" eb="27">
      <t>ヒョウジ</t>
    </rPh>
    <phoneticPr fontId="2"/>
  </si>
  <si>
    <t>innerElementを変更して結果メッセージを表示する</t>
    <rPh sb="13" eb="15">
      <t>ヘンコウ</t>
    </rPh>
    <rPh sb="17" eb="19">
      <t>ケッカ</t>
    </rPh>
    <rPh sb="25" eb="27">
      <t>ヒョウジ</t>
    </rPh>
    <phoneticPr fontId="2"/>
  </si>
  <si>
    <t>disableHtmlEscapeをtrueに結果メッセージを表示する</t>
    <rPh sb="23" eb="25">
      <t>ケッカ</t>
    </rPh>
    <rPh sb="31" eb="33">
      <t>ヒョウジ</t>
    </rPh>
    <phoneticPr fontId="2"/>
  </si>
  <si>
    <t>disableHtmlEscapeをfalseのままとし結果メッセージを表示する</t>
    <rPh sb="28" eb="30">
      <t>ケッカ</t>
    </rPh>
    <rPh sb="36" eb="38">
      <t>ヒョウジ</t>
    </rPh>
    <phoneticPr fontId="2"/>
  </si>
  <si>
    <t>・&lt;ul&gt;ではなく&lt;span&gt;となっていること。</t>
    <phoneticPr fontId="2"/>
  </si>
  <si>
    <t>messagesTypeを変更して結果メッセージを表示する</t>
    <rPh sb="13" eb="15">
      <t>ヘンコウ</t>
    </rPh>
    <rPh sb="17" eb="19">
      <t>ケッカ</t>
    </rPh>
    <rPh sb="25" eb="27">
      <t>ヒョウジ</t>
    </rPh>
    <phoneticPr fontId="2"/>
  </si>
  <si>
    <t>&lt;spring:message var="informationMessage" code="i.ex.od.0001" /&gt;
&lt;t:messagesPanel messagesAttributeName="informationMessage"
    messagesType="alert alert-info"
    disableHtmlEscape="true" /&gt;
i.ex.od.0001 = Please confirm order content. &lt;font style="color: red; font-size: 16px;"&gt;If this orders submitted, cannot cancel.&lt;/font&gt;
ResultMessagesはerrorを設定する</t>
    <rPh sb="351" eb="353">
      <t>セッテイ</t>
    </rPh>
    <phoneticPr fontId="2"/>
  </si>
  <si>
    <t>・&lt;div class="error"&gt;が表示されること。</t>
    <rPh sb="21" eb="23">
      <t>ヒョウジ</t>
    </rPh>
    <phoneticPr fontId="2"/>
  </si>
  <si>
    <t>・&lt;div class="alert alert-info"&gt;が表示されること。
・&lt;font&gt;タグで囲まれた文字列が赤字で表示されていること</t>
    <rPh sb="50" eb="51">
      <t>カコ</t>
    </rPh>
    <rPh sb="54" eb="57">
      <t>モジレツ</t>
    </rPh>
    <rPh sb="58" eb="60">
      <t>アカジ</t>
    </rPh>
    <rPh sb="61" eb="63">
      <t>ヒョウジ</t>
    </rPh>
    <phoneticPr fontId="2"/>
  </si>
  <si>
    <t>・&lt;div class="alert alert-info"&gt;が表示されること。
・&lt;font&gt;タグで囲まれた文字列がHTMLエスケープされそのまま表示されていること</t>
    <rPh sb="50" eb="51">
      <t>カコ</t>
    </rPh>
    <rPh sb="54" eb="57">
      <t>モジレツ</t>
    </rPh>
    <rPh sb="74" eb="76">
      <t>ヒョウジ</t>
    </rPh>
    <phoneticPr fontId="2"/>
  </si>
  <si>
    <t>&lt;t:messagesPanel&gt;でjava.lang.Stringを表示する</t>
    <rPh sb="35" eb="37">
      <t>ヒョウジ</t>
    </rPh>
    <phoneticPr fontId="2"/>
  </si>
  <si>
    <t>&lt;t:messagesPanel&gt;でjava.lang.Exceptionを表示する</t>
    <rPh sb="38" eb="40">
      <t>ヒョウジ</t>
    </rPh>
    <phoneticPr fontId="2"/>
  </si>
  <si>
    <t>&lt;t:messagesPanel&gt;でjava.util.Listを表示する</t>
    <rPh sb="33" eb="35">
      <t>ヒョウジ</t>
    </rPh>
    <phoneticPr fontId="2"/>
  </si>
  <si>
    <t>認証のほうで実施</t>
    <rPh sb="0" eb="2">
      <t>ニンショウ</t>
    </rPh>
    <rPh sb="6" eb="8">
      <t>ジッシ</t>
    </rPh>
    <phoneticPr fontId="2"/>
  </si>
  <si>
    <t xml:space="preserve">&lt;t:messagesPanel messagesType="error" messagesAttributeName="SPRING_SECURITY_LAST_EXCEPTION" /&gt;
</t>
    <phoneticPr fontId="2"/>
  </si>
  <si>
    <t>java.lang.Stringをt:massagesPanelで表示する</t>
    <rPh sb="33" eb="35">
      <t>ヒョウジ</t>
    </rPh>
    <phoneticPr fontId="2"/>
  </si>
  <si>
    <t>java.util.Listをt:massagesPanelで表示する</t>
    <rPh sb="31" eb="33">
      <t>ヒョウジ</t>
    </rPh>
    <phoneticPr fontId="2"/>
  </si>
  <si>
    <t>・ControllerでModelにjavautil.Listを設定する
・messageTypeを明示的に指定（error）</t>
    <rPh sb="32" eb="34">
      <t>セッテイ</t>
    </rPh>
    <phoneticPr fontId="2"/>
  </si>
  <si>
    <t>・ControllerでModelにjava.lang.Stringを設定する
・messageTypeを明示的に指定（error）</t>
    <rPh sb="35" eb="37">
      <t>セッテイ</t>
    </rPh>
    <rPh sb="53" eb="56">
      <t>メイジテキ</t>
    </rPh>
    <rPh sb="57" eb="59">
      <t>シテイ</t>
    </rPh>
    <phoneticPr fontId="2"/>
  </si>
  <si>
    <t>■JSP
認証エラーを発生させる
t:messageタグでresultMessagesオブジェクトのメッセージを表示している画面の表示
■Thymeleaf
対象外</t>
    <phoneticPr fontId="2"/>
  </si>
  <si>
    <t>java.lang.Exceptionをt:massagesPanelで表示する</t>
    <phoneticPr fontId="2"/>
  </si>
  <si>
    <t>正常に動作することの確認だが、テスト観点ではない。</t>
    <rPh sb="0" eb="2">
      <t>セイジョウ</t>
    </rPh>
    <rPh sb="3" eb="5">
      <t>ドウサ</t>
    </rPh>
    <rPh sb="10" eb="12">
      <t>カクニン</t>
    </rPh>
    <rPh sb="18" eb="20">
      <t>カンテン</t>
    </rPh>
    <phoneticPr fontId="2"/>
  </si>
  <si>
    <t>プロパティに設定したメッセージの表示</t>
    <phoneticPr fontId="2"/>
  </si>
  <si>
    <t>プロパティを使用する際の設定</t>
    <phoneticPr fontId="2"/>
  </si>
  <si>
    <t>基本的な結果メッセージの設定方法</t>
    <phoneticPr fontId="2"/>
  </si>
  <si>
    <t>複数の結果メッセージの設定方法</t>
    <phoneticPr fontId="2"/>
  </si>
  <si>
    <t>プレースホルダーを使用した結果メッセージの設定方法</t>
    <phoneticPr fontId="2"/>
  </si>
  <si>
    <t>メッセージタイプの変更方法</t>
    <phoneticPr fontId="2"/>
  </si>
  <si>
    <t>結果メッセージの属性名指定方法</t>
    <phoneticPr fontId="2"/>
  </si>
  <si>
    <t>独自メッセージタイプの作成</t>
    <phoneticPr fontId="2"/>
  </si>
  <si>
    <t>&lt;t:messagesPanel&gt;タグの属性変更</t>
    <phoneticPr fontId="2"/>
  </si>
  <si>
    <t>panelElementを変更して結果メッセージを表示する</t>
    <rPh sb="13" eb="15">
      <t>ヘンコウ</t>
    </rPh>
    <rPh sb="17" eb="19">
      <t>ケッカ</t>
    </rPh>
    <rPh sb="25" eb="27">
      <t>ヒョウジ</t>
    </rPh>
    <phoneticPr fontId="2"/>
  </si>
  <si>
    <t>&lt;t:messagesPanel panelElement="span" /&gt;</t>
    <phoneticPr fontId="2"/>
  </si>
  <si>
    <t>&lt;span class="alert alert-error"&gt;が表示されること。</t>
    <rPh sb="33" eb="35">
      <t>ヒョウジ</t>
    </rPh>
    <phoneticPr fontId="2"/>
  </si>
  <si>
    <t>複数のプロパティを作成
（Bean名で取得）</t>
    <rPh sb="0" eb="2">
      <t>フクスウ</t>
    </rPh>
    <rPh sb="9" eb="11">
      <t>サクセイ</t>
    </rPh>
    <rPh sb="17" eb="18">
      <t>メイ</t>
    </rPh>
    <rPh sb="19" eb="21">
      <t>シュトク</t>
    </rPh>
    <phoneticPr fontId="2"/>
  </si>
  <si>
    <t>■JSP
model経由でmessageを表示している画面の表示
■Thymeleaf
model経由でmessageを表示している画面の表示</t>
    <rPh sb="10" eb="12">
      <t>ケイユ</t>
    </rPh>
    <rPh sb="21" eb="23">
      <t>ヒョウジ</t>
    </rPh>
    <rPh sb="27" eb="29">
      <t>ガメン</t>
    </rPh>
    <rPh sb="30" eb="32">
      <t>ヒョウジ</t>
    </rPh>
    <rPh sb="49" eb="51">
      <t>ケイユ</t>
    </rPh>
    <rPh sb="60" eb="62">
      <t>ヒョウジ</t>
    </rPh>
    <rPh sb="66" eb="68">
      <t>ガメン</t>
    </rPh>
    <rPh sb="69" eb="71">
      <t>ヒョウジ</t>
    </rPh>
    <phoneticPr fontId="2"/>
  </si>
  <si>
    <t>・プロパティに記載した内容が表示されていること
・文字化けしていないこと
※ガイドラインに従いyear/month/dayとなっているため、ISO-8859-1となっているかどうかがわからない。
そのため、ヘッダ部分のユーザ名（ゲスト）も確認すること。</t>
    <rPh sb="7" eb="9">
      <t>キサイ</t>
    </rPh>
    <rPh sb="11" eb="13">
      <t>ナイヨウ</t>
    </rPh>
    <rPh sb="14" eb="16">
      <t>ヒョウジ</t>
    </rPh>
    <rPh sb="25" eb="28">
      <t>モジバ</t>
    </rPh>
    <rPh sb="45" eb="46">
      <t>シタガ</t>
    </rPh>
    <rPh sb="106" eb="108">
      <t>ブブン</t>
    </rPh>
    <rPh sb="112" eb="113">
      <t>メイ</t>
    </rPh>
    <rPh sb="119" eb="121">
      <t>カクニン</t>
    </rPh>
    <phoneticPr fontId="2"/>
  </si>
  <si>
    <t>プロパティをUTF-8で作成
001のBeanが優先されるため、002のBeanはmodelにメッセージを登録して表示させる。</t>
    <rPh sb="12" eb="14">
      <t>サクセイ</t>
    </rPh>
    <phoneticPr fontId="2"/>
  </si>
  <si>
    <t>・ResultMessagesに設定したメッセージIDが正常に解釈され、画面にメッセージが表示されていること
・プレースホルダーが解決されていること
※MSMN0202001で実施</t>
    <rPh sb="16" eb="18">
      <t>セッテイ</t>
    </rPh>
    <rPh sb="28" eb="30">
      <t>セイジョウ</t>
    </rPh>
    <rPh sb="31" eb="33">
      <t>カイシャク</t>
    </rPh>
    <rPh sb="36" eb="38">
      <t>ガメン</t>
    </rPh>
    <rPh sb="45" eb="47">
      <t>ヒョウジ</t>
    </rPh>
    <rPh sb="65" eb="67">
      <t>カイケツ</t>
    </rPh>
    <rPh sb="89" eb="91">
      <t>ジッシ</t>
    </rPh>
    <phoneticPr fontId="2"/>
  </si>
  <si>
    <t>・ResultMessagesに設定したメッセージIDが正常に解釈され、画面にメッセージが表示されていること
・数字がカンマで区切られていること
※MSMN0202001で実施</t>
    <rPh sb="16" eb="18">
      <t>セッテイ</t>
    </rPh>
    <rPh sb="28" eb="30">
      <t>セイジョウ</t>
    </rPh>
    <rPh sb="31" eb="33">
      <t>カイシャク</t>
    </rPh>
    <rPh sb="36" eb="38">
      <t>ガメン</t>
    </rPh>
    <rPh sb="45" eb="47">
      <t>ヒョウジ</t>
    </rPh>
    <rPh sb="56" eb="58">
      <t>スウジ</t>
    </rPh>
    <rPh sb="63" eb="65">
      <t>クギ</t>
    </rPh>
    <phoneticPr fontId="2"/>
  </si>
  <si>
    <t>・ResultMessagesに設定したメッセージIDが正常に解釈され、画面にメッセージが表示されていること
・alert alert-infoのメッセージが表示されていること
※MSMN0205001で実施</t>
    <rPh sb="16" eb="18">
      <t>セッテイ</t>
    </rPh>
    <rPh sb="28" eb="30">
      <t>セイジョウ</t>
    </rPh>
    <rPh sb="31" eb="33">
      <t>カイシャク</t>
    </rPh>
    <rPh sb="36" eb="38">
      <t>ガメン</t>
    </rPh>
    <rPh sb="45" eb="47">
      <t>ヒョウジ</t>
    </rPh>
    <rPh sb="79" eb="81">
      <t>ヒョウジ</t>
    </rPh>
    <phoneticPr fontId="2"/>
  </si>
  <si>
    <t>・messageSourceという名前で定義されたBeanが優先されること
※id="messageSource"で定義されたBeanがあればビルドエラーにならない。これはSpringがmessageSourceという名前のBeanを探しに行っているからである。
※MSMN0102001およびMSMN0102002で複数のBeanを作成しているため明示的には試験を実施しない</t>
    <rPh sb="17" eb="19">
      <t>ナマエ</t>
    </rPh>
    <rPh sb="20" eb="22">
      <t>テイギ</t>
    </rPh>
    <rPh sb="30" eb="32">
      <t>ユウセン</t>
    </rPh>
    <rPh sb="59" eb="61">
      <t>テイギ</t>
    </rPh>
    <rPh sb="110" eb="112">
      <t>ナマエ</t>
    </rPh>
    <rPh sb="118" eb="119">
      <t>サガ</t>
    </rPh>
    <rPh sb="121" eb="122">
      <t>イ</t>
    </rPh>
    <rPh sb="161" eb="163">
      <t>フクスウ</t>
    </rPh>
    <rPh sb="169" eb="171">
      <t>サクセイ</t>
    </rPh>
    <rPh sb="177" eb="180">
      <t>メイジテキ</t>
    </rPh>
    <rPh sb="182" eb="184">
      <t>シケン</t>
    </rPh>
    <rPh sb="185" eb="187">
      <t>ジッシ</t>
    </rPh>
    <phoneticPr fontId="2"/>
  </si>
  <si>
    <t>※国際化で実施しているため、こちらの項目としてはカウントしない</t>
    <rPh sb="1" eb="4">
      <t>コクサイカ</t>
    </rPh>
    <rPh sb="5" eb="7">
      <t>ジッシ</t>
    </rPh>
    <rPh sb="18" eb="20">
      <t>コウモク</t>
    </rPh>
    <phoneticPr fontId="2"/>
  </si>
  <si>
    <t>結果メッセージの表示
（CSSの適用）</t>
    <rPh sb="0" eb="2">
      <t>ケッカ</t>
    </rPh>
    <rPh sb="8" eb="10">
      <t>ヒョウジ</t>
    </rPh>
    <rPh sb="16" eb="18">
      <t>テキヨウ</t>
    </rPh>
    <phoneticPr fontId="2"/>
  </si>
  <si>
    <t>・&lt;div class="error"&gt;が表示されること。
※ガイドラインに記載の例通り、panelClassNameとpanelTypeClassPrefixはまとめて実施。</t>
    <rPh sb="21" eb="23">
      <t>ヒョウジ</t>
    </rPh>
    <phoneticPr fontId="2"/>
  </si>
  <si>
    <t>・&lt;div class="alert alert-info"&gt;が表示されること。
※ガイドラインに記載の例通り、messagesTypeとdisableHtmlEscapeはまとめて実施。</t>
    <phoneticPr fontId="2"/>
  </si>
  <si>
    <t>・&lt;ul&gt;ではなく&lt;span&gt;となっていること。
※ガイドラインに記載の例通り、outerElementとinnerElementはまとめて実施。</t>
    <phoneticPr fontId="2"/>
  </si>
  <si>
    <t>&lt;spring:message var="informationMessage" code="i.ex.od.0001" /&gt;
&lt;t:messagesPanel messagesAttributeName="informationMessage"
    messagesType="alert alert-info"/&gt;
i.ex.od.0001 = Please confirm order content. &lt;font style="color: red; font-size: 16px;"&gt;If this orders submitted, cannot cancel.&lt;/font&gt;
ResultMessagesはerrorを設定する</t>
    <rPh sb="321" eb="323">
      <t>セッテイ</t>
    </rPh>
    <phoneticPr fontId="2"/>
  </si>
  <si>
    <t>プロパティに設定したメッセージの表示（ISO-8859-1）</t>
    <phoneticPr fontId="2"/>
  </si>
  <si>
    <t>プロパティに設定したメッセージの表示（UTF-8）</t>
    <phoneticPr fontId="2"/>
  </si>
  <si>
    <t>メッセージタイプに応じたCSSが設定されていること。
※MSMN0205001で実施</t>
    <rPh sb="9" eb="10">
      <t>オウ</t>
    </rPh>
    <rPh sb="16" eb="18">
      <t>セッテイ</t>
    </rPh>
    <phoneticPr fontId="2"/>
  </si>
  <si>
    <t>■JSP
t:messageタグでresultMessagesオ+D17+G18</t>
    <rPh sb="0" eb="2">
      <t>ギョウム</t>
    </rPh>
    <rPh sb="2" eb="4">
      <t>レイガイ</t>
    </rPh>
    <rPh sb="10" eb="12">
      <t>ヒョウジ</t>
    </rPh>
    <phoneticPr fontId="2"/>
  </si>
  <si>
    <t>&lt;t:messagesPanel&gt;タグの属性変更
（disableHtmlEscape=true）</t>
    <phoneticPr fontId="2"/>
  </si>
  <si>
    <t>&lt;t:messagesPanel&gt;タグの属性変更
（disableHtmlEscape=false）</t>
    <phoneticPr fontId="2"/>
  </si>
  <si>
    <t>MSMN0101</t>
    <phoneticPr fontId="2"/>
  </si>
  <si>
    <t>MSMN0102</t>
    <phoneticPr fontId="2"/>
  </si>
  <si>
    <t>MSMN0201</t>
    <phoneticPr fontId="2"/>
  </si>
  <si>
    <t>MSMN0202</t>
    <phoneticPr fontId="2"/>
  </si>
  <si>
    <t>MSMN0203</t>
    <phoneticPr fontId="2"/>
  </si>
  <si>
    <t>MSMN0204</t>
    <phoneticPr fontId="2"/>
  </si>
  <si>
    <t>MSMN0205</t>
    <phoneticPr fontId="2"/>
  </si>
  <si>
    <t>MSMN0206</t>
    <phoneticPr fontId="2"/>
  </si>
  <si>
    <t>MSMN0301</t>
    <phoneticPr fontId="2"/>
  </si>
  <si>
    <t>MSMN0401</t>
    <phoneticPr fontId="2"/>
  </si>
  <si>
    <t>MSMN0501</t>
    <phoneticPr fontId="2"/>
  </si>
  <si>
    <t>MSMN0601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</si>
</sst>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
    <numFmt numFmtId="177" formatCode="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499984740745262"/>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5">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0" fontId="6" fillId="4" borderId="1" xfId="2"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2" xfId="0" applyBorder="1" applyAlignment="1">
      <alignment horizontal="left" vertical="top"/>
    </xf>
    <xf numFmtId="0" fontId="0" fillId="4" borderId="1" xfId="0" applyFill="1" applyBorder="1">
      <alignment vertical="center"/>
    </xf>
    <xf numFmtId="176" fontId="6" fillId="4" borderId="2" xfId="2" applyNumberFormat="1" applyFill="1" applyBorder="1" applyAlignment="1">
      <alignment horizontal="center" vertical="top" wrapText="1"/>
    </xf>
    <xf numFmtId="177" fontId="6" fillId="0" borderId="2" xfId="2" applyNumberFormat="1" applyBorder="1" applyAlignment="1">
      <alignment horizontal="center" vertical="top" wrapText="1"/>
    </xf>
    <xf numFmtId="177" fontId="6" fillId="0" borderId="3" xfId="2" applyNumberFormat="1" applyBorder="1" applyAlignment="1">
      <alignment horizontal="center" vertical="top" wrapText="1"/>
    </xf>
    <xf numFmtId="177" fontId="6" fillId="0" borderId="4" xfId="2" applyNumberFormat="1" applyBorder="1" applyAlignment="1">
      <alignment horizontal="center" vertical="top" wrapText="1"/>
    </xf>
    <xf numFmtId="176" fontId="6" fillId="4" borderId="1" xfId="2" applyNumberFormat="1" applyFill="1" applyBorder="1" applyAlignment="1">
      <alignment horizontal="center"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0" fillId="5" borderId="12" xfId="0" applyFill="1" applyBorder="1" applyAlignment="1">
      <alignment horizontal="left" vertical="top"/>
    </xf>
    <xf numFmtId="49" fontId="6" fillId="0" borderId="0" xfId="2" applyNumberFormat="1" applyAlignment="1">
      <alignment horizontal="left" vertical="top" wrapText="1"/>
    </xf>
    <xf numFmtId="0" fontId="0" fillId="4" borderId="2" xfId="0" applyFill="1" applyBorder="1" applyAlignment="1">
      <alignment horizontal="center" vertical="top"/>
    </xf>
    <xf numFmtId="0" fontId="0" fillId="0" borderId="0" xfId="0" applyAlignment="1">
      <alignment vertical="center" wrapText="1"/>
    </xf>
    <xf numFmtId="49" fontId="6" fillId="0" borderId="0" xfId="2" applyNumberFormat="1">
      <alignment vertical="center"/>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cellXfs>
  <cellStyles count="3">
    <cellStyle name="ハイパーリンク" xfId="1" builtinId="8"/>
    <cellStyle name="標準" xfId="0" builtinId="0"/>
    <cellStyle name="標準 2" xfId="2" xr:uid="{00000000-0005-0000-0000-000002000000}"/>
  </cellStyles>
  <dxfs count="9">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7"/>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 min="5" max="5" width="9" customWidth="1"/>
  </cols>
  <sheetData>
    <row r="1" spans="1:4" x14ac:dyDescent="0.15">
      <c r="A1" s="1" t="s">
        <v>0</v>
      </c>
      <c r="B1" s="2" t="s">
        <v>27</v>
      </c>
      <c r="C1" s="22" t="s">
        <v>24</v>
      </c>
    </row>
    <row r="2" spans="1:4" x14ac:dyDescent="0.15">
      <c r="A2" s="3" t="s">
        <v>1</v>
      </c>
      <c r="B2" s="2" t="s">
        <v>28</v>
      </c>
      <c r="C2" s="24" cm="1">
        <f t="array" aca="1" ref="C2" ca="1">SUMPRODUCT(IF(LEFT($A$5:$A$65497, 4)=$B$1, N(INDIRECT($A$5:$A$65497 &amp; "!C2")), 0))</f>
        <v>26</v>
      </c>
    </row>
    <row r="4" spans="1:4" x14ac:dyDescent="0.15">
      <c r="A4" s="4" t="s">
        <v>2</v>
      </c>
      <c r="B4" s="4" t="s">
        <v>3</v>
      </c>
      <c r="C4" s="4" t="s">
        <v>4</v>
      </c>
      <c r="D4" s="4" t="s">
        <v>5</v>
      </c>
    </row>
    <row r="5" spans="1:4" ht="21" customHeight="1" x14ac:dyDescent="0.15">
      <c r="A5" s="18" t="str">
        <f>IF(B5="","",($B$1&amp;TEXT(IF(B5="","",COUNTA($B$5:B5)),"00")))</f>
        <v>MSMN01</v>
      </c>
      <c r="B5" s="15" t="s">
        <v>29</v>
      </c>
      <c r="C5" s="21" t="str">
        <f>IF(B5="",($B$1&amp;TEXT(IF(B5="",COUNTA($B$5:B5),1),"00")),A5)&amp;IF(B5&lt;&gt;"",TEXT(1,"00"),TEXT(IF(A5&lt;&gt;"",1,RIGHT(C4,2)+1),"00"))</f>
        <v>MSMN0101</v>
      </c>
      <c r="D5" s="5" t="s">
        <v>131</v>
      </c>
    </row>
    <row r="6" spans="1:4" ht="21" customHeight="1" x14ac:dyDescent="0.15">
      <c r="A6" s="18" t="str">
        <f>IF(B6="","",($B$1&amp;TEXT(IF(B6="","",COUNTA($B$5:B6)),"00")))</f>
        <v/>
      </c>
      <c r="B6" s="16"/>
      <c r="C6" s="21" t="str">
        <f>IF(B6="",($B$1&amp;TEXT(IF(B6="",COUNTA($B$5:B6),1),"00")),A6)&amp;IF(B6&lt;&gt;"",TEXT(1,"00"),TEXT(IF(A6&lt;&gt;"",1,RIGHT(C5,2)+1),"00"))</f>
        <v>MSMN0102</v>
      </c>
      <c r="D6" s="5" t="s">
        <v>130</v>
      </c>
    </row>
    <row r="7" spans="1:4" ht="21" customHeight="1" x14ac:dyDescent="0.15">
      <c r="A7" s="19" t="str">
        <f>IF(B7="","",($B$1&amp;TEXT(IF(B7="","",COUNTA($B$5:B7)),"00")))</f>
        <v>MSMN02</v>
      </c>
      <c r="B7" s="16" t="s">
        <v>30</v>
      </c>
      <c r="C7" s="21" t="str">
        <f>IF(B7="",($B$1&amp;TEXT(IF(B7="",COUNTA($B$5:B7),1),"00")),A7)&amp;IF(B7&lt;&gt;"",TEXT(1,"00"),TEXT(IF(A7&lt;&gt;"",1,RIGHT(C5,2)+1),"00"))</f>
        <v>MSMN0201</v>
      </c>
      <c r="D7" s="5" t="s">
        <v>132</v>
      </c>
    </row>
    <row r="8" spans="1:4" ht="21" customHeight="1" x14ac:dyDescent="0.15">
      <c r="A8" s="19" t="str">
        <f>IF(B8="","",($B$1&amp;TEXT(IF(B8="","",COUNTA($B$5:B8)),"00")))</f>
        <v/>
      </c>
      <c r="B8" s="16"/>
      <c r="C8" s="21" t="str">
        <f>IF(B8="",($B$1&amp;TEXT(IF(B8="",COUNTA($B$5:B8),1),"00")),A8)&amp;IF(B8&lt;&gt;"",TEXT(1,"00"),TEXT(IF(A8&lt;&gt;"",1,RIGHT(C6,2)+1),"00"))</f>
        <v>MSMN0203</v>
      </c>
      <c r="D8" s="5" t="s">
        <v>133</v>
      </c>
    </row>
    <row r="9" spans="1:4" ht="21" customHeight="1" x14ac:dyDescent="0.15">
      <c r="A9" s="19" t="str">
        <f>IF(B9="","",($B$1&amp;TEXT(IF(B9="","",COUNTA($B$5:B9)),"00")))</f>
        <v/>
      </c>
      <c r="B9" s="16"/>
      <c r="C9" s="21" t="str">
        <f>IF(B9="",($B$1&amp;TEXT(IF(B9="",COUNTA($B$5:B9),1),"00")),A9)&amp;IF(B9&lt;&gt;"",TEXT(1,"00"),TEXT(IF(A9&lt;&gt;"",1,RIGHT(C7,2)+1),"00"))</f>
        <v>MSMN0202</v>
      </c>
      <c r="D9" s="5" t="s">
        <v>134</v>
      </c>
    </row>
    <row r="10" spans="1:4" ht="21" customHeight="1" x14ac:dyDescent="0.15">
      <c r="A10" s="19" t="str">
        <f>IF(B10="","",($B$1&amp;TEXT(IF(B10="","",COUNTA($B$5:B10)),"00")))</f>
        <v/>
      </c>
      <c r="B10" s="16"/>
      <c r="C10" s="21" t="str">
        <f>IF(B10="",($B$1&amp;TEXT(IF(B10="",COUNTA($B$5:B10),1),"00")),A10)&amp;IF(B10&lt;&gt;"",TEXT(1,"00"),TEXT(IF(A10&lt;&gt;"",1,RIGHT(C8,2)+1),"00"))</f>
        <v>MSMN0204</v>
      </c>
      <c r="D10" s="5" t="s">
        <v>135</v>
      </c>
    </row>
    <row r="11" spans="1:4" ht="21" customHeight="1" x14ac:dyDescent="0.15">
      <c r="A11" s="19" t="str">
        <f>IF(B11="","",($B$1&amp;TEXT(IF(B11="","",COUNTA($B$5:B11)),"00")))</f>
        <v/>
      </c>
      <c r="B11" s="16"/>
      <c r="C11" s="21" t="str">
        <f>IF(B11="",($B$1&amp;TEXT(IF(B11="",COUNTA($B$5:B11),1),"00")),A11)&amp;IF(B11&lt;&gt;"",TEXT(1,"00"),TEXT(IF(A11&lt;&gt;"",1,RIGHT(C9,2)+1),"00"))</f>
        <v>MSMN0203</v>
      </c>
      <c r="D11" s="5" t="s">
        <v>136</v>
      </c>
    </row>
    <row r="12" spans="1:4" ht="21" customHeight="1" x14ac:dyDescent="0.15">
      <c r="A12" s="20" t="str">
        <f>IF(B12="","",($B$1&amp;TEXT(IF(B12="","",COUNTA($B$5:B12)),"00")))</f>
        <v>MSMN03</v>
      </c>
      <c r="B12" s="17" t="s">
        <v>31</v>
      </c>
      <c r="C12" s="21" t="str">
        <f>IF(B12="",($B$1&amp;TEXT(IF(B12="",COUNTA($B$5:B12),1),"00")),A12)&amp;IF(B12&lt;&gt;"",TEXT(1,"00"),TEXT(IF(A12&lt;&gt;"",1,RIGHT(C7,2)+1),"00"))</f>
        <v>MSMN0301</v>
      </c>
      <c r="D12" s="5" t="s">
        <v>137</v>
      </c>
    </row>
    <row r="13" spans="1:4" ht="21" customHeight="1" x14ac:dyDescent="0.15">
      <c r="A13" s="20" t="str">
        <f>IF(B13="","",($B$1&amp;TEXT(IF(B13="","",COUNTA($B$5:B13)),"00")))</f>
        <v>MSMN04</v>
      </c>
      <c r="B13" s="17" t="s">
        <v>32</v>
      </c>
      <c r="C13" s="21" t="str">
        <f>IF(B13="",($B$1&amp;TEXT(IF(B13="",COUNTA($B$5:B13),1),"00")),A13)&amp;IF(B13&lt;&gt;"",TEXT(1,"00"),TEXT(IF(A13&lt;&gt;"",1,RIGHT(C12,2)+1),"00"))</f>
        <v>MSMN0401</v>
      </c>
      <c r="D13" s="5" t="s">
        <v>138</v>
      </c>
    </row>
    <row r="14" spans="1:4" ht="21" customHeight="1" x14ac:dyDescent="0.15">
      <c r="A14" s="35" t="str">
        <f>IF(B14="","",($B$1&amp;TEXT(IF(B14="","",COUNTA($B$5:B14)),"00")))</f>
        <v>MSMN05</v>
      </c>
      <c r="B14" s="15" t="s">
        <v>33</v>
      </c>
      <c r="C14" s="21" t="str">
        <f>IF(B14="",($B$1&amp;TEXT(IF(B14="",COUNTA($B$5:B14),1),"00")),A14)&amp;IF(B14&lt;&gt;"",TEXT(1,"00"),TEXT(IF(A14&lt;&gt;"",1,RIGHT(C13,2)+1),"00"))</f>
        <v>MSMN0501</v>
      </c>
      <c r="D14" s="5" t="s">
        <v>36</v>
      </c>
    </row>
    <row r="15" spans="1:4" ht="21" customHeight="1" x14ac:dyDescent="0.15">
      <c r="A15" s="19" t="str">
        <f>IF(B15="","",($B$1&amp;TEXT(IF(B15="","",COUNTA($B$5:B15)),"00")))</f>
        <v/>
      </c>
      <c r="B15" s="16"/>
      <c r="C15" s="21" t="str">
        <f>IF(B15="",($B$1&amp;TEXT(IF(B15="",COUNTA($B$5:B15),1),"00")),A15)&amp;IF(B15&lt;&gt;"",TEXT(1,"00"),TEXT(IF(A15&lt;&gt;"",1,RIGHT(C14,2)+1),"00"))</f>
        <v>MSMN0502</v>
      </c>
      <c r="D15" s="5" t="s">
        <v>37</v>
      </c>
    </row>
    <row r="16" spans="1:4" ht="21" customHeight="1" x14ac:dyDescent="0.15">
      <c r="A16" s="20" t="str">
        <f>IF(B16="","",($B$1&amp;TEXT(IF(B16="","",COUNTA($B$5:B16)),"00")))</f>
        <v/>
      </c>
      <c r="B16" s="17"/>
      <c r="C16" s="21" t="str">
        <f>IF(B16="",($B$1&amp;TEXT(IF(B16="",COUNTA($B$5:B16),1),"00")),A16)&amp;IF(B16&lt;&gt;"",TEXT(1,"00"),TEXT(IF(A16&lt;&gt;"",1,RIGHT(C15,2)+1),"00"))</f>
        <v>MSMN0503</v>
      </c>
      <c r="D16" s="5" t="s">
        <v>38</v>
      </c>
    </row>
    <row r="17" spans="1:4" ht="21" customHeight="1" x14ac:dyDescent="0.15">
      <c r="A17" s="20" t="str">
        <f>IF(B17="","",($B$1&amp;TEXT(IF(B17="","",COUNTA($B$5:B17)),"00")))</f>
        <v>MSMN06</v>
      </c>
      <c r="B17" s="17" t="s">
        <v>34</v>
      </c>
      <c r="C17" s="21" t="str">
        <f>IF(B17="",($B$1&amp;TEXT(IF(B17="",COUNTA($B$5:B17),1),"00")),A17)&amp;IF(B17&lt;&gt;"",TEXT(1,"00"),TEXT(IF(A17&lt;&gt;"",1,RIGHT(C14,2)+1),"00"))</f>
        <v>MSMN0601</v>
      </c>
      <c r="D17" s="5" t="s">
        <v>35</v>
      </c>
    </row>
  </sheetData>
  <phoneticPr fontId="2"/>
  <conditionalFormatting sqref="A5:B17">
    <cfRule type="expression" dxfId="8" priority="2">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3"/>
  <sheetViews>
    <sheetView showGridLines="0" zoomScaleNormal="100" workbookViewId="0">
      <pane ySplit="8" topLeftCell="A9" activePane="bottomLeft" state="frozen"/>
      <selection activeCell="B23" sqref="B2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1" max="11" width="35" customWidth="1"/>
  </cols>
  <sheetData>
    <row r="1" spans="1:11" ht="27" x14ac:dyDescent="0.15">
      <c r="A1" s="41" t="s">
        <v>6</v>
      </c>
      <c r="B1" s="42"/>
      <c r="C1" s="6" t="s">
        <v>7</v>
      </c>
      <c r="D1" s="6" t="s">
        <v>8</v>
      </c>
      <c r="E1" s="6" t="s">
        <v>9</v>
      </c>
      <c r="F1" s="6" t="s">
        <v>10</v>
      </c>
      <c r="G1" s="6" t="s">
        <v>11</v>
      </c>
      <c r="H1" s="7" t="s">
        <v>12</v>
      </c>
    </row>
    <row r="2" spans="1:11" x14ac:dyDescent="0.15">
      <c r="A2" s="43" t="s">
        <v>20</v>
      </c>
      <c r="B2" s="44"/>
      <c r="C2" s="47">
        <f ca="1">COUNTIFS($B$9:$B$65495,"&lt;&gt;",$J$9:$J$65495,"&lt;&gt;論理削除")</f>
        <v>4</v>
      </c>
      <c r="D2" s="14" t="str">
        <f>大中項目!B1</f>
        <v>MSMN</v>
      </c>
      <c r="E2" s="14" t="str" cm="1">
        <f t="array" aca="1" ref="E2" ca="1">MID(CELL("filename", A1), FIND("]", CELL("filename", A1)) + 1, 255)</f>
        <v>MSMN01</v>
      </c>
      <c r="F2" s="9"/>
      <c r="G2" s="9"/>
      <c r="H2" s="8"/>
    </row>
    <row r="3" spans="1:11" x14ac:dyDescent="0.15">
      <c r="A3" s="45"/>
      <c r="B3" s="46"/>
      <c r="C3" s="48"/>
      <c r="D3" s="14" t="str">
        <f>大中項目!B2</f>
        <v>メッセージ管理</v>
      </c>
      <c r="E3" s="14" t="str">
        <f ca="1">INDEX(大中項目!B:B, MATCH(E2, 大中項目!A:A, 0))</f>
        <v>プロパティファイルに設定したメッセージの表示</v>
      </c>
      <c r="F3" s="9"/>
      <c r="G3" s="9"/>
      <c r="H3" s="9"/>
    </row>
    <row r="4" spans="1:11" x14ac:dyDescent="0.15">
      <c r="A4" s="10"/>
      <c r="B4" s="10"/>
      <c r="C4" s="10"/>
      <c r="D4" s="10"/>
      <c r="E4" s="10"/>
      <c r="F4" s="10"/>
      <c r="G4" s="10"/>
      <c r="H4" s="10"/>
      <c r="I4" s="10"/>
    </row>
    <row r="5" spans="1:11" x14ac:dyDescent="0.15">
      <c r="A5" s="49" t="s">
        <v>13</v>
      </c>
      <c r="B5" s="50"/>
      <c r="C5" s="50"/>
      <c r="D5" s="50"/>
      <c r="E5" s="50"/>
      <c r="F5" s="50"/>
      <c r="G5" s="50"/>
      <c r="H5" s="50"/>
      <c r="I5" s="51"/>
    </row>
    <row r="6" spans="1:11" ht="42" customHeight="1" x14ac:dyDescent="0.15">
      <c r="A6" s="52" t="s">
        <v>14</v>
      </c>
      <c r="B6" s="53"/>
      <c r="C6" s="53"/>
      <c r="D6" s="53"/>
      <c r="E6" s="53"/>
      <c r="F6" s="53"/>
      <c r="G6" s="53"/>
      <c r="H6" s="53"/>
      <c r="I6" s="54"/>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row>
    <row r="9" spans="1:11" ht="40.5" x14ac:dyDescent="0.15">
      <c r="A9" s="26" t="s">
        <v>162</v>
      </c>
      <c r="B9" s="25">
        <f t="shared" ref="B9:B11" ca="1" si="0">IF(A9&lt;&gt;"",1,INDIRECT(ADDRESS(ROW(B9)-1,COLUMN(B9),4))+1)</f>
        <v>1</v>
      </c>
      <c r="C9" s="11" t="s">
        <v>25</v>
      </c>
      <c r="D9" s="12" t="s">
        <v>44</v>
      </c>
      <c r="E9" s="12" t="s">
        <v>45</v>
      </c>
      <c r="F9" s="12" t="s">
        <v>41</v>
      </c>
      <c r="G9" s="12" t="s">
        <v>41</v>
      </c>
      <c r="H9" s="12" t="s">
        <v>47</v>
      </c>
      <c r="I9" s="13" t="s">
        <v>46</v>
      </c>
      <c r="J9" s="23"/>
    </row>
    <row r="10" spans="1:11" ht="81" x14ac:dyDescent="0.15">
      <c r="A10" s="27" t="s">
        <v>163</v>
      </c>
      <c r="B10" s="25">
        <f t="shared" ca="1" si="0"/>
        <v>1</v>
      </c>
      <c r="C10" s="11" t="s">
        <v>25</v>
      </c>
      <c r="D10" s="12" t="s">
        <v>156</v>
      </c>
      <c r="E10" s="12" t="s">
        <v>59</v>
      </c>
      <c r="F10" s="12" t="s">
        <v>48</v>
      </c>
      <c r="G10" s="12" t="s">
        <v>49</v>
      </c>
      <c r="H10" s="12" t="s">
        <v>144</v>
      </c>
      <c r="I10" s="13" t="s">
        <v>26</v>
      </c>
      <c r="J10" s="23"/>
    </row>
    <row r="11" spans="1:11" ht="54" x14ac:dyDescent="0.15">
      <c r="A11" s="27"/>
      <c r="B11" s="29">
        <f t="shared" ca="1" si="0"/>
        <v>2</v>
      </c>
      <c r="C11" s="11" t="s">
        <v>25</v>
      </c>
      <c r="D11" s="12" t="s">
        <v>157</v>
      </c>
      <c r="E11" s="12" t="s">
        <v>59</v>
      </c>
      <c r="F11" s="12" t="s">
        <v>145</v>
      </c>
      <c r="G11" s="12" t="s">
        <v>143</v>
      </c>
      <c r="H11" s="12" t="s">
        <v>50</v>
      </c>
      <c r="I11" s="13" t="s">
        <v>26</v>
      </c>
      <c r="J11" s="23"/>
      <c r="K11" s="34"/>
    </row>
    <row r="12" spans="1:11" ht="27" x14ac:dyDescent="0.15">
      <c r="A12" s="27"/>
      <c r="B12" s="29">
        <f t="shared" ref="B12:B13" ca="1" si="1">IF(A12&lt;&gt;"",1,INDIRECT(ADDRESS(ROW(B12)-1,COLUMN(B12),4))+1)</f>
        <v>3</v>
      </c>
      <c r="C12" s="30" t="s">
        <v>25</v>
      </c>
      <c r="D12" s="31" t="s">
        <v>61</v>
      </c>
      <c r="E12" s="31" t="s">
        <v>51</v>
      </c>
      <c r="F12" s="31" t="s">
        <v>41</v>
      </c>
      <c r="G12" s="31" t="s">
        <v>41</v>
      </c>
      <c r="H12" s="31" t="s">
        <v>150</v>
      </c>
      <c r="I12" s="32" t="s">
        <v>26</v>
      </c>
      <c r="J12" s="33" t="s">
        <v>52</v>
      </c>
      <c r="K12" s="34"/>
    </row>
    <row r="13" spans="1:11" ht="148.5" x14ac:dyDescent="0.15">
      <c r="A13" s="28"/>
      <c r="B13" s="29">
        <f t="shared" ca="1" si="1"/>
        <v>4</v>
      </c>
      <c r="C13" s="38" t="s">
        <v>25</v>
      </c>
      <c r="D13" s="39" t="s">
        <v>142</v>
      </c>
      <c r="E13" s="39" t="s">
        <v>59</v>
      </c>
      <c r="F13" s="39" t="s">
        <v>60</v>
      </c>
      <c r="G13" s="39" t="s">
        <v>41</v>
      </c>
      <c r="H13" s="39" t="s">
        <v>149</v>
      </c>
      <c r="I13" s="40" t="s">
        <v>26</v>
      </c>
      <c r="J13" s="23"/>
      <c r="K13" s="34"/>
    </row>
  </sheetData>
  <mergeCells count="5">
    <mergeCell ref="A1:B1"/>
    <mergeCell ref="A2:B3"/>
    <mergeCell ref="C2:C3"/>
    <mergeCell ref="A5:I5"/>
    <mergeCell ref="A6:I6"/>
  </mergeCells>
  <phoneticPr fontId="2"/>
  <conditionalFormatting sqref="B9:B13 A10:B13">
    <cfRule type="expression" dxfId="7" priority="5">
      <formula>A9&lt;&gt;""</formula>
    </cfRule>
  </conditionalFormatting>
  <dataValidations count="2">
    <dataValidation type="list" allowBlank="1" showInputMessage="1" showErrorMessage="1" sqref="I9:I13" xr:uid="{00000000-0002-0000-0100-000000000000}">
      <formula1>"Selenium:○,Seleniumu:△,Selenium:×,JUnit:○,JUnit:△,Junit:×,手動実行,机上"</formula1>
    </dataValidation>
    <dataValidation type="list" allowBlank="1" showInputMessage="1" showErrorMessage="1" sqref="C9:C13"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9"/>
  <sheetViews>
    <sheetView showGridLines="0" zoomScaleNormal="100" workbookViewId="0">
      <pane ySplit="8" topLeftCell="A9" activePane="bottomLeft" state="frozen"/>
      <selection activeCell="B23" sqref="B2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1" max="11" width="24.25" customWidth="1"/>
  </cols>
  <sheetData>
    <row r="1" spans="1:11" ht="27" x14ac:dyDescent="0.15">
      <c r="A1" s="41" t="s">
        <v>6</v>
      </c>
      <c r="B1" s="42"/>
      <c r="C1" s="6" t="s">
        <v>7</v>
      </c>
      <c r="D1" s="6" t="s">
        <v>8</v>
      </c>
      <c r="E1" s="6" t="s">
        <v>9</v>
      </c>
      <c r="F1" s="6" t="s">
        <v>10</v>
      </c>
      <c r="G1" s="6" t="s">
        <v>11</v>
      </c>
      <c r="H1" s="7" t="s">
        <v>12</v>
      </c>
    </row>
    <row r="2" spans="1:11" x14ac:dyDescent="0.15">
      <c r="A2" s="43" t="s">
        <v>20</v>
      </c>
      <c r="B2" s="44"/>
      <c r="C2" s="47">
        <f ca="1">COUNTIFS($B$9:$B$65505,"&lt;&gt;",$J$9:$J$65505,"&lt;&gt;論理削除")</f>
        <v>10</v>
      </c>
      <c r="D2" s="14" t="str">
        <f>大中項目!B1</f>
        <v>MSMN</v>
      </c>
      <c r="E2" s="14" t="str" cm="1">
        <f t="array" aca="1" ref="E2" ca="1">MID(CELL("filename", A1), FIND("]", CELL("filename", A1)) + 1, 255)</f>
        <v>MSMN02</v>
      </c>
      <c r="F2" s="9"/>
      <c r="G2" s="9"/>
      <c r="H2" s="8"/>
    </row>
    <row r="3" spans="1:11" x14ac:dyDescent="0.15">
      <c r="A3" s="45"/>
      <c r="B3" s="46"/>
      <c r="C3" s="48"/>
      <c r="D3" s="14" t="str">
        <f>大中項目!B2</f>
        <v>メッセージ管理</v>
      </c>
      <c r="E3" s="14" t="str">
        <f ca="1">INDEX(大中項目!B:B, MATCH(E2, 大中項目!A:A, 0))</f>
        <v>結果メッセージの表示</v>
      </c>
      <c r="F3" s="9"/>
      <c r="G3" s="9"/>
      <c r="H3" s="9"/>
    </row>
    <row r="4" spans="1:11" x14ac:dyDescent="0.15">
      <c r="A4" s="10"/>
      <c r="B4" s="10"/>
      <c r="C4" s="10"/>
      <c r="D4" s="10"/>
      <c r="E4" s="10"/>
      <c r="F4" s="10"/>
      <c r="G4" s="10"/>
      <c r="H4" s="10"/>
      <c r="I4" s="10"/>
    </row>
    <row r="5" spans="1:11" x14ac:dyDescent="0.15">
      <c r="A5" s="49" t="s">
        <v>13</v>
      </c>
      <c r="B5" s="50"/>
      <c r="C5" s="50"/>
      <c r="D5" s="50"/>
      <c r="E5" s="50"/>
      <c r="F5" s="50"/>
      <c r="G5" s="50"/>
      <c r="H5" s="50"/>
      <c r="I5" s="51"/>
    </row>
    <row r="6" spans="1:11" ht="42" customHeight="1" x14ac:dyDescent="0.15">
      <c r="A6" s="52" t="s">
        <v>14</v>
      </c>
      <c r="B6" s="53"/>
      <c r="C6" s="53"/>
      <c r="D6" s="53"/>
      <c r="E6" s="53"/>
      <c r="F6" s="53"/>
      <c r="G6" s="53"/>
      <c r="H6" s="53"/>
      <c r="I6" s="54"/>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row>
    <row r="9" spans="1:11" ht="81" x14ac:dyDescent="0.15">
      <c r="A9" s="26" t="s">
        <v>164</v>
      </c>
      <c r="B9" s="25">
        <f t="shared" ref="B9:B11" ca="1" si="0">IF(A9&lt;&gt;"",1,INDIRECT(ADDRESS(ROW(B9)-1,COLUMN(B9),4))+1)</f>
        <v>1</v>
      </c>
      <c r="C9" s="11" t="s">
        <v>25</v>
      </c>
      <c r="D9" s="12" t="s">
        <v>65</v>
      </c>
      <c r="E9" s="12" t="s">
        <v>99</v>
      </c>
      <c r="F9" s="12" t="s">
        <v>62</v>
      </c>
      <c r="G9" s="12" t="s">
        <v>63</v>
      </c>
      <c r="H9" s="12" t="s">
        <v>64</v>
      </c>
      <c r="I9" s="13" t="s">
        <v>26</v>
      </c>
      <c r="J9" s="23"/>
    </row>
    <row r="10" spans="1:11" ht="81" x14ac:dyDescent="0.15">
      <c r="A10" s="27" t="s">
        <v>165</v>
      </c>
      <c r="B10" s="25">
        <f ca="1">IF(A10&lt;&gt;"",1,INDIRECT(ADDRESS(ROW(B10)-1,COLUMN(B10),4))+1)</f>
        <v>1</v>
      </c>
      <c r="C10" s="11" t="s">
        <v>25</v>
      </c>
      <c r="D10" s="12" t="s">
        <v>74</v>
      </c>
      <c r="E10" s="12" t="s">
        <v>98</v>
      </c>
      <c r="F10" s="12" t="s">
        <v>75</v>
      </c>
      <c r="G10" s="12" t="s">
        <v>63</v>
      </c>
      <c r="H10" s="12" t="s">
        <v>77</v>
      </c>
      <c r="I10" s="13" t="s">
        <v>26</v>
      </c>
      <c r="J10" s="23"/>
    </row>
    <row r="11" spans="1:11" ht="81" x14ac:dyDescent="0.15">
      <c r="A11" s="27" t="s">
        <v>166</v>
      </c>
      <c r="B11" s="25">
        <f t="shared" ca="1" si="0"/>
        <v>1</v>
      </c>
      <c r="C11" s="38" t="s">
        <v>25</v>
      </c>
      <c r="D11" s="39" t="s">
        <v>66</v>
      </c>
      <c r="E11" s="39" t="s">
        <v>101</v>
      </c>
      <c r="F11" s="39" t="s">
        <v>68</v>
      </c>
      <c r="G11" s="39" t="s">
        <v>63</v>
      </c>
      <c r="H11" s="39" t="s">
        <v>146</v>
      </c>
      <c r="I11" s="40" t="s">
        <v>26</v>
      </c>
      <c r="J11" s="23"/>
      <c r="K11" s="34"/>
    </row>
    <row r="12" spans="1:11" ht="81" x14ac:dyDescent="0.15">
      <c r="A12" s="27"/>
      <c r="B12" s="25">
        <f t="shared" ref="B12:B18" ca="1" si="1">IF(A12&lt;&gt;"",1,INDIRECT(ADDRESS(ROW(B12)-1,COLUMN(B12),4))+1)</f>
        <v>2</v>
      </c>
      <c r="C12" s="38" t="s">
        <v>25</v>
      </c>
      <c r="D12" s="39" t="s">
        <v>70</v>
      </c>
      <c r="E12" s="39" t="s">
        <v>100</v>
      </c>
      <c r="F12" s="39" t="s">
        <v>69</v>
      </c>
      <c r="G12" s="39" t="s">
        <v>63</v>
      </c>
      <c r="H12" s="39" t="s">
        <v>147</v>
      </c>
      <c r="I12" s="40" t="s">
        <v>26</v>
      </c>
      <c r="J12" s="23"/>
      <c r="K12" s="34"/>
    </row>
    <row r="13" spans="1:11" ht="81" x14ac:dyDescent="0.15">
      <c r="A13" s="27"/>
      <c r="B13" s="25">
        <f t="shared" ca="1" si="1"/>
        <v>3</v>
      </c>
      <c r="C13" s="11" t="s">
        <v>25</v>
      </c>
      <c r="D13" s="12" t="s">
        <v>71</v>
      </c>
      <c r="E13" s="12" t="s">
        <v>100</v>
      </c>
      <c r="F13" s="12" t="s">
        <v>72</v>
      </c>
      <c r="G13" s="12" t="s">
        <v>63</v>
      </c>
      <c r="H13" s="12" t="s">
        <v>73</v>
      </c>
      <c r="I13" s="13" t="s">
        <v>26</v>
      </c>
      <c r="J13" s="23"/>
    </row>
    <row r="14" spans="1:11" ht="81" x14ac:dyDescent="0.15">
      <c r="A14" s="27" t="s">
        <v>167</v>
      </c>
      <c r="B14" s="25">
        <f t="shared" ca="1" si="1"/>
        <v>1</v>
      </c>
      <c r="C14" s="38" t="s">
        <v>25</v>
      </c>
      <c r="D14" s="39" t="s">
        <v>76</v>
      </c>
      <c r="E14" s="39" t="s">
        <v>102</v>
      </c>
      <c r="F14" s="39" t="s">
        <v>78</v>
      </c>
      <c r="G14" s="39" t="s">
        <v>63</v>
      </c>
      <c r="H14" s="39" t="s">
        <v>148</v>
      </c>
      <c r="I14" s="40" t="s">
        <v>26</v>
      </c>
      <c r="J14" s="23"/>
      <c r="K14" s="36"/>
    </row>
    <row r="15" spans="1:11" ht="216" x14ac:dyDescent="0.15">
      <c r="A15" s="27" t="s">
        <v>168</v>
      </c>
      <c r="B15" s="25">
        <f t="shared" ref="B15" ca="1" si="2">IF(A15&lt;&gt;"",1,INDIRECT(ADDRESS(ROW(B15)-1,COLUMN(B15),4))+1)</f>
        <v>1</v>
      </c>
      <c r="C15" s="11" t="s">
        <v>25</v>
      </c>
      <c r="D15" s="12" t="s">
        <v>79</v>
      </c>
      <c r="E15" s="12" t="s">
        <v>103</v>
      </c>
      <c r="F15" s="12" t="s">
        <v>81</v>
      </c>
      <c r="G15" s="12" t="s">
        <v>63</v>
      </c>
      <c r="H15" s="12" t="s">
        <v>80</v>
      </c>
      <c r="I15" s="13" t="s">
        <v>26</v>
      </c>
      <c r="J15" s="23"/>
    </row>
    <row r="16" spans="1:11" ht="175.5" x14ac:dyDescent="0.15">
      <c r="A16" s="27"/>
      <c r="B16" s="25">
        <f t="shared" ca="1" si="1"/>
        <v>2</v>
      </c>
      <c r="C16" s="38" t="s">
        <v>25</v>
      </c>
      <c r="D16" s="39" t="s">
        <v>151</v>
      </c>
      <c r="E16" s="39" t="s">
        <v>103</v>
      </c>
      <c r="F16" s="39" t="s">
        <v>81</v>
      </c>
      <c r="G16" s="39" t="s">
        <v>63</v>
      </c>
      <c r="H16" s="39" t="s">
        <v>158</v>
      </c>
      <c r="I16" s="40" t="s">
        <v>26</v>
      </c>
      <c r="J16" s="23"/>
    </row>
    <row r="17" spans="1:10" ht="81" x14ac:dyDescent="0.15">
      <c r="A17" s="27" t="s">
        <v>169</v>
      </c>
      <c r="B17" s="25">
        <f t="shared" ca="1" si="1"/>
        <v>1</v>
      </c>
      <c r="C17" s="11" t="s">
        <v>25</v>
      </c>
      <c r="D17" s="12" t="s">
        <v>82</v>
      </c>
      <c r="E17" s="12" t="s">
        <v>67</v>
      </c>
      <c r="F17" s="12" t="s">
        <v>84</v>
      </c>
      <c r="G17" s="12" t="s">
        <v>63</v>
      </c>
      <c r="H17" s="12" t="s">
        <v>86</v>
      </c>
      <c r="I17" s="13" t="s">
        <v>26</v>
      </c>
      <c r="J17" s="23"/>
    </row>
    <row r="18" spans="1:10" ht="54" x14ac:dyDescent="0.15">
      <c r="A18" s="27"/>
      <c r="B18" s="25">
        <f t="shared" ca="1" si="1"/>
        <v>2</v>
      </c>
      <c r="C18" s="11" t="s">
        <v>25</v>
      </c>
      <c r="D18" s="12" t="s">
        <v>83</v>
      </c>
      <c r="E18" s="12" t="s">
        <v>67</v>
      </c>
      <c r="F18" s="12" t="s">
        <v>85</v>
      </c>
      <c r="G18" s="12" t="s">
        <v>159</v>
      </c>
      <c r="H18" s="12" t="s">
        <v>87</v>
      </c>
      <c r="I18" s="13" t="s">
        <v>26</v>
      </c>
      <c r="J18" s="23"/>
    </row>
    <row r="19" spans="1:10" x14ac:dyDescent="0.15">
      <c r="A19" s="28"/>
      <c r="B19" s="29"/>
      <c r="C19" s="11"/>
      <c r="D19" s="12"/>
      <c r="E19" s="12"/>
      <c r="F19" s="12"/>
      <c r="G19" s="12"/>
      <c r="H19" s="12"/>
      <c r="I19" s="13"/>
      <c r="J19" s="23"/>
    </row>
  </sheetData>
  <mergeCells count="5">
    <mergeCell ref="A1:B1"/>
    <mergeCell ref="A2:B3"/>
    <mergeCell ref="C2:C3"/>
    <mergeCell ref="A5:I5"/>
    <mergeCell ref="A6:I6"/>
  </mergeCells>
  <phoneticPr fontId="2"/>
  <conditionalFormatting sqref="B9:B13 A10:B19">
    <cfRule type="expression" dxfId="6" priority="2">
      <formula>A9&lt;&gt;""</formula>
    </cfRule>
  </conditionalFormatting>
  <dataValidations count="2">
    <dataValidation type="list" allowBlank="1" showInputMessage="1" showErrorMessage="1" sqref="C9:C19" xr:uid="{00000000-0002-0000-0200-000000000000}">
      <formula1>"正常,クライアントエラー,サーバーエラー"</formula1>
    </dataValidation>
    <dataValidation type="list" allowBlank="1" showInputMessage="1" showErrorMessage="1" sqref="I9:I19"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0"/>
  <sheetViews>
    <sheetView showGridLines="0" zoomScaleNormal="100" workbookViewId="0">
      <pane ySplit="8" topLeftCell="A9" activePane="bottomLeft" state="frozen"/>
      <selection activeCell="B23" sqref="B2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1" t="s">
        <v>6</v>
      </c>
      <c r="B1" s="42"/>
      <c r="C1" s="6" t="s">
        <v>7</v>
      </c>
      <c r="D1" s="6" t="s">
        <v>8</v>
      </c>
      <c r="E1" s="6" t="s">
        <v>9</v>
      </c>
      <c r="F1" s="6" t="s">
        <v>10</v>
      </c>
      <c r="G1" s="6" t="s">
        <v>11</v>
      </c>
      <c r="H1" s="7" t="s">
        <v>12</v>
      </c>
    </row>
    <row r="2" spans="1:10" x14ac:dyDescent="0.15">
      <c r="A2" s="43" t="s">
        <v>20</v>
      </c>
      <c r="B2" s="44"/>
      <c r="C2" s="47">
        <f ca="1">COUNTIFS($B$9:$B$65496,"&lt;&gt;",$J$9:$J$65496,"&lt;&gt;論理削除")</f>
        <v>1</v>
      </c>
      <c r="D2" s="14" t="str">
        <f>大中項目!B1</f>
        <v>MSMN</v>
      </c>
      <c r="E2" s="14" t="str" cm="1">
        <f t="array" aca="1" ref="E2" ca="1">MID(CELL("filename", A1), FIND("]", CELL("filename", A1)) + 1, 255)</f>
        <v>MSMN03</v>
      </c>
      <c r="F2" s="9"/>
      <c r="G2" s="9"/>
      <c r="H2" s="8"/>
    </row>
    <row r="3" spans="1:10" x14ac:dyDescent="0.15">
      <c r="A3" s="45"/>
      <c r="B3" s="46"/>
      <c r="C3" s="48"/>
      <c r="D3" s="14" t="str">
        <f>大中項目!B2</f>
        <v>メッセージ管理</v>
      </c>
      <c r="E3" s="14" t="str">
        <f ca="1">INDEX(大中項目!B:B, MATCH(E2, 大中項目!A:A, 0))</f>
        <v>独自メッセージタイプの作成</v>
      </c>
      <c r="F3" s="9"/>
      <c r="G3" s="9"/>
      <c r="H3" s="9"/>
    </row>
    <row r="4" spans="1:10" x14ac:dyDescent="0.15">
      <c r="A4" s="10"/>
      <c r="B4" s="10"/>
      <c r="C4" s="10"/>
      <c r="D4" s="10"/>
      <c r="E4" s="10"/>
      <c r="F4" s="10"/>
      <c r="G4" s="10"/>
      <c r="H4" s="10"/>
      <c r="I4" s="10"/>
    </row>
    <row r="5" spans="1:10" x14ac:dyDescent="0.15">
      <c r="A5" s="49" t="s">
        <v>13</v>
      </c>
      <c r="B5" s="50"/>
      <c r="C5" s="50"/>
      <c r="D5" s="50"/>
      <c r="E5" s="50"/>
      <c r="F5" s="50"/>
      <c r="G5" s="50"/>
      <c r="H5" s="50"/>
      <c r="I5" s="51"/>
    </row>
    <row r="6" spans="1:10" ht="42" customHeight="1" x14ac:dyDescent="0.15">
      <c r="A6" s="52" t="s">
        <v>14</v>
      </c>
      <c r="B6" s="53"/>
      <c r="C6" s="53"/>
      <c r="D6" s="53"/>
      <c r="E6" s="53"/>
      <c r="F6" s="53"/>
      <c r="G6" s="53"/>
      <c r="H6" s="53"/>
      <c r="I6" s="54"/>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81" x14ac:dyDescent="0.15">
      <c r="A9" s="26" t="s">
        <v>170</v>
      </c>
      <c r="B9" s="25">
        <f t="shared" ref="B9" ca="1" si="0">IF(A9&lt;&gt;"",1,INDIRECT(ADDRESS(ROW(B9)-1,COLUMN(B9),4))+1)</f>
        <v>1</v>
      </c>
      <c r="C9" s="11" t="s">
        <v>25</v>
      </c>
      <c r="D9" s="12" t="s">
        <v>31</v>
      </c>
      <c r="E9" s="12" t="s">
        <v>96</v>
      </c>
      <c r="F9" s="12" t="s">
        <v>88</v>
      </c>
      <c r="G9" s="12" t="s">
        <v>63</v>
      </c>
      <c r="H9" s="12" t="s">
        <v>89</v>
      </c>
      <c r="I9" s="13" t="s">
        <v>26</v>
      </c>
      <c r="J9" s="23"/>
    </row>
    <row r="10" spans="1:10" x14ac:dyDescent="0.15">
      <c r="A10" s="28"/>
      <c r="B10" s="29"/>
      <c r="C10" s="11"/>
      <c r="D10" s="12"/>
      <c r="E10" s="12"/>
      <c r="F10" s="12"/>
      <c r="G10" s="12"/>
      <c r="H10" s="12"/>
      <c r="I10" s="13"/>
      <c r="J10" s="23"/>
    </row>
  </sheetData>
  <mergeCells count="5">
    <mergeCell ref="A1:B1"/>
    <mergeCell ref="A2:B3"/>
    <mergeCell ref="C2:C3"/>
    <mergeCell ref="A5:I5"/>
    <mergeCell ref="A6:I6"/>
  </mergeCells>
  <phoneticPr fontId="2"/>
  <conditionalFormatting sqref="B9:B10 A10:B10">
    <cfRule type="expression" dxfId="5" priority="2">
      <formula>A9&lt;&gt;""</formula>
    </cfRule>
  </conditionalFormatting>
  <dataValidations count="2">
    <dataValidation type="list" allowBlank="1" showInputMessage="1" showErrorMessage="1" sqref="I9:I10" xr:uid="{00000000-0002-0000-0300-000000000000}">
      <formula1>"Selenium:○,Seleniumu:△,Selenium:×,JUnit:○,JUnit:△,Junit:×,手動実行,机上"</formula1>
    </dataValidation>
    <dataValidation type="list" allowBlank="1" showInputMessage="1" showErrorMessage="1" sqref="C9:C10"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0A627-DA14-40C3-B26E-72CAF9C9E3A4}">
  <sheetPr>
    <pageSetUpPr fitToPage="1"/>
  </sheetPr>
  <dimension ref="A1:K17"/>
  <sheetViews>
    <sheetView showGridLines="0" zoomScaleNormal="100" workbookViewId="0">
      <pane ySplit="8" topLeftCell="A9" activePane="bottomLeft" state="frozen"/>
      <selection activeCell="B23" sqref="B2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41" t="s">
        <v>6</v>
      </c>
      <c r="B1" s="42"/>
      <c r="C1" s="6" t="s">
        <v>7</v>
      </c>
      <c r="D1" s="6" t="s">
        <v>8</v>
      </c>
      <c r="E1" s="6" t="s">
        <v>9</v>
      </c>
      <c r="F1" s="6" t="s">
        <v>10</v>
      </c>
      <c r="G1" s="6" t="s">
        <v>11</v>
      </c>
      <c r="H1" s="7" t="s">
        <v>12</v>
      </c>
    </row>
    <row r="2" spans="1:11" x14ac:dyDescent="0.15">
      <c r="A2" s="43" t="s">
        <v>20</v>
      </c>
      <c r="B2" s="44"/>
      <c r="C2" s="47">
        <f ca="1">COUNTIFS($B$9:$B$65503,"&lt;&gt;",$J$9:$J$65503,"&lt;&gt;論理削除")</f>
        <v>8</v>
      </c>
      <c r="D2" s="14" t="str">
        <f>大中項目!B1</f>
        <v>MSMN</v>
      </c>
      <c r="E2" s="14" t="str" cm="1">
        <f t="array" aca="1" ref="E2" ca="1">MID(CELL("filename", A1), FIND("]", CELL("filename", A1)) + 1, 255)</f>
        <v>MSMN04</v>
      </c>
      <c r="F2" s="9"/>
      <c r="G2" s="9"/>
      <c r="H2" s="8"/>
    </row>
    <row r="3" spans="1:11" x14ac:dyDescent="0.15">
      <c r="A3" s="45"/>
      <c r="B3" s="46"/>
      <c r="C3" s="48"/>
      <c r="D3" s="14" t="str">
        <f>大中項目!B2</f>
        <v>メッセージ管理</v>
      </c>
      <c r="E3" s="14" t="str">
        <f ca="1">INDEX(大中項目!B:B, MATCH(E2, 大中項目!A:A, 0))</f>
        <v>&lt;t:messagesPanel&gt;タグの属性変更</v>
      </c>
      <c r="F3" s="9"/>
      <c r="G3" s="9"/>
      <c r="H3" s="9"/>
    </row>
    <row r="4" spans="1:11" x14ac:dyDescent="0.15">
      <c r="A4" s="10"/>
      <c r="B4" s="10"/>
      <c r="C4" s="10"/>
      <c r="D4" s="10"/>
      <c r="E4" s="10"/>
      <c r="F4" s="10"/>
      <c r="G4" s="10"/>
      <c r="H4" s="10"/>
      <c r="I4" s="10"/>
    </row>
    <row r="5" spans="1:11" x14ac:dyDescent="0.15">
      <c r="A5" s="49" t="s">
        <v>13</v>
      </c>
      <c r="B5" s="50"/>
      <c r="C5" s="50"/>
      <c r="D5" s="50"/>
      <c r="E5" s="50"/>
      <c r="F5" s="50"/>
      <c r="G5" s="50"/>
      <c r="H5" s="50"/>
      <c r="I5" s="51"/>
    </row>
    <row r="6" spans="1:11" ht="42" customHeight="1" x14ac:dyDescent="0.15">
      <c r="A6" s="52" t="s">
        <v>14</v>
      </c>
      <c r="B6" s="53"/>
      <c r="C6" s="53"/>
      <c r="D6" s="53"/>
      <c r="E6" s="53"/>
      <c r="F6" s="53"/>
      <c r="G6" s="53"/>
      <c r="H6" s="53"/>
      <c r="I6" s="54"/>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row>
    <row r="9" spans="1:11" ht="67.5" x14ac:dyDescent="0.15">
      <c r="A9" s="26" t="s">
        <v>171</v>
      </c>
      <c r="B9" s="25">
        <f t="shared" ref="B9:B10" ca="1" si="0">IF(A9&lt;&gt;"",1,INDIRECT(ADDRESS(ROW(B9)-1,COLUMN(B9),4))+1)</f>
        <v>1</v>
      </c>
      <c r="C9" s="11" t="s">
        <v>25</v>
      </c>
      <c r="D9" s="12" t="s">
        <v>90</v>
      </c>
      <c r="E9" s="12" t="s">
        <v>139</v>
      </c>
      <c r="F9" s="12" t="s">
        <v>140</v>
      </c>
      <c r="G9" s="12" t="s">
        <v>106</v>
      </c>
      <c r="H9" s="12" t="s">
        <v>141</v>
      </c>
      <c r="I9" s="13" t="s">
        <v>26</v>
      </c>
      <c r="J9" s="23"/>
    </row>
    <row r="10" spans="1:11" ht="67.5" x14ac:dyDescent="0.15">
      <c r="A10" s="27"/>
      <c r="B10" s="25">
        <f t="shared" ca="1" si="0"/>
        <v>2</v>
      </c>
      <c r="C10" s="11" t="s">
        <v>25</v>
      </c>
      <c r="D10" s="12" t="s">
        <v>91</v>
      </c>
      <c r="E10" s="12" t="s">
        <v>97</v>
      </c>
      <c r="F10" s="12" t="s">
        <v>104</v>
      </c>
      <c r="G10" s="12" t="s">
        <v>106</v>
      </c>
      <c r="H10" s="12" t="s">
        <v>152</v>
      </c>
      <c r="I10" s="13" t="s">
        <v>26</v>
      </c>
      <c r="J10" s="23"/>
      <c r="K10" s="37"/>
    </row>
    <row r="11" spans="1:11" ht="67.5" x14ac:dyDescent="0.15">
      <c r="A11" s="27"/>
      <c r="B11" s="25">
        <f t="shared" ref="B11:B16" ca="1" si="1">IF(A11&lt;&gt;"",1,INDIRECT(ADDRESS(ROW(B11)-1,COLUMN(B11),4))+1)</f>
        <v>3</v>
      </c>
      <c r="C11" s="11" t="s">
        <v>25</v>
      </c>
      <c r="D11" s="12" t="s">
        <v>92</v>
      </c>
      <c r="E11" s="12" t="s">
        <v>105</v>
      </c>
      <c r="F11" s="12" t="s">
        <v>104</v>
      </c>
      <c r="G11" s="12" t="s">
        <v>106</v>
      </c>
      <c r="H11" s="12" t="s">
        <v>115</v>
      </c>
      <c r="I11" s="13" t="s">
        <v>26</v>
      </c>
      <c r="J11" s="23"/>
    </row>
    <row r="12" spans="1:11" ht="162" x14ac:dyDescent="0.15">
      <c r="A12" s="27"/>
      <c r="B12" s="25">
        <f t="shared" ca="1" si="1"/>
        <v>4</v>
      </c>
      <c r="C12" s="11" t="s">
        <v>25</v>
      </c>
      <c r="D12" s="12" t="s">
        <v>93</v>
      </c>
      <c r="E12" s="12" t="s">
        <v>113</v>
      </c>
      <c r="F12" s="12" t="s">
        <v>114</v>
      </c>
      <c r="G12" s="12" t="s">
        <v>106</v>
      </c>
      <c r="H12" s="12" t="s">
        <v>153</v>
      </c>
      <c r="I12" s="13" t="s">
        <v>26</v>
      </c>
      <c r="J12" s="23"/>
    </row>
    <row r="13" spans="1:11" ht="67.5" x14ac:dyDescent="0.15">
      <c r="A13" s="27"/>
      <c r="B13" s="25">
        <f t="shared" ca="1" si="1"/>
        <v>5</v>
      </c>
      <c r="C13" s="11" t="s">
        <v>25</v>
      </c>
      <c r="D13" s="12" t="s">
        <v>94</v>
      </c>
      <c r="E13" s="12" t="s">
        <v>108</v>
      </c>
      <c r="F13" s="12" t="s">
        <v>107</v>
      </c>
      <c r="G13" s="12" t="s">
        <v>106</v>
      </c>
      <c r="H13" s="12" t="s">
        <v>154</v>
      </c>
      <c r="I13" s="13" t="s">
        <v>26</v>
      </c>
      <c r="J13" s="23"/>
    </row>
    <row r="14" spans="1:11" ht="67.5" x14ac:dyDescent="0.15">
      <c r="A14" s="27"/>
      <c r="B14" s="25">
        <f t="shared" ca="1" si="1"/>
        <v>6</v>
      </c>
      <c r="C14" s="11" t="s">
        <v>25</v>
      </c>
      <c r="D14" s="12" t="s">
        <v>95</v>
      </c>
      <c r="E14" s="12" t="s">
        <v>109</v>
      </c>
      <c r="F14" s="12" t="s">
        <v>107</v>
      </c>
      <c r="G14" s="12" t="s">
        <v>106</v>
      </c>
      <c r="H14" s="12" t="s">
        <v>112</v>
      </c>
      <c r="I14" s="13" t="s">
        <v>26</v>
      </c>
      <c r="J14" s="23"/>
    </row>
    <row r="15" spans="1:11" ht="162" x14ac:dyDescent="0.15">
      <c r="A15" s="27"/>
      <c r="B15" s="25">
        <f t="shared" ca="1" si="1"/>
        <v>7</v>
      </c>
      <c r="C15" s="11" t="s">
        <v>25</v>
      </c>
      <c r="D15" s="12" t="s">
        <v>160</v>
      </c>
      <c r="E15" s="12" t="s">
        <v>110</v>
      </c>
      <c r="F15" s="12" t="s">
        <v>114</v>
      </c>
      <c r="G15" s="12" t="s">
        <v>106</v>
      </c>
      <c r="H15" s="12" t="s">
        <v>116</v>
      </c>
      <c r="I15" s="13" t="s">
        <v>26</v>
      </c>
      <c r="J15" s="23"/>
    </row>
    <row r="16" spans="1:11" ht="148.5" x14ac:dyDescent="0.15">
      <c r="A16" s="27"/>
      <c r="B16" s="25">
        <f t="shared" ca="1" si="1"/>
        <v>8</v>
      </c>
      <c r="C16" s="11" t="s">
        <v>25</v>
      </c>
      <c r="D16" s="12" t="s">
        <v>161</v>
      </c>
      <c r="E16" s="12" t="s">
        <v>111</v>
      </c>
      <c r="F16" s="12" t="s">
        <v>155</v>
      </c>
      <c r="G16" s="12" t="s">
        <v>106</v>
      </c>
      <c r="H16" s="12" t="s">
        <v>117</v>
      </c>
      <c r="I16" s="13" t="s">
        <v>26</v>
      </c>
      <c r="J16" s="23"/>
    </row>
    <row r="17" spans="1:10" x14ac:dyDescent="0.15">
      <c r="A17" s="28"/>
      <c r="B17" s="29"/>
      <c r="C17" s="11"/>
      <c r="D17" s="12"/>
      <c r="E17" s="12"/>
      <c r="F17" s="12"/>
      <c r="G17" s="12"/>
      <c r="H17" s="12"/>
      <c r="I17" s="13"/>
      <c r="J17" s="23"/>
    </row>
  </sheetData>
  <mergeCells count="5">
    <mergeCell ref="A1:B1"/>
    <mergeCell ref="A2:B3"/>
    <mergeCell ref="C2:C3"/>
    <mergeCell ref="A5:I5"/>
    <mergeCell ref="A6:I6"/>
  </mergeCells>
  <phoneticPr fontId="2"/>
  <conditionalFormatting sqref="B9:B17 A10:B17">
    <cfRule type="expression" dxfId="4" priority="2">
      <formula>A9&lt;&gt;""</formula>
    </cfRule>
  </conditionalFormatting>
  <dataValidations count="2">
    <dataValidation type="list" allowBlank="1" showInputMessage="1" showErrorMessage="1" sqref="C9:C17" xr:uid="{CF61387A-2978-4939-ABD5-761D7790E178}">
      <formula1>"正常,クライアントエラー,サーバーエラー"</formula1>
    </dataValidation>
    <dataValidation type="list" allowBlank="1" showInputMessage="1" showErrorMessage="1" sqref="I9:I17" xr:uid="{505DAC1A-2885-4BF7-BFEF-CA7EC715686D}">
      <formula1>"Selenium:○,Seleniumu:△,Selenium:×,JUnit:○,JUnit:△,Junit:×,手動実行,机上"</formula1>
    </dataValidation>
  </dataValidations>
  <hyperlinks>
    <hyperlink ref="A2" location="大中項目!A1" display="目次へ" xr:uid="{D4D9151F-FA82-462B-A6A4-550234FE9CE7}"/>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E08B-F174-43F6-8E54-CA2833ECA0BE}">
  <sheetPr>
    <pageSetUpPr fitToPage="1"/>
  </sheetPr>
  <dimension ref="A1:K11"/>
  <sheetViews>
    <sheetView showGridLines="0" zoomScaleNormal="100" workbookViewId="0">
      <pane ySplit="8" topLeftCell="A9" activePane="bottomLeft" state="frozen"/>
      <selection activeCell="B23" sqref="B2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41" t="s">
        <v>6</v>
      </c>
      <c r="B1" s="42"/>
      <c r="C1" s="6" t="s">
        <v>7</v>
      </c>
      <c r="D1" s="6" t="s">
        <v>8</v>
      </c>
      <c r="E1" s="6" t="s">
        <v>9</v>
      </c>
      <c r="F1" s="6" t="s">
        <v>10</v>
      </c>
      <c r="G1" s="6" t="s">
        <v>11</v>
      </c>
      <c r="H1" s="7" t="s">
        <v>12</v>
      </c>
    </row>
    <row r="2" spans="1:11" x14ac:dyDescent="0.15">
      <c r="A2" s="43" t="s">
        <v>20</v>
      </c>
      <c r="B2" s="44"/>
      <c r="C2" s="47">
        <f ca="1">COUNTIFS($B$9:$B$65497,"&lt;&gt;",$J$9:$J$65497,"&lt;&gt;論理削除")</f>
        <v>2</v>
      </c>
      <c r="D2" s="14" t="str">
        <f>大中項目!B1</f>
        <v>MSMN</v>
      </c>
      <c r="E2" s="14" t="str" cm="1">
        <f t="array" aca="1" ref="E2" ca="1">MID(CELL("filename", A1), FIND("]", CELL("filename", A1)) + 1, 255)</f>
        <v>MSMN05</v>
      </c>
      <c r="F2" s="9"/>
      <c r="G2" s="9"/>
      <c r="H2" s="8"/>
    </row>
    <row r="3" spans="1:11" x14ac:dyDescent="0.15">
      <c r="A3" s="45"/>
      <c r="B3" s="46"/>
      <c r="C3" s="48"/>
      <c r="D3" s="14" t="str">
        <f>大中項目!B2</f>
        <v>メッセージ管理</v>
      </c>
      <c r="E3" s="14" t="str">
        <f ca="1">INDEX(大中項目!B:B, MATCH(E2, 大中項目!A:A, 0))</f>
        <v>ResultMessagesを使用しない結果メッセージの表示</v>
      </c>
      <c r="F3" s="9"/>
      <c r="G3" s="9"/>
      <c r="H3" s="9"/>
    </row>
    <row r="4" spans="1:11" x14ac:dyDescent="0.15">
      <c r="A4" s="10"/>
      <c r="B4" s="10"/>
      <c r="C4" s="10"/>
      <c r="D4" s="10"/>
      <c r="E4" s="10"/>
      <c r="F4" s="10"/>
      <c r="G4" s="10"/>
      <c r="H4" s="10"/>
      <c r="I4" s="10"/>
    </row>
    <row r="5" spans="1:11" x14ac:dyDescent="0.15">
      <c r="A5" s="49" t="s">
        <v>13</v>
      </c>
      <c r="B5" s="50"/>
      <c r="C5" s="50"/>
      <c r="D5" s="50"/>
      <c r="E5" s="50"/>
      <c r="F5" s="50"/>
      <c r="G5" s="50"/>
      <c r="H5" s="50"/>
      <c r="I5" s="51"/>
    </row>
    <row r="6" spans="1:11" ht="42" customHeight="1" x14ac:dyDescent="0.15">
      <c r="A6" s="52" t="s">
        <v>14</v>
      </c>
      <c r="B6" s="53"/>
      <c r="C6" s="53"/>
      <c r="D6" s="53"/>
      <c r="E6" s="53"/>
      <c r="F6" s="53"/>
      <c r="G6" s="53"/>
      <c r="H6" s="53"/>
      <c r="I6" s="54"/>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row>
    <row r="9" spans="1:11" ht="67.5" x14ac:dyDescent="0.15">
      <c r="A9" s="26" t="s">
        <v>172</v>
      </c>
      <c r="B9" s="25">
        <f t="shared" ref="B9:B11" ca="1" si="0">IF(A9&lt;&gt;"",1,INDIRECT(ADDRESS(ROW(B9)-1,COLUMN(B9),4))+1)</f>
        <v>1</v>
      </c>
      <c r="C9" s="11" t="s">
        <v>25</v>
      </c>
      <c r="D9" s="12" t="s">
        <v>118</v>
      </c>
      <c r="E9" s="12" t="s">
        <v>123</v>
      </c>
      <c r="F9" s="12" t="s">
        <v>126</v>
      </c>
      <c r="G9" s="12" t="s">
        <v>106</v>
      </c>
      <c r="H9" s="12"/>
      <c r="I9" s="13" t="s">
        <v>26</v>
      </c>
      <c r="J9" s="23"/>
    </row>
    <row r="10" spans="1:11" ht="81" x14ac:dyDescent="0.15">
      <c r="A10" s="27"/>
      <c r="B10" s="25">
        <f t="shared" ca="1" si="0"/>
        <v>2</v>
      </c>
      <c r="C10" s="30" t="s">
        <v>25</v>
      </c>
      <c r="D10" s="31" t="s">
        <v>119</v>
      </c>
      <c r="E10" s="31" t="s">
        <v>128</v>
      </c>
      <c r="F10" s="31" t="s">
        <v>122</v>
      </c>
      <c r="G10" s="31" t="s">
        <v>127</v>
      </c>
      <c r="H10" s="31" t="s">
        <v>41</v>
      </c>
      <c r="I10" s="32" t="s">
        <v>26</v>
      </c>
      <c r="J10" s="33" t="s">
        <v>52</v>
      </c>
      <c r="K10" s="34" t="s">
        <v>121</v>
      </c>
    </row>
    <row r="11" spans="1:11" ht="67.5" x14ac:dyDescent="0.15">
      <c r="A11" s="28"/>
      <c r="B11" s="29">
        <f t="shared" ca="1" si="0"/>
        <v>3</v>
      </c>
      <c r="C11" s="11" t="s">
        <v>25</v>
      </c>
      <c r="D11" s="12" t="s">
        <v>120</v>
      </c>
      <c r="E11" s="12" t="s">
        <v>124</v>
      </c>
      <c r="F11" s="12" t="s">
        <v>125</v>
      </c>
      <c r="G11" s="12" t="s">
        <v>106</v>
      </c>
      <c r="H11" s="12"/>
      <c r="I11" s="13" t="s">
        <v>26</v>
      </c>
      <c r="J11" s="23"/>
    </row>
  </sheetData>
  <mergeCells count="5">
    <mergeCell ref="A1:B1"/>
    <mergeCell ref="A2:B3"/>
    <mergeCell ref="C2:C3"/>
    <mergeCell ref="A5:I5"/>
    <mergeCell ref="A6:I6"/>
  </mergeCells>
  <phoneticPr fontId="2"/>
  <conditionalFormatting sqref="A10:B11">
    <cfRule type="expression" dxfId="3" priority="2">
      <formula>A10&lt;&gt;""</formula>
    </cfRule>
  </conditionalFormatting>
  <conditionalFormatting sqref="B9:B11">
    <cfRule type="expression" dxfId="2" priority="1">
      <formula>B9&lt;&gt;""</formula>
    </cfRule>
  </conditionalFormatting>
  <dataValidations count="2">
    <dataValidation type="list" allowBlank="1" showInputMessage="1" showErrorMessage="1" sqref="C9:C11" xr:uid="{61286BFC-568A-4ECB-8063-148A34A01724}">
      <formula1>"正常,クライアントエラー,サーバーエラー"</formula1>
    </dataValidation>
    <dataValidation type="list" allowBlank="1" showInputMessage="1" showErrorMessage="1" sqref="I9:I11" xr:uid="{C280D640-7031-4D9A-9A2E-1675DC7DEAB4}">
      <formula1>"Selenium:○,Seleniumu:△,Selenium:×,JUnit:○,JUnit:△,Junit:×,手動実行,机上"</formula1>
    </dataValidation>
  </dataValidations>
  <hyperlinks>
    <hyperlink ref="A2" location="大中項目!A1" display="目次へ" xr:uid="{98AEBE92-A5E7-453B-A749-A2641E352428}"/>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74191-B843-4B1B-8941-EC8F35452F13}">
  <sheetPr>
    <pageSetUpPr fitToPage="1"/>
  </sheetPr>
  <dimension ref="A1:K11"/>
  <sheetViews>
    <sheetView showGridLines="0" zoomScaleNormal="100" workbookViewId="0">
      <pane ySplit="8" topLeftCell="A9" activePane="bottomLeft" state="frozen"/>
      <selection activeCell="B23" sqref="B2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1" max="11" width="17.875" customWidth="1"/>
  </cols>
  <sheetData>
    <row r="1" spans="1:11" ht="27" x14ac:dyDescent="0.15">
      <c r="A1" s="41" t="s">
        <v>6</v>
      </c>
      <c r="B1" s="42"/>
      <c r="C1" s="6" t="s">
        <v>7</v>
      </c>
      <c r="D1" s="6" t="s">
        <v>8</v>
      </c>
      <c r="E1" s="6" t="s">
        <v>9</v>
      </c>
      <c r="F1" s="6" t="s">
        <v>10</v>
      </c>
      <c r="G1" s="6" t="s">
        <v>11</v>
      </c>
      <c r="H1" s="7" t="s">
        <v>12</v>
      </c>
    </row>
    <row r="2" spans="1:11" x14ac:dyDescent="0.15">
      <c r="A2" s="43" t="s">
        <v>20</v>
      </c>
      <c r="B2" s="44"/>
      <c r="C2" s="47">
        <f ca="1">COUNTIFS($B$9:$B$65497,"&lt;&gt;",$J$9:$J$65497,"&lt;&gt;論理削除")</f>
        <v>1</v>
      </c>
      <c r="D2" s="14" t="str">
        <f>大中項目!B1</f>
        <v>MSMN</v>
      </c>
      <c r="E2" s="14" t="str" cm="1">
        <f t="array" aca="1" ref="E2" ca="1">MID(CELL("filename", A1), FIND("]", CELL("filename", A1)) + 1, 255)</f>
        <v>MSMN06</v>
      </c>
      <c r="F2" s="9"/>
      <c r="G2" s="9"/>
      <c r="H2" s="8"/>
    </row>
    <row r="3" spans="1:11" x14ac:dyDescent="0.15">
      <c r="A3" s="45"/>
      <c r="B3" s="46"/>
      <c r="C3" s="48"/>
      <c r="D3" s="14" t="str">
        <f>大中項目!B2</f>
        <v>メッセージ管理</v>
      </c>
      <c r="E3" s="14" t="str">
        <f ca="1">INDEX(大中項目!B:B, MATCH(E2, 大中項目!A:A, 0))</f>
        <v>メッセージキー定数クラスの自動生成ツール</v>
      </c>
      <c r="F3" s="9"/>
      <c r="G3" s="9"/>
      <c r="H3" s="9"/>
    </row>
    <row r="4" spans="1:11" x14ac:dyDescent="0.15">
      <c r="A4" s="10"/>
      <c r="B4" s="10"/>
      <c r="C4" s="10"/>
      <c r="D4" s="10"/>
      <c r="E4" s="10"/>
      <c r="F4" s="10"/>
      <c r="G4" s="10"/>
      <c r="H4" s="10"/>
      <c r="I4" s="10"/>
    </row>
    <row r="5" spans="1:11" x14ac:dyDescent="0.15">
      <c r="A5" s="49" t="s">
        <v>13</v>
      </c>
      <c r="B5" s="50"/>
      <c r="C5" s="50"/>
      <c r="D5" s="50"/>
      <c r="E5" s="50"/>
      <c r="F5" s="50"/>
      <c r="G5" s="50"/>
      <c r="H5" s="50"/>
      <c r="I5" s="51"/>
    </row>
    <row r="6" spans="1:11" ht="42" customHeight="1" x14ac:dyDescent="0.15">
      <c r="A6" s="52" t="s">
        <v>39</v>
      </c>
      <c r="B6" s="53"/>
      <c r="C6" s="53"/>
      <c r="D6" s="53"/>
      <c r="E6" s="53"/>
      <c r="F6" s="53"/>
      <c r="G6" s="53"/>
      <c r="H6" s="53"/>
      <c r="I6" s="54"/>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row>
    <row r="9" spans="1:11" ht="40.5" x14ac:dyDescent="0.15">
      <c r="A9" s="26" t="s">
        <v>173</v>
      </c>
      <c r="B9" s="25">
        <f t="shared" ref="B9:B10" ca="1" si="0">IF(A9&lt;&gt;"",1,INDIRECT(ADDRESS(ROW(B9)-1,COLUMN(B9),4))+1)</f>
        <v>1</v>
      </c>
      <c r="C9" s="30" t="s">
        <v>25</v>
      </c>
      <c r="D9" s="31" t="s">
        <v>40</v>
      </c>
      <c r="E9" s="31" t="s">
        <v>53</v>
      </c>
      <c r="F9" s="31" t="s">
        <v>54</v>
      </c>
      <c r="G9" s="31" t="s">
        <v>55</v>
      </c>
      <c r="H9" s="31" t="s">
        <v>56</v>
      </c>
      <c r="I9" s="32" t="s">
        <v>42</v>
      </c>
      <c r="J9" s="33" t="s">
        <v>52</v>
      </c>
      <c r="K9" s="34" t="s">
        <v>129</v>
      </c>
    </row>
    <row r="10" spans="1:11" ht="67.5" x14ac:dyDescent="0.15">
      <c r="A10" s="27"/>
      <c r="B10" s="25">
        <f t="shared" ca="1" si="0"/>
        <v>2</v>
      </c>
      <c r="C10" s="11" t="s">
        <v>25</v>
      </c>
      <c r="D10" s="12" t="s">
        <v>43</v>
      </c>
      <c r="E10" s="12" t="s">
        <v>59</v>
      </c>
      <c r="F10" s="12" t="s">
        <v>41</v>
      </c>
      <c r="G10" s="12" t="s">
        <v>58</v>
      </c>
      <c r="H10" s="12" t="s">
        <v>57</v>
      </c>
      <c r="I10" s="13" t="s">
        <v>26</v>
      </c>
      <c r="J10" s="23"/>
    </row>
    <row r="11" spans="1:11" x14ac:dyDescent="0.15">
      <c r="A11" s="28"/>
      <c r="B11" s="29"/>
      <c r="C11" s="11"/>
      <c r="D11" s="12"/>
      <c r="E11" s="12"/>
      <c r="F11" s="12"/>
      <c r="G11" s="12"/>
      <c r="H11" s="12"/>
      <c r="I11" s="13"/>
      <c r="J11" s="23"/>
    </row>
  </sheetData>
  <mergeCells count="5">
    <mergeCell ref="A1:B1"/>
    <mergeCell ref="A2:B3"/>
    <mergeCell ref="C2:C3"/>
    <mergeCell ref="A5:I5"/>
    <mergeCell ref="A6:I6"/>
  </mergeCells>
  <phoneticPr fontId="2"/>
  <conditionalFormatting sqref="A10:B11">
    <cfRule type="expression" dxfId="1" priority="2">
      <formula>A10&lt;&gt;""</formula>
    </cfRule>
  </conditionalFormatting>
  <conditionalFormatting sqref="B9:B11">
    <cfRule type="expression" dxfId="0" priority="1">
      <formula>B9&lt;&gt;""</formula>
    </cfRule>
  </conditionalFormatting>
  <dataValidations count="2">
    <dataValidation type="list" allowBlank="1" showInputMessage="1" showErrorMessage="1" sqref="I9:I11" xr:uid="{790943D8-31FE-48B2-B8FD-400A281B24CA}">
      <formula1>"Selenium:○,Seleniumu:△,Selenium:×,JUnit:○,JUnit:△,Junit:×,手動実行,机上"</formula1>
    </dataValidation>
    <dataValidation type="list" allowBlank="1" showInputMessage="1" showErrorMessage="1" sqref="C9:C11" xr:uid="{8A930DA9-39DC-4236-8030-FAB9EA20ED39}">
      <formula1>"正常,クライアントエラー,サーバーエラー"</formula1>
    </dataValidation>
  </dataValidations>
  <hyperlinks>
    <hyperlink ref="A2" location="大中項目!A1" display="目次へ" xr:uid="{C565F113-2112-4271-9527-FC99EE36D4FC}"/>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大中項目</vt:lpstr>
      <vt:lpstr>MSMN01</vt:lpstr>
      <vt:lpstr>MSMN02</vt:lpstr>
      <vt:lpstr>MSMN03</vt:lpstr>
      <vt:lpstr>MSMN04</vt:lpstr>
      <vt:lpstr>MSMN05</vt:lpstr>
      <vt:lpstr>MSMN06</vt:lpstr>
      <vt:lpstr>MSMN01!Print_Titles</vt:lpstr>
      <vt:lpstr>MSMN02!Print_Titles</vt:lpstr>
      <vt:lpstr>MSMN03!Print_Titles</vt:lpstr>
      <vt:lpstr>MSMN04!Print_Titles</vt:lpstr>
      <vt:lpstr>MSMN05!Print_Titles</vt:lpstr>
      <vt:lpstr>MSMN06!Print_Titles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2024-10-08T05:13:02Z</dcterms:modified>
</cp:coreProperties>
</file>