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el's stuff\Code\Python\Komdas\finalBoss\"/>
    </mc:Choice>
  </mc:AlternateContent>
  <xr:revisionPtr revIDLastSave="0" documentId="13_ncr:1_{4C71CCE0-7AF7-419F-9F45-AD965E8F5FA7}" xr6:coauthVersionLast="47" xr6:coauthVersionMax="47" xr10:uidLastSave="{00000000-0000-0000-0000-000000000000}"/>
  <bookViews>
    <workbookView xWindow="-120" yWindow="-120" windowWidth="29040" windowHeight="15720" xr2:uid="{EA0541B0-71DE-4E0F-8E1F-DB7D627A74FB}"/>
  </bookViews>
  <sheets>
    <sheet name="Nilai_FilsafatPertanian" sheetId="1" r:id="rId1"/>
  </sheets>
  <definedNames>
    <definedName name="_xlnm._FilterDatabase" localSheetId="0" hidden="1">Nilai_FilsafatPertanian!$A$1:$H$68</definedName>
    <definedName name="KelasParale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4" i="1"/>
  <c r="I3" i="1"/>
  <c r="O5" i="1" l="1"/>
  <c r="O3" i="1" l="1"/>
  <c r="O8" i="1"/>
  <c r="O7" i="1"/>
  <c r="O4" i="1"/>
  <c r="O6" i="1"/>
</calcChain>
</file>

<file path=xl/sharedStrings.xml><?xml version="1.0" encoding="utf-8"?>
<sst xmlns="http://schemas.openxmlformats.org/spreadsheetml/2006/main" count="222" uniqueCount="157">
  <si>
    <t xml:space="preserve">No. </t>
  </si>
  <si>
    <t>Paralel</t>
  </si>
  <si>
    <t>Kelas</t>
  </si>
  <si>
    <t>NIM</t>
  </si>
  <si>
    <t>Nama</t>
  </si>
  <si>
    <t>UTS</t>
  </si>
  <si>
    <t>UAS</t>
  </si>
  <si>
    <t>Tugas</t>
  </si>
  <si>
    <t>NA</t>
  </si>
  <si>
    <t>HM</t>
  </si>
  <si>
    <t>INTSS01</t>
  </si>
  <si>
    <t>K1401221841</t>
  </si>
  <si>
    <t>Ajeng Kusuma Dewi</t>
  </si>
  <si>
    <t>Batas</t>
  </si>
  <si>
    <t>Frek</t>
  </si>
  <si>
    <t>K1401231803</t>
  </si>
  <si>
    <t>Naura Racheema Fatah</t>
  </si>
  <si>
    <t>A</t>
  </si>
  <si>
    <t>K1401231806</t>
  </si>
  <si>
    <t>Muhamad Almatin Ibnu Sina</t>
  </si>
  <si>
    <t>AB</t>
  </si>
  <si>
    <t>K1401231814</t>
  </si>
  <si>
    <t>Muhammad Adrifa Rizki</t>
  </si>
  <si>
    <t>B</t>
  </si>
  <si>
    <t>K1401231816</t>
  </si>
  <si>
    <t>Myesha Almira Aryaputri</t>
  </si>
  <si>
    <t>BC</t>
  </si>
  <si>
    <t>K1401231823</t>
  </si>
  <si>
    <t>Razqa Ihsan Yuhendry</t>
  </si>
  <si>
    <t>C</t>
  </si>
  <si>
    <t>K1401231833</t>
  </si>
  <si>
    <t>Mayla Aliffia Rahma</t>
  </si>
  <si>
    <t>D</t>
  </si>
  <si>
    <t>K1401231838</t>
  </si>
  <si>
    <t>Mirza Muhammad Syech</t>
  </si>
  <si>
    <t>E</t>
  </si>
  <si>
    <t>K1401231839</t>
  </si>
  <si>
    <t>Aurelia Tiara Wibowo</t>
  </si>
  <si>
    <t>K1401231843</t>
  </si>
  <si>
    <t>Muhammad Dzaki Duta Akbar</t>
  </si>
  <si>
    <t>IP</t>
  </si>
  <si>
    <t>K1401231845</t>
  </si>
  <si>
    <t>Prakasa Giri</t>
  </si>
  <si>
    <t>K1401231848</t>
  </si>
  <si>
    <t>Israqi Taufiquliman Putra</t>
  </si>
  <si>
    <t>K1401231851</t>
  </si>
  <si>
    <t>Haniah Naura</t>
  </si>
  <si>
    <t>INTST01</t>
  </si>
  <si>
    <t>B0401231803</t>
  </si>
  <si>
    <t>Nur Amalia Putri</t>
  </si>
  <si>
    <t>B0401231805</t>
  </si>
  <si>
    <t>Isabelle Corazon S. Simatupang</t>
  </si>
  <si>
    <t>B0401231808</t>
  </si>
  <si>
    <t>Su'aidah 'Afiahyasarah Binti Saffridin</t>
  </si>
  <si>
    <t>B0401231811</t>
  </si>
  <si>
    <t>Nik Ahmad Aqiff Bin Nik Ahmad Ghafram</t>
  </si>
  <si>
    <t>B0401231812</t>
  </si>
  <si>
    <t>Teoh En Hao</t>
  </si>
  <si>
    <t>B0401231813</t>
  </si>
  <si>
    <t>Yeoh Zhang Yue</t>
  </si>
  <si>
    <t>B0401231818</t>
  </si>
  <si>
    <t>Pravina Ap Siva Kumar</t>
  </si>
  <si>
    <t>B0401231820</t>
  </si>
  <si>
    <t>Wan Az Aleesa Binti Wan Aminuddin</t>
  </si>
  <si>
    <t>B0401231823</t>
  </si>
  <si>
    <t>Irfan Haziq Bin Mohamad Amirullah</t>
  </si>
  <si>
    <t>B0401231828</t>
  </si>
  <si>
    <t>Ellyn Lee Kai Xuan</t>
  </si>
  <si>
    <t>B0401231832</t>
  </si>
  <si>
    <t>Jeni Stevanus</t>
  </si>
  <si>
    <t>B0401231838</t>
  </si>
  <si>
    <t>Ainatul Insyirah Bt Zamri</t>
  </si>
  <si>
    <t>B0401231840</t>
  </si>
  <si>
    <t>Emmarie Teeta Binti Mohd Ron</t>
  </si>
  <si>
    <t>B0401231841</t>
  </si>
  <si>
    <t>Yugatish Ravi</t>
  </si>
  <si>
    <t>C5401231806</t>
  </si>
  <si>
    <t>Aishah Muthia Putri</t>
  </si>
  <si>
    <t>F2401231801</t>
  </si>
  <si>
    <t>Arbyan Naufal Ramadhan</t>
  </si>
  <si>
    <t>F2401231803</t>
  </si>
  <si>
    <t>Nabila Nurhidayati Rahmaningrum</t>
  </si>
  <si>
    <t>F2401231807</t>
  </si>
  <si>
    <t>Armelyza Adler Rustam</t>
  </si>
  <si>
    <t>F2401231815</t>
  </si>
  <si>
    <t>Syaukani Marshant</t>
  </si>
  <si>
    <t>F2401231816</t>
  </si>
  <si>
    <t>Vania Raissa Amanda</t>
  </si>
  <si>
    <t>F2401231817</t>
  </si>
  <si>
    <t>Muhammad Baihaqi Barata</t>
  </si>
  <si>
    <t>F2401231823</t>
  </si>
  <si>
    <t>Trishna Divya Rahmi</t>
  </si>
  <si>
    <t>F2401231825</t>
  </si>
  <si>
    <t>Anjanette Donna Putri Siagian</t>
  </si>
  <si>
    <t>F2401231831</t>
  </si>
  <si>
    <t>Fitria Rizka Alaqsa</t>
  </si>
  <si>
    <t>F2401231838</t>
  </si>
  <si>
    <t>Najlaa Pradipa Rindika Putri</t>
  </si>
  <si>
    <t>F3401231806</t>
  </si>
  <si>
    <t>Amalia Fahira</t>
  </si>
  <si>
    <t>F3401231815</t>
  </si>
  <si>
    <t>Muhammad Keitaro Syah</t>
  </si>
  <si>
    <t>INTST02</t>
  </si>
  <si>
    <t>B0401231807</t>
  </si>
  <si>
    <t>Ummi Nur Athirah Binti Mohd Daud</t>
  </si>
  <si>
    <t>B0401231809</t>
  </si>
  <si>
    <t>Najwa Maisarah Binti Reme</t>
  </si>
  <si>
    <t>B0401231810</t>
  </si>
  <si>
    <t>Kirshaasry Kumaran</t>
  </si>
  <si>
    <t>B0401231814</t>
  </si>
  <si>
    <t>Tham Wei Wen</t>
  </si>
  <si>
    <t>B0401231815</t>
  </si>
  <si>
    <t>Sheetal Cassandra Peter</t>
  </si>
  <si>
    <t>B0401231817</t>
  </si>
  <si>
    <t>Mohd Abdul Aziz Soleh Bin Mohd Rafik</t>
  </si>
  <si>
    <t>B0401231819</t>
  </si>
  <si>
    <t>Gertrude Maria Munang</t>
  </si>
  <si>
    <t>B0401231822</t>
  </si>
  <si>
    <t>Muhammad Hisham Bin Mohd Norazlan</t>
  </si>
  <si>
    <t>B0401231827</t>
  </si>
  <si>
    <t>Chong Kuan Hui</t>
  </si>
  <si>
    <t>B0401231834</t>
  </si>
  <si>
    <t>Joel Lucas Hartono</t>
  </si>
  <si>
    <t>B0401231836</t>
  </si>
  <si>
    <t>Nur Winda</t>
  </si>
  <si>
    <t>B0401231839</t>
  </si>
  <si>
    <t>Chan Wei Yu</t>
  </si>
  <si>
    <t>C5401231808</t>
  </si>
  <si>
    <t>Maharani Kanayadewi Pratomo</t>
  </si>
  <si>
    <t>C5401231812</t>
  </si>
  <si>
    <t>Hafiz Athallah Pragata</t>
  </si>
  <si>
    <t>F2401231805</t>
  </si>
  <si>
    <t>Muhammad Daffa Riadi Dalimunthe</t>
  </si>
  <si>
    <t>F2401231806</t>
  </si>
  <si>
    <t>Fakhira Aarifah Firmansyah</t>
  </si>
  <si>
    <t>F2401231809</t>
  </si>
  <si>
    <t>Elysia Nuhaira Karunia Zahra</t>
  </si>
  <si>
    <t>F2401231813</t>
  </si>
  <si>
    <t>Najmi Aliyaa Fathinah</t>
  </si>
  <si>
    <t>F2401231821</t>
  </si>
  <si>
    <t>Rahma Aulia Sutoro</t>
  </si>
  <si>
    <t>F2401231822</t>
  </si>
  <si>
    <t>Primadina Zahrani</t>
  </si>
  <si>
    <t>F2401231824</t>
  </si>
  <si>
    <t>Andreas Christian Yudhistira</t>
  </si>
  <si>
    <t>F2401231829</t>
  </si>
  <si>
    <t>Nadhira Khalisha</t>
  </si>
  <si>
    <t>F2401231834</t>
  </si>
  <si>
    <t>Nakisha Kayrilla Averrouce</t>
  </si>
  <si>
    <t>F2401231840</t>
  </si>
  <si>
    <t>Rafi Dwinka Putra</t>
  </si>
  <si>
    <t>F2401231841</t>
  </si>
  <si>
    <t>Kaylin Priscilla Muljadi</t>
  </si>
  <si>
    <t>F3401231813</t>
  </si>
  <si>
    <t>Fanya Leilani Tabina Zahra Kurniawan</t>
  </si>
  <si>
    <t>K1401221847</t>
  </si>
  <si>
    <t>Faaza Fauzan Azhiima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</si>
</sst>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000000"/>
      <name val="Times New Roman"/>
      <family val="1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2" fillId="0" borderId="0" xfId="0" applyFont="1"/>
    <xf numFmtId="0" fontId="3" fillId="0" borderId="1" xfId="0" applyFont="1" applyBorder="1" applyAlignment="1">
      <alignment horizontal="center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3" fillId="0" borderId="2" xfId="0" applyFont="1" applyBorder="1" applyAlignment="1">
      <alignment horizontal="left" vertical="top" wrapText="1" readingOrder="1"/>
    </xf>
    <xf numFmtId="0" fontId="2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2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EADBA-67FA-49F1-8EF6-81DB88257B5D}">
  <dimension ref="A1:O69"/>
  <sheetViews>
    <sheetView showGridLines="0" tabSelected="1" topLeftCell="A19" workbookViewId="0">
      <selection activeCell="K73" sqref="K73"/>
    </sheetView>
  </sheetViews>
  <sheetFormatPr defaultColWidth="8.85546875" defaultRowHeight="15" x14ac:dyDescent="0.25"/>
  <cols>
    <col min="1" max="1" width="5.7109375" style="4" customWidth="1"/>
    <col min="2" max="2" width="8.5703125" style="4" customWidth="1"/>
    <col min="3" max="3" width="10.85546875" style="4" customWidth="1"/>
    <col min="4" max="4" width="14.28515625" style="4" customWidth="1"/>
    <col min="5" max="5" width="42.28515625" style="4" bestFit="1" customWidth="1"/>
    <col min="6" max="10" width="7.7109375" style="4" customWidth="1"/>
    <col min="11" max="11" width="3.42578125" style="4" customWidth="1"/>
    <col min="12" max="16384" width="8.85546875" style="4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9" t="s">
        <v>13</v>
      </c>
      <c r="M1" s="9" t="s">
        <v>9</v>
      </c>
      <c r="N1" s="9" t="s">
        <v>14</v>
      </c>
    </row>
    <row r="2" spans="1:15" x14ac:dyDescent="0.25">
      <c r="A2" s="5">
        <v>1</v>
      </c>
      <c r="B2" s="5">
        <v>1</v>
      </c>
      <c r="C2" s="5" t="s">
        <v>10</v>
      </c>
      <c r="D2" s="6" t="s">
        <v>11</v>
      </c>
      <c r="E2" s="7" t="s">
        <v>12</v>
      </c>
      <c r="F2" s="8">
        <v>56</v>
      </c>
      <c r="G2" s="8">
        <v>15</v>
      </c>
      <c r="H2" s="8">
        <v>100</v>
      </c>
      <c r="I2" s="12">
        <f>0.35*F2+0.4*G2+0.25*H2</f>
        <v>50.599999999999994</v>
      </c>
      <c r="J2" s="12" t="str">
        <f>LOOKUP(I2,$L$2:$L$8,$M$2:$M$8)</f>
        <v>BC</v>
      </c>
      <c r="L2" s="8">
        <v>0</v>
      </c>
      <c r="M2" s="8" t="s">
        <v>35</v>
      </c>
      <c r="N2" s="12">
        <v>0</v>
      </c>
    </row>
    <row r="3" spans="1:15" x14ac:dyDescent="0.25">
      <c r="A3" s="5">
        <v>2</v>
      </c>
      <c r="B3" s="5">
        <v>1</v>
      </c>
      <c r="C3" s="5" t="s">
        <v>10</v>
      </c>
      <c r="D3" s="6" t="s">
        <v>15</v>
      </c>
      <c r="E3" s="7" t="s">
        <v>16</v>
      </c>
      <c r="F3" s="8">
        <v>53</v>
      </c>
      <c r="G3" s="8">
        <v>59</v>
      </c>
      <c r="H3" s="8">
        <v>26</v>
      </c>
      <c r="I3" s="12">
        <f>0.35*F3+0.4*G3+0.25*H3</f>
        <v>48.65</v>
      </c>
      <c r="J3" s="12" t="str">
        <f t="shared" ref="J3:J66" si="0">LOOKUP(I3,$L$2:$L$8,$M$2:$M$8)</f>
        <v>C</v>
      </c>
      <c r="L3" s="8">
        <v>20</v>
      </c>
      <c r="M3" s="8" t="s">
        <v>32</v>
      </c>
      <c r="N3" s="12">
        <v>17</v>
      </c>
      <c r="O3" s="4">
        <f>COUNTIF($J$2:$J$68, "D")</f>
        <v>18</v>
      </c>
    </row>
    <row r="4" spans="1:15" x14ac:dyDescent="0.25">
      <c r="A4" s="5">
        <v>3</v>
      </c>
      <c r="B4" s="5">
        <v>1</v>
      </c>
      <c r="C4" s="5" t="s">
        <v>10</v>
      </c>
      <c r="D4" s="6" t="s">
        <v>18</v>
      </c>
      <c r="E4" s="7" t="s">
        <v>19</v>
      </c>
      <c r="F4" s="8">
        <v>17</v>
      </c>
      <c r="G4" s="8">
        <v>32</v>
      </c>
      <c r="H4" s="8">
        <v>92</v>
      </c>
      <c r="I4" s="12">
        <f>0.35*F4+0.4*G4+0.25*H4</f>
        <v>41.75</v>
      </c>
      <c r="J4" s="12" t="str">
        <f t="shared" si="0"/>
        <v>C</v>
      </c>
      <c r="L4" s="8">
        <v>40</v>
      </c>
      <c r="M4" s="8" t="s">
        <v>29</v>
      </c>
      <c r="N4" s="12">
        <v>17</v>
      </c>
      <c r="O4" s="4">
        <f>COUNTIF($J$2:$J$68, "C")</f>
        <v>16</v>
      </c>
    </row>
    <row r="5" spans="1:15" x14ac:dyDescent="0.25">
      <c r="A5" s="5">
        <v>4</v>
      </c>
      <c r="B5" s="5">
        <v>1</v>
      </c>
      <c r="C5" s="5" t="s">
        <v>10</v>
      </c>
      <c r="D5" s="6" t="s">
        <v>21</v>
      </c>
      <c r="E5" s="7" t="s">
        <v>22</v>
      </c>
      <c r="F5" s="8">
        <v>44</v>
      </c>
      <c r="G5" s="8">
        <v>82</v>
      </c>
      <c r="H5" s="8">
        <v>39</v>
      </c>
      <c r="I5" s="12">
        <f t="shared" ref="I5:I68" si="1">0.35*F5+0.4*G5+0.25*H5</f>
        <v>57.95</v>
      </c>
      <c r="J5" s="12" t="str">
        <f t="shared" si="0"/>
        <v>BC</v>
      </c>
      <c r="L5" s="8">
        <v>50</v>
      </c>
      <c r="M5" s="8" t="s">
        <v>26</v>
      </c>
      <c r="N5" s="12">
        <v>9</v>
      </c>
      <c r="O5" s="4">
        <f>COUNTIF($J$2:$J$68, "BC")</f>
        <v>10</v>
      </c>
    </row>
    <row r="6" spans="1:15" x14ac:dyDescent="0.25">
      <c r="A6" s="5">
        <v>5</v>
      </c>
      <c r="B6" s="5">
        <v>1</v>
      </c>
      <c r="C6" s="5" t="s">
        <v>10</v>
      </c>
      <c r="D6" s="6" t="s">
        <v>24</v>
      </c>
      <c r="E6" s="7" t="s">
        <v>25</v>
      </c>
      <c r="F6" s="8">
        <v>100</v>
      </c>
      <c r="G6" s="8">
        <v>16</v>
      </c>
      <c r="H6" s="8">
        <v>37</v>
      </c>
      <c r="I6" s="12">
        <f t="shared" si="1"/>
        <v>50.65</v>
      </c>
      <c r="J6" s="12" t="str">
        <f t="shared" si="0"/>
        <v>BC</v>
      </c>
      <c r="L6" s="8">
        <v>60</v>
      </c>
      <c r="M6" s="8" t="s">
        <v>23</v>
      </c>
      <c r="N6" s="12">
        <v>9</v>
      </c>
      <c r="O6" s="4">
        <f>COUNTIF($J$2:$J$68, "B")</f>
        <v>9</v>
      </c>
    </row>
    <row r="7" spans="1:15" x14ac:dyDescent="0.25">
      <c r="A7" s="5">
        <v>6</v>
      </c>
      <c r="B7" s="5">
        <v>1</v>
      </c>
      <c r="C7" s="5" t="s">
        <v>10</v>
      </c>
      <c r="D7" s="6" t="s">
        <v>27</v>
      </c>
      <c r="E7" s="7" t="s">
        <v>28</v>
      </c>
      <c r="F7" s="8">
        <v>16</v>
      </c>
      <c r="G7" s="8">
        <v>17</v>
      </c>
      <c r="H7" s="8">
        <v>100</v>
      </c>
      <c r="I7" s="12">
        <f t="shared" si="1"/>
        <v>37.4</v>
      </c>
      <c r="J7" s="12" t="str">
        <f t="shared" si="0"/>
        <v>D</v>
      </c>
      <c r="L7" s="8">
        <v>70</v>
      </c>
      <c r="M7" s="8" t="s">
        <v>20</v>
      </c>
      <c r="N7" s="12">
        <v>7</v>
      </c>
      <c r="O7" s="4">
        <f>COUNTIF($J$2:$J$68, "AB")</f>
        <v>6</v>
      </c>
    </row>
    <row r="8" spans="1:15" x14ac:dyDescent="0.25">
      <c r="A8" s="5">
        <v>7</v>
      </c>
      <c r="B8" s="5">
        <v>1</v>
      </c>
      <c r="C8" s="5" t="s">
        <v>10</v>
      </c>
      <c r="D8" s="6" t="s">
        <v>30</v>
      </c>
      <c r="E8" s="7" t="s">
        <v>31</v>
      </c>
      <c r="F8" s="8">
        <v>49</v>
      </c>
      <c r="G8" s="8">
        <v>13</v>
      </c>
      <c r="H8" s="8">
        <v>100</v>
      </c>
      <c r="I8" s="12">
        <f t="shared" si="1"/>
        <v>47.349999999999994</v>
      </c>
      <c r="J8" s="12" t="str">
        <f t="shared" si="0"/>
        <v>C</v>
      </c>
      <c r="L8" s="8">
        <v>80</v>
      </c>
      <c r="M8" s="8" t="s">
        <v>17</v>
      </c>
      <c r="N8" s="12">
        <v>8</v>
      </c>
      <c r="O8" s="4">
        <f>COUNTIF($J$2:$J$68, "A")</f>
        <v>8</v>
      </c>
    </row>
    <row r="9" spans="1:15" x14ac:dyDescent="0.25">
      <c r="A9" s="5">
        <v>8</v>
      </c>
      <c r="B9" s="5">
        <v>1</v>
      </c>
      <c r="C9" s="5" t="s">
        <v>10</v>
      </c>
      <c r="D9" s="6" t="s">
        <v>33</v>
      </c>
      <c r="E9" s="7" t="s">
        <v>34</v>
      </c>
      <c r="F9" s="8">
        <v>74</v>
      </c>
      <c r="G9" s="8">
        <v>52</v>
      </c>
      <c r="H9" s="8">
        <v>15</v>
      </c>
      <c r="I9" s="12">
        <f t="shared" si="1"/>
        <v>50.45</v>
      </c>
      <c r="J9" s="12" t="str">
        <f t="shared" si="0"/>
        <v>BC</v>
      </c>
    </row>
    <row r="10" spans="1:15" x14ac:dyDescent="0.25">
      <c r="A10" s="5">
        <v>9</v>
      </c>
      <c r="B10" s="5">
        <v>1</v>
      </c>
      <c r="C10" s="5" t="s">
        <v>10</v>
      </c>
      <c r="D10" s="6" t="s">
        <v>36</v>
      </c>
      <c r="E10" s="7" t="s">
        <v>37</v>
      </c>
      <c r="F10" s="8">
        <v>77</v>
      </c>
      <c r="G10" s="8">
        <v>52</v>
      </c>
      <c r="H10" s="8">
        <v>86</v>
      </c>
      <c r="I10" s="12">
        <f t="shared" si="1"/>
        <v>69.25</v>
      </c>
      <c r="J10" s="12" t="str">
        <f t="shared" si="0"/>
        <v>B</v>
      </c>
      <c r="L10" s="4" t="s">
        <v>40</v>
      </c>
      <c r="M10" s="4">
        <v>2.3432835820895521</v>
      </c>
    </row>
    <row r="11" spans="1:15" x14ac:dyDescent="0.25">
      <c r="A11" s="5">
        <v>10</v>
      </c>
      <c r="B11" s="5">
        <v>1</v>
      </c>
      <c r="C11" s="5" t="s">
        <v>10</v>
      </c>
      <c r="D11" s="6" t="s">
        <v>38</v>
      </c>
      <c r="E11" s="7" t="s">
        <v>39</v>
      </c>
      <c r="F11" s="8">
        <v>10</v>
      </c>
      <c r="G11" s="8">
        <v>27</v>
      </c>
      <c r="H11" s="8">
        <v>100</v>
      </c>
      <c r="I11" s="12">
        <f t="shared" si="1"/>
        <v>39.299999999999997</v>
      </c>
      <c r="J11" s="12" t="str">
        <f t="shared" si="0"/>
        <v>D</v>
      </c>
    </row>
    <row r="12" spans="1:15" x14ac:dyDescent="0.25">
      <c r="A12" s="5">
        <v>11</v>
      </c>
      <c r="B12" s="5">
        <v>1</v>
      </c>
      <c r="C12" s="5" t="s">
        <v>10</v>
      </c>
      <c r="D12" s="6" t="s">
        <v>41</v>
      </c>
      <c r="E12" s="7" t="s">
        <v>42</v>
      </c>
      <c r="F12" s="8">
        <v>63</v>
      </c>
      <c r="G12" s="8">
        <v>13</v>
      </c>
      <c r="H12" s="8">
        <v>56</v>
      </c>
      <c r="I12" s="12">
        <f t="shared" si="1"/>
        <v>41.25</v>
      </c>
      <c r="J12" s="12" t="str">
        <f t="shared" si="0"/>
        <v>C</v>
      </c>
    </row>
    <row r="13" spans="1:15" x14ac:dyDescent="0.25">
      <c r="A13" s="5">
        <v>12</v>
      </c>
      <c r="B13" s="5">
        <v>1</v>
      </c>
      <c r="C13" s="5" t="s">
        <v>10</v>
      </c>
      <c r="D13" s="6" t="s">
        <v>43</v>
      </c>
      <c r="E13" s="7" t="s">
        <v>44</v>
      </c>
      <c r="F13" s="8">
        <v>20</v>
      </c>
      <c r="G13" s="8">
        <v>100</v>
      </c>
      <c r="H13" s="8">
        <v>99</v>
      </c>
      <c r="I13" s="12">
        <f t="shared" si="1"/>
        <v>71.75</v>
      </c>
      <c r="J13" s="12" t="str">
        <f t="shared" si="0"/>
        <v>AB</v>
      </c>
    </row>
    <row r="14" spans="1:15" x14ac:dyDescent="0.25">
      <c r="A14" s="5">
        <v>13</v>
      </c>
      <c r="B14" s="5">
        <v>1</v>
      </c>
      <c r="C14" s="5" t="s">
        <v>10</v>
      </c>
      <c r="D14" s="6" t="s">
        <v>45</v>
      </c>
      <c r="E14" s="7" t="s">
        <v>46</v>
      </c>
      <c r="F14" s="8">
        <v>23</v>
      </c>
      <c r="G14" s="8">
        <v>12</v>
      </c>
      <c r="H14" s="8">
        <v>71</v>
      </c>
      <c r="I14" s="12">
        <f t="shared" si="1"/>
        <v>30.6</v>
      </c>
      <c r="J14" s="12" t="str">
        <f t="shared" si="0"/>
        <v>D</v>
      </c>
    </row>
    <row r="15" spans="1:15" x14ac:dyDescent="0.25">
      <c r="A15" s="5">
        <v>14</v>
      </c>
      <c r="B15" s="5">
        <v>2</v>
      </c>
      <c r="C15" s="5" t="s">
        <v>47</v>
      </c>
      <c r="D15" s="6" t="s">
        <v>48</v>
      </c>
      <c r="E15" s="7" t="s">
        <v>49</v>
      </c>
      <c r="F15" s="8">
        <v>27</v>
      </c>
      <c r="G15" s="8">
        <v>35</v>
      </c>
      <c r="H15" s="8">
        <v>52</v>
      </c>
      <c r="I15" s="12">
        <f t="shared" si="1"/>
        <v>36.450000000000003</v>
      </c>
      <c r="J15" s="12" t="str">
        <f t="shared" si="0"/>
        <v>D</v>
      </c>
    </row>
    <row r="16" spans="1:15" x14ac:dyDescent="0.25">
      <c r="A16" s="5">
        <v>15</v>
      </c>
      <c r="B16" s="5">
        <v>2</v>
      </c>
      <c r="C16" s="5" t="s">
        <v>47</v>
      </c>
      <c r="D16" s="6" t="s">
        <v>50</v>
      </c>
      <c r="E16" s="7" t="s">
        <v>51</v>
      </c>
      <c r="F16" s="8">
        <v>13</v>
      </c>
      <c r="G16" s="8">
        <v>48</v>
      </c>
      <c r="H16" s="8">
        <v>100</v>
      </c>
      <c r="I16" s="12">
        <f t="shared" si="1"/>
        <v>48.75</v>
      </c>
      <c r="J16" s="12" t="str">
        <f t="shared" si="0"/>
        <v>C</v>
      </c>
    </row>
    <row r="17" spans="1:10" x14ac:dyDescent="0.25">
      <c r="A17" s="5">
        <v>16</v>
      </c>
      <c r="B17" s="5">
        <v>2</v>
      </c>
      <c r="C17" s="5" t="s">
        <v>47</v>
      </c>
      <c r="D17" s="6" t="s">
        <v>52</v>
      </c>
      <c r="E17" s="7" t="s">
        <v>53</v>
      </c>
      <c r="F17" s="8">
        <v>88</v>
      </c>
      <c r="G17" s="8">
        <v>68</v>
      </c>
      <c r="H17" s="8">
        <v>97</v>
      </c>
      <c r="I17" s="12">
        <f t="shared" si="1"/>
        <v>82.25</v>
      </c>
      <c r="J17" s="12" t="str">
        <f t="shared" si="0"/>
        <v>A</v>
      </c>
    </row>
    <row r="18" spans="1:10" x14ac:dyDescent="0.25">
      <c r="A18" s="5">
        <v>17</v>
      </c>
      <c r="B18" s="5">
        <v>2</v>
      </c>
      <c r="C18" s="5" t="s">
        <v>47</v>
      </c>
      <c r="D18" s="6" t="s">
        <v>54</v>
      </c>
      <c r="E18" s="7" t="s">
        <v>55</v>
      </c>
      <c r="F18" s="8">
        <v>16</v>
      </c>
      <c r="G18" s="8">
        <v>11</v>
      </c>
      <c r="H18" s="8">
        <v>100</v>
      </c>
      <c r="I18" s="12">
        <f t="shared" si="1"/>
        <v>35</v>
      </c>
      <c r="J18" s="12" t="str">
        <f t="shared" si="0"/>
        <v>D</v>
      </c>
    </row>
    <row r="19" spans="1:10" x14ac:dyDescent="0.25">
      <c r="A19" s="5">
        <v>18</v>
      </c>
      <c r="B19" s="5">
        <v>2</v>
      </c>
      <c r="C19" s="5" t="s">
        <v>47</v>
      </c>
      <c r="D19" s="6" t="s">
        <v>56</v>
      </c>
      <c r="E19" s="7" t="s">
        <v>57</v>
      </c>
      <c r="F19" s="8">
        <v>29</v>
      </c>
      <c r="G19" s="8">
        <v>63</v>
      </c>
      <c r="H19" s="8">
        <v>25</v>
      </c>
      <c r="I19" s="12">
        <f t="shared" si="1"/>
        <v>41.6</v>
      </c>
      <c r="J19" s="12" t="str">
        <f t="shared" si="0"/>
        <v>C</v>
      </c>
    </row>
    <row r="20" spans="1:10" x14ac:dyDescent="0.25">
      <c r="A20" s="5">
        <v>19</v>
      </c>
      <c r="B20" s="5">
        <v>2</v>
      </c>
      <c r="C20" s="5" t="s">
        <v>47</v>
      </c>
      <c r="D20" s="6" t="s">
        <v>58</v>
      </c>
      <c r="E20" s="7" t="s">
        <v>59</v>
      </c>
      <c r="F20" s="8">
        <v>100</v>
      </c>
      <c r="G20" s="8">
        <v>100</v>
      </c>
      <c r="H20" s="8">
        <v>90</v>
      </c>
      <c r="I20" s="12">
        <f t="shared" si="1"/>
        <v>97.5</v>
      </c>
      <c r="J20" s="12" t="str">
        <f t="shared" si="0"/>
        <v>A</v>
      </c>
    </row>
    <row r="21" spans="1:10" x14ac:dyDescent="0.25">
      <c r="A21" s="5">
        <v>20</v>
      </c>
      <c r="B21" s="5">
        <v>2</v>
      </c>
      <c r="C21" s="5" t="s">
        <v>47</v>
      </c>
      <c r="D21" s="6" t="s">
        <v>60</v>
      </c>
      <c r="E21" s="7" t="s">
        <v>61</v>
      </c>
      <c r="F21" s="8">
        <v>19</v>
      </c>
      <c r="G21" s="8">
        <v>16</v>
      </c>
      <c r="H21" s="8">
        <v>94</v>
      </c>
      <c r="I21" s="12">
        <f t="shared" si="1"/>
        <v>36.549999999999997</v>
      </c>
      <c r="J21" s="12" t="str">
        <f t="shared" si="0"/>
        <v>D</v>
      </c>
    </row>
    <row r="22" spans="1:10" x14ac:dyDescent="0.25">
      <c r="A22" s="5">
        <v>21</v>
      </c>
      <c r="B22" s="5">
        <v>2</v>
      </c>
      <c r="C22" s="5" t="s">
        <v>47</v>
      </c>
      <c r="D22" s="6" t="s">
        <v>62</v>
      </c>
      <c r="E22" s="7" t="s">
        <v>63</v>
      </c>
      <c r="F22" s="8">
        <v>16</v>
      </c>
      <c r="G22" s="8">
        <v>40</v>
      </c>
      <c r="H22" s="8">
        <v>100</v>
      </c>
      <c r="I22" s="12">
        <f t="shared" si="1"/>
        <v>46.6</v>
      </c>
      <c r="J22" s="12" t="str">
        <f t="shared" si="0"/>
        <v>C</v>
      </c>
    </row>
    <row r="23" spans="1:10" x14ac:dyDescent="0.25">
      <c r="A23" s="5">
        <v>22</v>
      </c>
      <c r="B23" s="5">
        <v>2</v>
      </c>
      <c r="C23" s="5" t="s">
        <v>47</v>
      </c>
      <c r="D23" s="6" t="s">
        <v>64</v>
      </c>
      <c r="E23" s="7" t="s">
        <v>65</v>
      </c>
      <c r="F23" s="8">
        <v>16</v>
      </c>
      <c r="G23" s="8">
        <v>37</v>
      </c>
      <c r="H23" s="8">
        <v>88</v>
      </c>
      <c r="I23" s="12">
        <f t="shared" si="1"/>
        <v>42.4</v>
      </c>
      <c r="J23" s="12" t="str">
        <f t="shared" si="0"/>
        <v>C</v>
      </c>
    </row>
    <row r="24" spans="1:10" x14ac:dyDescent="0.25">
      <c r="A24" s="5">
        <v>23</v>
      </c>
      <c r="B24" s="5">
        <v>2</v>
      </c>
      <c r="C24" s="5" t="s">
        <v>47</v>
      </c>
      <c r="D24" s="6" t="s">
        <v>66</v>
      </c>
      <c r="E24" s="7" t="s">
        <v>67</v>
      </c>
      <c r="F24" s="8">
        <v>100</v>
      </c>
      <c r="G24" s="8">
        <v>25</v>
      </c>
      <c r="H24" s="8">
        <v>25</v>
      </c>
      <c r="I24" s="12">
        <f t="shared" si="1"/>
        <v>51.25</v>
      </c>
      <c r="J24" s="12" t="str">
        <f t="shared" si="0"/>
        <v>BC</v>
      </c>
    </row>
    <row r="25" spans="1:10" x14ac:dyDescent="0.25">
      <c r="A25" s="5">
        <v>24</v>
      </c>
      <c r="B25" s="5">
        <v>2</v>
      </c>
      <c r="C25" s="5" t="s">
        <v>47</v>
      </c>
      <c r="D25" s="6" t="s">
        <v>68</v>
      </c>
      <c r="E25" s="7" t="s">
        <v>69</v>
      </c>
      <c r="F25" s="8">
        <v>55</v>
      </c>
      <c r="G25" s="8">
        <v>66</v>
      </c>
      <c r="H25" s="8">
        <v>100</v>
      </c>
      <c r="I25" s="12">
        <f t="shared" si="1"/>
        <v>70.650000000000006</v>
      </c>
      <c r="J25" s="12" t="str">
        <f t="shared" si="0"/>
        <v>AB</v>
      </c>
    </row>
    <row r="26" spans="1:10" x14ac:dyDescent="0.25">
      <c r="A26" s="5">
        <v>25</v>
      </c>
      <c r="B26" s="5">
        <v>2</v>
      </c>
      <c r="C26" s="5" t="s">
        <v>47</v>
      </c>
      <c r="D26" s="6" t="s">
        <v>70</v>
      </c>
      <c r="E26" s="7" t="s">
        <v>71</v>
      </c>
      <c r="F26" s="8">
        <v>37</v>
      </c>
      <c r="G26" s="8">
        <v>14</v>
      </c>
      <c r="H26" s="8">
        <v>98</v>
      </c>
      <c r="I26" s="12">
        <f t="shared" si="1"/>
        <v>43.05</v>
      </c>
      <c r="J26" s="12" t="str">
        <f t="shared" si="0"/>
        <v>C</v>
      </c>
    </row>
    <row r="27" spans="1:10" x14ac:dyDescent="0.25">
      <c r="A27" s="5">
        <v>26</v>
      </c>
      <c r="B27" s="5">
        <v>2</v>
      </c>
      <c r="C27" s="5" t="s">
        <v>47</v>
      </c>
      <c r="D27" s="6" t="s">
        <v>72</v>
      </c>
      <c r="E27" s="7" t="s">
        <v>73</v>
      </c>
      <c r="F27" s="8">
        <v>16</v>
      </c>
      <c r="G27" s="8">
        <v>100</v>
      </c>
      <c r="H27" s="8">
        <v>86</v>
      </c>
      <c r="I27" s="12">
        <f t="shared" si="1"/>
        <v>67.099999999999994</v>
      </c>
      <c r="J27" s="12" t="str">
        <f t="shared" si="0"/>
        <v>B</v>
      </c>
    </row>
    <row r="28" spans="1:10" x14ac:dyDescent="0.25">
      <c r="A28" s="5">
        <v>27</v>
      </c>
      <c r="B28" s="5">
        <v>2</v>
      </c>
      <c r="C28" s="5" t="s">
        <v>47</v>
      </c>
      <c r="D28" s="6" t="s">
        <v>74</v>
      </c>
      <c r="E28" s="7" t="s">
        <v>75</v>
      </c>
      <c r="F28" s="8">
        <v>26</v>
      </c>
      <c r="G28" s="8">
        <v>14</v>
      </c>
      <c r="H28" s="8">
        <v>49</v>
      </c>
      <c r="I28" s="12">
        <f t="shared" si="1"/>
        <v>26.95</v>
      </c>
      <c r="J28" s="12" t="str">
        <f t="shared" si="0"/>
        <v>D</v>
      </c>
    </row>
    <row r="29" spans="1:10" x14ac:dyDescent="0.25">
      <c r="A29" s="5">
        <v>28</v>
      </c>
      <c r="B29" s="5">
        <v>2</v>
      </c>
      <c r="C29" s="5" t="s">
        <v>47</v>
      </c>
      <c r="D29" s="6" t="s">
        <v>76</v>
      </c>
      <c r="E29" s="7" t="s">
        <v>77</v>
      </c>
      <c r="F29" s="8">
        <v>88</v>
      </c>
      <c r="G29" s="8">
        <v>28</v>
      </c>
      <c r="H29" s="8">
        <v>89</v>
      </c>
      <c r="I29" s="12">
        <f t="shared" si="1"/>
        <v>64.25</v>
      </c>
      <c r="J29" s="12" t="str">
        <f t="shared" si="0"/>
        <v>B</v>
      </c>
    </row>
    <row r="30" spans="1:10" x14ac:dyDescent="0.25">
      <c r="A30" s="5">
        <v>29</v>
      </c>
      <c r="B30" s="5">
        <v>2</v>
      </c>
      <c r="C30" s="5" t="s">
        <v>47</v>
      </c>
      <c r="D30" s="6" t="s">
        <v>78</v>
      </c>
      <c r="E30" s="7" t="s">
        <v>79</v>
      </c>
      <c r="F30" s="8">
        <v>100</v>
      </c>
      <c r="G30" s="8">
        <v>68</v>
      </c>
      <c r="H30" s="8">
        <v>100</v>
      </c>
      <c r="I30" s="12">
        <f t="shared" si="1"/>
        <v>87.2</v>
      </c>
      <c r="J30" s="12" t="str">
        <f t="shared" si="0"/>
        <v>A</v>
      </c>
    </row>
    <row r="31" spans="1:10" x14ac:dyDescent="0.25">
      <c r="A31" s="5">
        <v>30</v>
      </c>
      <c r="B31" s="5">
        <v>2</v>
      </c>
      <c r="C31" s="5" t="s">
        <v>47</v>
      </c>
      <c r="D31" s="6" t="s">
        <v>80</v>
      </c>
      <c r="E31" s="7" t="s">
        <v>81</v>
      </c>
      <c r="F31" s="8">
        <v>51</v>
      </c>
      <c r="G31" s="8">
        <v>100</v>
      </c>
      <c r="H31" s="8">
        <v>62</v>
      </c>
      <c r="I31" s="12">
        <f t="shared" si="1"/>
        <v>73.349999999999994</v>
      </c>
      <c r="J31" s="12" t="str">
        <f t="shared" si="0"/>
        <v>AB</v>
      </c>
    </row>
    <row r="32" spans="1:10" x14ac:dyDescent="0.25">
      <c r="A32" s="5">
        <v>31</v>
      </c>
      <c r="B32" s="5">
        <v>2</v>
      </c>
      <c r="C32" s="5" t="s">
        <v>47</v>
      </c>
      <c r="D32" s="6" t="s">
        <v>82</v>
      </c>
      <c r="E32" s="7" t="s">
        <v>83</v>
      </c>
      <c r="F32" s="8">
        <v>100</v>
      </c>
      <c r="G32" s="8">
        <v>40</v>
      </c>
      <c r="H32" s="8">
        <v>72</v>
      </c>
      <c r="I32" s="12">
        <f t="shared" si="1"/>
        <v>69</v>
      </c>
      <c r="J32" s="12" t="str">
        <f t="shared" si="0"/>
        <v>B</v>
      </c>
    </row>
    <row r="33" spans="1:10" x14ac:dyDescent="0.25">
      <c r="A33" s="5">
        <v>32</v>
      </c>
      <c r="B33" s="5">
        <v>2</v>
      </c>
      <c r="C33" s="5" t="s">
        <v>47</v>
      </c>
      <c r="D33" s="6" t="s">
        <v>84</v>
      </c>
      <c r="E33" s="7" t="s">
        <v>85</v>
      </c>
      <c r="F33" s="8">
        <v>22</v>
      </c>
      <c r="G33" s="8">
        <v>100</v>
      </c>
      <c r="H33" s="8">
        <v>56</v>
      </c>
      <c r="I33" s="12">
        <f t="shared" si="1"/>
        <v>61.7</v>
      </c>
      <c r="J33" s="12" t="str">
        <f t="shared" si="0"/>
        <v>B</v>
      </c>
    </row>
    <row r="34" spans="1:10" x14ac:dyDescent="0.25">
      <c r="A34" s="5">
        <v>33</v>
      </c>
      <c r="B34" s="5">
        <v>2</v>
      </c>
      <c r="C34" s="5" t="s">
        <v>47</v>
      </c>
      <c r="D34" s="6" t="s">
        <v>86</v>
      </c>
      <c r="E34" s="7" t="s">
        <v>87</v>
      </c>
      <c r="F34" s="8">
        <v>94</v>
      </c>
      <c r="G34" s="8">
        <v>62</v>
      </c>
      <c r="H34" s="8">
        <v>40</v>
      </c>
      <c r="I34" s="12">
        <f t="shared" si="1"/>
        <v>67.7</v>
      </c>
      <c r="J34" s="12" t="str">
        <f t="shared" si="0"/>
        <v>B</v>
      </c>
    </row>
    <row r="35" spans="1:10" x14ac:dyDescent="0.25">
      <c r="A35" s="5">
        <v>34</v>
      </c>
      <c r="B35" s="5">
        <v>2</v>
      </c>
      <c r="C35" s="5" t="s">
        <v>47</v>
      </c>
      <c r="D35" s="6" t="s">
        <v>88</v>
      </c>
      <c r="E35" s="7" t="s">
        <v>89</v>
      </c>
      <c r="F35" s="8">
        <v>64</v>
      </c>
      <c r="G35" s="8">
        <v>84</v>
      </c>
      <c r="H35" s="8">
        <v>35</v>
      </c>
      <c r="I35" s="12">
        <f t="shared" si="1"/>
        <v>64.75</v>
      </c>
      <c r="J35" s="12" t="str">
        <f t="shared" si="0"/>
        <v>B</v>
      </c>
    </row>
    <row r="36" spans="1:10" x14ac:dyDescent="0.25">
      <c r="A36" s="5">
        <v>35</v>
      </c>
      <c r="B36" s="5">
        <v>2</v>
      </c>
      <c r="C36" s="5" t="s">
        <v>47</v>
      </c>
      <c r="D36" s="6" t="s">
        <v>90</v>
      </c>
      <c r="E36" s="7" t="s">
        <v>91</v>
      </c>
      <c r="F36" s="8">
        <v>60</v>
      </c>
      <c r="G36" s="8">
        <v>43</v>
      </c>
      <c r="H36" s="8">
        <v>73</v>
      </c>
      <c r="I36" s="12">
        <f t="shared" si="1"/>
        <v>56.45</v>
      </c>
      <c r="J36" s="12" t="str">
        <f t="shared" si="0"/>
        <v>BC</v>
      </c>
    </row>
    <row r="37" spans="1:10" x14ac:dyDescent="0.25">
      <c r="A37" s="5">
        <v>36</v>
      </c>
      <c r="B37" s="5">
        <v>2</v>
      </c>
      <c r="C37" s="5" t="s">
        <v>47</v>
      </c>
      <c r="D37" s="6" t="s">
        <v>92</v>
      </c>
      <c r="E37" s="7" t="s">
        <v>93</v>
      </c>
      <c r="F37" s="8">
        <v>23</v>
      </c>
      <c r="G37" s="8">
        <v>9</v>
      </c>
      <c r="H37" s="8">
        <v>96</v>
      </c>
      <c r="I37" s="12">
        <f t="shared" si="1"/>
        <v>35.65</v>
      </c>
      <c r="J37" s="12" t="str">
        <f t="shared" si="0"/>
        <v>D</v>
      </c>
    </row>
    <row r="38" spans="1:10" x14ac:dyDescent="0.25">
      <c r="A38" s="5">
        <v>37</v>
      </c>
      <c r="B38" s="5">
        <v>2</v>
      </c>
      <c r="C38" s="5" t="s">
        <v>47</v>
      </c>
      <c r="D38" s="6" t="s">
        <v>94</v>
      </c>
      <c r="E38" s="7" t="s">
        <v>95</v>
      </c>
      <c r="F38" s="8">
        <v>46</v>
      </c>
      <c r="G38" s="8">
        <v>59</v>
      </c>
      <c r="H38" s="8">
        <v>100</v>
      </c>
      <c r="I38" s="12">
        <f t="shared" si="1"/>
        <v>64.7</v>
      </c>
      <c r="J38" s="12" t="str">
        <f t="shared" si="0"/>
        <v>B</v>
      </c>
    </row>
    <row r="39" spans="1:10" x14ac:dyDescent="0.25">
      <c r="A39" s="5">
        <v>38</v>
      </c>
      <c r="B39" s="5">
        <v>2</v>
      </c>
      <c r="C39" s="5" t="s">
        <v>47</v>
      </c>
      <c r="D39" s="6" t="s">
        <v>96</v>
      </c>
      <c r="E39" s="7" t="s">
        <v>97</v>
      </c>
      <c r="F39" s="8">
        <v>42</v>
      </c>
      <c r="G39" s="8">
        <v>77</v>
      </c>
      <c r="H39" s="8">
        <v>100</v>
      </c>
      <c r="I39" s="12">
        <f t="shared" si="1"/>
        <v>70.5</v>
      </c>
      <c r="J39" s="12" t="str">
        <f t="shared" si="0"/>
        <v>AB</v>
      </c>
    </row>
    <row r="40" spans="1:10" x14ac:dyDescent="0.25">
      <c r="A40" s="5">
        <v>39</v>
      </c>
      <c r="B40" s="5">
        <v>2</v>
      </c>
      <c r="C40" s="5" t="s">
        <v>47</v>
      </c>
      <c r="D40" s="6" t="s">
        <v>98</v>
      </c>
      <c r="E40" s="7" t="s">
        <v>99</v>
      </c>
      <c r="F40" s="8">
        <v>33</v>
      </c>
      <c r="G40" s="8">
        <v>72</v>
      </c>
      <c r="H40" s="8">
        <v>100</v>
      </c>
      <c r="I40" s="12">
        <f t="shared" si="1"/>
        <v>65.349999999999994</v>
      </c>
      <c r="J40" s="12" t="str">
        <f t="shared" si="0"/>
        <v>B</v>
      </c>
    </row>
    <row r="41" spans="1:10" x14ac:dyDescent="0.25">
      <c r="A41" s="5">
        <v>40</v>
      </c>
      <c r="B41" s="5">
        <v>2</v>
      </c>
      <c r="C41" s="5" t="s">
        <v>47</v>
      </c>
      <c r="D41" s="6" t="s">
        <v>100</v>
      </c>
      <c r="E41" s="7" t="s">
        <v>101</v>
      </c>
      <c r="F41" s="8">
        <v>46</v>
      </c>
      <c r="G41" s="8">
        <v>19</v>
      </c>
      <c r="H41" s="8">
        <v>32</v>
      </c>
      <c r="I41" s="12">
        <f t="shared" si="1"/>
        <v>31.7</v>
      </c>
      <c r="J41" s="12" t="str">
        <f t="shared" si="0"/>
        <v>D</v>
      </c>
    </row>
    <row r="42" spans="1:10" x14ac:dyDescent="0.25">
      <c r="A42" s="5">
        <v>41</v>
      </c>
      <c r="B42" s="5">
        <v>3</v>
      </c>
      <c r="C42" s="5" t="s">
        <v>102</v>
      </c>
      <c r="D42" s="6" t="s">
        <v>103</v>
      </c>
      <c r="E42" s="7" t="s">
        <v>104</v>
      </c>
      <c r="F42" s="8">
        <v>98</v>
      </c>
      <c r="G42" s="8">
        <v>84</v>
      </c>
      <c r="H42" s="8">
        <v>71</v>
      </c>
      <c r="I42" s="12">
        <f t="shared" si="1"/>
        <v>85.65</v>
      </c>
      <c r="J42" s="12" t="str">
        <f t="shared" si="0"/>
        <v>A</v>
      </c>
    </row>
    <row r="43" spans="1:10" x14ac:dyDescent="0.25">
      <c r="A43" s="5">
        <v>42</v>
      </c>
      <c r="B43" s="5">
        <v>3</v>
      </c>
      <c r="C43" s="5" t="s">
        <v>102</v>
      </c>
      <c r="D43" s="6" t="s">
        <v>105</v>
      </c>
      <c r="E43" s="7" t="s">
        <v>106</v>
      </c>
      <c r="F43" s="8">
        <v>82</v>
      </c>
      <c r="G43" s="8">
        <v>100</v>
      </c>
      <c r="H43" s="8">
        <v>48</v>
      </c>
      <c r="I43" s="12">
        <f t="shared" si="1"/>
        <v>80.7</v>
      </c>
      <c r="J43" s="12" t="str">
        <f t="shared" si="0"/>
        <v>A</v>
      </c>
    </row>
    <row r="44" spans="1:10" x14ac:dyDescent="0.25">
      <c r="A44" s="5">
        <v>43</v>
      </c>
      <c r="B44" s="5">
        <v>3</v>
      </c>
      <c r="C44" s="5" t="s">
        <v>102</v>
      </c>
      <c r="D44" s="6" t="s">
        <v>107</v>
      </c>
      <c r="E44" s="7" t="s">
        <v>108</v>
      </c>
      <c r="F44" s="8">
        <v>57</v>
      </c>
      <c r="G44" s="8">
        <v>100</v>
      </c>
      <c r="H44" s="8">
        <v>56</v>
      </c>
      <c r="I44" s="12">
        <f t="shared" si="1"/>
        <v>73.95</v>
      </c>
      <c r="J44" s="12" t="str">
        <f t="shared" si="0"/>
        <v>AB</v>
      </c>
    </row>
    <row r="45" spans="1:10" x14ac:dyDescent="0.25">
      <c r="A45" s="5">
        <v>44</v>
      </c>
      <c r="B45" s="5">
        <v>3</v>
      </c>
      <c r="C45" s="5" t="s">
        <v>102</v>
      </c>
      <c r="D45" s="6" t="s">
        <v>109</v>
      </c>
      <c r="E45" s="7" t="s">
        <v>110</v>
      </c>
      <c r="F45" s="8">
        <v>21</v>
      </c>
      <c r="G45" s="8">
        <v>7</v>
      </c>
      <c r="H45" s="8">
        <v>72</v>
      </c>
      <c r="I45" s="12">
        <f t="shared" si="1"/>
        <v>28.15</v>
      </c>
      <c r="J45" s="12" t="str">
        <f t="shared" si="0"/>
        <v>D</v>
      </c>
    </row>
    <row r="46" spans="1:10" x14ac:dyDescent="0.25">
      <c r="A46" s="5">
        <v>45</v>
      </c>
      <c r="B46" s="5">
        <v>3</v>
      </c>
      <c r="C46" s="5" t="s">
        <v>102</v>
      </c>
      <c r="D46" s="6" t="s">
        <v>111</v>
      </c>
      <c r="E46" s="7" t="s">
        <v>112</v>
      </c>
      <c r="F46" s="8">
        <v>72</v>
      </c>
      <c r="G46" s="8">
        <v>51</v>
      </c>
      <c r="H46" s="8">
        <v>48</v>
      </c>
      <c r="I46" s="12">
        <f t="shared" si="1"/>
        <v>57.6</v>
      </c>
      <c r="J46" s="12" t="str">
        <f t="shared" si="0"/>
        <v>BC</v>
      </c>
    </row>
    <row r="47" spans="1:10" x14ac:dyDescent="0.25">
      <c r="A47" s="5">
        <v>46</v>
      </c>
      <c r="B47" s="5">
        <v>3</v>
      </c>
      <c r="C47" s="5" t="s">
        <v>102</v>
      </c>
      <c r="D47" s="6" t="s">
        <v>113</v>
      </c>
      <c r="E47" s="7" t="s">
        <v>114</v>
      </c>
      <c r="F47" s="8">
        <v>14</v>
      </c>
      <c r="G47" s="8">
        <v>35</v>
      </c>
      <c r="H47" s="8">
        <v>72</v>
      </c>
      <c r="I47" s="12">
        <f t="shared" si="1"/>
        <v>36.9</v>
      </c>
      <c r="J47" s="12" t="str">
        <f t="shared" si="0"/>
        <v>D</v>
      </c>
    </row>
    <row r="48" spans="1:10" x14ac:dyDescent="0.25">
      <c r="A48" s="5">
        <v>47</v>
      </c>
      <c r="B48" s="5">
        <v>3</v>
      </c>
      <c r="C48" s="5" t="s">
        <v>102</v>
      </c>
      <c r="D48" s="6" t="s">
        <v>115</v>
      </c>
      <c r="E48" s="7" t="s">
        <v>116</v>
      </c>
      <c r="F48" s="8">
        <v>25</v>
      </c>
      <c r="G48" s="8">
        <v>33</v>
      </c>
      <c r="H48" s="8">
        <v>76</v>
      </c>
      <c r="I48" s="12">
        <f t="shared" si="1"/>
        <v>40.950000000000003</v>
      </c>
      <c r="J48" s="12" t="str">
        <f t="shared" si="0"/>
        <v>C</v>
      </c>
    </row>
    <row r="49" spans="1:10" x14ac:dyDescent="0.25">
      <c r="A49" s="5">
        <v>48</v>
      </c>
      <c r="B49" s="5">
        <v>3</v>
      </c>
      <c r="C49" s="5" t="s">
        <v>102</v>
      </c>
      <c r="D49" s="6" t="s">
        <v>117</v>
      </c>
      <c r="E49" s="7" t="s">
        <v>118</v>
      </c>
      <c r="F49" s="8">
        <v>39</v>
      </c>
      <c r="G49" s="8">
        <v>53</v>
      </c>
      <c r="H49" s="8">
        <v>65</v>
      </c>
      <c r="I49" s="12">
        <f t="shared" si="1"/>
        <v>51.1</v>
      </c>
      <c r="J49" s="12" t="str">
        <f t="shared" si="0"/>
        <v>BC</v>
      </c>
    </row>
    <row r="50" spans="1:10" x14ac:dyDescent="0.25">
      <c r="A50" s="5">
        <v>49</v>
      </c>
      <c r="B50" s="5">
        <v>3</v>
      </c>
      <c r="C50" s="5" t="s">
        <v>102</v>
      </c>
      <c r="D50" s="6" t="s">
        <v>119</v>
      </c>
      <c r="E50" s="7" t="s">
        <v>120</v>
      </c>
      <c r="F50" s="8">
        <v>76</v>
      </c>
      <c r="G50" s="8">
        <v>100</v>
      </c>
      <c r="H50" s="8">
        <v>100</v>
      </c>
      <c r="I50" s="12">
        <f t="shared" si="1"/>
        <v>91.6</v>
      </c>
      <c r="J50" s="12" t="str">
        <f t="shared" si="0"/>
        <v>A</v>
      </c>
    </row>
    <row r="51" spans="1:10" x14ac:dyDescent="0.25">
      <c r="A51" s="5">
        <v>50</v>
      </c>
      <c r="B51" s="5">
        <v>3</v>
      </c>
      <c r="C51" s="5" t="s">
        <v>102</v>
      </c>
      <c r="D51" s="6" t="s">
        <v>121</v>
      </c>
      <c r="E51" s="7" t="s">
        <v>122</v>
      </c>
      <c r="F51" s="8">
        <v>15</v>
      </c>
      <c r="G51" s="8">
        <v>26</v>
      </c>
      <c r="H51" s="8">
        <v>100</v>
      </c>
      <c r="I51" s="12">
        <f t="shared" si="1"/>
        <v>40.65</v>
      </c>
      <c r="J51" s="12" t="str">
        <f t="shared" si="0"/>
        <v>C</v>
      </c>
    </row>
    <row r="52" spans="1:10" x14ac:dyDescent="0.25">
      <c r="A52" s="5">
        <v>51</v>
      </c>
      <c r="B52" s="5">
        <v>3</v>
      </c>
      <c r="C52" s="5" t="s">
        <v>102</v>
      </c>
      <c r="D52" s="6" t="s">
        <v>123</v>
      </c>
      <c r="E52" s="7" t="s">
        <v>124</v>
      </c>
      <c r="F52" s="8">
        <v>27</v>
      </c>
      <c r="G52" s="8">
        <v>39</v>
      </c>
      <c r="H52" s="8">
        <v>20</v>
      </c>
      <c r="I52" s="12">
        <f t="shared" si="1"/>
        <v>30.05</v>
      </c>
      <c r="J52" s="12" t="str">
        <f t="shared" si="0"/>
        <v>D</v>
      </c>
    </row>
    <row r="53" spans="1:10" x14ac:dyDescent="0.25">
      <c r="A53" s="5">
        <v>52</v>
      </c>
      <c r="B53" s="5">
        <v>3</v>
      </c>
      <c r="C53" s="5" t="s">
        <v>102</v>
      </c>
      <c r="D53" s="6" t="s">
        <v>125</v>
      </c>
      <c r="E53" s="7" t="s">
        <v>126</v>
      </c>
      <c r="F53" s="8">
        <v>18</v>
      </c>
      <c r="G53" s="8">
        <v>57</v>
      </c>
      <c r="H53" s="8">
        <v>100</v>
      </c>
      <c r="I53" s="12">
        <f t="shared" si="1"/>
        <v>54.1</v>
      </c>
      <c r="J53" s="12" t="str">
        <f t="shared" si="0"/>
        <v>BC</v>
      </c>
    </row>
    <row r="54" spans="1:10" x14ac:dyDescent="0.25">
      <c r="A54" s="5">
        <v>53</v>
      </c>
      <c r="B54" s="5">
        <v>3</v>
      </c>
      <c r="C54" s="5" t="s">
        <v>102</v>
      </c>
      <c r="D54" s="6" t="s">
        <v>127</v>
      </c>
      <c r="E54" s="7" t="s">
        <v>128</v>
      </c>
      <c r="F54" s="8">
        <v>12</v>
      </c>
      <c r="G54" s="8">
        <v>58</v>
      </c>
      <c r="H54" s="8">
        <v>23</v>
      </c>
      <c r="I54" s="12">
        <f t="shared" si="1"/>
        <v>33.150000000000006</v>
      </c>
      <c r="J54" s="12" t="str">
        <f t="shared" si="0"/>
        <v>D</v>
      </c>
    </row>
    <row r="55" spans="1:10" x14ac:dyDescent="0.25">
      <c r="A55" s="5">
        <v>54</v>
      </c>
      <c r="B55" s="5">
        <v>3</v>
      </c>
      <c r="C55" s="5" t="s">
        <v>102</v>
      </c>
      <c r="D55" s="6" t="s">
        <v>129</v>
      </c>
      <c r="E55" s="7" t="s">
        <v>130</v>
      </c>
      <c r="F55" s="8">
        <v>39</v>
      </c>
      <c r="G55" s="8">
        <v>15</v>
      </c>
      <c r="H55" s="8">
        <v>100</v>
      </c>
      <c r="I55" s="12">
        <f t="shared" si="1"/>
        <v>44.65</v>
      </c>
      <c r="J55" s="12" t="str">
        <f t="shared" si="0"/>
        <v>C</v>
      </c>
    </row>
    <row r="56" spans="1:10" x14ac:dyDescent="0.25">
      <c r="A56" s="5">
        <v>55</v>
      </c>
      <c r="B56" s="5">
        <v>3</v>
      </c>
      <c r="C56" s="5" t="s">
        <v>102</v>
      </c>
      <c r="D56" s="6" t="s">
        <v>131</v>
      </c>
      <c r="E56" s="7" t="s">
        <v>132</v>
      </c>
      <c r="F56" s="8">
        <v>12</v>
      </c>
      <c r="G56" s="8">
        <v>10</v>
      </c>
      <c r="H56" s="8">
        <v>70</v>
      </c>
      <c r="I56" s="12">
        <f t="shared" si="1"/>
        <v>25.7</v>
      </c>
      <c r="J56" s="12" t="str">
        <f t="shared" si="0"/>
        <v>D</v>
      </c>
    </row>
    <row r="57" spans="1:10" x14ac:dyDescent="0.25">
      <c r="A57" s="5">
        <v>56</v>
      </c>
      <c r="B57" s="5">
        <v>3</v>
      </c>
      <c r="C57" s="5" t="s">
        <v>102</v>
      </c>
      <c r="D57" s="6" t="s">
        <v>133</v>
      </c>
      <c r="E57" s="7" t="s">
        <v>134</v>
      </c>
      <c r="F57" s="8">
        <v>100</v>
      </c>
      <c r="G57" s="8">
        <v>100</v>
      </c>
      <c r="H57" s="8">
        <v>30</v>
      </c>
      <c r="I57" s="12">
        <f t="shared" si="1"/>
        <v>82.5</v>
      </c>
      <c r="J57" s="12" t="str">
        <f t="shared" si="0"/>
        <v>A</v>
      </c>
    </row>
    <row r="58" spans="1:10" x14ac:dyDescent="0.25">
      <c r="A58" s="5">
        <v>57</v>
      </c>
      <c r="B58" s="5">
        <v>3</v>
      </c>
      <c r="C58" s="5" t="s">
        <v>102</v>
      </c>
      <c r="D58" s="6" t="s">
        <v>135</v>
      </c>
      <c r="E58" s="7" t="s">
        <v>136</v>
      </c>
      <c r="F58" s="8">
        <v>12</v>
      </c>
      <c r="G58" s="8">
        <v>56</v>
      </c>
      <c r="H58" s="8">
        <v>77</v>
      </c>
      <c r="I58" s="12">
        <f t="shared" si="1"/>
        <v>45.85</v>
      </c>
      <c r="J58" s="12" t="str">
        <f t="shared" si="0"/>
        <v>C</v>
      </c>
    </row>
    <row r="59" spans="1:10" x14ac:dyDescent="0.25">
      <c r="A59" s="5">
        <v>58</v>
      </c>
      <c r="B59" s="5">
        <v>3</v>
      </c>
      <c r="C59" s="5" t="s">
        <v>102</v>
      </c>
      <c r="D59" s="6" t="s">
        <v>137</v>
      </c>
      <c r="E59" s="7" t="s">
        <v>138</v>
      </c>
      <c r="F59" s="8">
        <v>29</v>
      </c>
      <c r="G59" s="8">
        <v>94</v>
      </c>
      <c r="H59" s="8">
        <v>100</v>
      </c>
      <c r="I59" s="12">
        <f t="shared" si="1"/>
        <v>72.75</v>
      </c>
      <c r="J59" s="12" t="str">
        <f t="shared" si="0"/>
        <v>AB</v>
      </c>
    </row>
    <row r="60" spans="1:10" x14ac:dyDescent="0.25">
      <c r="A60" s="5">
        <v>59</v>
      </c>
      <c r="B60" s="5">
        <v>3</v>
      </c>
      <c r="C60" s="5" t="s">
        <v>102</v>
      </c>
      <c r="D60" s="6" t="s">
        <v>139</v>
      </c>
      <c r="E60" s="7" t="s">
        <v>140</v>
      </c>
      <c r="F60" s="8">
        <v>10</v>
      </c>
      <c r="G60" s="8">
        <v>74</v>
      </c>
      <c r="H60" s="8">
        <v>59</v>
      </c>
      <c r="I60" s="12">
        <f t="shared" si="1"/>
        <v>47.85</v>
      </c>
      <c r="J60" s="12" t="str">
        <f t="shared" si="0"/>
        <v>C</v>
      </c>
    </row>
    <row r="61" spans="1:10" x14ac:dyDescent="0.25">
      <c r="A61" s="5">
        <v>60</v>
      </c>
      <c r="B61" s="5">
        <v>3</v>
      </c>
      <c r="C61" s="5" t="s">
        <v>102</v>
      </c>
      <c r="D61" s="6" t="s">
        <v>141</v>
      </c>
      <c r="E61" s="7" t="s">
        <v>142</v>
      </c>
      <c r="F61" s="8">
        <v>18</v>
      </c>
      <c r="G61" s="8">
        <v>28</v>
      </c>
      <c r="H61" s="8">
        <v>74</v>
      </c>
      <c r="I61" s="12">
        <f t="shared" si="1"/>
        <v>36</v>
      </c>
      <c r="J61" s="12" t="str">
        <f t="shared" si="0"/>
        <v>D</v>
      </c>
    </row>
    <row r="62" spans="1:10" x14ac:dyDescent="0.25">
      <c r="A62" s="5">
        <v>61</v>
      </c>
      <c r="B62" s="5">
        <v>3</v>
      </c>
      <c r="C62" s="5" t="s">
        <v>102</v>
      </c>
      <c r="D62" s="6" t="s">
        <v>143</v>
      </c>
      <c r="E62" s="7" t="s">
        <v>144</v>
      </c>
      <c r="F62" s="8">
        <v>100</v>
      </c>
      <c r="G62" s="8">
        <v>42</v>
      </c>
      <c r="H62" s="8">
        <v>29</v>
      </c>
      <c r="I62" s="12">
        <f t="shared" si="1"/>
        <v>59.05</v>
      </c>
      <c r="J62" s="12" t="str">
        <f t="shared" si="0"/>
        <v>BC</v>
      </c>
    </row>
    <row r="63" spans="1:10" x14ac:dyDescent="0.25">
      <c r="A63" s="5">
        <v>62</v>
      </c>
      <c r="B63" s="5">
        <v>3</v>
      </c>
      <c r="C63" s="5" t="s">
        <v>102</v>
      </c>
      <c r="D63" s="6" t="s">
        <v>145</v>
      </c>
      <c r="E63" s="7" t="s">
        <v>146</v>
      </c>
      <c r="F63" s="8">
        <v>8</v>
      </c>
      <c r="G63" s="8">
        <v>14</v>
      </c>
      <c r="H63" s="8">
        <v>68</v>
      </c>
      <c r="I63" s="12">
        <f t="shared" si="1"/>
        <v>25.4</v>
      </c>
      <c r="J63" s="12" t="str">
        <f t="shared" si="0"/>
        <v>D</v>
      </c>
    </row>
    <row r="64" spans="1:10" x14ac:dyDescent="0.25">
      <c r="A64" s="5">
        <v>63</v>
      </c>
      <c r="B64" s="5">
        <v>3</v>
      </c>
      <c r="C64" s="5" t="s">
        <v>102</v>
      </c>
      <c r="D64" s="6" t="s">
        <v>147</v>
      </c>
      <c r="E64" s="7" t="s">
        <v>148</v>
      </c>
      <c r="F64" s="8">
        <v>23</v>
      </c>
      <c r="G64" s="8">
        <v>18</v>
      </c>
      <c r="H64" s="8">
        <v>88</v>
      </c>
      <c r="I64" s="12">
        <f t="shared" si="1"/>
        <v>37.25</v>
      </c>
      <c r="J64" s="12" t="str">
        <f t="shared" si="0"/>
        <v>D</v>
      </c>
    </row>
    <row r="65" spans="1:10" x14ac:dyDescent="0.25">
      <c r="A65" s="5">
        <v>64</v>
      </c>
      <c r="B65" s="5">
        <v>3</v>
      </c>
      <c r="C65" s="5" t="s">
        <v>102</v>
      </c>
      <c r="D65" s="6" t="s">
        <v>149</v>
      </c>
      <c r="E65" s="7" t="s">
        <v>150</v>
      </c>
      <c r="F65" s="8">
        <v>100</v>
      </c>
      <c r="G65" s="8">
        <v>100</v>
      </c>
      <c r="H65" s="8">
        <v>69</v>
      </c>
      <c r="I65" s="12">
        <f t="shared" si="1"/>
        <v>92.25</v>
      </c>
      <c r="J65" s="12" t="str">
        <f t="shared" si="0"/>
        <v>A</v>
      </c>
    </row>
    <row r="66" spans="1:10" x14ac:dyDescent="0.25">
      <c r="A66" s="5">
        <v>65</v>
      </c>
      <c r="B66" s="5">
        <v>3</v>
      </c>
      <c r="C66" s="5" t="s">
        <v>102</v>
      </c>
      <c r="D66" s="6" t="s">
        <v>151</v>
      </c>
      <c r="E66" s="7" t="s">
        <v>152</v>
      </c>
      <c r="F66" s="8">
        <v>28</v>
      </c>
      <c r="G66" s="8">
        <v>32</v>
      </c>
      <c r="H66" s="8">
        <v>56</v>
      </c>
      <c r="I66" s="12">
        <f t="shared" si="1"/>
        <v>36.6</v>
      </c>
      <c r="J66" s="12" t="str">
        <f t="shared" si="0"/>
        <v>D</v>
      </c>
    </row>
    <row r="67" spans="1:10" x14ac:dyDescent="0.25">
      <c r="A67" s="5">
        <v>66</v>
      </c>
      <c r="B67" s="5">
        <v>3</v>
      </c>
      <c r="C67" s="5" t="s">
        <v>102</v>
      </c>
      <c r="D67" s="6" t="s">
        <v>153</v>
      </c>
      <c r="E67" s="7" t="s">
        <v>154</v>
      </c>
      <c r="F67" s="8">
        <v>20</v>
      </c>
      <c r="G67" s="8">
        <v>26</v>
      </c>
      <c r="H67" s="8">
        <v>100</v>
      </c>
      <c r="I67" s="12">
        <f t="shared" si="1"/>
        <v>42.4</v>
      </c>
      <c r="J67" s="12" t="str">
        <f t="shared" ref="J67:J68" si="2">LOOKUP(I67,$L$2:$L$8,$M$2:$M$8)</f>
        <v>C</v>
      </c>
    </row>
    <row r="68" spans="1:10" x14ac:dyDescent="0.25">
      <c r="A68" s="5">
        <v>67</v>
      </c>
      <c r="B68" s="5">
        <v>3</v>
      </c>
      <c r="C68" s="5" t="s">
        <v>102</v>
      </c>
      <c r="D68" s="6" t="s">
        <v>155</v>
      </c>
      <c r="E68" s="7" t="s">
        <v>156</v>
      </c>
      <c r="F68" s="8">
        <v>36</v>
      </c>
      <c r="G68" s="8">
        <v>15</v>
      </c>
      <c r="H68" s="8">
        <v>100</v>
      </c>
      <c r="I68" s="12">
        <f t="shared" si="1"/>
        <v>43.6</v>
      </c>
      <c r="J68" s="12" t="str">
        <f t="shared" si="2"/>
        <v>C</v>
      </c>
    </row>
    <row r="69" spans="1:10" x14ac:dyDescent="0.25">
      <c r="E69" s="11"/>
      <c r="F69" s="10"/>
      <c r="G69" s="10"/>
      <c r="H69" s="10"/>
      <c r="I69" s="10"/>
    </row>
  </sheetData>
  <sortState xmlns:xlrd2="http://schemas.microsoft.com/office/spreadsheetml/2017/richdata2" ref="L2:N8">
    <sortCondition ref="L2:L8"/>
  </sortState>
  <pageMargins left="0.78740157480314998" right="0.78740157480314998" top="0.39370078740157499" bottom="0.39370078740157499" header="0.39370078740157499" footer="0.39370078740157499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Nilai_FilsafatPertanian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Tito Julianto</dc:creator>
  <cp:lastModifiedBy>abel prayoga</cp:lastModifiedBy>
  <dcterms:created xsi:type="dcterms:W3CDTF">2023-12-03T03:06:02Z</dcterms:created>
  <dcterms:modified xsi:type="dcterms:W3CDTF">2023-12-10T15:08:02Z</dcterms:modified>
</cp:coreProperties>
</file>