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bills\"/>
    </mc:Choice>
  </mc:AlternateContent>
  <xr:revisionPtr revIDLastSave="0" documentId="13_ncr:1_{A47AE791-22DF-41CC-BA72-AFA4449E2FD9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1-1" sheetId="16" r:id="rId1"/>
    <sheet name="1-2" sheetId="25" r:id="rId2"/>
    <sheet name="2-1" sheetId="22" r:id="rId3"/>
    <sheet name="2-2" sheetId="26" r:id="rId4"/>
    <sheet name="3-1" sheetId="23" r:id="rId5"/>
    <sheet name="3-2" sheetId="27" r:id="rId6"/>
    <sheet name="4-1" sheetId="24" r:id="rId7"/>
    <sheet name="4-2" sheetId="28" r:id="rId8"/>
    <sheet name="BL" sheetId="29" r:id="rId9"/>
    <sheet name="SPBL" sheetId="30" r:id="rId10"/>
    <sheet name="PG" sheetId="31" r:id="rId11"/>
  </sheets>
  <definedNames>
    <definedName name="_xlnm.Print_Area" localSheetId="0">'1-1'!$A$1:$I$44</definedName>
    <definedName name="_xlnm.Print_Area" localSheetId="1">'1-2'!$A$1:$I$44</definedName>
    <definedName name="_xlnm.Print_Area" localSheetId="2">'2-1'!$A$1:$I$44</definedName>
    <definedName name="_xlnm.Print_Area" localSheetId="3">'2-2'!$A$1:$I$44</definedName>
    <definedName name="_xlnm.Print_Area" localSheetId="4">'3-1'!$A$1:$I$44</definedName>
    <definedName name="_xlnm.Print_Area" localSheetId="5">'3-2'!$A$1:$I$44</definedName>
    <definedName name="_xlnm.Print_Area" localSheetId="6">'4-1'!$A$1:$I$45</definedName>
    <definedName name="_xlnm.Print_Area" localSheetId="7">'4-2'!$A$1:$I$45</definedName>
    <definedName name="_xlnm.Print_Area" localSheetId="8">BL!$A$1:$I$45</definedName>
    <definedName name="_xlnm.Print_Area" localSheetId="9">SPBL!$A$1:$I$45</definedName>
  </definedNames>
  <calcPr calcId="191029"/>
</workbook>
</file>

<file path=xl/calcChain.xml><?xml version="1.0" encoding="utf-8"?>
<calcChain xmlns="http://schemas.openxmlformats.org/spreadsheetml/2006/main">
  <c r="I17" i="24" l="1"/>
  <c r="I9" i="31"/>
  <c r="I10" i="31"/>
  <c r="I11" i="31"/>
  <c r="I12" i="31"/>
  <c r="I13" i="31"/>
  <c r="I14" i="31"/>
  <c r="I15" i="31"/>
  <c r="I16" i="31"/>
  <c r="I17" i="31"/>
  <c r="I18" i="31"/>
  <c r="I19" i="31"/>
  <c r="I20" i="31"/>
  <c r="I21" i="31"/>
  <c r="I22" i="31"/>
  <c r="I23" i="31"/>
  <c r="I24" i="31"/>
  <c r="I25" i="31"/>
  <c r="I26" i="31"/>
  <c r="I27" i="31"/>
  <c r="I28" i="31"/>
  <c r="I29" i="31"/>
  <c r="I31" i="30"/>
  <c r="I29" i="30"/>
  <c r="I28" i="30"/>
  <c r="I27" i="30"/>
  <c r="I26" i="30"/>
  <c r="I25" i="30"/>
  <c r="I24" i="30"/>
  <c r="I23" i="30"/>
  <c r="I22" i="30"/>
  <c r="I21" i="30"/>
  <c r="I20" i="30"/>
  <c r="I19" i="30"/>
  <c r="I18" i="30"/>
  <c r="I17" i="30"/>
  <c r="I16" i="30"/>
  <c r="I15" i="30"/>
  <c r="I14" i="30"/>
  <c r="I13" i="30"/>
  <c r="I11" i="30"/>
  <c r="I10" i="30"/>
  <c r="I9" i="30"/>
  <c r="I32" i="30"/>
  <c r="I31" i="29"/>
  <c r="I29" i="29"/>
  <c r="I28" i="29"/>
  <c r="I27" i="29"/>
  <c r="I26" i="29"/>
  <c r="I24" i="29"/>
  <c r="I23" i="29"/>
  <c r="I22" i="29"/>
  <c r="I21" i="29"/>
  <c r="I20" i="29"/>
  <c r="I19" i="29"/>
  <c r="I18" i="29"/>
  <c r="I17" i="29"/>
  <c r="I16" i="29"/>
  <c r="I15" i="29"/>
  <c r="I14" i="29"/>
  <c r="I13" i="29"/>
  <c r="I12" i="29"/>
  <c r="I11" i="29"/>
  <c r="I10" i="29"/>
  <c r="I9" i="29"/>
  <c r="I32" i="29"/>
  <c r="I13" i="28"/>
  <c r="I13" i="27"/>
  <c r="I13" i="23"/>
  <c r="I13" i="26"/>
  <c r="I13" i="22"/>
  <c r="I13" i="25"/>
  <c r="I13" i="16"/>
  <c r="I13" i="24"/>
  <c r="I18" i="27"/>
  <c r="I31" i="28"/>
  <c r="I29" i="28"/>
  <c r="I28" i="28"/>
  <c r="I27" i="28"/>
  <c r="I26" i="28"/>
  <c r="I25" i="28"/>
  <c r="I24" i="28"/>
  <c r="I23" i="28"/>
  <c r="I22" i="28"/>
  <c r="I21" i="28"/>
  <c r="I20" i="28"/>
  <c r="I19" i="28"/>
  <c r="I18" i="28"/>
  <c r="I17" i="28"/>
  <c r="I16" i="28"/>
  <c r="I15" i="28"/>
  <c r="I14" i="28"/>
  <c r="I12" i="28"/>
  <c r="I11" i="28"/>
  <c r="I10" i="28"/>
  <c r="I9" i="28"/>
  <c r="I32" i="28"/>
  <c r="I30" i="27"/>
  <c r="I28" i="27"/>
  <c r="I27" i="27"/>
  <c r="I26" i="27"/>
  <c r="I25" i="27"/>
  <c r="I24" i="27"/>
  <c r="I23" i="27"/>
  <c r="I22" i="27"/>
  <c r="I21" i="27"/>
  <c r="I20" i="27"/>
  <c r="I19" i="27"/>
  <c r="I17" i="27"/>
  <c r="I16" i="27"/>
  <c r="I15" i="27"/>
  <c r="I14" i="27"/>
  <c r="I12" i="27"/>
  <c r="I11" i="27"/>
  <c r="I10" i="27"/>
  <c r="I9" i="27"/>
  <c r="I31" i="27"/>
  <c r="I30" i="26"/>
  <c r="I28" i="26"/>
  <c r="I27" i="26"/>
  <c r="I26" i="26"/>
  <c r="I25" i="26"/>
  <c r="I24" i="26"/>
  <c r="I23" i="26"/>
  <c r="I22" i="26"/>
  <c r="I21" i="26"/>
  <c r="I20" i="26"/>
  <c r="I19" i="26"/>
  <c r="I18" i="26"/>
  <c r="I17" i="26"/>
  <c r="I16" i="26"/>
  <c r="I15" i="26"/>
  <c r="I14" i="26"/>
  <c r="I12" i="26"/>
  <c r="I11" i="26"/>
  <c r="I10" i="26"/>
  <c r="I9" i="26"/>
  <c r="I31" i="26"/>
  <c r="I30" i="25"/>
  <c r="I28" i="25"/>
  <c r="I27" i="25"/>
  <c r="I26" i="25"/>
  <c r="I25" i="25"/>
  <c r="I24" i="25"/>
  <c r="I23" i="25"/>
  <c r="I22" i="25"/>
  <c r="I21" i="25"/>
  <c r="I20" i="25"/>
  <c r="I19" i="25"/>
  <c r="I18" i="25"/>
  <c r="I17" i="25"/>
  <c r="I16" i="25"/>
  <c r="I15" i="25"/>
  <c r="I14" i="25"/>
  <c r="I12" i="25"/>
  <c r="I11" i="25"/>
  <c r="I10" i="25"/>
  <c r="I9" i="25"/>
  <c r="I31" i="25"/>
  <c r="I21" i="24"/>
  <c r="I31" i="24"/>
  <c r="I29" i="24"/>
  <c r="I28" i="24"/>
  <c r="I27" i="24"/>
  <c r="I26" i="24"/>
  <c r="I25" i="24"/>
  <c r="I24" i="24"/>
  <c r="I23" i="24"/>
  <c r="I22" i="24"/>
  <c r="I20" i="24"/>
  <c r="I19" i="24"/>
  <c r="I18" i="24"/>
  <c r="I16" i="24"/>
  <c r="I15" i="24"/>
  <c r="I14" i="24"/>
  <c r="I12" i="24"/>
  <c r="I11" i="24"/>
  <c r="I10" i="24"/>
  <c r="I9" i="24"/>
  <c r="I30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2" i="23"/>
  <c r="I11" i="23"/>
  <c r="I10" i="23"/>
  <c r="I9" i="23"/>
  <c r="I31" i="23"/>
  <c r="I30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31" i="22"/>
  <c r="I15" i="22"/>
  <c r="I14" i="22"/>
  <c r="I12" i="22"/>
  <c r="I11" i="22"/>
  <c r="I10" i="22"/>
  <c r="I9" i="22"/>
  <c r="I30" i="16"/>
  <c r="I28" i="16"/>
  <c r="I27" i="16"/>
  <c r="I31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2" i="16"/>
  <c r="I11" i="16"/>
  <c r="I10" i="16"/>
  <c r="I9" i="16"/>
  <c r="I30" i="31"/>
  <c r="I32" i="2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0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0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0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1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1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1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2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2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2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3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3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3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4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4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4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4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4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5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5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5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5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5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5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6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6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6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00000000-0006-0000-06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00000000-0006-0000-06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00000000-0006-0000-06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0000000-0006-0000-06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7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7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7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00000000-0006-0000-07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00000000-0006-0000-07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00000000-0006-0000-07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0000000-0006-0000-07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00000000-0006-0000-08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00000000-0006-0000-08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00000000-0006-0000-08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0000000-0006-0000-08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9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9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00000000-0006-0000-09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00000000-0006-0000-09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00000000-0006-0000-09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0000000-0006-0000-09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7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7" authorId="0" shapeId="0" xr:uid="{00000000-0006-0000-0A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19" authorId="0" shapeId="0" xr:uid="{00000000-0006-0000-0A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9" authorId="0" shapeId="0" xr:uid="{00000000-0006-0000-0A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A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A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A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</commentList>
</comments>
</file>

<file path=xl/sharedStrings.xml><?xml version="1.0" encoding="utf-8"?>
<sst xmlns="http://schemas.openxmlformats.org/spreadsheetml/2006/main" count="1068" uniqueCount="138">
  <si>
    <t>Rates</t>
  </si>
  <si>
    <t xml:space="preserve">
Signature &amp; Date of Teacher</t>
  </si>
  <si>
    <t xml:space="preserve">
Chariman, Examination Committee</t>
  </si>
  <si>
    <t>Per Question : 1600</t>
  </si>
  <si>
    <t>Per Term : 2000</t>
  </si>
  <si>
    <t>Max : 2000 Min : 800</t>
  </si>
  <si>
    <t>Per Class Test Per Student : 20</t>
  </si>
  <si>
    <t>Per Project Per Stud : 200</t>
  </si>
  <si>
    <t xml:space="preserve"> Per Stud : 100</t>
  </si>
  <si>
    <t>(3crh) Per Stud Per Teacher : 150</t>
  </si>
  <si>
    <t xml:space="preserve">Per Student : 40 </t>
  </si>
  <si>
    <t xml:space="preserve">Per Student Per Examiner : 100 </t>
  </si>
  <si>
    <t>Per Student : 10</t>
  </si>
  <si>
    <t>Per Section Script : 5 (Min 500)</t>
  </si>
  <si>
    <t>Per Student/Per Term : 100</t>
  </si>
  <si>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</si>
  <si>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</si>
  <si>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</si>
  <si>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১ম</t>
  </si>
  <si>
    <t>টার্ম :</t>
  </si>
  <si>
    <t>২য়</t>
  </si>
  <si>
    <t>বিভাগ/শাখা: সিএসই</t>
  </si>
  <si>
    <t>বিভাগ : সিএসই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</si>
  <si>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</si>
  <si>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</si>
  <si>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</si>
  <si>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</si>
  <si>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</si>
  <si>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</si>
  <si>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</si>
  <si>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</si>
  <si>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</si>
  <si>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</si>
  <si>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০১.</t>
  </si>
  <si>
    <t>প্রশ্নপত্র প্রণয়ন</t>
  </si>
  <si>
    <t>০২.</t>
  </si>
  <si>
    <t>সভাপতি, পরীক্ষা কমিটি</t>
  </si>
  <si>
    <t>প্রশ্নপত্র নিয়ামন</t>
  </si>
  <si>
    <t>০৩.</t>
  </si>
  <si>
    <t>উত্তরপত্র পরীক্ষণ</t>
  </si>
  <si>
    <t>ক্লাস টেষ্ট</t>
  </si>
  <si>
    <t>০৪.</t>
  </si>
  <si>
    <t>সফ্‌টওয়্যার প্রজেক্ট</t>
  </si>
  <si>
    <t>সেমিনার</t>
  </si>
  <si>
    <t>ব্যবহারিক</t>
  </si>
  <si>
    <t>সেন্ট্রাল ভাইভা</t>
  </si>
  <si>
    <t>০৫.</t>
  </si>
  <si>
    <t>থিসিস/প্রজেক্ট পরীক্ষণ</t>
  </si>
  <si>
    <t>থিসিস/প্রজেক্ট ভাইভা</t>
  </si>
  <si>
    <t>থিসিস/প্রজেক্ট সুপারভাইজার</t>
  </si>
  <si>
    <t>০৬.</t>
  </si>
  <si>
    <t>টেবুলেশন</t>
  </si>
  <si>
    <t>টেবুলেশন ভেরিফিকেশন</t>
  </si>
  <si>
    <t>০৭.</t>
  </si>
  <si>
    <t>স্ক্রুটিনি</t>
  </si>
  <si>
    <t>বি. এসসি. ইঞ্জি:</t>
  </si>
  <si>
    <t>০৮.</t>
  </si>
  <si>
    <t>ইনভিজিলেশন</t>
  </si>
  <si>
    <t>০৯.</t>
  </si>
  <si>
    <t>প্রশ্নপত্র প্রস্তুতকরণ</t>
  </si>
  <si>
    <t>১০.</t>
  </si>
  <si>
    <t>এ্যাডভাইজার</t>
  </si>
  <si>
    <t>১১.</t>
  </si>
  <si>
    <t>প্রজেক্ট/টার্ম পেপার</t>
  </si>
  <si>
    <t>১2.</t>
  </si>
  <si>
    <t>কোর্স সমম্বয়কারী (প্রতি টার্ম)</t>
  </si>
  <si>
    <t>সর্বমোট</t>
  </si>
  <si>
    <t>প্রতিস্বাক্ষর,</t>
  </si>
  <si>
    <t>বিল পেশকারীর স্বাক্ষর ও তারিখ</t>
  </si>
  <si>
    <t>বি:দ্র:- প্রত্যেক পরীক্ষার জন্য পৃথক বিল করতে হবে।</t>
  </si>
  <si>
    <t>অফিসে ব্যবহারের জন্য</t>
  </si>
  <si>
    <t>পরীক্ষা নিয়ন্ত্রক</t>
  </si>
  <si>
    <t>৩য়</t>
  </si>
  <si>
    <t>৪র্থ</t>
  </si>
  <si>
    <t>ভেরিফিকেশন অব ফাইনাল গ্রাজুয়েশন রেজাল্ট</t>
  </si>
  <si>
    <t>নিয়মিত পরীক্ষা ২০২০</t>
  </si>
  <si>
    <t>Per Question : 3600</t>
  </si>
  <si>
    <t>Per Term : 3000</t>
  </si>
  <si>
    <t>Max : 4500 Min : 1500</t>
  </si>
  <si>
    <t>Per Section : 60, (Min : 750)</t>
  </si>
  <si>
    <t>Per Class Test Per Student : 45</t>
  </si>
  <si>
    <t>Per Project Per Stud : 600</t>
  </si>
  <si>
    <t xml:space="preserve"> Per Stud : 300</t>
  </si>
  <si>
    <t>(1.5crh)Per Stud Per Teacher : 300</t>
  </si>
  <si>
    <t xml:space="preserve">Per Student : 150 </t>
  </si>
  <si>
    <t>Per Project Per Examiner : 2400</t>
  </si>
  <si>
    <t xml:space="preserve">Per Student Per Examiner : 225 </t>
  </si>
  <si>
    <t>Per Thesis/ Project : 4500</t>
  </si>
  <si>
    <t>Per Stu Per Tab : 45 (Min 750)</t>
  </si>
  <si>
    <t>Per Student : 20</t>
  </si>
  <si>
    <t>Per Section Script : 10 (Min 1000)</t>
  </si>
  <si>
    <t>Per Hour : 900</t>
  </si>
  <si>
    <t>Per Question : 1500</t>
  </si>
  <si>
    <t>Per Student : 900</t>
  </si>
  <si>
    <t>Per Term : 3600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</si>
  <si>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</si>
  <si>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</si>
  <si>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</si>
  <si>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</si>
  <si>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পরীক্ষক</t>
  </si>
  <si>
    <t>________</t>
  </si>
  <si>
    <t>স্বাক্ষর 
                                  সীল</t>
  </si>
  <si>
    <t>"</t>
  </si>
  <si>
    <t>থিসিস/প্রজেক্ট প্রোগ্রেস ডিফেন্স</t>
  </si>
  <si>
    <t>থিসিস/প্রজেক্ট ফাইনাল ডিফেন্স</t>
  </si>
  <si>
    <t>Per Student/Per Term : 225</t>
  </si>
  <si>
    <t>অনলাইন ভাইভা</t>
  </si>
  <si>
    <t>Per Student Per Teacher: 50</t>
  </si>
  <si>
    <t>Per Section : 40, (Min : 1350)</t>
  </si>
  <si>
    <t>Per Student : 225</t>
  </si>
  <si>
    <t>Per Project Per Examiner : 5000</t>
  </si>
  <si>
    <t>Per Student Per Examiner : 3000</t>
  </si>
  <si>
    <t>Per Thesis/ Project : 30000</t>
  </si>
  <si>
    <t>Per Stu Per Tab : 75 (Min 1500)</t>
  </si>
  <si>
    <t>কথায় : তিন হাজার তিন শত পঁচাত্তর টাকা মাত্র।</t>
  </si>
  <si>
    <t>কথায় : ছয় হাজার পঁচাত্তর টাকা মাত্র।</t>
  </si>
  <si>
    <t>কথায় : এক লক্ষ সতেরো হাজার চার শত পাঁচ টাকা মাত্র।</t>
  </si>
  <si>
    <t>কথায় : ষোল হাজার তিন শত আশি টাকা মাত্র।</t>
  </si>
  <si>
    <t>সকল</t>
  </si>
  <si>
    <t>কথায় : চব্বিশ হাজার পাঁচ শত পঞ্চাশ টাকা মাত্র।</t>
  </si>
  <si>
    <t>স্পেশাল ব্যাকলগ পরীক্ষা ২০২০</t>
  </si>
  <si>
    <t>কথায় : ষোল হাজার সাত শত সত্তর টাকা মাত্র।</t>
  </si>
  <si>
    <t>নিয়মিত পরীক্ষা ২০২২</t>
  </si>
  <si>
    <t>স্নাতকোত্তর</t>
  </si>
  <si>
    <t>জানুয়ারী ২২</t>
  </si>
  <si>
    <t>১২.</t>
  </si>
  <si>
    <t>কথায় : পনেরো হাজার ছয়শত পঁঞ্চাশ টাকা মাত্র।</t>
  </si>
  <si>
    <t>নিয়মিত পরীক্ষা ২০২১</t>
  </si>
  <si>
    <t>খাতা/ পত্রের সংখ্যা</t>
  </si>
  <si>
    <t>নাম: মোঃ শাহিদুল সেলিম</t>
  </si>
  <si>
    <t>পদবী: প্রভাষক</t>
  </si>
  <si>
    <t>কথায় : পচিশ হাজার এক শত বিরানব্বই টাকা পঞ্চাশ পয়সা মাত্র।</t>
  </si>
  <si>
    <t>কথায় : আঠারো হাজার দুই শত তিপ্পান্ন টাকা দশমিক তেরো পয়সা।</t>
  </si>
  <si>
    <t>কথায় : নয় হাজার দুই শত তেতাল্লিশ টাকা পঁচাত্তর পয়সা মাত্র।</t>
  </si>
  <si>
    <t>ব্যাকলগ পরীক্ষা ২০২১</t>
  </si>
  <si>
    <t>নাম: ড. শেখ ইমরান হোসেন</t>
  </si>
  <si>
    <t>পদবী: সহকারী অধ্যাপক</t>
  </si>
  <si>
    <t>কথায়: তেরো হাজার ছয় শত বাহান্ন টাকা সতের পয়সা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</si>
</sst>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5000445]0"/>
    <numFmt numFmtId="165" formatCode="[$-5000445]0.00"/>
    <numFmt numFmtId="166" formatCode="[$-5000445]0.#"/>
  </numFmts>
  <fonts count="41" x14ac:knownFonts="1">
    <font>
      <sz val="10"/>
      <name val="Arial"/>
    </font>
    <font>
      <sz val="10"/>
      <name val="Arial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SolaimanLipi"/>
      <family val="4"/>
    </font>
    <font>
      <b/>
      <sz val="12"/>
      <name val="SolaimanLipi"/>
      <family val="4"/>
    </font>
    <font>
      <sz val="11"/>
      <name val="SolaimanLipi"/>
      <family val="4"/>
    </font>
    <font>
      <b/>
      <u/>
      <sz val="14"/>
      <name val="SolaimanLipi"/>
      <family val="4"/>
    </font>
    <font>
      <b/>
      <u/>
      <sz val="12"/>
      <name val="SolaimanLipi"/>
      <family val="4"/>
    </font>
    <font>
      <sz val="14"/>
      <name val="SolaimanLipi"/>
      <family val="4"/>
    </font>
    <font>
      <b/>
      <sz val="11"/>
      <name val="SolaimanLipi"/>
      <family val="4"/>
    </font>
    <font>
      <b/>
      <sz val="11"/>
      <name val="NikoshLightBAN"/>
    </font>
    <font>
      <b/>
      <sz val="11"/>
      <name val="Nikosh"/>
    </font>
    <font>
      <sz val="9"/>
      <name val="SolaimanLipi"/>
      <family val="4"/>
    </font>
    <font>
      <b/>
      <sz val="10"/>
      <name val="NikoshLightBAN"/>
    </font>
    <font>
      <sz val="11"/>
      <name val="Nikosh"/>
    </font>
    <font>
      <sz val="9"/>
      <name val="Times New Roman"/>
      <family val="1"/>
    </font>
    <font>
      <b/>
      <sz val="9"/>
      <name val="NikoshLightBAN"/>
    </font>
    <font>
      <sz val="9"/>
      <name val="Nikosh"/>
    </font>
    <font>
      <sz val="8"/>
      <name val="SolaimanLipi"/>
      <family val="4"/>
    </font>
    <font>
      <b/>
      <sz val="14"/>
      <name val="Nikosh"/>
    </font>
    <font>
      <sz val="14"/>
      <name val="Nikosh"/>
    </font>
    <font>
      <sz val="12"/>
      <name val="Times New Roman"/>
      <family val="1"/>
    </font>
    <font>
      <sz val="13"/>
      <name val="Nikosh"/>
    </font>
    <font>
      <b/>
      <sz val="12"/>
      <name val="Nikosh"/>
    </font>
    <font>
      <b/>
      <u/>
      <sz val="14"/>
      <name val="Nikosh"/>
    </font>
    <font>
      <sz val="14"/>
      <name val="AdarshaLipiNormal"/>
    </font>
    <font>
      <sz val="11"/>
      <name val="AdarshaLipiNormal"/>
    </font>
    <font>
      <sz val="11"/>
      <color theme="9" tint="0.59999389629810485"/>
      <name val="Times New Roman"/>
      <family val="1"/>
    </font>
    <font>
      <sz val="10"/>
      <color theme="9" tint="0.59999389629810485"/>
      <name val="Times New Roman"/>
      <family val="1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  <border>
      <left/>
      <right/>
      <top style="hair">
        <color indexed="48"/>
      </top>
      <bottom/>
      <diagonal/>
    </border>
    <border>
      <left/>
      <right style="hair">
        <color indexed="64"/>
      </right>
      <top style="hair">
        <color indexed="4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36" fillId="0" borderId="0" xfId="0" applyFont="1" applyAlignment="1">
      <alignment vertical="center"/>
    </xf>
    <xf numFmtId="164" fontId="14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164" fontId="37" fillId="0" borderId="0" xfId="0" applyNumberFormat="1" applyFont="1" applyAlignment="1">
      <alignment vertical="center"/>
    </xf>
    <xf numFmtId="0" fontId="14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164" fontId="19" fillId="0" borderId="1" xfId="0" applyNumberFormat="1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2" fontId="19" fillId="0" borderId="1" xfId="0" applyNumberFormat="1" applyFont="1" applyBorder="1" applyAlignment="1">
      <alignment vertical="center" wrapText="1"/>
    </xf>
    <xf numFmtId="43" fontId="19" fillId="0" borderId="1" xfId="1" applyFont="1" applyBorder="1" applyAlignment="1">
      <alignment horizontal="right" vertical="center" wrapText="1"/>
    </xf>
    <xf numFmtId="164" fontId="20" fillId="0" borderId="1" xfId="0" applyNumberFormat="1" applyFont="1" applyBorder="1" applyAlignment="1">
      <alignment vertical="center" wrapText="1"/>
    </xf>
    <xf numFmtId="43" fontId="19" fillId="0" borderId="2" xfId="1" applyFont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166" fontId="20" fillId="0" borderId="1" xfId="0" applyNumberFormat="1" applyFont="1" applyBorder="1" applyAlignment="1">
      <alignment vertical="center" wrapText="1"/>
    </xf>
    <xf numFmtId="0" fontId="14" fillId="0" borderId="1" xfId="0" applyFont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64" fontId="25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28" fillId="0" borderId="1" xfId="0" applyFont="1" applyBorder="1" applyAlignment="1">
      <alignment horizontal="center" vertical="center" wrapText="1"/>
    </xf>
    <xf numFmtId="49" fontId="29" fillId="0" borderId="1" xfId="0" applyNumberFormat="1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49" fontId="29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vertical="center"/>
    </xf>
    <xf numFmtId="0" fontId="29" fillId="0" borderId="0" xfId="0" applyFont="1" applyAlignment="1">
      <alignment vertical="center" wrapText="1"/>
    </xf>
    <xf numFmtId="0" fontId="28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vertical="center" wrapText="1"/>
    </xf>
    <xf numFmtId="164" fontId="29" fillId="0" borderId="1" xfId="0" applyNumberFormat="1" applyFont="1" applyBorder="1" applyAlignment="1">
      <alignment vertical="center" wrapText="1"/>
    </xf>
    <xf numFmtId="166" fontId="29" fillId="0" borderId="1" xfId="0" applyNumberFormat="1" applyFont="1" applyBorder="1" applyAlignment="1">
      <alignment vertical="center" wrapText="1"/>
    </xf>
    <xf numFmtId="165" fontId="28" fillId="0" borderId="1" xfId="0" applyNumberFormat="1" applyFont="1" applyBorder="1" applyAlignment="1">
      <alignment vertical="center" wrapText="1"/>
    </xf>
    <xf numFmtId="0" fontId="32" fillId="0" borderId="1" xfId="0" applyFont="1" applyBorder="1" applyAlignment="1">
      <alignment horizontal="center" vertical="center" wrapText="1"/>
    </xf>
    <xf numFmtId="2" fontId="20" fillId="0" borderId="1" xfId="0" applyNumberFormat="1" applyFont="1" applyBorder="1" applyAlignment="1">
      <alignment vertical="center" wrapText="1"/>
    </xf>
    <xf numFmtId="164" fontId="14" fillId="0" borderId="1" xfId="0" applyNumberFormat="1" applyFont="1" applyBorder="1" applyAlignment="1">
      <alignment vertical="center" wrapText="1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28" fillId="0" borderId="0" xfId="0" applyFont="1" applyAlignment="1">
      <alignment horizontal="center" vertical="center" wrapText="1"/>
    </xf>
    <xf numFmtId="49" fontId="29" fillId="0" borderId="1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33" fillId="0" borderId="0" xfId="0" applyFont="1" applyAlignment="1">
      <alignment horizontal="center" vertical="center"/>
    </xf>
    <xf numFmtId="49" fontId="29" fillId="0" borderId="3" xfId="0" applyNumberFormat="1" applyFont="1" applyBorder="1" applyAlignment="1">
      <alignment horizontal="center" vertical="center" wrapText="1"/>
    </xf>
    <xf numFmtId="49" fontId="29" fillId="0" borderId="4" xfId="0" applyNumberFormat="1" applyFont="1" applyBorder="1" applyAlignment="1">
      <alignment horizontal="center" vertical="center" wrapText="1"/>
    </xf>
    <xf numFmtId="49" fontId="29" fillId="0" borderId="5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top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4" fillId="0" borderId="5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 vertical="top" wrapText="1"/>
    </xf>
    <xf numFmtId="0" fontId="14" fillId="0" borderId="6" xfId="0" applyFont="1" applyBorder="1" applyAlignment="1">
      <alignment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38" fillId="0" borderId="0" xfId="0" applyFont="1" applyAlignment="1">
      <alignment vertical="center"/>
    </xf>
    <xf numFmtId="49" fontId="23" fillId="0" borderId="1" xfId="0" applyNumberFormat="1" applyFont="1" applyBorder="1" applyAlignment="1">
      <alignment horizontal="center" vertical="center" wrapText="1"/>
    </xf>
    <xf numFmtId="164" fontId="23" fillId="0" borderId="1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64" fontId="23" fillId="0" borderId="1" xfId="0" applyNumberFormat="1" applyFont="1" applyBorder="1" applyAlignment="1">
      <alignment vertical="center" wrapText="1"/>
    </xf>
    <xf numFmtId="165" fontId="23" fillId="0" borderId="1" xfId="0" applyNumberFormat="1" applyFont="1" applyBorder="1" applyAlignment="1">
      <alignment vertical="center" wrapText="1"/>
    </xf>
    <xf numFmtId="0" fontId="23" fillId="2" borderId="0" xfId="0" applyFont="1" applyFill="1" applyAlignment="1">
      <alignment horizontal="right" vertical="center" wrapText="1"/>
    </xf>
    <xf numFmtId="0" fontId="39" fillId="0" borderId="0" xfId="0" applyFont="1" applyAlignment="1">
      <alignment vertical="center"/>
    </xf>
    <xf numFmtId="49" fontId="23" fillId="0" borderId="1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49" fontId="23" fillId="0" borderId="3" xfId="0" applyNumberFormat="1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5" xfId="0" applyNumberFormat="1" applyFont="1" applyBorder="1" applyAlignment="1">
      <alignment horizontal="center" vertical="center" wrapText="1"/>
    </xf>
    <xf numFmtId="166" fontId="23" fillId="0" borderId="1" xfId="0" applyNumberFormat="1" applyFont="1" applyBorder="1" applyAlignment="1">
      <alignment vertical="center" wrapText="1"/>
    </xf>
    <xf numFmtId="0" fontId="23" fillId="2" borderId="0" xfId="0" applyFont="1" applyFill="1" applyAlignment="1">
      <alignment horizontal="right" vertical="center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164" fontId="40" fillId="0" borderId="0" xfId="0" applyNumberFormat="1" applyFont="1" applyAlignment="1">
      <alignment vertical="center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65" fontId="20" fillId="0" borderId="1" xfId="0" applyNumberFormat="1" applyFont="1" applyBorder="1" applyAlignment="1">
      <alignment vertical="center" wrapText="1"/>
    </xf>
    <xf numFmtId="0" fontId="32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4" name="Text Box 14">
          <a:extLst>
            <a:ext uri="{FF2B5EF4-FFF2-40B4-BE49-F238E27FC236}">
              <a16:creationId xmlns:a16="http://schemas.microsoft.com/office/drawing/2014/main" id="{56029E17-A1BD-F1D8-52D8-9ED63498EF4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C68F7657-E434-6DC2-0A4D-CE75AEDE427D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4">
          <a:extLst>
            <a:ext uri="{FF2B5EF4-FFF2-40B4-BE49-F238E27FC236}">
              <a16:creationId xmlns:a16="http://schemas.microsoft.com/office/drawing/2014/main" id="{1FD0AA05-CE00-9606-56F4-74700C8E022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C3D87762-C2AA-FCFC-BFF9-561BB891E765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3" name="Text Box 14">
          <a:extLst>
            <a:ext uri="{FF2B5EF4-FFF2-40B4-BE49-F238E27FC236}">
              <a16:creationId xmlns:a16="http://schemas.microsoft.com/office/drawing/2014/main" id="{1C6B0D87-B285-896A-53F2-D0CA996B36A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id="{084ABE97-C1CC-4DD7-C64A-73FB49D4D40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8" name="Text Box 14">
          <a:extLst>
            <a:ext uri="{FF2B5EF4-FFF2-40B4-BE49-F238E27FC236}">
              <a16:creationId xmlns:a16="http://schemas.microsoft.com/office/drawing/2014/main" id="{3148F041-6BC2-D726-2260-5FC84868CC9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0" name="Text Box 11">
          <a:extLst>
            <a:ext uri="{FF2B5EF4-FFF2-40B4-BE49-F238E27FC236}">
              <a16:creationId xmlns:a16="http://schemas.microsoft.com/office/drawing/2014/main" id="{412EEDBC-BC1C-810D-1E63-B83DFC8923E7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9525</xdr:rowOff>
    </xdr:from>
    <xdr:to>
      <xdr:col>9</xdr:col>
      <xdr:colOff>9525</xdr:colOff>
      <xdr:row>36</xdr:row>
      <xdr:rowOff>9525</xdr:rowOff>
    </xdr:to>
    <xdr:sp macro="" textlink="">
      <xdr:nvSpPr>
        <xdr:cNvPr id="71228" name="Line 1">
          <a:extLst>
            <a:ext uri="{FF2B5EF4-FFF2-40B4-BE49-F238E27FC236}">
              <a16:creationId xmlns:a16="http://schemas.microsoft.com/office/drawing/2014/main" id="{471E15F9-B7DE-E8B4-2776-F455091F133B}"/>
            </a:ext>
          </a:extLst>
        </xdr:cNvPr>
        <xdr:cNvSpPr>
          <a:spLocks noChangeShapeType="1"/>
        </xdr:cNvSpPr>
      </xdr:nvSpPr>
      <xdr:spPr bwMode="auto">
        <a:xfrm>
          <a:off x="19050" y="96678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3" name="Text Box 14">
          <a:extLst>
            <a:ext uri="{FF2B5EF4-FFF2-40B4-BE49-F238E27FC236}">
              <a16:creationId xmlns:a16="http://schemas.microsoft.com/office/drawing/2014/main" id="{A0F67AAE-7BDF-0A0F-E62C-CBB96C13555A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1F31BA57-FD4B-D8D8-4330-B59BC058990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1231" name="Line 1">
          <a:extLst>
            <a:ext uri="{FF2B5EF4-FFF2-40B4-BE49-F238E27FC236}">
              <a16:creationId xmlns:a16="http://schemas.microsoft.com/office/drawing/2014/main" id="{76C64F36-790B-53BF-BAB6-9F596FAC25B9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C02AEC81-4389-11C8-9787-F6DB87D35467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3A2FD6D0-CD47-2208-1E28-BE3CBE05A13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4" name="Text Box 14">
          <a:extLst>
            <a:ext uri="{FF2B5EF4-FFF2-40B4-BE49-F238E27FC236}">
              <a16:creationId xmlns:a16="http://schemas.microsoft.com/office/drawing/2014/main" id="{3C6D9A39-5F35-45D8-2CE2-6C149D31AC3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D279067F-99DC-B252-DC0D-258AD32782D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4">
          <a:extLst>
            <a:ext uri="{FF2B5EF4-FFF2-40B4-BE49-F238E27FC236}">
              <a16:creationId xmlns:a16="http://schemas.microsoft.com/office/drawing/2014/main" id="{1693BB8E-E452-C773-9451-ECEF57273027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1">
          <a:extLst>
            <a:ext uri="{FF2B5EF4-FFF2-40B4-BE49-F238E27FC236}">
              <a16:creationId xmlns:a16="http://schemas.microsoft.com/office/drawing/2014/main" id="{F98C6ABA-45B5-BC60-6C2D-0493EDC16F5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4">
          <a:extLst>
            <a:ext uri="{FF2B5EF4-FFF2-40B4-BE49-F238E27FC236}">
              <a16:creationId xmlns:a16="http://schemas.microsoft.com/office/drawing/2014/main" id="{728508A3-D6B1-C12C-18A6-FE68DB3787B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23B3D2F9-65C9-C1B5-C487-D107CBA94FC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9525</xdr:rowOff>
    </xdr:from>
    <xdr:to>
      <xdr:col>9</xdr:col>
      <xdr:colOff>9525</xdr:colOff>
      <xdr:row>36</xdr:row>
      <xdr:rowOff>9525</xdr:rowOff>
    </xdr:to>
    <xdr:sp macro="" textlink="">
      <xdr:nvSpPr>
        <xdr:cNvPr id="72252" name="Line 1">
          <a:extLst>
            <a:ext uri="{FF2B5EF4-FFF2-40B4-BE49-F238E27FC236}">
              <a16:creationId xmlns:a16="http://schemas.microsoft.com/office/drawing/2014/main" id="{EBA0179B-0617-A6FE-4EE9-35A9119EE1C1}"/>
            </a:ext>
          </a:extLst>
        </xdr:cNvPr>
        <xdr:cNvSpPr>
          <a:spLocks noChangeShapeType="1"/>
        </xdr:cNvSpPr>
      </xdr:nvSpPr>
      <xdr:spPr bwMode="auto">
        <a:xfrm>
          <a:off x="19050" y="96678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1" name="Text Box 14">
          <a:extLst>
            <a:ext uri="{FF2B5EF4-FFF2-40B4-BE49-F238E27FC236}">
              <a16:creationId xmlns:a16="http://schemas.microsoft.com/office/drawing/2014/main" id="{EDEAE7B4-C93F-931E-EBB5-245B5D76760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41A95B77-4B0B-D1F7-7870-4C1DB01F6A4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2255" name="Line 1">
          <a:extLst>
            <a:ext uri="{FF2B5EF4-FFF2-40B4-BE49-F238E27FC236}">
              <a16:creationId xmlns:a16="http://schemas.microsoft.com/office/drawing/2014/main" id="{FF1D53EA-501C-45D1-E4DB-0FA33681133C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0E0DD254-9AB7-5E2C-2650-A6AB1C26E29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4" name="Text Box 11">
          <a:extLst>
            <a:ext uri="{FF2B5EF4-FFF2-40B4-BE49-F238E27FC236}">
              <a16:creationId xmlns:a16="http://schemas.microsoft.com/office/drawing/2014/main" id="{5DFE366C-747C-17E9-0765-145F14B29E6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35</xdr:row>
      <xdr:rowOff>485775</xdr:rowOff>
    </xdr:from>
    <xdr:to>
      <xdr:col>9</xdr:col>
      <xdr:colOff>9525</xdr:colOff>
      <xdr:row>35</xdr:row>
      <xdr:rowOff>485775</xdr:rowOff>
    </xdr:to>
    <xdr:sp macro="" textlink="">
      <xdr:nvSpPr>
        <xdr:cNvPr id="73270" name="Line 1">
          <a:extLst>
            <a:ext uri="{FF2B5EF4-FFF2-40B4-BE49-F238E27FC236}">
              <a16:creationId xmlns:a16="http://schemas.microsoft.com/office/drawing/2014/main" id="{5AFE0E89-4654-EB77-3ACB-06391AD206AC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433498CA-D290-D1FE-3DA4-63CEC009C43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C39C24B7-5042-0E11-D575-A8BD8C51DDD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4006F12C-D498-A578-8A95-3DE40CC181B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4" name="Text Box 11">
          <a:extLst>
            <a:ext uri="{FF2B5EF4-FFF2-40B4-BE49-F238E27FC236}">
              <a16:creationId xmlns:a16="http://schemas.microsoft.com/office/drawing/2014/main" id="{438CD012-FA1C-D2D6-D735-5F89EB058B7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7" name="Text Box 14">
          <a:extLst>
            <a:ext uri="{FF2B5EF4-FFF2-40B4-BE49-F238E27FC236}">
              <a16:creationId xmlns:a16="http://schemas.microsoft.com/office/drawing/2014/main" id="{0C703D83-87AD-3241-D340-B62BA715EFA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3276" name="Line 1">
          <a:extLst>
            <a:ext uri="{FF2B5EF4-FFF2-40B4-BE49-F238E27FC236}">
              <a16:creationId xmlns:a16="http://schemas.microsoft.com/office/drawing/2014/main" id="{D0AD8CBE-BDF7-5E3F-BDA6-DE6EA64E00F9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3B667DCD-7E84-93DC-AD33-B240731C5B5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2" name="Text Box 14">
          <a:extLst>
            <a:ext uri="{FF2B5EF4-FFF2-40B4-BE49-F238E27FC236}">
              <a16:creationId xmlns:a16="http://schemas.microsoft.com/office/drawing/2014/main" id="{06974066-CC92-7358-A427-71D8487EC9D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EE206D1F-FB5F-11D8-F3EE-C813E835569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24B62397-8643-6F39-C4E3-1C3EC08D4E3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AD03C815-456B-68CD-CDAC-FF8C4A6FB10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35</xdr:row>
      <xdr:rowOff>485775</xdr:rowOff>
    </xdr:from>
    <xdr:to>
      <xdr:col>9</xdr:col>
      <xdr:colOff>9525</xdr:colOff>
      <xdr:row>35</xdr:row>
      <xdr:rowOff>485775</xdr:rowOff>
    </xdr:to>
    <xdr:sp macro="" textlink="">
      <xdr:nvSpPr>
        <xdr:cNvPr id="74294" name="Line 1">
          <a:extLst>
            <a:ext uri="{FF2B5EF4-FFF2-40B4-BE49-F238E27FC236}">
              <a16:creationId xmlns:a16="http://schemas.microsoft.com/office/drawing/2014/main" id="{E4D18F8B-C5B7-C6BC-BB03-980F7F8AE455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799FED3A-B087-8007-959C-C950C921978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1C3CB1-0E23-CB73-F75B-5146B67CFDB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1FBFB7A5-62A7-AEF5-269B-08B49A08857D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8E95DDA1-45CB-3067-F965-FA54EE391A2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C675156F-0FFA-8194-A72F-54C971F1EB1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4300" name="Line 1">
          <a:extLst>
            <a:ext uri="{FF2B5EF4-FFF2-40B4-BE49-F238E27FC236}">
              <a16:creationId xmlns:a16="http://schemas.microsoft.com/office/drawing/2014/main" id="{E602321C-79B8-24A1-DE36-FB709C77B36B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209B4FAA-5E1C-A2F1-0365-0869A6DD70E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26345FB4-CDF7-97A7-F8AD-B2894D1F1B3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4C8EE48A-9FF3-140E-A609-28055693C91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3E14821F-9633-8DEF-FCD0-BF3D1E66349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E6F6F013-5551-9190-37BA-F22DF775219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35</xdr:row>
      <xdr:rowOff>485775</xdr:rowOff>
    </xdr:from>
    <xdr:to>
      <xdr:col>9</xdr:col>
      <xdr:colOff>9525</xdr:colOff>
      <xdr:row>35</xdr:row>
      <xdr:rowOff>485775</xdr:rowOff>
    </xdr:to>
    <xdr:sp macro="" textlink="">
      <xdr:nvSpPr>
        <xdr:cNvPr id="75318" name="Line 1">
          <a:extLst>
            <a:ext uri="{FF2B5EF4-FFF2-40B4-BE49-F238E27FC236}">
              <a16:creationId xmlns:a16="http://schemas.microsoft.com/office/drawing/2014/main" id="{A41792FE-C5BE-DA2B-8303-88B1659FF6BF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9DCC8A48-3249-2BBC-F7C7-4406EE9DFFA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B85A5E64-EE15-F80E-4CD2-3F50BEB030A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EA7E4E2E-4CD8-7619-2FC3-CA04C3EC914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D19EDDE2-44A6-E6A0-1CA9-0DA21A8B3FA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3C5100B-C028-7A4E-9916-6E610D09767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5324" name="Line 1">
          <a:extLst>
            <a:ext uri="{FF2B5EF4-FFF2-40B4-BE49-F238E27FC236}">
              <a16:creationId xmlns:a16="http://schemas.microsoft.com/office/drawing/2014/main" id="{24AB5D40-2198-5B0C-66E8-D6B407B22A5D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2143A2F4-0674-810D-2033-1CA85EC3958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04D5DF37-181A-F224-82B8-CECAC3413F8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4FC14395-BAA6-1DE3-766A-88728201EC05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6900E3A0-5F03-AEB9-DEC0-F5A05951710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237C0425-C831-95D9-7835-2A9668AB09FA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35</xdr:row>
      <xdr:rowOff>485775</xdr:rowOff>
    </xdr:from>
    <xdr:to>
      <xdr:col>9</xdr:col>
      <xdr:colOff>9525</xdr:colOff>
      <xdr:row>35</xdr:row>
      <xdr:rowOff>485775</xdr:rowOff>
    </xdr:to>
    <xdr:sp macro="" textlink="">
      <xdr:nvSpPr>
        <xdr:cNvPr id="76342" name="Line 1">
          <a:extLst>
            <a:ext uri="{FF2B5EF4-FFF2-40B4-BE49-F238E27FC236}">
              <a16:creationId xmlns:a16="http://schemas.microsoft.com/office/drawing/2014/main" id="{C7B8258A-5590-E32C-3FC5-488615524C32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74A42F39-9A1F-2413-6E5E-1263B18CF9C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F80BFE21-96BA-B299-782D-718E1A68C59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A388E5A2-5789-345B-27A2-86E412BD196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EA0F0296-C869-770D-B78C-BBF06AE18E8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885C18C8-F1B2-9B1D-D2A4-5441A5FA79F7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6348" name="Line 1">
          <a:extLst>
            <a:ext uri="{FF2B5EF4-FFF2-40B4-BE49-F238E27FC236}">
              <a16:creationId xmlns:a16="http://schemas.microsoft.com/office/drawing/2014/main" id="{05C5C3E1-5642-AF5A-5C3A-A1C3F820A884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3425577F-1349-4AF5-BD3C-A15978CE67B8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445293BA-D544-C8E9-6D46-A3F3641E814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2F13DA88-23C2-EC94-C5E0-C4F841E92FE8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AFD9AB22-756C-F681-9E61-629C6BC9516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23EDFD1C-B121-246C-CADB-C3BA1DA2871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77368" name="Line 1">
          <a:extLst>
            <a:ext uri="{FF2B5EF4-FFF2-40B4-BE49-F238E27FC236}">
              <a16:creationId xmlns:a16="http://schemas.microsoft.com/office/drawing/2014/main" id="{C069085C-8DAF-3613-1502-DDC542AE497E}"/>
            </a:ext>
          </a:extLst>
        </xdr:cNvPr>
        <xdr:cNvSpPr>
          <a:spLocks noChangeShapeType="1"/>
        </xdr:cNvSpPr>
      </xdr:nvSpPr>
      <xdr:spPr bwMode="auto">
        <a:xfrm>
          <a:off x="19050" y="102774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68E401B-6A6E-7F03-23CE-D4FDF7203DC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D4318258-5B55-5563-F445-C946A1339CA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2371E940-9C85-CD57-83E8-7585072C69E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19AAD9EB-FD60-7A51-C8BA-019E6B3BE1D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22332E68-26AD-5E43-99AA-95401763615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77374" name="Line 1">
          <a:extLst>
            <a:ext uri="{FF2B5EF4-FFF2-40B4-BE49-F238E27FC236}">
              <a16:creationId xmlns:a16="http://schemas.microsoft.com/office/drawing/2014/main" id="{AD274394-9F3F-4DBD-AB53-2E98424CB1B3}"/>
            </a:ext>
          </a:extLst>
        </xdr:cNvPr>
        <xdr:cNvSpPr>
          <a:spLocks noChangeShapeType="1"/>
        </xdr:cNvSpPr>
      </xdr:nvSpPr>
      <xdr:spPr bwMode="auto">
        <a:xfrm>
          <a:off x="19050" y="1047750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7F5020F9-193B-9C1E-97EE-B13E1BD3729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19E8FD4B-5CB0-027A-BF66-8FF6D8B1AFB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F8CF1635-3733-32ED-2B90-DC5F7699774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631BE07B-812A-00A7-887A-16AF1E33A753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DF8E104B-D4E8-2C89-8A54-57FB8A063B59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78390" name="Line 1">
          <a:extLst>
            <a:ext uri="{FF2B5EF4-FFF2-40B4-BE49-F238E27FC236}">
              <a16:creationId xmlns:a16="http://schemas.microsoft.com/office/drawing/2014/main" id="{A31717EA-8E05-80D6-434D-00D8C9153738}"/>
            </a:ext>
          </a:extLst>
        </xdr:cNvPr>
        <xdr:cNvSpPr>
          <a:spLocks noChangeShapeType="1"/>
        </xdr:cNvSpPr>
      </xdr:nvSpPr>
      <xdr:spPr bwMode="auto">
        <a:xfrm>
          <a:off x="19050" y="9991725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B1092ECA-363D-3317-1E48-3BF7E27FC9D4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6DD5A8D8-366F-0865-F4EF-87C99FCF812A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4A7B878-CF44-135C-0D86-B9F4C66F6A66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8B8F5388-959D-E0FC-19FC-37CFEEAC2FCE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B2F629F4-3143-D171-46BA-AC13528D3F40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78396" name="Line 1">
          <a:extLst>
            <a:ext uri="{FF2B5EF4-FFF2-40B4-BE49-F238E27FC236}">
              <a16:creationId xmlns:a16="http://schemas.microsoft.com/office/drawing/2014/main" id="{05DFD426-2690-AF24-F005-451EEDDAAFA4}"/>
            </a:ext>
          </a:extLst>
        </xdr:cNvPr>
        <xdr:cNvSpPr>
          <a:spLocks noChangeShapeType="1"/>
        </xdr:cNvSpPr>
      </xdr:nvSpPr>
      <xdr:spPr bwMode="auto">
        <a:xfrm>
          <a:off x="19050" y="10191750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39C41C30-BACE-F145-D335-5625583FED1C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947765E9-FDE7-4EB1-E720-C7F383E4FD20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A5ACB4FC-9A3E-37E0-A6FF-9922CADB397C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F1C7E9A3-062E-4A34-9FCE-5EB72A57FC6C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D6153D55-6C82-22B3-0F50-0FE4793DAF4E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79787" name="Line 1">
          <a:extLst>
            <a:ext uri="{FF2B5EF4-FFF2-40B4-BE49-F238E27FC236}">
              <a16:creationId xmlns:a16="http://schemas.microsoft.com/office/drawing/2014/main" id="{A9EAE8F9-D36F-AC42-D21E-D4DD0FBA9BB2}"/>
            </a:ext>
          </a:extLst>
        </xdr:cNvPr>
        <xdr:cNvSpPr>
          <a:spLocks noChangeShapeType="1"/>
        </xdr:cNvSpPr>
      </xdr:nvSpPr>
      <xdr:spPr bwMode="auto">
        <a:xfrm>
          <a:off x="19050" y="10353675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1577AC1-3AEC-2802-7525-983DE5B99816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F1B8DA85-65E1-C70D-87DA-1B3F0504D330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17567CB8-3A26-162F-DB97-40E34DA88E6C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6D0EF261-10B2-B564-BB8B-DCC90E9CE482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25EF0019-4EB4-AF5B-F224-0422D4B1CAA5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79793" name="Line 1">
          <a:extLst>
            <a:ext uri="{FF2B5EF4-FFF2-40B4-BE49-F238E27FC236}">
              <a16:creationId xmlns:a16="http://schemas.microsoft.com/office/drawing/2014/main" id="{58E3EE7D-F4FB-E958-41AE-0C8D7A88F3E3}"/>
            </a:ext>
          </a:extLst>
        </xdr:cNvPr>
        <xdr:cNvSpPr>
          <a:spLocks noChangeShapeType="1"/>
        </xdr:cNvSpPr>
      </xdr:nvSpPr>
      <xdr:spPr bwMode="auto">
        <a:xfrm>
          <a:off x="19050" y="10553700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510F48CE-8899-1FE9-3DCC-D0B406B4350F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74B6DE93-A4E9-5F5A-7327-8C0046354834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35318487-FC75-62DF-BD0B-A56880601607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4" name="Text Box 14">
          <a:extLst>
            <a:ext uri="{FF2B5EF4-FFF2-40B4-BE49-F238E27FC236}">
              <a16:creationId xmlns:a16="http://schemas.microsoft.com/office/drawing/2014/main" id="{DD26A3DA-B797-7044-8533-B2C667A61CCA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id="{E6A71631-51DF-03F3-0464-F51B3424D0CB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79799" name="Line 1">
          <a:extLst>
            <a:ext uri="{FF2B5EF4-FFF2-40B4-BE49-F238E27FC236}">
              <a16:creationId xmlns:a16="http://schemas.microsoft.com/office/drawing/2014/main" id="{FA27220C-9D82-E8BF-A394-7F06239609E2}"/>
            </a:ext>
          </a:extLst>
        </xdr:cNvPr>
        <xdr:cNvSpPr>
          <a:spLocks noChangeShapeType="1"/>
        </xdr:cNvSpPr>
      </xdr:nvSpPr>
      <xdr:spPr bwMode="auto">
        <a:xfrm>
          <a:off x="19050" y="10353675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7" name="Text Box 14">
          <a:extLst>
            <a:ext uri="{FF2B5EF4-FFF2-40B4-BE49-F238E27FC236}">
              <a16:creationId xmlns:a16="http://schemas.microsoft.com/office/drawing/2014/main" id="{227ABA3F-E923-CD3B-1744-FDF2708DADCF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8" name="Text Box 11">
          <a:extLst>
            <a:ext uri="{FF2B5EF4-FFF2-40B4-BE49-F238E27FC236}">
              <a16:creationId xmlns:a16="http://schemas.microsoft.com/office/drawing/2014/main" id="{95BE4013-8A2E-B1BD-E016-176DD7BE3246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9" name="Text Box 14">
          <a:extLst>
            <a:ext uri="{FF2B5EF4-FFF2-40B4-BE49-F238E27FC236}">
              <a16:creationId xmlns:a16="http://schemas.microsoft.com/office/drawing/2014/main" id="{F7F867F0-212E-F217-1052-8AEF8EC66ED4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0" name="Text Box 11">
          <a:extLst>
            <a:ext uri="{FF2B5EF4-FFF2-40B4-BE49-F238E27FC236}">
              <a16:creationId xmlns:a16="http://schemas.microsoft.com/office/drawing/2014/main" id="{95CB2106-0E8F-1094-64A3-D1B59BB23B31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1" name="Text Box 14">
          <a:extLst>
            <a:ext uri="{FF2B5EF4-FFF2-40B4-BE49-F238E27FC236}">
              <a16:creationId xmlns:a16="http://schemas.microsoft.com/office/drawing/2014/main" id="{8EA916FB-41B5-3F85-CC6E-92596EFF4020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79805" name="Line 1">
          <a:extLst>
            <a:ext uri="{FF2B5EF4-FFF2-40B4-BE49-F238E27FC236}">
              <a16:creationId xmlns:a16="http://schemas.microsoft.com/office/drawing/2014/main" id="{E0F761A4-EA58-31CD-4B00-AD85BA2F8A0D}"/>
            </a:ext>
          </a:extLst>
        </xdr:cNvPr>
        <xdr:cNvSpPr>
          <a:spLocks noChangeShapeType="1"/>
        </xdr:cNvSpPr>
      </xdr:nvSpPr>
      <xdr:spPr bwMode="auto">
        <a:xfrm>
          <a:off x="19050" y="10553700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3" name="Text Box 11">
          <a:extLst>
            <a:ext uri="{FF2B5EF4-FFF2-40B4-BE49-F238E27FC236}">
              <a16:creationId xmlns:a16="http://schemas.microsoft.com/office/drawing/2014/main" id="{F62CF575-5E87-F254-A18C-CB22B07E1749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4" name="Text Box 14">
          <a:extLst>
            <a:ext uri="{FF2B5EF4-FFF2-40B4-BE49-F238E27FC236}">
              <a16:creationId xmlns:a16="http://schemas.microsoft.com/office/drawing/2014/main" id="{56D307E0-5FAD-31EB-2A3C-F0A7DDC7E211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B3D1ABF7-40A6-A9F5-02B9-73E85732F1F7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A2A2A3AC-0177-1A53-8D4B-1AEA8E894A6E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4CA4BB48-2F1A-5967-72B4-7FE09BCE7C21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64459" name="Line 1">
          <a:extLst>
            <a:ext uri="{FF2B5EF4-FFF2-40B4-BE49-F238E27FC236}">
              <a16:creationId xmlns:a16="http://schemas.microsoft.com/office/drawing/2014/main" id="{C2F74946-0EA3-5317-EA8A-BCBE89A31EAA}"/>
            </a:ext>
          </a:extLst>
        </xdr:cNvPr>
        <xdr:cNvSpPr>
          <a:spLocks noChangeShapeType="1"/>
        </xdr:cNvSpPr>
      </xdr:nvSpPr>
      <xdr:spPr bwMode="auto">
        <a:xfrm>
          <a:off x="19050" y="9991725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B02E816F-ECFF-45D4-4E33-E788199E9D71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B55C2D99-A053-3110-0039-6CDE89203B19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84778801-4519-8FAE-5EF2-22D741D37CD4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0AF3CDD4-0F41-55B9-3CF9-C24E2F9320AC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324AD1C8-674E-FBFE-2C63-72BF40057312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64465" name="Line 1">
          <a:extLst>
            <a:ext uri="{FF2B5EF4-FFF2-40B4-BE49-F238E27FC236}">
              <a16:creationId xmlns:a16="http://schemas.microsoft.com/office/drawing/2014/main" id="{DF743B89-D2CB-EFE7-FA06-CD767928139D}"/>
            </a:ext>
          </a:extLst>
        </xdr:cNvPr>
        <xdr:cNvSpPr>
          <a:spLocks noChangeShapeType="1"/>
        </xdr:cNvSpPr>
      </xdr:nvSpPr>
      <xdr:spPr bwMode="auto">
        <a:xfrm>
          <a:off x="19050" y="10191750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F3BC9A32-5438-9CE8-59E7-F7300389405C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E2D51F75-54DF-DA2F-EE2A-C65C3F0D0420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08401707-C5FC-0364-6CD7-104E27387BA0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9E2DC789-3399-5483-C3B2-F691694B30FA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23BEE211-1E83-9B56-69F1-BC439140B9D1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34</xdr:row>
      <xdr:rowOff>485775</xdr:rowOff>
    </xdr:from>
    <xdr:to>
      <xdr:col>9</xdr:col>
      <xdr:colOff>9525</xdr:colOff>
      <xdr:row>34</xdr:row>
      <xdr:rowOff>485775</xdr:rowOff>
    </xdr:to>
    <xdr:sp macro="" textlink="">
      <xdr:nvSpPr>
        <xdr:cNvPr id="66453" name="Line 1">
          <a:extLst>
            <a:ext uri="{FF2B5EF4-FFF2-40B4-BE49-F238E27FC236}">
              <a16:creationId xmlns:a16="http://schemas.microsoft.com/office/drawing/2014/main" id="{BBF327C1-3A94-CEF9-4D8B-C93EC1756FAE}"/>
            </a:ext>
          </a:extLst>
        </xdr:cNvPr>
        <xdr:cNvSpPr>
          <a:spLocks noChangeShapeType="1"/>
        </xdr:cNvSpPr>
      </xdr:nvSpPr>
      <xdr:spPr bwMode="auto">
        <a:xfrm>
          <a:off x="19050" y="9458325"/>
          <a:ext cx="617220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9E90C94A-5F88-F3DA-D735-FDA9FFF92D1B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4CBD1652-A436-4926-7B1B-F9D5EB00B1A1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CC1770DF-9BE9-817A-7A51-205FDC822C0D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C1E2BF3C-5577-EFAD-36F0-D5302BB44717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4195EFAA-CF88-630C-C779-EAD6C1C65877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36</xdr:row>
      <xdr:rowOff>9525</xdr:rowOff>
    </xdr:from>
    <xdr:to>
      <xdr:col>9</xdr:col>
      <xdr:colOff>9525</xdr:colOff>
      <xdr:row>36</xdr:row>
      <xdr:rowOff>9525</xdr:rowOff>
    </xdr:to>
    <xdr:sp macro="" textlink="">
      <xdr:nvSpPr>
        <xdr:cNvPr id="66459" name="Line 1">
          <a:extLst>
            <a:ext uri="{FF2B5EF4-FFF2-40B4-BE49-F238E27FC236}">
              <a16:creationId xmlns:a16="http://schemas.microsoft.com/office/drawing/2014/main" id="{24B0F5FF-E29B-5479-02E3-45127375AD4B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17220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EBA1AF9A-1BC1-F419-2DD4-CBDE546A38B8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938DFCE9-7EBD-1C86-C55F-F4EC29A49F8E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95609882-0C71-6976-77E4-79F96C5B89E4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8"/>
  <sheetViews>
    <sheetView zoomScale="145" zoomScaleNormal="145" workbookViewId="0">
      <selection activeCell="F3" sqref="F3:I3"/>
    </sheetView>
  </sheetViews>
  <sheetFormatPr defaultRowHeight="19.5" x14ac:dyDescent="0.2"/>
  <cols>
    <col min="1" max="1" width="4.7109375" style="48" customWidth="1"/>
    <col min="2" max="2" width="23.85546875" style="48" customWidth="1"/>
    <col min="3" max="3" width="14.85546875" style="48" customWidth="1"/>
    <col min="4" max="4" width="6.85546875" style="48" customWidth="1"/>
    <col min="5" max="5" width="11.5703125" style="48" customWidth="1"/>
    <col min="6" max="6" width="6.42578125" style="48" customWidth="1"/>
    <col min="7" max="7" width="6.7109375" style="48" customWidth="1"/>
    <col min="8" max="8" width="6.28515625" style="48" customWidth="1"/>
    <col min="9" max="9" width="12.140625" style="48" customWidth="1"/>
    <col min="10" max="10" width="30.42578125" style="4" customWidth="1"/>
    <col min="11" max="11" width="6" style="2" customWidth="1"/>
    <col min="12" max="16384" width="9.140625" style="2"/>
  </cols>
  <sheetData>
    <row r="1" spans="1:11" ht="21" customHeight="1" x14ac:dyDescent="0.2">
      <c r="A1" s="82" t="s">
        <v>15</v>
      </c>
      <c r="B1" s="82"/>
      <c r="C1" s="82"/>
      <c r="D1" s="82"/>
      <c r="E1" s="82"/>
      <c r="F1" s="82"/>
      <c r="G1" s="82"/>
      <c r="H1" s="82"/>
      <c r="I1" s="82"/>
      <c r="J1" s="1"/>
    </row>
    <row r="2" spans="1:11" ht="19.5" customHeight="1" x14ac:dyDescent="0.2">
      <c r="A2" s="82" t="s">
        <v>16</v>
      </c>
      <c r="B2" s="82"/>
      <c r="C2" s="82"/>
      <c r="D2" s="82"/>
      <c r="E2" s="82"/>
      <c r="F2" s="82"/>
      <c r="G2" s="82"/>
      <c r="H2" s="82"/>
      <c r="I2" s="82"/>
      <c r="J2" s="3"/>
    </row>
    <row r="3" spans="1:11" ht="21.75" customHeight="1" x14ac:dyDescent="0.2">
      <c r="A3" s="73" t="s">
        <v>129</v>
      </c>
      <c r="B3" s="73"/>
      <c r="C3" s="73"/>
      <c r="F3" s="73" t="s">
        <v>127</v>
      </c>
      <c r="G3" s="73"/>
      <c r="H3" s="73"/>
      <c r="I3" s="73"/>
    </row>
    <row r="4" spans="1:11" ht="17.25" customHeight="1" x14ac:dyDescent="0.2">
      <c r="A4" s="73" t="s">
        <v>130</v>
      </c>
      <c r="B4" s="73"/>
      <c r="C4" s="73"/>
      <c r="F4" s="48" t="s">
        <v>17</v>
      </c>
      <c r="G4" s="48" t="s">
        <v>18</v>
      </c>
      <c r="H4" s="48" t="s">
        <v>19</v>
      </c>
      <c r="I4" s="48" t="s">
        <v>18</v>
      </c>
    </row>
    <row r="5" spans="1:11" ht="18" customHeight="1" x14ac:dyDescent="0.2">
      <c r="A5" s="48" t="s">
        <v>21</v>
      </c>
      <c r="F5" s="73" t="s">
        <v>22</v>
      </c>
      <c r="G5" s="73"/>
      <c r="H5" s="73"/>
      <c r="I5" s="73"/>
    </row>
    <row r="6" spans="1:11" ht="16.5" customHeight="1" x14ac:dyDescent="0.2">
      <c r="A6" s="78" t="s">
        <v>23</v>
      </c>
      <c r="B6" s="78"/>
      <c r="C6" s="78"/>
      <c r="D6" s="78"/>
      <c r="E6" s="78"/>
      <c r="F6" s="78"/>
      <c r="G6" s="78"/>
      <c r="H6" s="78"/>
      <c r="I6" s="78"/>
      <c r="J6" s="5"/>
    </row>
    <row r="7" spans="1:11" ht="6" customHeight="1" x14ac:dyDescent="0.2">
      <c r="A7" s="47"/>
      <c r="B7" s="47"/>
      <c r="C7" s="47"/>
      <c r="D7" s="47"/>
      <c r="E7" s="47"/>
      <c r="F7" s="47"/>
      <c r="G7" s="47"/>
      <c r="H7" s="47"/>
      <c r="I7" s="47"/>
      <c r="J7" s="7"/>
    </row>
    <row r="8" spans="1:11" ht="46.5" customHeight="1" x14ac:dyDescent="0.2">
      <c r="A8" s="49" t="s">
        <v>24</v>
      </c>
      <c r="B8" s="49" t="s">
        <v>25</v>
      </c>
      <c r="C8" s="49" t="s">
        <v>26</v>
      </c>
      <c r="D8" s="49" t="s">
        <v>27</v>
      </c>
      <c r="E8" s="49" t="s">
        <v>28</v>
      </c>
      <c r="F8" s="49" t="s">
        <v>29</v>
      </c>
      <c r="G8" s="65" t="s">
        <v>128</v>
      </c>
      <c r="H8" s="49" t="s">
        <v>31</v>
      </c>
      <c r="I8" s="49" t="s">
        <v>32</v>
      </c>
      <c r="J8" s="9" t="s">
        <v>0</v>
      </c>
    </row>
    <row r="9" spans="1:11" ht="21" customHeight="1" x14ac:dyDescent="0.2">
      <c r="A9" s="50" t="s">
        <v>33</v>
      </c>
      <c r="B9" s="51" t="s">
        <v>34</v>
      </c>
      <c r="C9" s="51" t="s">
        <v>55</v>
      </c>
      <c r="D9" s="52">
        <v>2021</v>
      </c>
      <c r="E9" s="58"/>
      <c r="F9" s="51"/>
      <c r="G9" s="62"/>
      <c r="H9" s="51"/>
      <c r="I9" s="64">
        <f>K9*G9</f>
        <v>0</v>
      </c>
      <c r="J9" s="10" t="s">
        <v>76</v>
      </c>
      <c r="K9" s="21">
        <v>3600</v>
      </c>
    </row>
    <row r="10" spans="1:11" ht="21" customHeight="1" x14ac:dyDescent="0.2">
      <c r="A10" s="76" t="s">
        <v>35</v>
      </c>
      <c r="B10" s="51" t="s">
        <v>36</v>
      </c>
      <c r="C10" s="53"/>
      <c r="D10" s="53"/>
      <c r="E10" s="59"/>
      <c r="F10" s="51"/>
      <c r="G10" s="62"/>
      <c r="H10" s="51"/>
      <c r="I10" s="64">
        <f>G10*K10</f>
        <v>0</v>
      </c>
      <c r="J10" s="10" t="s">
        <v>77</v>
      </c>
      <c r="K10" s="21">
        <v>4500</v>
      </c>
    </row>
    <row r="11" spans="1:11" ht="21" customHeight="1" x14ac:dyDescent="0.2">
      <c r="A11" s="76"/>
      <c r="B11" s="51" t="s">
        <v>37</v>
      </c>
      <c r="C11" s="53"/>
      <c r="D11" s="52"/>
      <c r="E11" s="59"/>
      <c r="F11" s="51"/>
      <c r="G11" s="62"/>
      <c r="H11" s="51"/>
      <c r="I11" s="64">
        <f>K11*G11</f>
        <v>0</v>
      </c>
      <c r="J11" s="10" t="s">
        <v>78</v>
      </c>
      <c r="K11" s="21">
        <v>4500</v>
      </c>
    </row>
    <row r="12" spans="1:11" ht="21" customHeight="1" x14ac:dyDescent="0.2">
      <c r="A12" s="79" t="s">
        <v>38</v>
      </c>
      <c r="B12" s="51" t="s">
        <v>39</v>
      </c>
      <c r="C12" s="51"/>
      <c r="D12" s="52"/>
      <c r="E12" s="58"/>
      <c r="F12" s="51"/>
      <c r="G12" s="62"/>
      <c r="H12" s="51"/>
      <c r="I12" s="64">
        <f>IF(G12=0,0,IF(G12*K12&lt;750,750,G12*K12))</f>
        <v>0</v>
      </c>
      <c r="J12" s="10" t="s">
        <v>79</v>
      </c>
      <c r="K12" s="21">
        <v>90</v>
      </c>
    </row>
    <row r="13" spans="1:11" ht="21" customHeight="1" x14ac:dyDescent="0.2">
      <c r="A13" s="80"/>
      <c r="B13" s="51" t="s">
        <v>106</v>
      </c>
      <c r="C13" s="53"/>
      <c r="D13" s="53"/>
      <c r="E13" s="58"/>
      <c r="F13" s="51"/>
      <c r="G13" s="62"/>
      <c r="H13" s="51"/>
      <c r="I13" s="64">
        <f>G13*K13</f>
        <v>0</v>
      </c>
      <c r="J13" s="10" t="s">
        <v>107</v>
      </c>
      <c r="K13" s="21">
        <v>50</v>
      </c>
    </row>
    <row r="14" spans="1:11" ht="21" customHeight="1" x14ac:dyDescent="0.2">
      <c r="A14" s="81"/>
      <c r="B14" s="51" t="s">
        <v>40</v>
      </c>
      <c r="C14" s="51"/>
      <c r="D14" s="52"/>
      <c r="E14" s="58"/>
      <c r="F14" s="51"/>
      <c r="G14" s="62"/>
      <c r="H14" s="63"/>
      <c r="I14" s="64">
        <f>K14*H14*G14</f>
        <v>0</v>
      </c>
      <c r="J14" s="10" t="s">
        <v>80</v>
      </c>
      <c r="K14" s="21">
        <v>45</v>
      </c>
    </row>
    <row r="15" spans="1:11" ht="21" customHeight="1" x14ac:dyDescent="0.2">
      <c r="A15" s="79" t="s">
        <v>41</v>
      </c>
      <c r="B15" s="51" t="s">
        <v>42</v>
      </c>
      <c r="C15" s="53"/>
      <c r="D15" s="53"/>
      <c r="E15" s="59"/>
      <c r="F15" s="51"/>
      <c r="G15" s="62"/>
      <c r="H15" s="51"/>
      <c r="I15" s="64">
        <f>IF(G15=0,0,(G15*K15))</f>
        <v>0</v>
      </c>
      <c r="J15" s="10" t="s">
        <v>81</v>
      </c>
      <c r="K15" s="21">
        <v>600</v>
      </c>
    </row>
    <row r="16" spans="1:11" ht="21" customHeight="1" x14ac:dyDescent="0.2">
      <c r="A16" s="80"/>
      <c r="B16" s="51" t="s">
        <v>43</v>
      </c>
      <c r="C16" s="53"/>
      <c r="D16" s="53"/>
      <c r="E16" s="59"/>
      <c r="F16" s="51"/>
      <c r="G16" s="62"/>
      <c r="H16" s="51"/>
      <c r="I16" s="64">
        <f>IF(H16=0,0,G16*K16/H16)</f>
        <v>0</v>
      </c>
      <c r="J16" s="10" t="s">
        <v>82</v>
      </c>
      <c r="K16" s="21">
        <v>300</v>
      </c>
    </row>
    <row r="17" spans="1:11" ht="21" customHeight="1" x14ac:dyDescent="0.2">
      <c r="A17" s="80"/>
      <c r="B17" s="51" t="s">
        <v>44</v>
      </c>
      <c r="C17" s="51" t="s">
        <v>55</v>
      </c>
      <c r="D17" s="52">
        <v>2021</v>
      </c>
      <c r="E17" s="58"/>
      <c r="F17" s="51"/>
      <c r="G17" s="62"/>
      <c r="H17" s="62"/>
      <c r="I17" s="64">
        <f>IF(G17=0,0,IF(G17*K17&lt;1500,1500,G17*K17*H17))</f>
        <v>0</v>
      </c>
      <c r="J17" s="11" t="s">
        <v>83</v>
      </c>
      <c r="K17" s="21">
        <v>300</v>
      </c>
    </row>
    <row r="18" spans="1:11" ht="21" customHeight="1" x14ac:dyDescent="0.2">
      <c r="A18" s="81"/>
      <c r="B18" s="51" t="s">
        <v>45</v>
      </c>
      <c r="C18" s="51" t="s">
        <v>55</v>
      </c>
      <c r="D18" s="52">
        <v>2021</v>
      </c>
      <c r="E18" s="58"/>
      <c r="F18" s="51"/>
      <c r="G18" s="62"/>
      <c r="H18" s="62"/>
      <c r="I18" s="64">
        <f>IF(G18=0,0,G18*K18/H18)</f>
        <v>0</v>
      </c>
      <c r="J18" s="10" t="s">
        <v>84</v>
      </c>
      <c r="K18" s="21">
        <v>150</v>
      </c>
    </row>
    <row r="19" spans="1:11" ht="21" customHeight="1" x14ac:dyDescent="0.2">
      <c r="A19" s="76" t="s">
        <v>46</v>
      </c>
      <c r="B19" s="51" t="s">
        <v>47</v>
      </c>
      <c r="C19" s="53"/>
      <c r="D19" s="53"/>
      <c r="E19" s="59"/>
      <c r="F19" s="51"/>
      <c r="G19" s="62"/>
      <c r="H19" s="51"/>
      <c r="I19" s="64">
        <f>K19*G19</f>
        <v>0</v>
      </c>
      <c r="J19" s="10" t="s">
        <v>85</v>
      </c>
      <c r="K19" s="21">
        <v>2400</v>
      </c>
    </row>
    <row r="20" spans="1:11" ht="24.75" customHeight="1" x14ac:dyDescent="0.2">
      <c r="A20" s="76"/>
      <c r="B20" s="51" t="s">
        <v>48</v>
      </c>
      <c r="C20" s="53"/>
      <c r="D20" s="53"/>
      <c r="E20" s="59"/>
      <c r="F20" s="51"/>
      <c r="G20" s="62"/>
      <c r="H20" s="51"/>
      <c r="I20" s="64">
        <f>IF(G20=0,0,G20*K20)</f>
        <v>0</v>
      </c>
      <c r="J20" s="10" t="s">
        <v>86</v>
      </c>
      <c r="K20" s="21">
        <v>225</v>
      </c>
    </row>
    <row r="21" spans="1:11" ht="21" customHeight="1" x14ac:dyDescent="0.2">
      <c r="A21" s="76"/>
      <c r="B21" s="51" t="s">
        <v>49</v>
      </c>
      <c r="C21" s="53"/>
      <c r="D21" s="53"/>
      <c r="E21" s="59"/>
      <c r="F21" s="51"/>
      <c r="G21" s="62"/>
      <c r="H21" s="51"/>
      <c r="I21" s="64">
        <f>K21*G21</f>
        <v>0</v>
      </c>
      <c r="J21" s="10" t="s">
        <v>87</v>
      </c>
      <c r="K21" s="21">
        <v>4500</v>
      </c>
    </row>
    <row r="22" spans="1:11" ht="21" customHeight="1" x14ac:dyDescent="0.2">
      <c r="A22" s="76" t="s">
        <v>50</v>
      </c>
      <c r="B22" s="51" t="s">
        <v>51</v>
      </c>
      <c r="C22" s="51"/>
      <c r="D22" s="52"/>
      <c r="E22" s="59"/>
      <c r="F22" s="51"/>
      <c r="G22" s="62"/>
      <c r="H22" s="51"/>
      <c r="I22" s="64">
        <f>IF(G22=0,0,IF(G22*K22&lt;750,750,G22*K22))</f>
        <v>0</v>
      </c>
      <c r="J22" s="10" t="s">
        <v>88</v>
      </c>
      <c r="K22" s="21">
        <v>45</v>
      </c>
    </row>
    <row r="23" spans="1:11" ht="21.75" customHeight="1" x14ac:dyDescent="0.2">
      <c r="A23" s="76"/>
      <c r="B23" s="51" t="s">
        <v>52</v>
      </c>
      <c r="C23" s="53"/>
      <c r="D23" s="52"/>
      <c r="E23" s="59"/>
      <c r="F23" s="51"/>
      <c r="G23" s="62"/>
      <c r="H23" s="51"/>
      <c r="I23" s="64">
        <f>K23*G23/2</f>
        <v>0</v>
      </c>
      <c r="J23" s="10" t="s">
        <v>89</v>
      </c>
      <c r="K23" s="21">
        <v>20</v>
      </c>
    </row>
    <row r="24" spans="1:11" ht="21" customHeight="1" x14ac:dyDescent="0.2">
      <c r="A24" s="50" t="s">
        <v>53</v>
      </c>
      <c r="B24" s="51" t="s">
        <v>54</v>
      </c>
      <c r="C24" s="51"/>
      <c r="D24" s="52"/>
      <c r="E24" s="59"/>
      <c r="F24" s="51"/>
      <c r="G24" s="62"/>
      <c r="H24" s="51"/>
      <c r="I24" s="64">
        <f>IF(G24=0,0,IF(G24*K24&lt;1000,1000,G24*K24))</f>
        <v>0</v>
      </c>
      <c r="J24" s="10" t="s">
        <v>90</v>
      </c>
      <c r="K24" s="21">
        <v>10</v>
      </c>
    </row>
    <row r="25" spans="1:11" ht="21" customHeight="1" x14ac:dyDescent="0.2">
      <c r="A25" s="50" t="s">
        <v>56</v>
      </c>
      <c r="B25" s="51" t="s">
        <v>57</v>
      </c>
      <c r="C25" s="53"/>
      <c r="D25" s="52"/>
      <c r="E25" s="59"/>
      <c r="F25" s="51"/>
      <c r="G25" s="62"/>
      <c r="H25" s="51"/>
      <c r="I25" s="64">
        <f>K25*G25</f>
        <v>0</v>
      </c>
      <c r="J25" s="10" t="s">
        <v>91</v>
      </c>
      <c r="K25" s="21">
        <v>2700</v>
      </c>
    </row>
    <row r="26" spans="1:11" ht="21" customHeight="1" x14ac:dyDescent="0.2">
      <c r="A26" s="50" t="s">
        <v>58</v>
      </c>
      <c r="B26" s="51" t="s">
        <v>59</v>
      </c>
      <c r="C26" s="53"/>
      <c r="D26" s="53"/>
      <c r="E26" s="60"/>
      <c r="F26" s="51"/>
      <c r="G26" s="62"/>
      <c r="H26" s="51"/>
      <c r="I26" s="64">
        <f>K26*G26</f>
        <v>0</v>
      </c>
      <c r="J26" s="10" t="s">
        <v>92</v>
      </c>
      <c r="K26" s="21">
        <v>1500</v>
      </c>
    </row>
    <row r="27" spans="1:11" ht="27.75" customHeight="1" x14ac:dyDescent="0.2">
      <c r="A27" s="76" t="s">
        <v>60</v>
      </c>
      <c r="B27" s="61" t="s">
        <v>74</v>
      </c>
      <c r="C27" s="53"/>
      <c r="D27" s="53"/>
      <c r="E27" s="59"/>
      <c r="F27" s="51"/>
      <c r="G27" s="62"/>
      <c r="H27" s="51"/>
      <c r="I27" s="64">
        <f>K27*G27</f>
        <v>0</v>
      </c>
      <c r="J27" s="10" t="s">
        <v>93</v>
      </c>
      <c r="K27" s="21">
        <v>900</v>
      </c>
    </row>
    <row r="28" spans="1:11" ht="21" customHeight="1" x14ac:dyDescent="0.2">
      <c r="A28" s="76"/>
      <c r="B28" s="51" t="s">
        <v>61</v>
      </c>
      <c r="C28" s="51"/>
      <c r="D28" s="52"/>
      <c r="E28" s="59"/>
      <c r="F28" s="51"/>
      <c r="G28" s="62"/>
      <c r="H28" s="51"/>
      <c r="I28" s="64">
        <f>K28*G28</f>
        <v>0</v>
      </c>
      <c r="J28" s="10" t="s">
        <v>105</v>
      </c>
      <c r="K28" s="21">
        <v>225</v>
      </c>
    </row>
    <row r="29" spans="1:11" ht="21" customHeight="1" x14ac:dyDescent="0.2">
      <c r="A29" s="54" t="s">
        <v>62</v>
      </c>
      <c r="B29" s="55" t="s">
        <v>63</v>
      </c>
      <c r="C29" s="53"/>
      <c r="D29" s="53"/>
      <c r="E29" s="59"/>
      <c r="F29" s="51"/>
      <c r="G29" s="62"/>
      <c r="H29" s="51"/>
      <c r="I29" s="64"/>
      <c r="J29" s="10"/>
      <c r="K29" s="21"/>
    </row>
    <row r="30" spans="1:11" ht="18.75" customHeight="1" x14ac:dyDescent="0.2">
      <c r="A30" s="54" t="s">
        <v>125</v>
      </c>
      <c r="B30" s="55" t="s">
        <v>65</v>
      </c>
      <c r="C30" s="53"/>
      <c r="D30" s="53"/>
      <c r="E30" s="60"/>
      <c r="F30" s="51"/>
      <c r="G30" s="62"/>
      <c r="H30" s="51"/>
      <c r="I30" s="64">
        <f>G30*K30</f>
        <v>0</v>
      </c>
      <c r="J30" s="10" t="s">
        <v>94</v>
      </c>
      <c r="K30" s="25">
        <v>3600</v>
      </c>
    </row>
    <row r="31" spans="1:11" ht="20.25" customHeight="1" x14ac:dyDescent="0.2">
      <c r="A31" s="74" t="s">
        <v>131</v>
      </c>
      <c r="B31" s="74"/>
      <c r="C31" s="74"/>
      <c r="D31" s="74"/>
      <c r="E31" s="74"/>
      <c r="F31" s="56"/>
      <c r="G31" s="75" t="s">
        <v>66</v>
      </c>
      <c r="H31" s="75"/>
      <c r="I31" s="64">
        <f>SUM(I9:I30)</f>
        <v>0</v>
      </c>
      <c r="J31" s="10"/>
    </row>
    <row r="32" spans="1:11" ht="15" customHeight="1" x14ac:dyDescent="0.2">
      <c r="A32" s="56"/>
      <c r="B32" s="56"/>
      <c r="C32" s="56"/>
      <c r="D32" s="56"/>
      <c r="E32" s="56"/>
      <c r="F32" s="56"/>
      <c r="G32" s="56"/>
      <c r="H32" s="56"/>
      <c r="I32" s="56"/>
      <c r="J32" s="10"/>
    </row>
    <row r="33" spans="1:10" x14ac:dyDescent="0.2">
      <c r="C33" s="56"/>
      <c r="D33" s="84"/>
      <c r="E33" s="84"/>
      <c r="F33" s="56"/>
      <c r="G33" s="56"/>
      <c r="H33" s="56"/>
      <c r="I33" s="56"/>
      <c r="J33" s="10"/>
    </row>
    <row r="34" spans="1:10" ht="16.5" customHeight="1" x14ac:dyDescent="0.2">
      <c r="A34" s="74" t="s">
        <v>67</v>
      </c>
      <c r="B34" s="74"/>
      <c r="C34" s="56"/>
      <c r="D34" s="84"/>
      <c r="E34" s="84"/>
      <c r="F34" s="56"/>
      <c r="G34" s="56"/>
      <c r="H34" s="56"/>
      <c r="I34" s="56"/>
      <c r="J34" s="10"/>
    </row>
    <row r="35" spans="1:10" ht="15" customHeight="1" x14ac:dyDescent="0.2">
      <c r="A35" s="77" t="s">
        <v>2</v>
      </c>
      <c r="B35" s="77"/>
      <c r="C35" s="77"/>
      <c r="D35" s="56"/>
      <c r="E35" s="56"/>
      <c r="F35" s="85" t="s">
        <v>1</v>
      </c>
      <c r="G35" s="85"/>
      <c r="H35" s="85"/>
      <c r="I35" s="85"/>
      <c r="J35" s="10"/>
    </row>
    <row r="36" spans="1:10" ht="38.25" customHeight="1" x14ac:dyDescent="0.2">
      <c r="A36" s="77" t="s">
        <v>36</v>
      </c>
      <c r="B36" s="77"/>
      <c r="C36" s="77"/>
      <c r="D36" s="56"/>
      <c r="E36" s="56"/>
      <c r="F36" s="85" t="s">
        <v>68</v>
      </c>
      <c r="G36" s="85"/>
      <c r="H36" s="85"/>
      <c r="I36" s="85"/>
      <c r="J36" s="10"/>
    </row>
    <row r="37" spans="1:10" ht="15" customHeight="1" x14ac:dyDescent="0.2">
      <c r="A37" s="84" t="s">
        <v>69</v>
      </c>
      <c r="B37" s="75"/>
      <c r="C37" s="75"/>
      <c r="D37" s="75"/>
      <c r="E37" s="75"/>
      <c r="F37" s="75"/>
      <c r="G37" s="75"/>
      <c r="H37" s="75"/>
      <c r="I37" s="75"/>
      <c r="J37" s="10"/>
    </row>
    <row r="38" spans="1:10" ht="13.5" customHeight="1" x14ac:dyDescent="0.2">
      <c r="A38" s="56"/>
      <c r="B38" s="56"/>
      <c r="C38" s="56"/>
      <c r="D38" s="56"/>
      <c r="E38" s="56"/>
      <c r="F38" s="56"/>
      <c r="G38" s="56"/>
      <c r="H38" s="56"/>
      <c r="I38" s="56"/>
      <c r="J38" s="10"/>
    </row>
    <row r="39" spans="1:10" ht="15" customHeight="1" x14ac:dyDescent="0.2">
      <c r="A39" s="75" t="s">
        <v>70</v>
      </c>
      <c r="B39" s="75"/>
      <c r="C39" s="75"/>
      <c r="D39" s="75"/>
      <c r="E39" s="75"/>
      <c r="F39" s="75"/>
      <c r="G39" s="75"/>
      <c r="H39" s="75"/>
      <c r="I39" s="75"/>
      <c r="J39" s="10"/>
    </row>
    <row r="40" spans="1:10" ht="12" customHeight="1" x14ac:dyDescent="0.2">
      <c r="A40" s="46" t="s">
        <v>100</v>
      </c>
      <c r="B40" s="57"/>
      <c r="C40" s="57"/>
      <c r="D40" s="57"/>
      <c r="E40" s="57"/>
      <c r="F40" s="57"/>
      <c r="G40" s="57"/>
      <c r="H40" s="57"/>
      <c r="I40" s="57"/>
      <c r="J40" s="10"/>
    </row>
    <row r="41" spans="1:10" ht="23.25" customHeight="1" x14ac:dyDescent="0.2">
      <c r="A41" s="83" t="s">
        <v>99</v>
      </c>
      <c r="B41" s="83"/>
      <c r="C41" s="56"/>
      <c r="D41" s="56"/>
      <c r="E41" s="56"/>
      <c r="F41" s="56"/>
      <c r="G41" s="56"/>
      <c r="H41" s="84" t="s">
        <v>71</v>
      </c>
      <c r="I41" s="84"/>
      <c r="J41" s="10"/>
    </row>
    <row r="42" spans="1:10" x14ac:dyDescent="0.2">
      <c r="A42" s="56"/>
      <c r="B42" s="56"/>
      <c r="C42" s="56"/>
      <c r="D42" s="56"/>
      <c r="E42" s="56"/>
      <c r="F42" s="56"/>
      <c r="G42" s="56"/>
      <c r="H42" s="56"/>
      <c r="I42" s="56"/>
      <c r="J42" s="10"/>
    </row>
    <row r="43" spans="1:10" ht="30" customHeight="1" x14ac:dyDescent="0.2">
      <c r="B43" s="48" t="s">
        <v>95</v>
      </c>
      <c r="C43" s="48" t="s">
        <v>96</v>
      </c>
      <c r="E43" s="48" t="s">
        <v>97</v>
      </c>
      <c r="H43" s="48" t="s">
        <v>98</v>
      </c>
      <c r="J43" s="10"/>
    </row>
    <row r="44" spans="1:10" x14ac:dyDescent="0.2">
      <c r="A44" s="56"/>
      <c r="B44" s="56"/>
      <c r="C44" s="56"/>
      <c r="D44" s="56"/>
      <c r="E44" s="56"/>
      <c r="F44" s="56"/>
      <c r="G44" s="56"/>
      <c r="H44" s="56"/>
      <c r="I44" s="56"/>
      <c r="J44" s="8"/>
    </row>
    <row r="45" spans="1:10" x14ac:dyDescent="0.2">
      <c r="A45" s="56"/>
      <c r="B45" s="56"/>
      <c r="C45" s="56"/>
      <c r="D45" s="56"/>
      <c r="E45" s="56"/>
      <c r="F45" s="56"/>
      <c r="G45" s="56"/>
      <c r="H45" s="56"/>
      <c r="I45" s="56"/>
      <c r="J45" s="8"/>
    </row>
    <row r="46" spans="1:10" x14ac:dyDescent="0.2">
      <c r="A46" s="56"/>
      <c r="B46" s="56"/>
      <c r="C46" s="56"/>
      <c r="D46" s="56"/>
      <c r="E46" s="56"/>
      <c r="F46" s="56"/>
      <c r="G46" s="56"/>
      <c r="H46" s="56"/>
      <c r="I46" s="56"/>
      <c r="J46" s="8"/>
    </row>
    <row r="47" spans="1:10" x14ac:dyDescent="0.2">
      <c r="A47" s="56"/>
      <c r="B47" s="56"/>
      <c r="C47" s="56"/>
      <c r="D47" s="56"/>
      <c r="E47" s="56"/>
      <c r="F47" s="56"/>
      <c r="G47" s="56"/>
      <c r="H47" s="56"/>
      <c r="I47" s="56"/>
      <c r="J47" s="8"/>
    </row>
    <row r="48" spans="1:10" x14ac:dyDescent="0.2">
      <c r="A48" s="56"/>
      <c r="B48" s="56"/>
      <c r="C48" s="56"/>
      <c r="D48" s="56"/>
      <c r="E48" s="56"/>
      <c r="F48" s="56"/>
      <c r="G48" s="56"/>
      <c r="H48" s="56"/>
      <c r="I48" s="56"/>
      <c r="J48" s="8"/>
    </row>
    <row r="49" spans="1:10" x14ac:dyDescent="0.2">
      <c r="A49" s="56"/>
      <c r="B49" s="56"/>
      <c r="C49" s="56"/>
      <c r="D49" s="56"/>
      <c r="E49" s="56"/>
      <c r="F49" s="56"/>
      <c r="G49" s="56"/>
      <c r="H49" s="56"/>
      <c r="I49" s="56"/>
      <c r="J49" s="8"/>
    </row>
    <row r="50" spans="1:10" x14ac:dyDescent="0.2">
      <c r="A50" s="56"/>
      <c r="B50" s="56"/>
      <c r="C50" s="56"/>
      <c r="D50" s="56"/>
      <c r="E50" s="56"/>
      <c r="F50" s="56"/>
      <c r="G50" s="56"/>
      <c r="H50" s="56"/>
      <c r="I50" s="56"/>
      <c r="J50" s="8"/>
    </row>
    <row r="51" spans="1:10" x14ac:dyDescent="0.2">
      <c r="A51" s="56"/>
      <c r="B51" s="56"/>
      <c r="C51" s="56"/>
      <c r="D51" s="56"/>
      <c r="E51" s="56"/>
      <c r="F51" s="56"/>
      <c r="G51" s="56"/>
      <c r="H51" s="56"/>
      <c r="I51" s="56"/>
      <c r="J51" s="8"/>
    </row>
    <row r="52" spans="1:10" x14ac:dyDescent="0.2">
      <c r="A52" s="56"/>
      <c r="B52" s="56"/>
      <c r="C52" s="56"/>
      <c r="D52" s="56"/>
      <c r="E52" s="56"/>
      <c r="F52" s="56"/>
      <c r="G52" s="56"/>
      <c r="H52" s="56"/>
      <c r="I52" s="56"/>
      <c r="J52" s="8"/>
    </row>
    <row r="53" spans="1:10" x14ac:dyDescent="0.2">
      <c r="A53" s="56"/>
      <c r="B53" s="56"/>
      <c r="C53" s="56"/>
      <c r="D53" s="56"/>
      <c r="E53" s="56"/>
      <c r="F53" s="56"/>
      <c r="G53" s="56"/>
      <c r="H53" s="56"/>
      <c r="I53" s="56"/>
      <c r="J53" s="8"/>
    </row>
    <row r="54" spans="1:10" x14ac:dyDescent="0.2">
      <c r="A54" s="56"/>
      <c r="B54" s="56"/>
      <c r="C54" s="56"/>
      <c r="D54" s="56"/>
      <c r="E54" s="56"/>
      <c r="F54" s="56"/>
      <c r="G54" s="56"/>
      <c r="H54" s="56"/>
      <c r="I54" s="56"/>
      <c r="J54" s="8"/>
    </row>
    <row r="55" spans="1:10" x14ac:dyDescent="0.2">
      <c r="A55" s="56"/>
      <c r="B55" s="56"/>
      <c r="C55" s="56"/>
      <c r="D55" s="56"/>
      <c r="E55" s="56"/>
      <c r="F55" s="56"/>
      <c r="G55" s="56"/>
      <c r="H55" s="56"/>
      <c r="I55" s="56"/>
      <c r="J55" s="8"/>
    </row>
    <row r="56" spans="1:10" x14ac:dyDescent="0.2">
      <c r="A56" s="56"/>
      <c r="B56" s="56"/>
      <c r="C56" s="56"/>
      <c r="D56" s="56"/>
      <c r="E56" s="56"/>
      <c r="F56" s="56"/>
      <c r="G56" s="56"/>
      <c r="H56" s="56"/>
      <c r="I56" s="56"/>
      <c r="J56" s="8"/>
    </row>
    <row r="57" spans="1:10" x14ac:dyDescent="0.2">
      <c r="A57" s="56"/>
      <c r="B57" s="56"/>
      <c r="C57" s="56"/>
      <c r="D57" s="56"/>
      <c r="E57" s="56"/>
      <c r="F57" s="56"/>
      <c r="G57" s="56"/>
      <c r="H57" s="56"/>
      <c r="I57" s="56"/>
      <c r="J57" s="8"/>
    </row>
    <row r="58" spans="1:10" x14ac:dyDescent="0.2">
      <c r="A58" s="56"/>
      <c r="B58" s="56"/>
      <c r="C58" s="56"/>
      <c r="D58" s="56"/>
      <c r="E58" s="56"/>
      <c r="F58" s="56"/>
      <c r="G58" s="56"/>
      <c r="H58" s="56"/>
      <c r="I58" s="56"/>
      <c r="J58" s="8"/>
    </row>
  </sheetData>
  <mergeCells count="25">
    <mergeCell ref="A41:B41"/>
    <mergeCell ref="H41:I41"/>
    <mergeCell ref="D33:E34"/>
    <mergeCell ref="A34:B34"/>
    <mergeCell ref="A36:C36"/>
    <mergeCell ref="F36:I36"/>
    <mergeCell ref="A37:I37"/>
    <mergeCell ref="A39:I39"/>
    <mergeCell ref="F35:I35"/>
    <mergeCell ref="A1:I1"/>
    <mergeCell ref="A2:I2"/>
    <mergeCell ref="A3:C3"/>
    <mergeCell ref="F3:I3"/>
    <mergeCell ref="A4:C4"/>
    <mergeCell ref="F5:I5"/>
    <mergeCell ref="A31:E31"/>
    <mergeCell ref="G31:H31"/>
    <mergeCell ref="A27:A28"/>
    <mergeCell ref="A35:C35"/>
    <mergeCell ref="A6:I6"/>
    <mergeCell ref="A10:A11"/>
    <mergeCell ref="A12:A14"/>
    <mergeCell ref="A15:A18"/>
    <mergeCell ref="A19:A21"/>
    <mergeCell ref="A22:A23"/>
  </mergeCells>
  <dataValidations disablePrompts="1" count="1">
    <dataValidation type="whole" operator="lessThan" allowBlank="1" showInputMessage="1" showErrorMessage="1" errorTitle="Error" error="The date of this cell can't be changed or deleted." sqref="K44:K65536" xr:uid="{00000000-0002-0000-00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58"/>
  <sheetViews>
    <sheetView topLeftCell="A4" zoomScale="130" zoomScaleNormal="130" workbookViewId="0">
      <selection activeCell="G28" sqref="G28"/>
    </sheetView>
  </sheetViews>
  <sheetFormatPr defaultRowHeight="15" x14ac:dyDescent="0.2"/>
  <cols>
    <col min="1" max="1" width="4.7109375" style="2" customWidth="1"/>
    <col min="2" max="2" width="23.85546875" style="2" customWidth="1"/>
    <col min="3" max="3" width="14.85546875" style="2" customWidth="1"/>
    <col min="4" max="4" width="6.85546875" style="2" customWidth="1"/>
    <col min="5" max="5" width="11.5703125" style="2" customWidth="1"/>
    <col min="6" max="6" width="6.42578125" style="2" customWidth="1"/>
    <col min="7" max="7" width="6.7109375" style="2" customWidth="1"/>
    <col min="8" max="8" width="6.28515625" style="2" customWidth="1"/>
    <col min="9" max="9" width="12.140625" style="2" customWidth="1"/>
    <col min="10" max="10" width="30.42578125" style="4" customWidth="1"/>
    <col min="11" max="11" width="6" style="2" customWidth="1"/>
    <col min="12" max="16384" width="9.140625" style="2"/>
  </cols>
  <sheetData>
    <row r="1" spans="1:11" ht="21" customHeight="1" x14ac:dyDescent="0.2">
      <c r="A1" s="87" t="s">
        <v>15</v>
      </c>
      <c r="B1" s="87"/>
      <c r="C1" s="87"/>
      <c r="D1" s="87"/>
      <c r="E1" s="87"/>
      <c r="F1" s="87"/>
      <c r="G1" s="87"/>
      <c r="H1" s="87"/>
      <c r="I1" s="87"/>
      <c r="J1" s="1"/>
    </row>
    <row r="2" spans="1:11" ht="19.5" customHeight="1" x14ac:dyDescent="0.2">
      <c r="A2" s="88" t="s">
        <v>16</v>
      </c>
      <c r="B2" s="88"/>
      <c r="C2" s="88"/>
      <c r="D2" s="88"/>
      <c r="E2" s="88"/>
      <c r="F2" s="88"/>
      <c r="G2" s="88"/>
      <c r="H2" s="88"/>
      <c r="I2" s="88"/>
      <c r="J2" s="3"/>
    </row>
    <row r="3" spans="1:11" ht="21.75" customHeight="1" x14ac:dyDescent="0.2">
      <c r="A3" s="73" t="s">
        <v>129</v>
      </c>
      <c r="B3" s="73"/>
      <c r="C3" s="73"/>
      <c r="D3" s="14"/>
      <c r="E3" s="14"/>
      <c r="F3" s="86" t="s">
        <v>75</v>
      </c>
      <c r="G3" s="86"/>
      <c r="H3" s="86"/>
      <c r="I3" s="86"/>
    </row>
    <row r="4" spans="1:11" ht="17.25" customHeight="1" x14ac:dyDescent="0.2">
      <c r="A4" s="73" t="s">
        <v>130</v>
      </c>
      <c r="B4" s="73"/>
      <c r="C4" s="73"/>
      <c r="D4" s="14"/>
      <c r="E4" s="14"/>
      <c r="F4" s="14" t="s">
        <v>17</v>
      </c>
      <c r="G4" s="14" t="s">
        <v>18</v>
      </c>
      <c r="H4" s="14" t="s">
        <v>19</v>
      </c>
      <c r="I4" s="14" t="s">
        <v>20</v>
      </c>
    </row>
    <row r="5" spans="1:11" ht="18" customHeight="1" x14ac:dyDescent="0.2">
      <c r="A5" s="14" t="s">
        <v>21</v>
      </c>
      <c r="B5" s="14"/>
      <c r="C5" s="14"/>
      <c r="D5" s="14"/>
      <c r="E5" s="14"/>
      <c r="F5" s="86" t="s">
        <v>22</v>
      </c>
      <c r="G5" s="86"/>
      <c r="H5" s="86"/>
      <c r="I5" s="86"/>
    </row>
    <row r="6" spans="1:11" ht="16.5" customHeight="1" x14ac:dyDescent="0.2">
      <c r="A6" s="91" t="s">
        <v>23</v>
      </c>
      <c r="B6" s="92"/>
      <c r="C6" s="92"/>
      <c r="D6" s="92"/>
      <c r="E6" s="92"/>
      <c r="F6" s="92"/>
      <c r="G6" s="92"/>
      <c r="H6" s="92"/>
      <c r="I6" s="92"/>
      <c r="J6" s="5"/>
    </row>
    <row r="7" spans="1:11" ht="6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 x14ac:dyDescent="0.2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 x14ac:dyDescent="0.2">
      <c r="A9" s="17" t="s">
        <v>33</v>
      </c>
      <c r="B9" s="18" t="s">
        <v>34</v>
      </c>
      <c r="C9" s="18"/>
      <c r="D9" s="22"/>
      <c r="E9" s="20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 x14ac:dyDescent="0.2">
      <c r="A10" s="93" t="s">
        <v>35</v>
      </c>
      <c r="B10" s="18" t="s">
        <v>36</v>
      </c>
      <c r="C10" s="18"/>
      <c r="D10" s="19"/>
      <c r="E10" s="18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 x14ac:dyDescent="0.2">
      <c r="A11" s="93"/>
      <c r="B11" s="18" t="s">
        <v>37</v>
      </c>
      <c r="C11" s="19"/>
      <c r="D11" s="22"/>
      <c r="E11" s="18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 x14ac:dyDescent="0.2">
      <c r="A12" s="94" t="s">
        <v>38</v>
      </c>
      <c r="B12" s="18" t="s">
        <v>39</v>
      </c>
      <c r="C12" s="19"/>
      <c r="D12" s="22"/>
      <c r="E12" s="18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 x14ac:dyDescent="0.2">
      <c r="A13" s="95"/>
      <c r="B13" s="18" t="s">
        <v>106</v>
      </c>
      <c r="C13" s="19"/>
      <c r="D13" s="22"/>
      <c r="E13" s="18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 x14ac:dyDescent="0.2">
      <c r="A14" s="96"/>
      <c r="B14" s="18" t="s">
        <v>40</v>
      </c>
      <c r="C14" s="19"/>
      <c r="D14" s="22"/>
      <c r="E14" s="18"/>
      <c r="F14" s="18"/>
      <c r="G14" s="28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 x14ac:dyDescent="0.2">
      <c r="A15" s="94" t="s">
        <v>41</v>
      </c>
      <c r="B15" s="18" t="s">
        <v>42</v>
      </c>
      <c r="C15" s="19"/>
      <c r="D15" s="19"/>
      <c r="E15" s="18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 x14ac:dyDescent="0.2">
      <c r="A16" s="95"/>
      <c r="B16" s="18" t="s">
        <v>43</v>
      </c>
      <c r="C16" s="19"/>
      <c r="D16" s="19"/>
      <c r="E16" s="18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 x14ac:dyDescent="0.2">
      <c r="A17" s="95"/>
      <c r="B17" s="18" t="s">
        <v>44</v>
      </c>
      <c r="C17" s="19"/>
      <c r="D17" s="22"/>
      <c r="E17" s="18"/>
      <c r="F17" s="18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 x14ac:dyDescent="0.2">
      <c r="A18" s="96"/>
      <c r="B18" s="18" t="s">
        <v>45</v>
      </c>
      <c r="C18" s="19"/>
      <c r="D18" s="22"/>
      <c r="E18" s="18"/>
      <c r="F18" s="18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 x14ac:dyDescent="0.2">
      <c r="A19" s="93" t="s">
        <v>46</v>
      </c>
      <c r="B19" s="18" t="s">
        <v>47</v>
      </c>
      <c r="C19" s="19"/>
      <c r="D19" s="19"/>
      <c r="E19" s="18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 x14ac:dyDescent="0.2">
      <c r="A20" s="93"/>
      <c r="B20" s="18" t="s">
        <v>48</v>
      </c>
      <c r="C20" s="19"/>
      <c r="D20" s="19"/>
      <c r="E20" s="18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 x14ac:dyDescent="0.2">
      <c r="A21" s="93"/>
      <c r="B21" s="18" t="s">
        <v>49</v>
      </c>
      <c r="C21" s="19"/>
      <c r="D21" s="19"/>
      <c r="E21" s="18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 x14ac:dyDescent="0.2">
      <c r="A22" s="93" t="s">
        <v>50</v>
      </c>
      <c r="B22" s="18" t="s">
        <v>51</v>
      </c>
      <c r="C22" s="19"/>
      <c r="D22" s="22"/>
      <c r="E22" s="18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 x14ac:dyDescent="0.2">
      <c r="A23" s="93"/>
      <c r="B23" s="18" t="s">
        <v>52</v>
      </c>
      <c r="C23" s="19"/>
      <c r="D23" s="19"/>
      <c r="E23" s="18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 x14ac:dyDescent="0.2">
      <c r="A24" s="17" t="s">
        <v>53</v>
      </c>
      <c r="B24" s="18" t="s">
        <v>54</v>
      </c>
      <c r="C24" s="19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 x14ac:dyDescent="0.2">
      <c r="A25" s="17" t="s">
        <v>56</v>
      </c>
      <c r="B25" s="18" t="s">
        <v>57</v>
      </c>
      <c r="C25" s="19"/>
      <c r="D25" s="22"/>
      <c r="E25" s="18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 x14ac:dyDescent="0.2">
      <c r="A26" s="17" t="s">
        <v>58</v>
      </c>
      <c r="B26" s="18" t="s">
        <v>59</v>
      </c>
      <c r="C26" s="19"/>
      <c r="D26" s="19"/>
      <c r="E26" s="19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 x14ac:dyDescent="0.2">
      <c r="A27" s="93" t="s">
        <v>60</v>
      </c>
      <c r="B27" s="18" t="s">
        <v>74</v>
      </c>
      <c r="C27" s="19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 x14ac:dyDescent="0.2">
      <c r="A28" s="93"/>
      <c r="B28" s="18" t="s">
        <v>61</v>
      </c>
      <c r="C28" s="18" t="s">
        <v>55</v>
      </c>
      <c r="D28" s="22">
        <v>2020</v>
      </c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 x14ac:dyDescent="0.2">
      <c r="A29" s="23" t="s">
        <v>62</v>
      </c>
      <c r="B29" s="24" t="s">
        <v>63</v>
      </c>
      <c r="C29" s="19"/>
      <c r="D29" s="19"/>
      <c r="E29" s="18"/>
      <c r="F29" s="18"/>
      <c r="G29" s="28"/>
      <c r="H29" s="29"/>
      <c r="I29" s="30"/>
      <c r="J29" s="10"/>
      <c r="K29" s="21"/>
    </row>
    <row r="30" spans="1:11" ht="18.75" customHeight="1" x14ac:dyDescent="0.2">
      <c r="A30" s="23" t="s">
        <v>64</v>
      </c>
      <c r="B30" s="24" t="s">
        <v>65</v>
      </c>
      <c r="C30" s="19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 x14ac:dyDescent="0.2">
      <c r="A31" s="97" t="s">
        <v>114</v>
      </c>
      <c r="B31" s="97"/>
      <c r="C31" s="97"/>
      <c r="D31" s="97"/>
      <c r="E31" s="97"/>
      <c r="F31" s="26"/>
      <c r="G31" s="98" t="s">
        <v>66</v>
      </c>
      <c r="H31" s="98"/>
      <c r="I31" s="33">
        <f>SUM(I9:I30)</f>
        <v>0</v>
      </c>
      <c r="J31" s="10"/>
    </row>
    <row r="32" spans="1:11" ht="15" customHeight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 ht="15.75" x14ac:dyDescent="0.2">
      <c r="A33" s="14"/>
      <c r="B33" s="14"/>
      <c r="C33" s="26"/>
      <c r="D33" s="99"/>
      <c r="E33" s="99"/>
      <c r="F33" s="26"/>
      <c r="G33" s="26"/>
      <c r="H33" s="26"/>
      <c r="I33" s="26"/>
      <c r="J33" s="10"/>
    </row>
    <row r="34" spans="1:10" ht="16.5" customHeight="1" x14ac:dyDescent="0.2">
      <c r="A34" s="97" t="s">
        <v>67</v>
      </c>
      <c r="B34" s="97"/>
      <c r="C34" s="26"/>
      <c r="D34" s="99"/>
      <c r="E34" s="99"/>
      <c r="F34" s="26"/>
      <c r="G34" s="26"/>
      <c r="H34" s="26"/>
      <c r="I34" s="26"/>
      <c r="J34" s="10"/>
    </row>
    <row r="35" spans="1:10" ht="15" customHeight="1" x14ac:dyDescent="0.2">
      <c r="A35" s="89" t="s">
        <v>2</v>
      </c>
      <c r="B35" s="89"/>
      <c r="C35" s="89"/>
      <c r="D35" s="26"/>
      <c r="E35" s="26"/>
      <c r="F35" s="90" t="s">
        <v>1</v>
      </c>
      <c r="G35" s="90"/>
      <c r="H35" s="90"/>
      <c r="I35" s="90"/>
      <c r="J35" s="10"/>
    </row>
    <row r="36" spans="1:10" ht="38.25" customHeight="1" x14ac:dyDescent="0.2">
      <c r="A36" s="89" t="s">
        <v>36</v>
      </c>
      <c r="B36" s="89"/>
      <c r="C36" s="89"/>
      <c r="D36" s="26"/>
      <c r="E36" s="26"/>
      <c r="F36" s="90" t="s">
        <v>68</v>
      </c>
      <c r="G36" s="90"/>
      <c r="H36" s="90"/>
      <c r="I36" s="90"/>
      <c r="J36" s="10"/>
    </row>
    <row r="37" spans="1:10" ht="15" customHeight="1" x14ac:dyDescent="0.2">
      <c r="A37" s="99" t="s">
        <v>69</v>
      </c>
      <c r="B37" s="100"/>
      <c r="C37" s="100"/>
      <c r="D37" s="100"/>
      <c r="E37" s="100"/>
      <c r="F37" s="100"/>
      <c r="G37" s="100"/>
      <c r="H37" s="100"/>
      <c r="I37" s="100"/>
      <c r="J37" s="10"/>
    </row>
    <row r="38" spans="1:10" ht="13.5" customHeight="1" x14ac:dyDescent="0.2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 x14ac:dyDescent="0.2">
      <c r="A39" s="100" t="s">
        <v>70</v>
      </c>
      <c r="B39" s="100"/>
      <c r="C39" s="100"/>
      <c r="D39" s="100"/>
      <c r="E39" s="100"/>
      <c r="F39" s="100"/>
      <c r="G39" s="100"/>
      <c r="H39" s="100"/>
      <c r="I39" s="100"/>
      <c r="J39" s="10"/>
    </row>
    <row r="40" spans="1:10" ht="12" customHeight="1" x14ac:dyDescent="0.2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 x14ac:dyDescent="0.2">
      <c r="A41" s="101" t="s">
        <v>99</v>
      </c>
      <c r="B41" s="101"/>
      <c r="C41" s="26"/>
      <c r="D41" s="26"/>
      <c r="E41" s="26"/>
      <c r="F41" s="26"/>
      <c r="G41" s="26"/>
      <c r="H41" s="99" t="s">
        <v>71</v>
      </c>
      <c r="I41" s="99"/>
      <c r="J41" s="10"/>
    </row>
    <row r="42" spans="1:10" ht="15.75" x14ac:dyDescent="0.2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 x14ac:dyDescent="0.2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 x14ac:dyDescent="0.2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A36:C36"/>
    <mergeCell ref="F36:I36"/>
    <mergeCell ref="A37:I37"/>
    <mergeCell ref="A39:I39"/>
    <mergeCell ref="A41:B41"/>
    <mergeCell ref="H41:I41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F5:I5"/>
    <mergeCell ref="A1:I1"/>
    <mergeCell ref="A2:I2"/>
    <mergeCell ref="A3:C3"/>
    <mergeCell ref="F3:I3"/>
    <mergeCell ref="A4:C4"/>
  </mergeCells>
  <dataValidations disablePrompts="1" count="1">
    <dataValidation type="whole" operator="lessThan" allowBlank="1" showInputMessage="1" showErrorMessage="1" errorTitle="Error" error="The date of this cell can't be changed or deleted." sqref="K44:K65536" xr:uid="{00000000-0002-0000-01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58"/>
  <sheetViews>
    <sheetView topLeftCell="A16" zoomScale="130" zoomScaleNormal="130" workbookViewId="0">
      <selection activeCell="G11" sqref="G11"/>
    </sheetView>
  </sheetViews>
  <sheetFormatPr defaultRowHeight="15" x14ac:dyDescent="0.2"/>
  <cols>
    <col min="1" max="1" width="4.7109375" style="2" customWidth="1"/>
    <col min="2" max="2" width="23.85546875" style="2" customWidth="1"/>
    <col min="3" max="3" width="14.85546875" style="2" customWidth="1"/>
    <col min="4" max="4" width="6.85546875" style="2" customWidth="1"/>
    <col min="5" max="5" width="11.5703125" style="2" customWidth="1"/>
    <col min="6" max="6" width="6.42578125" style="2" customWidth="1"/>
    <col min="7" max="7" width="6.7109375" style="2" customWidth="1"/>
    <col min="8" max="8" width="6.28515625" style="2" customWidth="1"/>
    <col min="9" max="9" width="12.140625" style="2" customWidth="1"/>
    <col min="10" max="10" width="30.42578125" style="4" customWidth="1"/>
    <col min="11" max="11" width="6" style="2" customWidth="1"/>
    <col min="12" max="16384" width="9.140625" style="2"/>
  </cols>
  <sheetData>
    <row r="1" spans="1:11" ht="21" customHeight="1" x14ac:dyDescent="0.2">
      <c r="A1" s="87" t="s">
        <v>15</v>
      </c>
      <c r="B1" s="87"/>
      <c r="C1" s="87"/>
      <c r="D1" s="87"/>
      <c r="E1" s="87"/>
      <c r="F1" s="87"/>
      <c r="G1" s="87"/>
      <c r="H1" s="87"/>
      <c r="I1" s="87"/>
      <c r="J1" s="1"/>
    </row>
    <row r="2" spans="1:11" ht="19.5" customHeight="1" x14ac:dyDescent="0.2">
      <c r="A2" s="88" t="s">
        <v>16</v>
      </c>
      <c r="B2" s="88"/>
      <c r="C2" s="88"/>
      <c r="D2" s="88"/>
      <c r="E2" s="88"/>
      <c r="F2" s="88"/>
      <c r="G2" s="88"/>
      <c r="H2" s="88"/>
      <c r="I2" s="88"/>
      <c r="J2" s="3"/>
    </row>
    <row r="3" spans="1:11" ht="21.75" customHeight="1" x14ac:dyDescent="0.2">
      <c r="A3" s="73" t="s">
        <v>129</v>
      </c>
      <c r="B3" s="73"/>
      <c r="C3" s="73"/>
      <c r="D3" s="14"/>
      <c r="E3" s="14"/>
      <c r="F3" s="86" t="s">
        <v>75</v>
      </c>
      <c r="G3" s="86"/>
      <c r="H3" s="86"/>
      <c r="I3" s="86"/>
    </row>
    <row r="4" spans="1:11" ht="17.25" customHeight="1" x14ac:dyDescent="0.2">
      <c r="A4" s="73" t="s">
        <v>130</v>
      </c>
      <c r="B4" s="73"/>
      <c r="C4" s="73"/>
      <c r="D4" s="14"/>
      <c r="E4" s="14"/>
      <c r="F4" s="14" t="s">
        <v>17</v>
      </c>
      <c r="G4" s="14" t="s">
        <v>20</v>
      </c>
      <c r="H4" s="14" t="s">
        <v>19</v>
      </c>
      <c r="I4" s="14" t="s">
        <v>18</v>
      </c>
    </row>
    <row r="5" spans="1:11" ht="18" customHeight="1" x14ac:dyDescent="0.2">
      <c r="A5" s="14" t="s">
        <v>21</v>
      </c>
      <c r="B5" s="14"/>
      <c r="C5" s="14"/>
      <c r="D5" s="14"/>
      <c r="E5" s="14"/>
      <c r="F5" s="86" t="s">
        <v>22</v>
      </c>
      <c r="G5" s="86"/>
      <c r="H5" s="86"/>
      <c r="I5" s="86"/>
    </row>
    <row r="6" spans="1:11" ht="16.5" customHeight="1" x14ac:dyDescent="0.2">
      <c r="A6" s="91" t="s">
        <v>23</v>
      </c>
      <c r="B6" s="92"/>
      <c r="C6" s="92"/>
      <c r="D6" s="92"/>
      <c r="E6" s="92"/>
      <c r="F6" s="92"/>
      <c r="G6" s="92"/>
      <c r="H6" s="92"/>
      <c r="I6" s="92"/>
      <c r="J6" s="5"/>
    </row>
    <row r="7" spans="1:11" ht="6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 x14ac:dyDescent="0.2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 x14ac:dyDescent="0.2">
      <c r="A9" s="17" t="s">
        <v>33</v>
      </c>
      <c r="B9" s="18" t="s">
        <v>34</v>
      </c>
      <c r="C9" s="18"/>
      <c r="D9" s="22"/>
      <c r="E9" s="20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 x14ac:dyDescent="0.2">
      <c r="A10" s="93" t="s">
        <v>35</v>
      </c>
      <c r="B10" s="18" t="s">
        <v>36</v>
      </c>
      <c r="C10" s="18"/>
      <c r="D10" s="19"/>
      <c r="E10" s="18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 x14ac:dyDescent="0.2">
      <c r="A11" s="93"/>
      <c r="B11" s="18" t="s">
        <v>37</v>
      </c>
      <c r="C11" s="18" t="s">
        <v>55</v>
      </c>
      <c r="D11" s="22">
        <v>2020</v>
      </c>
      <c r="E11" s="18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 x14ac:dyDescent="0.2">
      <c r="A12" s="94" t="s">
        <v>38</v>
      </c>
      <c r="B12" s="18" t="s">
        <v>39</v>
      </c>
      <c r="C12" s="18"/>
      <c r="D12" s="19"/>
      <c r="E12" s="20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 x14ac:dyDescent="0.2">
      <c r="A13" s="95"/>
      <c r="B13" s="18" t="s">
        <v>106</v>
      </c>
      <c r="C13" s="19"/>
      <c r="D13" s="19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 x14ac:dyDescent="0.2">
      <c r="A14" s="96"/>
      <c r="B14" s="18" t="s">
        <v>40</v>
      </c>
      <c r="C14" s="18"/>
      <c r="D14" s="19"/>
      <c r="E14" s="19"/>
      <c r="F14" s="18"/>
      <c r="G14" s="28"/>
      <c r="H14" s="29"/>
      <c r="I14" s="30">
        <f>K14*H14*G14</f>
        <v>0</v>
      </c>
      <c r="J14" s="10" t="s">
        <v>80</v>
      </c>
      <c r="K14" s="21">
        <v>45</v>
      </c>
    </row>
    <row r="15" spans="1:11" ht="21" customHeight="1" x14ac:dyDescent="0.2">
      <c r="A15" s="94" t="s">
        <v>41</v>
      </c>
      <c r="B15" s="18" t="s">
        <v>42</v>
      </c>
      <c r="C15" s="18"/>
      <c r="D15" s="19"/>
      <c r="E15" s="18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 x14ac:dyDescent="0.2">
      <c r="A16" s="95"/>
      <c r="B16" s="18" t="s">
        <v>43</v>
      </c>
      <c r="C16" s="18"/>
      <c r="D16" s="19"/>
      <c r="E16" s="18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 x14ac:dyDescent="0.2">
      <c r="A17" s="95"/>
      <c r="B17" s="18" t="s">
        <v>44</v>
      </c>
      <c r="C17" s="18"/>
      <c r="D17" s="19"/>
      <c r="E17" s="18"/>
      <c r="F17" s="18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 x14ac:dyDescent="0.2">
      <c r="A18" s="96"/>
      <c r="B18" s="18" t="s">
        <v>45</v>
      </c>
      <c r="C18" s="18"/>
      <c r="D18" s="19"/>
      <c r="E18" s="18"/>
      <c r="F18" s="18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 x14ac:dyDescent="0.2">
      <c r="A19" s="93" t="s">
        <v>46</v>
      </c>
      <c r="B19" s="18" t="s">
        <v>47</v>
      </c>
      <c r="C19" s="18"/>
      <c r="D19" s="19"/>
      <c r="E19" s="18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 x14ac:dyDescent="0.2">
      <c r="A20" s="93"/>
      <c r="B20" s="18" t="s">
        <v>48</v>
      </c>
      <c r="C20" s="18"/>
      <c r="D20" s="19"/>
      <c r="E20" s="18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 x14ac:dyDescent="0.2">
      <c r="A21" s="93"/>
      <c r="B21" s="18" t="s">
        <v>49</v>
      </c>
      <c r="C21" s="18"/>
      <c r="D21" s="19"/>
      <c r="E21" s="18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 x14ac:dyDescent="0.2">
      <c r="A22" s="93" t="s">
        <v>50</v>
      </c>
      <c r="B22" s="18" t="s">
        <v>51</v>
      </c>
      <c r="C22" s="18" t="s">
        <v>55</v>
      </c>
      <c r="D22" s="22">
        <v>2020</v>
      </c>
      <c r="E22" s="18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 x14ac:dyDescent="0.2">
      <c r="A23" s="93"/>
      <c r="B23" s="18" t="s">
        <v>52</v>
      </c>
      <c r="C23" s="18"/>
      <c r="D23" s="19"/>
      <c r="E23" s="18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 x14ac:dyDescent="0.2">
      <c r="A24" s="17" t="s">
        <v>53</v>
      </c>
      <c r="B24" s="18" t="s">
        <v>54</v>
      </c>
      <c r="C24" s="18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 x14ac:dyDescent="0.2">
      <c r="A25" s="17" t="s">
        <v>56</v>
      </c>
      <c r="B25" s="18" t="s">
        <v>57</v>
      </c>
      <c r="C25" s="18" t="s">
        <v>55</v>
      </c>
      <c r="D25" s="22">
        <v>2020</v>
      </c>
      <c r="E25" s="18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 x14ac:dyDescent="0.2">
      <c r="A26" s="17" t="s">
        <v>58</v>
      </c>
      <c r="B26" s="18" t="s">
        <v>59</v>
      </c>
      <c r="C26" s="18"/>
      <c r="D26" s="19"/>
      <c r="E26" s="19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 x14ac:dyDescent="0.2">
      <c r="A27" s="93" t="s">
        <v>60</v>
      </c>
      <c r="B27" s="18" t="s">
        <v>74</v>
      </c>
      <c r="C27" s="18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 x14ac:dyDescent="0.2">
      <c r="A28" s="93"/>
      <c r="B28" s="18" t="s">
        <v>61</v>
      </c>
      <c r="C28" s="18" t="s">
        <v>55</v>
      </c>
      <c r="D28" s="22">
        <v>2020</v>
      </c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 x14ac:dyDescent="0.2">
      <c r="A29" s="23" t="s">
        <v>62</v>
      </c>
      <c r="B29" s="24" t="s">
        <v>63</v>
      </c>
      <c r="C29" s="18"/>
      <c r="D29" s="19"/>
      <c r="E29" s="18"/>
      <c r="F29" s="18"/>
      <c r="G29" s="28"/>
      <c r="H29" s="29"/>
      <c r="I29" s="30"/>
      <c r="J29" s="10"/>
      <c r="K29" s="21"/>
    </row>
    <row r="30" spans="1:11" ht="18.75" customHeight="1" x14ac:dyDescent="0.2">
      <c r="A30" s="23" t="s">
        <v>64</v>
      </c>
      <c r="B30" s="24" t="s">
        <v>65</v>
      </c>
      <c r="C30" s="18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 x14ac:dyDescent="0.2">
      <c r="A31" s="97" t="s">
        <v>117</v>
      </c>
      <c r="B31" s="97"/>
      <c r="C31" s="97"/>
      <c r="D31" s="97"/>
      <c r="E31" s="97"/>
      <c r="F31" s="26"/>
      <c r="G31" s="98" t="s">
        <v>66</v>
      </c>
      <c r="H31" s="98"/>
      <c r="I31" s="33">
        <f>SUM(I9:I30)</f>
        <v>0</v>
      </c>
      <c r="J31" s="10"/>
    </row>
    <row r="32" spans="1:11" ht="15" customHeight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 ht="15.75" x14ac:dyDescent="0.2">
      <c r="A33" s="14"/>
      <c r="B33" s="14"/>
      <c r="C33" s="26"/>
      <c r="D33" s="99"/>
      <c r="E33" s="99"/>
      <c r="F33" s="26"/>
      <c r="G33" s="26"/>
      <c r="H33" s="26"/>
      <c r="I33" s="26"/>
      <c r="J33" s="10"/>
    </row>
    <row r="34" spans="1:10" ht="16.5" customHeight="1" x14ac:dyDescent="0.2">
      <c r="A34" s="97" t="s">
        <v>67</v>
      </c>
      <c r="B34" s="97"/>
      <c r="C34" s="26"/>
      <c r="D34" s="99"/>
      <c r="E34" s="99"/>
      <c r="F34" s="26"/>
      <c r="G34" s="26"/>
      <c r="H34" s="26"/>
      <c r="I34" s="26"/>
      <c r="J34" s="10"/>
    </row>
    <row r="35" spans="1:10" ht="15" customHeight="1" x14ac:dyDescent="0.2">
      <c r="A35" s="89" t="s">
        <v>2</v>
      </c>
      <c r="B35" s="89"/>
      <c r="C35" s="89"/>
      <c r="D35" s="26"/>
      <c r="E35" s="26"/>
      <c r="F35" s="90" t="s">
        <v>1</v>
      </c>
      <c r="G35" s="90"/>
      <c r="H35" s="90"/>
      <c r="I35" s="90"/>
      <c r="J35" s="10"/>
    </row>
    <row r="36" spans="1:10" ht="38.25" customHeight="1" x14ac:dyDescent="0.2">
      <c r="A36" s="89" t="s">
        <v>36</v>
      </c>
      <c r="B36" s="89"/>
      <c r="C36" s="89"/>
      <c r="D36" s="26"/>
      <c r="E36" s="26"/>
      <c r="F36" s="102" t="s">
        <v>101</v>
      </c>
      <c r="G36" s="102"/>
      <c r="H36" s="102"/>
      <c r="I36" s="102"/>
      <c r="J36" s="10"/>
    </row>
    <row r="37" spans="1:10" ht="15" customHeight="1" x14ac:dyDescent="0.2">
      <c r="A37" s="99" t="s">
        <v>69</v>
      </c>
      <c r="B37" s="100"/>
      <c r="C37" s="100"/>
      <c r="D37" s="100"/>
      <c r="E37" s="100"/>
      <c r="F37" s="100"/>
      <c r="G37" s="100"/>
      <c r="H37" s="100"/>
      <c r="I37" s="100"/>
      <c r="J37" s="10"/>
    </row>
    <row r="38" spans="1:10" ht="13.5" customHeight="1" x14ac:dyDescent="0.2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 x14ac:dyDescent="0.2">
      <c r="A39" s="100" t="s">
        <v>70</v>
      </c>
      <c r="B39" s="100"/>
      <c r="C39" s="100"/>
      <c r="D39" s="100"/>
      <c r="E39" s="100"/>
      <c r="F39" s="100"/>
      <c r="G39" s="100"/>
      <c r="H39" s="100"/>
      <c r="I39" s="100"/>
      <c r="J39" s="10"/>
    </row>
    <row r="40" spans="1:10" ht="12" customHeight="1" x14ac:dyDescent="0.2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 x14ac:dyDescent="0.2">
      <c r="A41" s="101" t="s">
        <v>99</v>
      </c>
      <c r="B41" s="101"/>
      <c r="C41" s="26"/>
      <c r="D41" s="26"/>
      <c r="E41" s="26"/>
      <c r="F41" s="26"/>
      <c r="G41" s="26"/>
      <c r="H41" s="99" t="s">
        <v>71</v>
      </c>
      <c r="I41" s="99"/>
      <c r="J41" s="10"/>
    </row>
    <row r="42" spans="1:10" ht="15.75" x14ac:dyDescent="0.2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 x14ac:dyDescent="0.2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 x14ac:dyDescent="0.2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A36:C36"/>
    <mergeCell ref="F36:I36"/>
    <mergeCell ref="A37:I37"/>
    <mergeCell ref="A39:I39"/>
    <mergeCell ref="A41:B41"/>
    <mergeCell ref="H41:I41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4:K65536" xr:uid="{00000000-0002-0000-02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58"/>
  <sheetViews>
    <sheetView topLeftCell="A4" zoomScale="130" zoomScaleNormal="130" workbookViewId="0">
      <selection activeCell="E10" sqref="E10"/>
    </sheetView>
  </sheetViews>
  <sheetFormatPr defaultRowHeight="15" x14ac:dyDescent="0.2"/>
  <cols>
    <col min="1" max="1" width="4.7109375" style="2" customWidth="1"/>
    <col min="2" max="2" width="23.85546875" style="2" customWidth="1"/>
    <col min="3" max="3" width="14.85546875" style="2" customWidth="1"/>
    <col min="4" max="4" width="6.85546875" style="2" customWidth="1"/>
    <col min="5" max="5" width="11.5703125" style="2" customWidth="1"/>
    <col min="6" max="6" width="6.42578125" style="2" customWidth="1"/>
    <col min="7" max="7" width="6.7109375" style="2" customWidth="1"/>
    <col min="8" max="8" width="6.28515625" style="2" customWidth="1"/>
    <col min="9" max="9" width="12.140625" style="2" customWidth="1"/>
    <col min="10" max="10" width="30.42578125" style="4" customWidth="1"/>
    <col min="11" max="11" width="6" style="2" customWidth="1"/>
    <col min="12" max="16384" width="9.140625" style="2"/>
  </cols>
  <sheetData>
    <row r="1" spans="1:11" ht="21" customHeight="1" x14ac:dyDescent="0.2">
      <c r="A1" s="87" t="s">
        <v>15</v>
      </c>
      <c r="B1" s="87"/>
      <c r="C1" s="87"/>
      <c r="D1" s="87"/>
      <c r="E1" s="87"/>
      <c r="F1" s="87"/>
      <c r="G1" s="87"/>
      <c r="H1" s="87"/>
      <c r="I1" s="87"/>
      <c r="J1" s="1"/>
    </row>
    <row r="2" spans="1:11" ht="19.5" customHeight="1" x14ac:dyDescent="0.2">
      <c r="A2" s="88" t="s">
        <v>16</v>
      </c>
      <c r="B2" s="88"/>
      <c r="C2" s="88"/>
      <c r="D2" s="88"/>
      <c r="E2" s="88"/>
      <c r="F2" s="88"/>
      <c r="G2" s="88"/>
      <c r="H2" s="88"/>
      <c r="I2" s="88"/>
      <c r="J2" s="3"/>
    </row>
    <row r="3" spans="1:11" ht="21.75" customHeight="1" x14ac:dyDescent="0.2">
      <c r="A3" s="73" t="s">
        <v>129</v>
      </c>
      <c r="B3" s="73"/>
      <c r="C3" s="73"/>
      <c r="D3" s="14"/>
      <c r="E3" s="14"/>
      <c r="F3" s="73" t="s">
        <v>127</v>
      </c>
      <c r="G3" s="73"/>
      <c r="H3" s="73"/>
      <c r="I3" s="73"/>
    </row>
    <row r="4" spans="1:11" ht="17.25" customHeight="1" x14ac:dyDescent="0.2">
      <c r="A4" s="73" t="s">
        <v>130</v>
      </c>
      <c r="B4" s="73"/>
      <c r="C4" s="73"/>
      <c r="D4" s="14"/>
      <c r="E4" s="14"/>
      <c r="F4" s="14" t="s">
        <v>17</v>
      </c>
      <c r="G4" s="14" t="s">
        <v>20</v>
      </c>
      <c r="H4" s="14" t="s">
        <v>19</v>
      </c>
      <c r="I4" s="14" t="s">
        <v>20</v>
      </c>
    </row>
    <row r="5" spans="1:11" ht="18" customHeight="1" x14ac:dyDescent="0.2">
      <c r="A5" s="14" t="s">
        <v>21</v>
      </c>
      <c r="B5" s="14"/>
      <c r="C5" s="14"/>
      <c r="D5" s="14"/>
      <c r="E5" s="14"/>
      <c r="F5" s="86" t="s">
        <v>22</v>
      </c>
      <c r="G5" s="86"/>
      <c r="H5" s="86"/>
      <c r="I5" s="86"/>
    </row>
    <row r="6" spans="1:11" ht="16.5" customHeight="1" x14ac:dyDescent="0.2">
      <c r="A6" s="91" t="s">
        <v>23</v>
      </c>
      <c r="B6" s="92"/>
      <c r="C6" s="92"/>
      <c r="D6" s="92"/>
      <c r="E6" s="92"/>
      <c r="F6" s="92"/>
      <c r="G6" s="92"/>
      <c r="H6" s="92"/>
      <c r="I6" s="92"/>
      <c r="J6" s="5"/>
    </row>
    <row r="7" spans="1:11" ht="6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 x14ac:dyDescent="0.2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 x14ac:dyDescent="0.2">
      <c r="A9" s="17" t="s">
        <v>33</v>
      </c>
      <c r="B9" s="18" t="s">
        <v>34</v>
      </c>
      <c r="C9" s="18"/>
      <c r="D9" s="22"/>
      <c r="E9" s="20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 x14ac:dyDescent="0.2">
      <c r="A10" s="93" t="s">
        <v>35</v>
      </c>
      <c r="B10" s="18" t="s">
        <v>36</v>
      </c>
      <c r="C10" s="18"/>
      <c r="D10" s="19"/>
      <c r="E10" s="18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 x14ac:dyDescent="0.2">
      <c r="A11" s="93"/>
      <c r="B11" s="18" t="s">
        <v>37</v>
      </c>
      <c r="C11" s="18"/>
      <c r="D11" s="22"/>
      <c r="E11" s="18"/>
      <c r="F11" s="18"/>
      <c r="G11" s="28"/>
      <c r="H11" s="32"/>
      <c r="I11" s="30">
        <f>K11*G11</f>
        <v>0</v>
      </c>
      <c r="J11" s="10" t="s">
        <v>78</v>
      </c>
      <c r="K11" s="21">
        <v>4500</v>
      </c>
    </row>
    <row r="12" spans="1:11" ht="21" customHeight="1" x14ac:dyDescent="0.2">
      <c r="A12" s="94" t="s">
        <v>38</v>
      </c>
      <c r="B12" s="18" t="s">
        <v>39</v>
      </c>
      <c r="C12" s="18"/>
      <c r="D12" s="19"/>
      <c r="E12" s="20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 x14ac:dyDescent="0.2">
      <c r="A13" s="95"/>
      <c r="B13" s="18" t="s">
        <v>106</v>
      </c>
      <c r="C13" s="19"/>
      <c r="D13" s="19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 x14ac:dyDescent="0.2">
      <c r="A14" s="96"/>
      <c r="B14" s="18" t="s">
        <v>40</v>
      </c>
      <c r="C14" s="18"/>
      <c r="D14" s="19"/>
      <c r="E14" s="19"/>
      <c r="F14" s="18"/>
      <c r="G14" s="28"/>
      <c r="H14" s="29"/>
      <c r="I14" s="30">
        <f>K14*H14*G14</f>
        <v>0</v>
      </c>
      <c r="J14" s="10" t="s">
        <v>80</v>
      </c>
      <c r="K14" s="21">
        <v>45</v>
      </c>
    </row>
    <row r="15" spans="1:11" ht="21" customHeight="1" x14ac:dyDescent="0.2">
      <c r="A15" s="94" t="s">
        <v>41</v>
      </c>
      <c r="B15" s="18" t="s">
        <v>42</v>
      </c>
      <c r="C15" s="18"/>
      <c r="D15" s="19"/>
      <c r="E15" s="18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 x14ac:dyDescent="0.2">
      <c r="A16" s="95"/>
      <c r="B16" s="18" t="s">
        <v>43</v>
      </c>
      <c r="C16" s="18"/>
      <c r="D16" s="19"/>
      <c r="E16" s="18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 x14ac:dyDescent="0.2">
      <c r="A17" s="95"/>
      <c r="B17" s="18" t="s">
        <v>44</v>
      </c>
      <c r="C17" s="18" t="s">
        <v>55</v>
      </c>
      <c r="D17" s="52">
        <v>2021</v>
      </c>
      <c r="E17" s="18"/>
      <c r="F17" s="18"/>
      <c r="G17" s="28">
        <v>59</v>
      </c>
      <c r="H17" s="66">
        <v>1</v>
      </c>
      <c r="I17" s="30">
        <f>IF(G17=0,0,IF(G17*K17&lt;1500,1500,G17*K17*H17))</f>
        <v>17700</v>
      </c>
      <c r="J17" s="11" t="s">
        <v>83</v>
      </c>
      <c r="K17" s="21">
        <v>300</v>
      </c>
    </row>
    <row r="18" spans="1:11" ht="21" customHeight="1" x14ac:dyDescent="0.2">
      <c r="A18" s="96"/>
      <c r="B18" s="18" t="s">
        <v>45</v>
      </c>
      <c r="C18" s="18" t="s">
        <v>55</v>
      </c>
      <c r="D18" s="52">
        <v>2021</v>
      </c>
      <c r="E18" s="18"/>
      <c r="F18" s="18"/>
      <c r="G18" s="28">
        <v>59</v>
      </c>
      <c r="H18" s="32">
        <v>16</v>
      </c>
      <c r="I18" s="30">
        <f>IF(G18=0,0,G18*K18/H18)</f>
        <v>553.125</v>
      </c>
      <c r="J18" s="10" t="s">
        <v>84</v>
      </c>
      <c r="K18" s="21">
        <v>150</v>
      </c>
    </row>
    <row r="19" spans="1:11" ht="21" customHeight="1" x14ac:dyDescent="0.2">
      <c r="A19" s="93" t="s">
        <v>46</v>
      </c>
      <c r="B19" s="18" t="s">
        <v>47</v>
      </c>
      <c r="C19" s="18"/>
      <c r="D19" s="19"/>
      <c r="E19" s="18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 x14ac:dyDescent="0.2">
      <c r="A20" s="93"/>
      <c r="B20" s="18" t="s">
        <v>48</v>
      </c>
      <c r="C20" s="18"/>
      <c r="D20" s="19"/>
      <c r="E20" s="18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 x14ac:dyDescent="0.2">
      <c r="A21" s="93"/>
      <c r="B21" s="18" t="s">
        <v>49</v>
      </c>
      <c r="C21" s="18"/>
      <c r="D21" s="19"/>
      <c r="E21" s="18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 x14ac:dyDescent="0.2">
      <c r="A22" s="93" t="s">
        <v>50</v>
      </c>
      <c r="B22" s="18" t="s">
        <v>51</v>
      </c>
      <c r="C22" s="18"/>
      <c r="D22" s="22"/>
      <c r="E22" s="18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 x14ac:dyDescent="0.2">
      <c r="A23" s="93"/>
      <c r="B23" s="18" t="s">
        <v>52</v>
      </c>
      <c r="C23" s="19"/>
      <c r="D23" s="22"/>
      <c r="E23" s="18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 x14ac:dyDescent="0.2">
      <c r="A24" s="17" t="s">
        <v>53</v>
      </c>
      <c r="B24" s="18" t="s">
        <v>54</v>
      </c>
      <c r="C24" s="18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 x14ac:dyDescent="0.2">
      <c r="A25" s="17" t="s">
        <v>56</v>
      </c>
      <c r="B25" s="18" t="s">
        <v>57</v>
      </c>
      <c r="C25" s="19"/>
      <c r="D25" s="22"/>
      <c r="E25" s="18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 x14ac:dyDescent="0.2">
      <c r="A26" s="17" t="s">
        <v>58</v>
      </c>
      <c r="B26" s="18" t="s">
        <v>59</v>
      </c>
      <c r="C26" s="18"/>
      <c r="D26" s="19"/>
      <c r="E26" s="19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 x14ac:dyDescent="0.2">
      <c r="A27" s="93" t="s">
        <v>60</v>
      </c>
      <c r="B27" s="18" t="s">
        <v>74</v>
      </c>
      <c r="C27" s="18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 x14ac:dyDescent="0.2">
      <c r="A28" s="93"/>
      <c r="B28" s="18" t="s">
        <v>61</v>
      </c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 x14ac:dyDescent="0.2">
      <c r="A29" s="23" t="s">
        <v>62</v>
      </c>
      <c r="B29" s="24" t="s">
        <v>63</v>
      </c>
      <c r="C29" s="18"/>
      <c r="D29" s="19"/>
      <c r="E29" s="18"/>
      <c r="F29" s="18"/>
      <c r="G29" s="28"/>
      <c r="H29" s="29"/>
      <c r="I29" s="30"/>
      <c r="J29" s="10"/>
      <c r="K29" s="21"/>
    </row>
    <row r="30" spans="1:11" ht="18.75" customHeight="1" x14ac:dyDescent="0.2">
      <c r="A30" s="23" t="s">
        <v>64</v>
      </c>
      <c r="B30" s="24" t="s">
        <v>65</v>
      </c>
      <c r="C30" s="18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 x14ac:dyDescent="0.2">
      <c r="A31" s="97" t="s">
        <v>132</v>
      </c>
      <c r="B31" s="97"/>
      <c r="C31" s="97"/>
      <c r="D31" s="97"/>
      <c r="E31" s="97"/>
      <c r="F31" s="26"/>
      <c r="G31" s="98" t="s">
        <v>66</v>
      </c>
      <c r="H31" s="98"/>
      <c r="I31" s="33">
        <f>SUM(I9:I30)</f>
        <v>18253.125</v>
      </c>
      <c r="J31" s="10"/>
    </row>
    <row r="32" spans="1:11" ht="15" customHeight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 ht="15.75" x14ac:dyDescent="0.2">
      <c r="A33" s="14"/>
      <c r="B33" s="14"/>
      <c r="C33" s="26"/>
      <c r="D33" s="99"/>
      <c r="E33" s="99"/>
      <c r="F33" s="26"/>
      <c r="G33" s="26"/>
      <c r="H33" s="26"/>
      <c r="I33" s="26"/>
      <c r="J33" s="10"/>
    </row>
    <row r="34" spans="1:10" ht="16.5" customHeight="1" x14ac:dyDescent="0.2">
      <c r="A34" s="97" t="s">
        <v>67</v>
      </c>
      <c r="B34" s="97"/>
      <c r="C34" s="26"/>
      <c r="D34" s="99"/>
      <c r="E34" s="99"/>
      <c r="F34" s="26"/>
      <c r="G34" s="26"/>
      <c r="H34" s="26"/>
      <c r="I34" s="26"/>
      <c r="J34" s="10"/>
    </row>
    <row r="35" spans="1:10" ht="15" customHeight="1" x14ac:dyDescent="0.2">
      <c r="A35" s="89" t="s">
        <v>2</v>
      </c>
      <c r="B35" s="89"/>
      <c r="C35" s="89"/>
      <c r="D35" s="26"/>
      <c r="E35" s="26"/>
      <c r="F35" s="90" t="s">
        <v>1</v>
      </c>
      <c r="G35" s="90"/>
      <c r="H35" s="90"/>
      <c r="I35" s="90"/>
      <c r="J35" s="10"/>
    </row>
    <row r="36" spans="1:10" ht="38.25" customHeight="1" x14ac:dyDescent="0.2">
      <c r="A36" s="89" t="s">
        <v>36</v>
      </c>
      <c r="B36" s="89"/>
      <c r="C36" s="89"/>
      <c r="D36" s="26"/>
      <c r="E36" s="26"/>
      <c r="F36" s="102" t="s">
        <v>101</v>
      </c>
      <c r="G36" s="102"/>
      <c r="H36" s="102"/>
      <c r="I36" s="102"/>
      <c r="J36" s="10"/>
    </row>
    <row r="37" spans="1:10" ht="15" customHeight="1" x14ac:dyDescent="0.2">
      <c r="A37" s="99" t="s">
        <v>69</v>
      </c>
      <c r="B37" s="100"/>
      <c r="C37" s="100"/>
      <c r="D37" s="100"/>
      <c r="E37" s="100"/>
      <c r="F37" s="100"/>
      <c r="G37" s="100"/>
      <c r="H37" s="100"/>
      <c r="I37" s="100"/>
      <c r="J37" s="10"/>
    </row>
    <row r="38" spans="1:10" ht="13.5" customHeight="1" x14ac:dyDescent="0.2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 x14ac:dyDescent="0.2">
      <c r="A39" s="100" t="s">
        <v>70</v>
      </c>
      <c r="B39" s="100"/>
      <c r="C39" s="100"/>
      <c r="D39" s="100"/>
      <c r="E39" s="100"/>
      <c r="F39" s="100"/>
      <c r="G39" s="100"/>
      <c r="H39" s="100"/>
      <c r="I39" s="100"/>
      <c r="J39" s="10"/>
    </row>
    <row r="40" spans="1:10" ht="12" customHeight="1" x14ac:dyDescent="0.2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 x14ac:dyDescent="0.2">
      <c r="A41" s="101" t="s">
        <v>99</v>
      </c>
      <c r="B41" s="101"/>
      <c r="C41" s="26"/>
      <c r="D41" s="26"/>
      <c r="E41" s="26"/>
      <c r="F41" s="26"/>
      <c r="G41" s="26"/>
      <c r="H41" s="99" t="s">
        <v>71</v>
      </c>
      <c r="I41" s="99"/>
      <c r="J41" s="10"/>
    </row>
    <row r="42" spans="1:10" ht="15.75" x14ac:dyDescent="0.2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 x14ac:dyDescent="0.2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 x14ac:dyDescent="0.2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A36:C36"/>
    <mergeCell ref="F36:I36"/>
    <mergeCell ref="A37:I37"/>
    <mergeCell ref="A39:I39"/>
    <mergeCell ref="A41:B41"/>
    <mergeCell ref="H41:I41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4:K65536" xr:uid="{00000000-0002-0000-03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58"/>
  <sheetViews>
    <sheetView topLeftCell="A4" zoomScale="130" zoomScaleNormal="130" workbookViewId="0">
      <selection activeCell="F15" sqref="F15"/>
    </sheetView>
  </sheetViews>
  <sheetFormatPr defaultRowHeight="15" x14ac:dyDescent="0.2"/>
  <cols>
    <col min="1" max="1" width="4.7109375" style="2" customWidth="1"/>
    <col min="2" max="2" width="23.85546875" style="2" customWidth="1"/>
    <col min="3" max="3" width="14.85546875" style="2" customWidth="1"/>
    <col min="4" max="4" width="6.85546875" style="2" customWidth="1"/>
    <col min="5" max="5" width="11.5703125" style="2" customWidth="1"/>
    <col min="6" max="6" width="6.42578125" style="2" customWidth="1"/>
    <col min="7" max="7" width="6.7109375" style="2" customWidth="1"/>
    <col min="8" max="8" width="6.28515625" style="2" customWidth="1"/>
    <col min="9" max="9" width="12.140625" style="2" customWidth="1"/>
    <col min="10" max="10" width="30.42578125" style="4" customWidth="1"/>
    <col min="11" max="11" width="6" style="2" customWidth="1"/>
    <col min="12" max="16384" width="9.140625" style="2"/>
  </cols>
  <sheetData>
    <row r="1" spans="1:11" ht="21" customHeight="1" x14ac:dyDescent="0.2">
      <c r="A1" s="87" t="s">
        <v>15</v>
      </c>
      <c r="B1" s="87"/>
      <c r="C1" s="87"/>
      <c r="D1" s="87"/>
      <c r="E1" s="87"/>
      <c r="F1" s="87"/>
      <c r="G1" s="87"/>
      <c r="H1" s="87"/>
      <c r="I1" s="87"/>
      <c r="J1" s="1"/>
    </row>
    <row r="2" spans="1:11" ht="19.5" customHeight="1" x14ac:dyDescent="0.2">
      <c r="A2" s="88" t="s">
        <v>16</v>
      </c>
      <c r="B2" s="88"/>
      <c r="C2" s="88"/>
      <c r="D2" s="88"/>
      <c r="E2" s="88"/>
      <c r="F2" s="88"/>
      <c r="G2" s="88"/>
      <c r="H2" s="88"/>
      <c r="I2" s="88"/>
      <c r="J2" s="3"/>
    </row>
    <row r="3" spans="1:11" ht="21.75" customHeight="1" x14ac:dyDescent="0.2">
      <c r="A3" s="73" t="s">
        <v>129</v>
      </c>
      <c r="B3" s="73"/>
      <c r="C3" s="73"/>
      <c r="D3" s="14"/>
      <c r="E3" s="14"/>
      <c r="F3" s="86" t="s">
        <v>75</v>
      </c>
      <c r="G3" s="86"/>
      <c r="H3" s="86"/>
      <c r="I3" s="86"/>
    </row>
    <row r="4" spans="1:11" ht="17.25" customHeight="1" x14ac:dyDescent="0.2">
      <c r="A4" s="73" t="s">
        <v>130</v>
      </c>
      <c r="B4" s="73"/>
      <c r="C4" s="73"/>
      <c r="D4" s="14"/>
      <c r="E4" s="14"/>
      <c r="F4" s="14" t="s">
        <v>17</v>
      </c>
      <c r="G4" s="14" t="s">
        <v>72</v>
      </c>
      <c r="H4" s="14" t="s">
        <v>19</v>
      </c>
      <c r="I4" s="14" t="s">
        <v>18</v>
      </c>
    </row>
    <row r="5" spans="1:11" ht="18" customHeight="1" x14ac:dyDescent="0.2">
      <c r="A5" s="14" t="s">
        <v>21</v>
      </c>
      <c r="B5" s="14"/>
      <c r="C5" s="14"/>
      <c r="D5" s="14"/>
      <c r="E5" s="14"/>
      <c r="F5" s="86" t="s">
        <v>22</v>
      </c>
      <c r="G5" s="86"/>
      <c r="H5" s="86"/>
      <c r="I5" s="86"/>
    </row>
    <row r="6" spans="1:11" ht="16.5" customHeight="1" x14ac:dyDescent="0.2">
      <c r="A6" s="91" t="s">
        <v>23</v>
      </c>
      <c r="B6" s="92"/>
      <c r="C6" s="92"/>
      <c r="D6" s="92"/>
      <c r="E6" s="92"/>
      <c r="F6" s="92"/>
      <c r="G6" s="92"/>
      <c r="H6" s="92"/>
      <c r="I6" s="92"/>
      <c r="J6" s="5"/>
    </row>
    <row r="7" spans="1:11" ht="6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 x14ac:dyDescent="0.2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 x14ac:dyDescent="0.2">
      <c r="A9" s="17" t="s">
        <v>33</v>
      </c>
      <c r="B9" s="18" t="s">
        <v>34</v>
      </c>
      <c r="C9" s="18"/>
      <c r="D9" s="22"/>
      <c r="E9" s="7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 x14ac:dyDescent="0.2">
      <c r="A10" s="93" t="s">
        <v>35</v>
      </c>
      <c r="B10" s="18" t="s">
        <v>36</v>
      </c>
      <c r="C10" s="18"/>
      <c r="D10" s="19"/>
      <c r="E10" s="18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 x14ac:dyDescent="0.2">
      <c r="A11" s="93"/>
      <c r="B11" s="18" t="s">
        <v>37</v>
      </c>
      <c r="C11" s="19"/>
      <c r="D11" s="22"/>
      <c r="E11" s="7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 x14ac:dyDescent="0.2">
      <c r="A12" s="94" t="s">
        <v>38</v>
      </c>
      <c r="B12" s="18" t="s">
        <v>39</v>
      </c>
      <c r="C12" s="19"/>
      <c r="D12" s="19"/>
      <c r="E12" s="7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 x14ac:dyDescent="0.2">
      <c r="A13" s="95"/>
      <c r="B13" s="18" t="s">
        <v>106</v>
      </c>
      <c r="C13" s="19"/>
      <c r="D13" s="19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 x14ac:dyDescent="0.2">
      <c r="A14" s="96"/>
      <c r="B14" s="18" t="s">
        <v>40</v>
      </c>
      <c r="C14" s="19"/>
      <c r="D14" s="19"/>
      <c r="E14" s="7"/>
      <c r="F14" s="18"/>
      <c r="G14" s="28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 x14ac:dyDescent="0.2">
      <c r="A15" s="94" t="s">
        <v>41</v>
      </c>
      <c r="B15" s="18" t="s">
        <v>42</v>
      </c>
      <c r="C15" s="19"/>
      <c r="D15" s="19"/>
      <c r="E15" s="18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 x14ac:dyDescent="0.2">
      <c r="A16" s="95"/>
      <c r="B16" s="18" t="s">
        <v>43</v>
      </c>
      <c r="C16" s="19"/>
      <c r="D16" s="19"/>
      <c r="E16" s="18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 x14ac:dyDescent="0.2">
      <c r="A17" s="95"/>
      <c r="B17" s="18" t="s">
        <v>44</v>
      </c>
      <c r="C17" s="19"/>
      <c r="D17" s="19"/>
      <c r="E17" s="18"/>
      <c r="F17" s="18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 x14ac:dyDescent="0.2">
      <c r="A18" s="96"/>
      <c r="B18" s="18" t="s">
        <v>45</v>
      </c>
      <c r="C18" s="19"/>
      <c r="D18" s="19"/>
      <c r="E18" s="18"/>
      <c r="F18" s="18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 x14ac:dyDescent="0.2">
      <c r="A19" s="93" t="s">
        <v>46</v>
      </c>
      <c r="B19" s="18" t="s">
        <v>47</v>
      </c>
      <c r="C19" s="19"/>
      <c r="D19" s="19"/>
      <c r="E19" s="18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 x14ac:dyDescent="0.2">
      <c r="A20" s="93"/>
      <c r="B20" s="18" t="s">
        <v>48</v>
      </c>
      <c r="C20" s="19"/>
      <c r="D20" s="19"/>
      <c r="E20" s="18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 x14ac:dyDescent="0.2">
      <c r="A21" s="93"/>
      <c r="B21" s="18" t="s">
        <v>49</v>
      </c>
      <c r="C21" s="19"/>
      <c r="D21" s="19"/>
      <c r="E21" s="18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 x14ac:dyDescent="0.2">
      <c r="A22" s="93" t="s">
        <v>50</v>
      </c>
      <c r="B22" s="18" t="s">
        <v>51</v>
      </c>
      <c r="C22" s="19"/>
      <c r="D22" s="22"/>
      <c r="E22" s="18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 x14ac:dyDescent="0.2">
      <c r="A23" s="93"/>
      <c r="B23" s="18" t="s">
        <v>52</v>
      </c>
      <c r="C23" s="19"/>
      <c r="D23" s="22"/>
      <c r="E23" s="18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 x14ac:dyDescent="0.2">
      <c r="A24" s="17" t="s">
        <v>53</v>
      </c>
      <c r="B24" s="18" t="s">
        <v>54</v>
      </c>
      <c r="C24" s="19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 x14ac:dyDescent="0.2">
      <c r="A25" s="17" t="s">
        <v>56</v>
      </c>
      <c r="B25" s="18" t="s">
        <v>57</v>
      </c>
      <c r="C25" s="19" t="s">
        <v>55</v>
      </c>
      <c r="D25" s="22">
        <v>2020</v>
      </c>
      <c r="E25" s="18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 x14ac:dyDescent="0.2">
      <c r="A26" s="17" t="s">
        <v>58</v>
      </c>
      <c r="B26" s="18" t="s">
        <v>59</v>
      </c>
      <c r="C26" s="19"/>
      <c r="D26" s="19"/>
      <c r="E26" s="19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 x14ac:dyDescent="0.2">
      <c r="A27" s="93" t="s">
        <v>60</v>
      </c>
      <c r="B27" s="18" t="s">
        <v>74</v>
      </c>
      <c r="C27" s="19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 x14ac:dyDescent="0.2">
      <c r="A28" s="93"/>
      <c r="B28" s="18" t="s">
        <v>61</v>
      </c>
      <c r="C28" s="19" t="s">
        <v>55</v>
      </c>
      <c r="D28" s="22">
        <v>2020</v>
      </c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 x14ac:dyDescent="0.2">
      <c r="A29" s="23" t="s">
        <v>62</v>
      </c>
      <c r="B29" s="24" t="s">
        <v>63</v>
      </c>
      <c r="C29" s="19"/>
      <c r="D29" s="19"/>
      <c r="E29" s="18"/>
      <c r="F29" s="18"/>
      <c r="G29" s="28"/>
      <c r="H29" s="29"/>
      <c r="I29" s="30"/>
      <c r="J29" s="10"/>
      <c r="K29" s="21"/>
    </row>
    <row r="30" spans="1:11" ht="18.75" customHeight="1" x14ac:dyDescent="0.2">
      <c r="A30" s="23" t="s">
        <v>64</v>
      </c>
      <c r="B30" s="24" t="s">
        <v>65</v>
      </c>
      <c r="C30" s="18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 x14ac:dyDescent="0.2">
      <c r="A31" s="97" t="s">
        <v>115</v>
      </c>
      <c r="B31" s="97"/>
      <c r="C31" s="97"/>
      <c r="D31" s="97"/>
      <c r="E31" s="97"/>
      <c r="F31" s="26"/>
      <c r="G31" s="98" t="s">
        <v>66</v>
      </c>
      <c r="H31" s="98"/>
      <c r="I31" s="33">
        <f>SUM(I9:I30)</f>
        <v>0</v>
      </c>
      <c r="J31" s="10"/>
    </row>
    <row r="32" spans="1:11" ht="15" customHeight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 ht="15.75" x14ac:dyDescent="0.2">
      <c r="A33" s="14"/>
      <c r="B33" s="14"/>
      <c r="C33" s="26"/>
      <c r="D33" s="99"/>
      <c r="E33" s="99"/>
      <c r="F33" s="26"/>
      <c r="G33" s="26"/>
      <c r="H33" s="26"/>
      <c r="I33" s="26"/>
      <c r="J33" s="10"/>
    </row>
    <row r="34" spans="1:10" ht="16.5" customHeight="1" x14ac:dyDescent="0.2">
      <c r="A34" s="97" t="s">
        <v>67</v>
      </c>
      <c r="B34" s="97"/>
      <c r="C34" s="26"/>
      <c r="D34" s="99"/>
      <c r="E34" s="99"/>
      <c r="F34" s="26"/>
      <c r="G34" s="26"/>
      <c r="H34" s="26"/>
      <c r="I34" s="26"/>
      <c r="J34" s="10"/>
    </row>
    <row r="35" spans="1:10" ht="15" customHeight="1" x14ac:dyDescent="0.2">
      <c r="A35" s="89" t="s">
        <v>2</v>
      </c>
      <c r="B35" s="89"/>
      <c r="C35" s="89"/>
      <c r="D35" s="26"/>
      <c r="E35" s="26"/>
      <c r="F35" s="90" t="s">
        <v>1</v>
      </c>
      <c r="G35" s="90"/>
      <c r="H35" s="90"/>
      <c r="I35" s="90"/>
      <c r="J35" s="10"/>
    </row>
    <row r="36" spans="1:10" ht="38.25" customHeight="1" x14ac:dyDescent="0.2">
      <c r="A36" s="89" t="s">
        <v>36</v>
      </c>
      <c r="B36" s="89"/>
      <c r="C36" s="89"/>
      <c r="D36" s="26"/>
      <c r="E36" s="26"/>
      <c r="F36" s="102" t="s">
        <v>101</v>
      </c>
      <c r="G36" s="102"/>
      <c r="H36" s="102"/>
      <c r="I36" s="102"/>
      <c r="J36" s="10"/>
    </row>
    <row r="37" spans="1:10" ht="15" customHeight="1" x14ac:dyDescent="0.2">
      <c r="A37" s="99" t="s">
        <v>69</v>
      </c>
      <c r="B37" s="100"/>
      <c r="C37" s="100"/>
      <c r="D37" s="100"/>
      <c r="E37" s="100"/>
      <c r="F37" s="100"/>
      <c r="G37" s="100"/>
      <c r="H37" s="100"/>
      <c r="I37" s="100"/>
      <c r="J37" s="10"/>
    </row>
    <row r="38" spans="1:10" ht="13.5" customHeight="1" x14ac:dyDescent="0.2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 x14ac:dyDescent="0.2">
      <c r="A39" s="100" t="s">
        <v>70</v>
      </c>
      <c r="B39" s="100"/>
      <c r="C39" s="100"/>
      <c r="D39" s="100"/>
      <c r="E39" s="100"/>
      <c r="F39" s="100"/>
      <c r="G39" s="100"/>
      <c r="H39" s="100"/>
      <c r="I39" s="100"/>
      <c r="J39" s="10"/>
    </row>
    <row r="40" spans="1:10" ht="12" customHeight="1" x14ac:dyDescent="0.2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 x14ac:dyDescent="0.2">
      <c r="A41" s="101" t="s">
        <v>99</v>
      </c>
      <c r="B41" s="101"/>
      <c r="C41" s="26"/>
      <c r="D41" s="26"/>
      <c r="E41" s="26"/>
      <c r="F41" s="26"/>
      <c r="G41" s="26"/>
      <c r="H41" s="99" t="s">
        <v>71</v>
      </c>
      <c r="I41" s="99"/>
      <c r="J41" s="10"/>
    </row>
    <row r="42" spans="1:10" ht="15.75" x14ac:dyDescent="0.2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 x14ac:dyDescent="0.2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 x14ac:dyDescent="0.2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A36:C36"/>
    <mergeCell ref="F36:I36"/>
    <mergeCell ref="A37:I37"/>
    <mergeCell ref="A39:I39"/>
    <mergeCell ref="A41:B41"/>
    <mergeCell ref="H41:I41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4:K65536" xr:uid="{00000000-0002-0000-04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58"/>
  <sheetViews>
    <sheetView topLeftCell="A7" zoomScale="130" zoomScaleNormal="130" workbookViewId="0">
      <selection activeCell="H15" sqref="H15"/>
    </sheetView>
  </sheetViews>
  <sheetFormatPr defaultRowHeight="15" x14ac:dyDescent="0.2"/>
  <cols>
    <col min="1" max="1" width="4.7109375" style="2" customWidth="1"/>
    <col min="2" max="2" width="23.85546875" style="2" customWidth="1"/>
    <col min="3" max="3" width="14.85546875" style="2" customWidth="1"/>
    <col min="4" max="4" width="6.85546875" style="2" customWidth="1"/>
    <col min="5" max="5" width="11.5703125" style="2" customWidth="1"/>
    <col min="6" max="6" width="6.42578125" style="2" customWidth="1"/>
    <col min="7" max="7" width="6.7109375" style="2" customWidth="1"/>
    <col min="8" max="8" width="6.28515625" style="2" customWidth="1"/>
    <col min="9" max="9" width="12.140625" style="2" customWidth="1"/>
    <col min="10" max="10" width="30.42578125" style="4" customWidth="1"/>
    <col min="11" max="11" width="6" style="2" customWidth="1"/>
    <col min="12" max="16384" width="9.140625" style="2"/>
  </cols>
  <sheetData>
    <row r="1" spans="1:11" ht="21" customHeight="1" x14ac:dyDescent="0.2">
      <c r="A1" s="87" t="s">
        <v>15</v>
      </c>
      <c r="B1" s="87"/>
      <c r="C1" s="87"/>
      <c r="D1" s="87"/>
      <c r="E1" s="87"/>
      <c r="F1" s="87"/>
      <c r="G1" s="87"/>
      <c r="H1" s="87"/>
      <c r="I1" s="87"/>
      <c r="J1" s="1"/>
    </row>
    <row r="2" spans="1:11" ht="19.5" customHeight="1" x14ac:dyDescent="0.2">
      <c r="A2" s="88" t="s">
        <v>16</v>
      </c>
      <c r="B2" s="88"/>
      <c r="C2" s="88"/>
      <c r="D2" s="88"/>
      <c r="E2" s="88"/>
      <c r="F2" s="88"/>
      <c r="G2" s="88"/>
      <c r="H2" s="88"/>
      <c r="I2" s="88"/>
      <c r="J2" s="3"/>
    </row>
    <row r="3" spans="1:11" ht="21.75" customHeight="1" x14ac:dyDescent="0.2">
      <c r="A3" s="73" t="s">
        <v>129</v>
      </c>
      <c r="B3" s="73"/>
      <c r="C3" s="73"/>
      <c r="D3" s="14"/>
      <c r="E3" s="14"/>
      <c r="F3" s="73" t="s">
        <v>127</v>
      </c>
      <c r="G3" s="73"/>
      <c r="H3" s="73"/>
      <c r="I3" s="73"/>
    </row>
    <row r="4" spans="1:11" ht="17.25" customHeight="1" x14ac:dyDescent="0.2">
      <c r="A4" s="73" t="s">
        <v>130</v>
      </c>
      <c r="B4" s="73"/>
      <c r="C4" s="73"/>
      <c r="D4" s="14"/>
      <c r="E4" s="14"/>
      <c r="F4" s="14" t="s">
        <v>17</v>
      </c>
      <c r="G4" s="14" t="s">
        <v>72</v>
      </c>
      <c r="H4" s="14" t="s">
        <v>19</v>
      </c>
      <c r="I4" s="14" t="s">
        <v>20</v>
      </c>
    </row>
    <row r="5" spans="1:11" ht="18" customHeight="1" x14ac:dyDescent="0.2">
      <c r="A5" s="14" t="s">
        <v>21</v>
      </c>
      <c r="B5" s="14"/>
      <c r="C5" s="14"/>
      <c r="D5" s="14"/>
      <c r="E5" s="14"/>
      <c r="F5" s="86" t="s">
        <v>22</v>
      </c>
      <c r="G5" s="86"/>
      <c r="H5" s="86"/>
      <c r="I5" s="86"/>
    </row>
    <row r="6" spans="1:11" ht="16.5" customHeight="1" x14ac:dyDescent="0.2">
      <c r="A6" s="91" t="s">
        <v>23</v>
      </c>
      <c r="B6" s="92"/>
      <c r="C6" s="92"/>
      <c r="D6" s="92"/>
      <c r="E6" s="92"/>
      <c r="F6" s="92"/>
      <c r="G6" s="92"/>
      <c r="H6" s="92"/>
      <c r="I6" s="92"/>
      <c r="J6" s="5"/>
    </row>
    <row r="7" spans="1:11" ht="6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 x14ac:dyDescent="0.2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 x14ac:dyDescent="0.2">
      <c r="A9" s="17" t="s">
        <v>33</v>
      </c>
      <c r="B9" s="18" t="s">
        <v>34</v>
      </c>
      <c r="C9" s="19"/>
      <c r="D9" s="22"/>
      <c r="E9" s="7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 x14ac:dyDescent="0.2">
      <c r="A10" s="93" t="s">
        <v>35</v>
      </c>
      <c r="B10" s="18" t="s">
        <v>36</v>
      </c>
      <c r="C10" s="18"/>
      <c r="D10" s="19"/>
      <c r="E10" s="13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 x14ac:dyDescent="0.2">
      <c r="A11" s="93"/>
      <c r="B11" s="18" t="s">
        <v>37</v>
      </c>
      <c r="C11" s="19"/>
      <c r="D11" s="22"/>
      <c r="E11" s="7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 x14ac:dyDescent="0.2">
      <c r="A12" s="94" t="s">
        <v>38</v>
      </c>
      <c r="B12" s="18" t="s">
        <v>39</v>
      </c>
      <c r="C12" s="19"/>
      <c r="D12" s="19"/>
      <c r="E12" s="7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 x14ac:dyDescent="0.2">
      <c r="A13" s="95"/>
      <c r="B13" s="18" t="s">
        <v>106</v>
      </c>
      <c r="C13" s="19"/>
      <c r="D13" s="19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 x14ac:dyDescent="0.2">
      <c r="A14" s="96"/>
      <c r="B14" s="18" t="s">
        <v>40</v>
      </c>
      <c r="C14" s="19"/>
      <c r="D14" s="19"/>
      <c r="E14" s="7"/>
      <c r="F14" s="18"/>
      <c r="G14" s="28"/>
      <c r="H14" s="28"/>
      <c r="I14" s="30">
        <f>K14*H14*G14</f>
        <v>0</v>
      </c>
      <c r="J14" s="10" t="s">
        <v>80</v>
      </c>
      <c r="K14" s="21">
        <v>45</v>
      </c>
    </row>
    <row r="15" spans="1:11" ht="21" customHeight="1" x14ac:dyDescent="0.2">
      <c r="A15" s="94" t="s">
        <v>41</v>
      </c>
      <c r="B15" s="18" t="s">
        <v>42</v>
      </c>
      <c r="E15" s="13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 x14ac:dyDescent="0.2">
      <c r="A16" s="95"/>
      <c r="B16" s="18" t="s">
        <v>43</v>
      </c>
      <c r="C16" s="19"/>
      <c r="D16" s="19"/>
      <c r="E16" s="13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 x14ac:dyDescent="0.2">
      <c r="A17" s="95"/>
      <c r="B17" s="18" t="s">
        <v>44</v>
      </c>
      <c r="C17" s="19" t="s">
        <v>55</v>
      </c>
      <c r="D17" s="52">
        <v>2021</v>
      </c>
      <c r="E17" s="13"/>
      <c r="F17" s="18"/>
      <c r="G17" s="28">
        <v>58</v>
      </c>
      <c r="H17" s="66">
        <v>0.5</v>
      </c>
      <c r="I17" s="30">
        <f>IF(G17=0,0,IF(G17*K17&lt;1500,1500,G17*K17*H17))</f>
        <v>8700</v>
      </c>
      <c r="J17" s="11" t="s">
        <v>83</v>
      </c>
      <c r="K17" s="21">
        <v>300</v>
      </c>
    </row>
    <row r="18" spans="1:11" ht="21" customHeight="1" x14ac:dyDescent="0.2">
      <c r="A18" s="95"/>
      <c r="B18" s="18" t="s">
        <v>45</v>
      </c>
      <c r="C18" s="19" t="s">
        <v>55</v>
      </c>
      <c r="D18" s="52">
        <v>2021</v>
      </c>
      <c r="E18" s="13"/>
      <c r="F18" s="18"/>
      <c r="G18" s="28">
        <v>58</v>
      </c>
      <c r="H18" s="32">
        <v>16</v>
      </c>
      <c r="I18" s="30">
        <f>IF(G18=0,0,G18*K18/H18)</f>
        <v>543.75</v>
      </c>
      <c r="J18" s="10" t="s">
        <v>84</v>
      </c>
      <c r="K18" s="21">
        <v>150</v>
      </c>
    </row>
    <row r="19" spans="1:11" ht="21" customHeight="1" x14ac:dyDescent="0.2">
      <c r="A19" s="93" t="s">
        <v>46</v>
      </c>
      <c r="B19" s="18" t="s">
        <v>47</v>
      </c>
      <c r="C19" s="19"/>
      <c r="D19" s="19"/>
      <c r="E19" s="12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 x14ac:dyDescent="0.2">
      <c r="A20" s="93"/>
      <c r="B20" s="18" t="s">
        <v>48</v>
      </c>
      <c r="D20" s="19"/>
      <c r="E20" s="12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 x14ac:dyDescent="0.2">
      <c r="A21" s="93"/>
      <c r="B21" s="18" t="s">
        <v>49</v>
      </c>
      <c r="C21" s="19"/>
      <c r="D21" s="19"/>
      <c r="E21" s="12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 x14ac:dyDescent="0.2">
      <c r="A22" s="93" t="s">
        <v>50</v>
      </c>
      <c r="B22" s="18" t="s">
        <v>51</v>
      </c>
      <c r="C22" s="19"/>
      <c r="D22" s="22"/>
      <c r="E22" s="12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 x14ac:dyDescent="0.2">
      <c r="A23" s="93"/>
      <c r="B23" s="18" t="s">
        <v>52</v>
      </c>
      <c r="C23" s="19"/>
      <c r="D23" s="22"/>
      <c r="E23" s="12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 x14ac:dyDescent="0.2">
      <c r="A24" s="17" t="s">
        <v>53</v>
      </c>
      <c r="B24" s="18" t="s">
        <v>54</v>
      </c>
      <c r="C24" s="19"/>
      <c r="D24" s="22"/>
      <c r="E24" s="12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 x14ac:dyDescent="0.2">
      <c r="A25" s="17" t="s">
        <v>56</v>
      </c>
      <c r="B25" s="18" t="s">
        <v>57</v>
      </c>
      <c r="C25" s="19"/>
      <c r="D25" s="22"/>
      <c r="E25" s="12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 x14ac:dyDescent="0.2">
      <c r="A26" s="17" t="s">
        <v>58</v>
      </c>
      <c r="B26" s="18" t="s">
        <v>59</v>
      </c>
      <c r="C26" s="19"/>
      <c r="D26" s="19"/>
      <c r="E26" s="13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 x14ac:dyDescent="0.2">
      <c r="A27" s="93" t="s">
        <v>60</v>
      </c>
      <c r="B27" s="18" t="s">
        <v>74</v>
      </c>
      <c r="C27" s="19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 x14ac:dyDescent="0.2">
      <c r="A28" s="93"/>
      <c r="B28" s="18" t="s">
        <v>61</v>
      </c>
      <c r="C28" s="19"/>
      <c r="D28" s="22"/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 x14ac:dyDescent="0.2">
      <c r="A29" s="23" t="s">
        <v>62</v>
      </c>
      <c r="B29" s="24" t="s">
        <v>63</v>
      </c>
      <c r="C29" s="19"/>
      <c r="D29" s="19"/>
      <c r="E29" s="18"/>
      <c r="F29" s="18"/>
      <c r="G29" s="28"/>
      <c r="H29" s="29"/>
      <c r="I29" s="30"/>
      <c r="J29" s="10"/>
      <c r="K29" s="21"/>
    </row>
    <row r="30" spans="1:11" ht="18.75" customHeight="1" x14ac:dyDescent="0.2">
      <c r="A30" s="23" t="s">
        <v>64</v>
      </c>
      <c r="B30" s="24" t="s">
        <v>65</v>
      </c>
      <c r="C30" s="19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 x14ac:dyDescent="0.2">
      <c r="A31" s="97" t="s">
        <v>133</v>
      </c>
      <c r="B31" s="97"/>
      <c r="C31" s="97"/>
      <c r="D31" s="97"/>
      <c r="E31" s="97"/>
      <c r="F31" s="26"/>
      <c r="G31" s="98" t="s">
        <v>66</v>
      </c>
      <c r="H31" s="98"/>
      <c r="I31" s="33">
        <f>SUM(I9:I30)</f>
        <v>9243.75</v>
      </c>
      <c r="J31" s="10"/>
    </row>
    <row r="32" spans="1:11" ht="15" customHeight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 ht="15.75" x14ac:dyDescent="0.2">
      <c r="A33" s="14"/>
      <c r="B33" s="14"/>
      <c r="C33" s="26"/>
      <c r="D33" s="99"/>
      <c r="E33" s="99"/>
      <c r="F33" s="26"/>
      <c r="G33" s="26"/>
      <c r="H33" s="26"/>
      <c r="I33" s="26"/>
      <c r="J33" s="10"/>
    </row>
    <row r="34" spans="1:10" ht="16.5" customHeight="1" x14ac:dyDescent="0.2">
      <c r="A34" s="97" t="s">
        <v>67</v>
      </c>
      <c r="B34" s="97"/>
      <c r="C34" s="26"/>
      <c r="D34" s="99"/>
      <c r="E34" s="99"/>
      <c r="F34" s="26"/>
      <c r="G34" s="26"/>
      <c r="H34" s="26"/>
      <c r="I34" s="26"/>
      <c r="J34" s="10"/>
    </row>
    <row r="35" spans="1:10" ht="15" customHeight="1" x14ac:dyDescent="0.2">
      <c r="A35" s="89" t="s">
        <v>2</v>
      </c>
      <c r="B35" s="89"/>
      <c r="C35" s="89"/>
      <c r="D35" s="26"/>
      <c r="E35" s="26"/>
      <c r="F35" s="90" t="s">
        <v>1</v>
      </c>
      <c r="G35" s="90"/>
      <c r="H35" s="90"/>
      <c r="I35" s="90"/>
      <c r="J35" s="10"/>
    </row>
    <row r="36" spans="1:10" ht="38.25" customHeight="1" x14ac:dyDescent="0.2">
      <c r="A36" s="89" t="s">
        <v>36</v>
      </c>
      <c r="B36" s="89"/>
      <c r="C36" s="89"/>
      <c r="D36" s="26"/>
      <c r="E36" s="26"/>
      <c r="F36" s="102" t="s">
        <v>101</v>
      </c>
      <c r="G36" s="102"/>
      <c r="H36" s="102"/>
      <c r="I36" s="102"/>
      <c r="J36" s="10"/>
    </row>
    <row r="37" spans="1:10" ht="15" customHeight="1" x14ac:dyDescent="0.2">
      <c r="A37" s="99" t="s">
        <v>69</v>
      </c>
      <c r="B37" s="100"/>
      <c r="C37" s="100"/>
      <c r="D37" s="100"/>
      <c r="E37" s="100"/>
      <c r="F37" s="100"/>
      <c r="G37" s="100"/>
      <c r="H37" s="100"/>
      <c r="I37" s="100"/>
      <c r="J37" s="10"/>
    </row>
    <row r="38" spans="1:10" ht="13.5" customHeight="1" x14ac:dyDescent="0.2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 x14ac:dyDescent="0.2">
      <c r="A39" s="100" t="s">
        <v>70</v>
      </c>
      <c r="B39" s="100"/>
      <c r="C39" s="100"/>
      <c r="D39" s="100"/>
      <c r="E39" s="100"/>
      <c r="F39" s="100"/>
      <c r="G39" s="100"/>
      <c r="H39" s="100"/>
      <c r="I39" s="100"/>
      <c r="J39" s="10"/>
    </row>
    <row r="40" spans="1:10" ht="12" customHeight="1" x14ac:dyDescent="0.2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 x14ac:dyDescent="0.2">
      <c r="A41" s="101" t="s">
        <v>99</v>
      </c>
      <c r="B41" s="101"/>
      <c r="C41" s="26"/>
      <c r="D41" s="26"/>
      <c r="E41" s="26"/>
      <c r="F41" s="26"/>
      <c r="G41" s="26"/>
      <c r="H41" s="99" t="s">
        <v>71</v>
      </c>
      <c r="I41" s="99"/>
      <c r="J41" s="10"/>
    </row>
    <row r="42" spans="1:10" ht="15.75" x14ac:dyDescent="0.2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 x14ac:dyDescent="0.2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 x14ac:dyDescent="0.2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A36:C36"/>
    <mergeCell ref="F36:I36"/>
    <mergeCell ref="A37:I37"/>
    <mergeCell ref="A39:I39"/>
    <mergeCell ref="A41:B41"/>
    <mergeCell ref="H41:I41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F5:I5"/>
    <mergeCell ref="A1:I1"/>
    <mergeCell ref="A2:I2"/>
    <mergeCell ref="A3:C3"/>
    <mergeCell ref="F3:I3"/>
    <mergeCell ref="A4:C4"/>
  </mergeCells>
  <dataValidations disablePrompts="1" count="1">
    <dataValidation type="whole" operator="lessThan" allowBlank="1" showInputMessage="1" showErrorMessage="1" errorTitle="Error" error="The date of this cell can't be changed or deleted." sqref="K44:K65536" xr:uid="{00000000-0002-0000-05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59"/>
  <sheetViews>
    <sheetView tabSelected="1" topLeftCell="A34" zoomScale="145" zoomScaleNormal="145" workbookViewId="0">
      <selection activeCell="A37" sqref="A37:C37"/>
    </sheetView>
  </sheetViews>
  <sheetFormatPr defaultRowHeight="18.75" x14ac:dyDescent="0.2"/>
  <cols>
    <col min="1" max="1" width="4.7109375" style="68" customWidth="1"/>
    <col min="2" max="2" width="23.85546875" style="68" customWidth="1"/>
    <col min="3" max="3" width="14.85546875" style="68" customWidth="1"/>
    <col min="4" max="4" width="6.85546875" style="68" customWidth="1"/>
    <col min="5" max="5" width="11.5703125" style="68" customWidth="1"/>
    <col min="6" max="6" width="6.42578125" style="68" customWidth="1"/>
    <col min="7" max="7" width="6.7109375" style="68" customWidth="1"/>
    <col min="8" max="8" width="6.28515625" style="68" customWidth="1"/>
    <col min="9" max="9" width="12.140625" style="68" customWidth="1"/>
    <col min="10" max="10" width="30.42578125" style="4" customWidth="1"/>
    <col min="11" max="11" width="6" style="2" customWidth="1"/>
    <col min="12" max="16384" width="9.140625" style="2"/>
  </cols>
  <sheetData>
    <row r="1" spans="1:11" ht="21" customHeight="1" x14ac:dyDescent="0.2">
      <c r="A1" s="82" t="s">
        <v>15</v>
      </c>
      <c r="B1" s="82"/>
      <c r="C1" s="82"/>
      <c r="D1" s="82"/>
      <c r="E1" s="82"/>
      <c r="F1" s="82"/>
      <c r="G1" s="82"/>
      <c r="H1" s="82"/>
      <c r="I1" s="82"/>
      <c r="J1" s="1"/>
    </row>
    <row r="2" spans="1:11" ht="19.5" customHeight="1" x14ac:dyDescent="0.2">
      <c r="A2" s="128" t="s">
        <v>16</v>
      </c>
      <c r="B2" s="128"/>
      <c r="C2" s="128"/>
      <c r="D2" s="128"/>
      <c r="E2" s="128"/>
      <c r="F2" s="128"/>
      <c r="G2" s="128"/>
      <c r="H2" s="128"/>
      <c r="I2" s="128"/>
      <c r="J2" s="3"/>
    </row>
    <row r="3" spans="1:11" ht="21.75" customHeight="1" x14ac:dyDescent="0.2">
      <c r="A3" s="129" t="s">
        <v>135</v>
      </c>
      <c r="B3" s="129"/>
      <c r="C3" s="129"/>
      <c r="D3" s="130"/>
      <c r="E3" s="130"/>
      <c r="F3" s="129" t="s">
        <v>122</v>
      </c>
      <c r="G3" s="129"/>
      <c r="H3" s="129"/>
      <c r="I3" s="129"/>
    </row>
    <row r="4" spans="1:11" ht="17.25" customHeight="1" x14ac:dyDescent="0.2">
      <c r="A4" s="129" t="s">
        <v>136</v>
      </c>
      <c r="B4" s="129"/>
      <c r="C4" s="129"/>
      <c r="D4" s="130"/>
      <c r="E4" s="130"/>
      <c r="F4" s="130" t="s">
        <v>17</v>
      </c>
      <c r="G4" s="130" t="s">
        <v>73</v>
      </c>
      <c r="H4" s="130" t="s">
        <v>19</v>
      </c>
      <c r="I4" s="130" t="s">
        <v>18</v>
      </c>
    </row>
    <row r="5" spans="1:11" ht="18" customHeight="1" x14ac:dyDescent="0.2">
      <c r="A5" s="130" t="s">
        <v>21</v>
      </c>
      <c r="B5" s="130"/>
      <c r="C5" s="130"/>
      <c r="D5" s="130"/>
      <c r="E5" s="130"/>
      <c r="F5" s="129" t="s">
        <v>22</v>
      </c>
      <c r="G5" s="129"/>
      <c r="H5" s="129"/>
      <c r="I5" s="129"/>
    </row>
    <row r="6" spans="1:11" ht="16.5" customHeight="1" x14ac:dyDescent="0.2">
      <c r="A6" s="78" t="s">
        <v>23</v>
      </c>
      <c r="B6" s="78"/>
      <c r="C6" s="78"/>
      <c r="D6" s="78"/>
      <c r="E6" s="78"/>
      <c r="F6" s="78"/>
      <c r="G6" s="78"/>
      <c r="H6" s="78"/>
      <c r="I6" s="78"/>
      <c r="J6" s="5"/>
    </row>
    <row r="7" spans="1:11" ht="6" customHeight="1" x14ac:dyDescent="0.2">
      <c r="A7" s="69"/>
      <c r="B7" s="69"/>
      <c r="C7" s="69"/>
      <c r="D7" s="69"/>
      <c r="E7" s="69"/>
      <c r="F7" s="69"/>
      <c r="G7" s="69"/>
      <c r="H7" s="69"/>
      <c r="I7" s="69"/>
      <c r="J7" s="7"/>
    </row>
    <row r="8" spans="1:11" ht="47.25" x14ac:dyDescent="0.2">
      <c r="A8" s="42" t="s">
        <v>24</v>
      </c>
      <c r="B8" s="42" t="s">
        <v>25</v>
      </c>
      <c r="C8" s="42" t="s">
        <v>26</v>
      </c>
      <c r="D8" s="42" t="s">
        <v>27</v>
      </c>
      <c r="E8" s="42" t="s">
        <v>28</v>
      </c>
      <c r="F8" s="42" t="s">
        <v>29</v>
      </c>
      <c r="G8" s="42" t="s">
        <v>30</v>
      </c>
      <c r="H8" s="42" t="s">
        <v>31</v>
      </c>
      <c r="I8" s="42" t="s">
        <v>32</v>
      </c>
      <c r="J8" s="106" t="s">
        <v>0</v>
      </c>
      <c r="K8" s="107"/>
    </row>
    <row r="9" spans="1:11" ht="21" customHeight="1" x14ac:dyDescent="0.2">
      <c r="A9" s="108" t="s">
        <v>33</v>
      </c>
      <c r="B9" s="39" t="s">
        <v>34</v>
      </c>
      <c r="C9" s="39"/>
      <c r="D9" s="109"/>
      <c r="E9" s="110"/>
      <c r="F9" s="39"/>
      <c r="G9" s="111"/>
      <c r="H9" s="39"/>
      <c r="I9" s="112">
        <f>K9*G9</f>
        <v>0</v>
      </c>
      <c r="J9" s="113" t="s">
        <v>76</v>
      </c>
      <c r="K9" s="114">
        <v>3600</v>
      </c>
    </row>
    <row r="10" spans="1:11" ht="39.75" customHeight="1" x14ac:dyDescent="0.2">
      <c r="A10" s="115" t="s">
        <v>35</v>
      </c>
      <c r="B10" s="39" t="s">
        <v>36</v>
      </c>
      <c r="C10" s="39"/>
      <c r="D10" s="116"/>
      <c r="E10" s="39"/>
      <c r="F10" s="39"/>
      <c r="G10" s="111"/>
      <c r="H10" s="39"/>
      <c r="I10" s="112">
        <f>G10*K10</f>
        <v>0</v>
      </c>
      <c r="J10" s="113" t="s">
        <v>77</v>
      </c>
      <c r="K10" s="114">
        <v>4500</v>
      </c>
    </row>
    <row r="11" spans="1:11" ht="21" customHeight="1" x14ac:dyDescent="0.2">
      <c r="A11" s="115"/>
      <c r="B11" s="39" t="s">
        <v>37</v>
      </c>
      <c r="C11" s="116"/>
      <c r="D11" s="109"/>
      <c r="E11" s="110"/>
      <c r="F11" s="39"/>
      <c r="G11" s="111"/>
      <c r="H11" s="39"/>
      <c r="I11" s="112">
        <f>K11*G11</f>
        <v>0</v>
      </c>
      <c r="J11" s="113" t="s">
        <v>78</v>
      </c>
      <c r="K11" s="114">
        <v>4500</v>
      </c>
    </row>
    <row r="12" spans="1:11" ht="21" customHeight="1" x14ac:dyDescent="0.2">
      <c r="A12" s="117" t="s">
        <v>38</v>
      </c>
      <c r="B12" s="39" t="s">
        <v>39</v>
      </c>
      <c r="C12" s="116"/>
      <c r="D12" s="109"/>
      <c r="E12" s="110"/>
      <c r="F12" s="39"/>
      <c r="G12" s="111"/>
      <c r="H12" s="39"/>
      <c r="I12" s="112">
        <f>IF(G12=0,0,IF(G12*K12&lt;750,750,G12*K12))</f>
        <v>0</v>
      </c>
      <c r="J12" s="113" t="s">
        <v>79</v>
      </c>
      <c r="K12" s="114">
        <v>90</v>
      </c>
    </row>
    <row r="13" spans="1:11" ht="21" customHeight="1" x14ac:dyDescent="0.2">
      <c r="A13" s="118"/>
      <c r="B13" s="39" t="s">
        <v>106</v>
      </c>
      <c r="C13" s="116"/>
      <c r="D13" s="109"/>
      <c r="E13" s="116"/>
      <c r="F13" s="39"/>
      <c r="G13" s="111"/>
      <c r="H13" s="39"/>
      <c r="I13" s="112">
        <f>G13*K13</f>
        <v>0</v>
      </c>
      <c r="J13" s="113" t="s">
        <v>107</v>
      </c>
      <c r="K13" s="114">
        <v>50</v>
      </c>
    </row>
    <row r="14" spans="1:11" ht="21" customHeight="1" x14ac:dyDescent="0.2">
      <c r="A14" s="119"/>
      <c r="B14" s="39" t="s">
        <v>40</v>
      </c>
      <c r="C14" s="116"/>
      <c r="D14" s="116"/>
      <c r="E14" s="116"/>
      <c r="F14" s="39"/>
      <c r="G14" s="111"/>
      <c r="H14" s="120"/>
      <c r="I14" s="112">
        <f>K14*H14*G14</f>
        <v>0</v>
      </c>
      <c r="J14" s="113" t="s">
        <v>80</v>
      </c>
      <c r="K14" s="114">
        <v>45</v>
      </c>
    </row>
    <row r="15" spans="1:11" ht="21" customHeight="1" x14ac:dyDescent="0.2">
      <c r="A15" s="117" t="s">
        <v>41</v>
      </c>
      <c r="B15" s="39" t="s">
        <v>42</v>
      </c>
      <c r="C15" s="116"/>
      <c r="D15" s="116"/>
      <c r="E15" s="39"/>
      <c r="F15" s="39"/>
      <c r="G15" s="111"/>
      <c r="H15" s="39"/>
      <c r="I15" s="112">
        <f>IF(G15=0,0,(G15*K15))</f>
        <v>0</v>
      </c>
      <c r="J15" s="113" t="s">
        <v>81</v>
      </c>
      <c r="K15" s="114">
        <v>600</v>
      </c>
    </row>
    <row r="16" spans="1:11" ht="21" customHeight="1" x14ac:dyDescent="0.2">
      <c r="A16" s="118"/>
      <c r="B16" s="39" t="s">
        <v>43</v>
      </c>
      <c r="C16" s="39" t="s">
        <v>55</v>
      </c>
      <c r="D16" s="109">
        <v>2022</v>
      </c>
      <c r="E16" s="39"/>
      <c r="F16" s="39"/>
      <c r="G16" s="111">
        <v>27</v>
      </c>
      <c r="H16" s="111">
        <v>23</v>
      </c>
      <c r="I16" s="112">
        <f>IF(H16=0,0,G16*K16/H16)</f>
        <v>352.17391304347825</v>
      </c>
      <c r="J16" s="113" t="s">
        <v>82</v>
      </c>
      <c r="K16" s="114">
        <v>300</v>
      </c>
    </row>
    <row r="17" spans="1:11" ht="21" customHeight="1" x14ac:dyDescent="0.2">
      <c r="A17" s="118"/>
      <c r="B17" s="39" t="s">
        <v>44</v>
      </c>
      <c r="C17" s="39"/>
      <c r="D17" s="109"/>
      <c r="E17" s="110"/>
      <c r="F17" s="111"/>
      <c r="G17" s="32"/>
      <c r="H17" s="32"/>
      <c r="I17" s="112">
        <f>IF(G17=0,0,IF(G17*K17&lt;1500,1500,G17*K17*H17))</f>
        <v>0</v>
      </c>
      <c r="J17" s="121" t="s">
        <v>83</v>
      </c>
      <c r="K17" s="114">
        <v>300</v>
      </c>
    </row>
    <row r="18" spans="1:11" ht="21" customHeight="1" x14ac:dyDescent="0.2">
      <c r="A18" s="119"/>
      <c r="B18" s="39" t="s">
        <v>45</v>
      </c>
      <c r="C18" s="39"/>
      <c r="D18" s="109"/>
      <c r="E18" s="39"/>
      <c r="F18" s="111"/>
      <c r="G18" s="111"/>
      <c r="H18" s="111"/>
      <c r="I18" s="112">
        <f>IF(G18=0,0,G18*K18/H18)</f>
        <v>0</v>
      </c>
      <c r="J18" s="113" t="s">
        <v>84</v>
      </c>
      <c r="K18" s="114">
        <v>150</v>
      </c>
    </row>
    <row r="19" spans="1:11" ht="21" customHeight="1" x14ac:dyDescent="0.2">
      <c r="A19" s="115" t="s">
        <v>46</v>
      </c>
      <c r="B19" s="39" t="s">
        <v>47</v>
      </c>
      <c r="C19" s="116"/>
      <c r="D19" s="116"/>
      <c r="E19" s="39"/>
      <c r="F19" s="39"/>
      <c r="G19" s="111"/>
      <c r="H19" s="39"/>
      <c r="I19" s="112">
        <f>K19*G19</f>
        <v>0</v>
      </c>
      <c r="J19" s="113" t="s">
        <v>85</v>
      </c>
      <c r="K19" s="114">
        <v>2400</v>
      </c>
    </row>
    <row r="20" spans="1:11" ht="26.25" customHeight="1" x14ac:dyDescent="0.2">
      <c r="A20" s="115"/>
      <c r="B20" s="39" t="s">
        <v>103</v>
      </c>
      <c r="C20" s="39" t="s">
        <v>55</v>
      </c>
      <c r="D20" s="109">
        <v>2022</v>
      </c>
      <c r="E20" s="116"/>
      <c r="F20" s="39"/>
      <c r="G20" s="111">
        <v>40</v>
      </c>
      <c r="H20" s="39"/>
      <c r="I20" s="112">
        <f>IF(G20=0,0,G20*K20)</f>
        <v>4000</v>
      </c>
      <c r="J20" s="113" t="s">
        <v>11</v>
      </c>
      <c r="K20" s="114">
        <v>100</v>
      </c>
    </row>
    <row r="21" spans="1:11" ht="26.25" customHeight="1" x14ac:dyDescent="0.2">
      <c r="A21" s="115"/>
      <c r="B21" s="39" t="s">
        <v>104</v>
      </c>
      <c r="C21" s="116"/>
      <c r="D21" s="116"/>
      <c r="E21" s="39"/>
      <c r="F21" s="39"/>
      <c r="G21" s="111"/>
      <c r="H21" s="39"/>
      <c r="I21" s="112">
        <f>IF(G21=0,0,G21*K21)</f>
        <v>0</v>
      </c>
      <c r="J21" s="113" t="s">
        <v>86</v>
      </c>
      <c r="K21" s="114">
        <v>225</v>
      </c>
    </row>
    <row r="22" spans="1:11" ht="21" customHeight="1" x14ac:dyDescent="0.2">
      <c r="A22" s="115"/>
      <c r="B22" s="39" t="s">
        <v>49</v>
      </c>
      <c r="C22" s="116"/>
      <c r="D22" s="116"/>
      <c r="E22" s="39"/>
      <c r="F22" s="39"/>
      <c r="G22" s="111"/>
      <c r="H22" s="39"/>
      <c r="I22" s="112">
        <f>K22*G22</f>
        <v>0</v>
      </c>
      <c r="J22" s="113" t="s">
        <v>87</v>
      </c>
      <c r="K22" s="114">
        <v>4500</v>
      </c>
    </row>
    <row r="23" spans="1:11" ht="21" customHeight="1" x14ac:dyDescent="0.2">
      <c r="A23" s="115" t="s">
        <v>50</v>
      </c>
      <c r="B23" s="39" t="s">
        <v>51</v>
      </c>
      <c r="C23" s="39"/>
      <c r="D23" s="109"/>
      <c r="E23" s="39"/>
      <c r="F23" s="39"/>
      <c r="G23" s="111"/>
      <c r="H23" s="39"/>
      <c r="I23" s="112">
        <f>IF(G23=0,0,IF(G23*K23&lt;750,750,G23*K23))</f>
        <v>0</v>
      </c>
      <c r="J23" s="113" t="s">
        <v>88</v>
      </c>
      <c r="K23" s="114">
        <v>45</v>
      </c>
    </row>
    <row r="24" spans="1:11" ht="23.25" customHeight="1" x14ac:dyDescent="0.2">
      <c r="A24" s="115"/>
      <c r="B24" s="39" t="s">
        <v>52</v>
      </c>
      <c r="C24" s="116"/>
      <c r="D24" s="109"/>
      <c r="E24" s="39"/>
      <c r="F24" s="39"/>
      <c r="G24" s="111"/>
      <c r="H24" s="39"/>
      <c r="I24" s="112">
        <f>K24*G24/2</f>
        <v>0</v>
      </c>
      <c r="J24" s="113" t="s">
        <v>89</v>
      </c>
      <c r="K24" s="114">
        <v>20</v>
      </c>
    </row>
    <row r="25" spans="1:11" ht="21" customHeight="1" x14ac:dyDescent="0.2">
      <c r="A25" s="108" t="s">
        <v>53</v>
      </c>
      <c r="B25" s="39" t="s">
        <v>54</v>
      </c>
      <c r="C25" s="116"/>
      <c r="D25" s="109"/>
      <c r="E25" s="39"/>
      <c r="F25" s="39"/>
      <c r="G25" s="111"/>
      <c r="H25" s="39"/>
      <c r="I25" s="112">
        <f>IF(G25=0,0,IF(G25*K25&lt;1000,1000,G25*K25))</f>
        <v>0</v>
      </c>
      <c r="J25" s="113" t="s">
        <v>90</v>
      </c>
      <c r="K25" s="114">
        <v>10</v>
      </c>
    </row>
    <row r="26" spans="1:11" ht="21" customHeight="1" x14ac:dyDescent="0.2">
      <c r="A26" s="108" t="s">
        <v>56</v>
      </c>
      <c r="B26" s="39" t="s">
        <v>57</v>
      </c>
      <c r="C26" s="39" t="s">
        <v>55</v>
      </c>
      <c r="D26" s="109">
        <v>2022</v>
      </c>
      <c r="E26" s="39"/>
      <c r="F26" s="39"/>
      <c r="G26" s="111">
        <v>2</v>
      </c>
      <c r="H26" s="39"/>
      <c r="I26" s="112">
        <f>K26*G26</f>
        <v>5400</v>
      </c>
      <c r="J26" s="113" t="s">
        <v>91</v>
      </c>
      <c r="K26" s="114">
        <v>2700</v>
      </c>
    </row>
    <row r="27" spans="1:11" ht="21" customHeight="1" x14ac:dyDescent="0.2">
      <c r="A27" s="108" t="s">
        <v>58</v>
      </c>
      <c r="B27" s="39" t="s">
        <v>59</v>
      </c>
      <c r="C27" s="39" t="s">
        <v>55</v>
      </c>
      <c r="D27" s="109">
        <v>2022</v>
      </c>
      <c r="E27" s="116"/>
      <c r="F27" s="39"/>
      <c r="G27" s="111">
        <v>2</v>
      </c>
      <c r="H27" s="39"/>
      <c r="I27" s="112">
        <f>K27*G27</f>
        <v>3000</v>
      </c>
      <c r="J27" s="113" t="s">
        <v>92</v>
      </c>
      <c r="K27" s="114">
        <v>1500</v>
      </c>
    </row>
    <row r="28" spans="1:11" ht="27.75" customHeight="1" x14ac:dyDescent="0.2">
      <c r="A28" s="115" t="s">
        <v>60</v>
      </c>
      <c r="B28" s="39" t="s">
        <v>74</v>
      </c>
      <c r="C28" s="39" t="s">
        <v>55</v>
      </c>
      <c r="D28" s="109">
        <v>2022</v>
      </c>
      <c r="E28" s="39"/>
      <c r="F28" s="39"/>
      <c r="G28" s="111">
        <v>1</v>
      </c>
      <c r="H28" s="39"/>
      <c r="I28" s="112">
        <f>K28*G28</f>
        <v>900</v>
      </c>
      <c r="J28" s="113" t="s">
        <v>93</v>
      </c>
      <c r="K28" s="114">
        <v>900</v>
      </c>
    </row>
    <row r="29" spans="1:11" ht="21" customHeight="1" x14ac:dyDescent="0.2">
      <c r="A29" s="115"/>
      <c r="B29" s="39" t="s">
        <v>61</v>
      </c>
      <c r="C29" s="39"/>
      <c r="D29" s="109"/>
      <c r="E29" s="39"/>
      <c r="F29" s="39"/>
      <c r="G29" s="111"/>
      <c r="H29" s="39"/>
      <c r="I29" s="112">
        <f>K29*G29</f>
        <v>0</v>
      </c>
      <c r="J29" s="113" t="s">
        <v>105</v>
      </c>
      <c r="K29" s="114">
        <v>225</v>
      </c>
    </row>
    <row r="30" spans="1:11" ht="21" customHeight="1" x14ac:dyDescent="0.2">
      <c r="A30" s="122" t="s">
        <v>62</v>
      </c>
      <c r="B30" s="123" t="s">
        <v>63</v>
      </c>
      <c r="C30" s="116"/>
      <c r="D30" s="116"/>
      <c r="E30" s="39"/>
      <c r="F30" s="39"/>
      <c r="G30" s="111"/>
      <c r="H30" s="39"/>
      <c r="I30" s="112"/>
      <c r="J30" s="113"/>
      <c r="K30" s="114"/>
    </row>
    <row r="31" spans="1:11" ht="18.75" customHeight="1" x14ac:dyDescent="0.2">
      <c r="A31" s="122" t="s">
        <v>125</v>
      </c>
      <c r="B31" s="123" t="s">
        <v>65</v>
      </c>
      <c r="C31" s="116"/>
      <c r="D31" s="116"/>
      <c r="E31" s="116"/>
      <c r="F31" s="39"/>
      <c r="G31" s="111"/>
      <c r="H31" s="39"/>
      <c r="I31" s="112">
        <f>G31*K31</f>
        <v>0</v>
      </c>
      <c r="J31" s="113" t="s">
        <v>94</v>
      </c>
      <c r="K31" s="124">
        <v>3600</v>
      </c>
    </row>
    <row r="32" spans="1:11" ht="20.25" customHeight="1" x14ac:dyDescent="0.2">
      <c r="A32" s="125" t="s">
        <v>137</v>
      </c>
      <c r="B32" s="125"/>
      <c r="C32" s="125"/>
      <c r="D32" s="125"/>
      <c r="E32" s="125"/>
      <c r="F32" s="126"/>
      <c r="G32" s="98" t="s">
        <v>66</v>
      </c>
      <c r="H32" s="98"/>
      <c r="I32" s="127">
        <f>SUM(I9:I31)</f>
        <v>13652.173913043478</v>
      </c>
      <c r="J32" s="113"/>
      <c r="K32" s="107"/>
    </row>
    <row r="33" spans="1:10" ht="15" customHeight="1" x14ac:dyDescent="0.2">
      <c r="A33" s="71"/>
      <c r="B33" s="71"/>
      <c r="C33" s="71"/>
      <c r="D33" s="71"/>
      <c r="E33" s="71"/>
      <c r="F33" s="71"/>
      <c r="G33" s="71"/>
      <c r="H33" s="71"/>
      <c r="I33" s="71"/>
      <c r="J33" s="10"/>
    </row>
    <row r="34" spans="1:10" ht="15.75" x14ac:dyDescent="0.2">
      <c r="A34" s="130"/>
      <c r="B34" s="130"/>
      <c r="C34" s="126"/>
      <c r="D34" s="131"/>
      <c r="E34" s="131"/>
      <c r="F34" s="126"/>
      <c r="G34" s="126"/>
      <c r="H34" s="126"/>
      <c r="I34" s="126"/>
      <c r="J34" s="10"/>
    </row>
    <row r="35" spans="1:10" ht="16.5" customHeight="1" x14ac:dyDescent="0.2">
      <c r="A35" s="125" t="s">
        <v>67</v>
      </c>
      <c r="B35" s="125"/>
      <c r="C35" s="126"/>
      <c r="D35" s="131"/>
      <c r="E35" s="131"/>
      <c r="F35" s="126"/>
      <c r="G35" s="126"/>
      <c r="H35" s="126"/>
      <c r="I35" s="126"/>
      <c r="J35" s="10"/>
    </row>
    <row r="36" spans="1:10" ht="15" customHeight="1" x14ac:dyDescent="0.2">
      <c r="A36" s="132" t="s">
        <v>2</v>
      </c>
      <c r="B36" s="132"/>
      <c r="C36" s="132"/>
      <c r="D36" s="126"/>
      <c r="E36" s="126"/>
      <c r="F36" s="133" t="s">
        <v>1</v>
      </c>
      <c r="G36" s="133"/>
      <c r="H36" s="133"/>
      <c r="I36" s="133"/>
      <c r="J36" s="10"/>
    </row>
    <row r="37" spans="1:10" ht="38.25" customHeight="1" x14ac:dyDescent="0.2">
      <c r="A37" s="132" t="s">
        <v>36</v>
      </c>
      <c r="B37" s="132"/>
      <c r="C37" s="132"/>
      <c r="D37" s="126"/>
      <c r="E37" s="126"/>
      <c r="F37" s="134" t="s">
        <v>101</v>
      </c>
      <c r="G37" s="134"/>
      <c r="H37" s="134"/>
      <c r="I37" s="134"/>
      <c r="J37" s="10"/>
    </row>
    <row r="38" spans="1:10" ht="15" customHeight="1" x14ac:dyDescent="0.2">
      <c r="A38" s="131" t="s">
        <v>69</v>
      </c>
      <c r="B38" s="98"/>
      <c r="C38" s="98"/>
      <c r="D38" s="98"/>
      <c r="E38" s="98"/>
      <c r="F38" s="98"/>
      <c r="G38" s="98"/>
      <c r="H38" s="98"/>
      <c r="I38" s="98"/>
      <c r="J38" s="10"/>
    </row>
    <row r="39" spans="1:10" ht="13.5" customHeight="1" x14ac:dyDescent="0.2">
      <c r="A39" s="126"/>
      <c r="B39" s="126"/>
      <c r="C39" s="126"/>
      <c r="D39" s="126"/>
      <c r="E39" s="126"/>
      <c r="F39" s="126"/>
      <c r="G39" s="126"/>
      <c r="H39" s="126"/>
      <c r="I39" s="126"/>
      <c r="J39" s="10"/>
    </row>
    <row r="40" spans="1:10" ht="15" customHeight="1" x14ac:dyDescent="0.2">
      <c r="A40" s="98" t="s">
        <v>70</v>
      </c>
      <c r="B40" s="98"/>
      <c r="C40" s="98"/>
      <c r="D40" s="98"/>
      <c r="E40" s="98"/>
      <c r="F40" s="98"/>
      <c r="G40" s="98"/>
      <c r="H40" s="98"/>
      <c r="I40" s="98"/>
      <c r="J40" s="10"/>
    </row>
    <row r="41" spans="1:10" ht="12" customHeight="1" x14ac:dyDescent="0.2">
      <c r="A41" s="135" t="s">
        <v>100</v>
      </c>
      <c r="B41" s="72"/>
      <c r="C41" s="72"/>
      <c r="D41" s="72"/>
      <c r="E41" s="72"/>
      <c r="F41" s="72"/>
      <c r="G41" s="72"/>
      <c r="H41" s="72"/>
      <c r="I41" s="72"/>
      <c r="J41" s="10"/>
    </row>
    <row r="42" spans="1:10" ht="23.25" customHeight="1" x14ac:dyDescent="0.2">
      <c r="A42" s="136" t="s">
        <v>99</v>
      </c>
      <c r="B42" s="136"/>
      <c r="C42" s="126"/>
      <c r="D42" s="126"/>
      <c r="E42" s="126"/>
      <c r="F42" s="126"/>
      <c r="G42" s="126"/>
      <c r="H42" s="131" t="s">
        <v>71</v>
      </c>
      <c r="I42" s="131"/>
      <c r="J42" s="10"/>
    </row>
    <row r="43" spans="1:10" ht="15.75" x14ac:dyDescent="0.2">
      <c r="A43" s="126"/>
      <c r="B43" s="126"/>
      <c r="C43" s="126"/>
      <c r="D43" s="126"/>
      <c r="E43" s="126"/>
      <c r="F43" s="126"/>
      <c r="G43" s="126"/>
      <c r="H43" s="126"/>
      <c r="I43" s="126"/>
      <c r="J43" s="10"/>
    </row>
    <row r="44" spans="1:10" ht="30" customHeight="1" x14ac:dyDescent="0.2">
      <c r="A44" s="130"/>
      <c r="B44" s="130" t="s">
        <v>95</v>
      </c>
      <c r="C44" s="130" t="s">
        <v>96</v>
      </c>
      <c r="D44" s="130"/>
      <c r="E44" s="130" t="s">
        <v>97</v>
      </c>
      <c r="F44" s="130"/>
      <c r="G44" s="130"/>
      <c r="H44" s="130" t="s">
        <v>98</v>
      </c>
      <c r="I44" s="130"/>
      <c r="J44" s="10"/>
    </row>
    <row r="45" spans="1:10" x14ac:dyDescent="0.2">
      <c r="A45" s="70"/>
      <c r="B45" s="70"/>
      <c r="C45" s="70"/>
      <c r="D45" s="70"/>
      <c r="E45" s="70"/>
      <c r="F45" s="70"/>
      <c r="G45" s="70"/>
      <c r="H45" s="70"/>
      <c r="I45" s="70"/>
      <c r="J45" s="8"/>
    </row>
    <row r="46" spans="1:10" x14ac:dyDescent="0.2">
      <c r="A46" s="70"/>
      <c r="B46" s="70"/>
      <c r="C46" s="70"/>
      <c r="D46" s="70"/>
      <c r="E46" s="70"/>
      <c r="F46" s="70"/>
      <c r="G46" s="70"/>
      <c r="H46" s="70"/>
      <c r="I46" s="70"/>
      <c r="J46" s="8"/>
    </row>
    <row r="47" spans="1:10" x14ac:dyDescent="0.2">
      <c r="A47" s="70"/>
      <c r="B47" s="70"/>
      <c r="C47" s="70"/>
      <c r="D47" s="70"/>
      <c r="E47" s="70"/>
      <c r="F47" s="70"/>
      <c r="G47" s="70"/>
      <c r="H47" s="70"/>
      <c r="I47" s="70"/>
      <c r="J47" s="8"/>
    </row>
    <row r="48" spans="1:10" x14ac:dyDescent="0.2">
      <c r="A48" s="70"/>
      <c r="B48" s="70"/>
      <c r="C48" s="70"/>
      <c r="D48" s="70"/>
      <c r="E48" s="70"/>
      <c r="F48" s="70"/>
      <c r="G48" s="70"/>
      <c r="H48" s="70"/>
      <c r="I48" s="70"/>
      <c r="J48" s="8"/>
    </row>
    <row r="49" spans="1:10" x14ac:dyDescent="0.2">
      <c r="A49" s="70"/>
      <c r="B49" s="70"/>
      <c r="C49" s="70"/>
      <c r="D49" s="70"/>
      <c r="E49" s="70"/>
      <c r="F49" s="70"/>
      <c r="G49" s="70"/>
      <c r="H49" s="70"/>
      <c r="I49" s="70"/>
      <c r="J49" s="8"/>
    </row>
    <row r="50" spans="1:10" x14ac:dyDescent="0.2">
      <c r="A50" s="70"/>
      <c r="B50" s="70"/>
      <c r="C50" s="70"/>
      <c r="D50" s="70"/>
      <c r="E50" s="70"/>
      <c r="F50" s="70"/>
      <c r="G50" s="70"/>
      <c r="H50" s="70"/>
      <c r="I50" s="70"/>
      <c r="J50" s="8"/>
    </row>
    <row r="51" spans="1:10" x14ac:dyDescent="0.2">
      <c r="A51" s="70"/>
      <c r="B51" s="70"/>
      <c r="C51" s="70"/>
      <c r="D51" s="70"/>
      <c r="E51" s="70"/>
      <c r="F51" s="70"/>
      <c r="G51" s="70"/>
      <c r="H51" s="70"/>
      <c r="I51" s="70"/>
      <c r="J51" s="8"/>
    </row>
    <row r="52" spans="1:10" x14ac:dyDescent="0.2">
      <c r="A52" s="70"/>
      <c r="B52" s="70"/>
      <c r="C52" s="70"/>
      <c r="D52" s="70"/>
      <c r="E52" s="70"/>
      <c r="F52" s="70"/>
      <c r="G52" s="70"/>
      <c r="H52" s="70"/>
      <c r="I52" s="70"/>
      <c r="J52" s="8"/>
    </row>
    <row r="53" spans="1:10" x14ac:dyDescent="0.2">
      <c r="A53" s="70"/>
      <c r="B53" s="70"/>
      <c r="C53" s="70"/>
      <c r="D53" s="70"/>
      <c r="E53" s="70"/>
      <c r="F53" s="70"/>
      <c r="G53" s="70"/>
      <c r="H53" s="70"/>
      <c r="I53" s="70"/>
      <c r="J53" s="8"/>
    </row>
    <row r="54" spans="1:10" x14ac:dyDescent="0.2">
      <c r="A54" s="70"/>
      <c r="B54" s="70"/>
      <c r="C54" s="70"/>
      <c r="D54" s="70"/>
      <c r="E54" s="70"/>
      <c r="F54" s="70"/>
      <c r="G54" s="70"/>
      <c r="H54" s="70"/>
      <c r="I54" s="70"/>
      <c r="J54" s="8"/>
    </row>
    <row r="55" spans="1:10" x14ac:dyDescent="0.2">
      <c r="A55" s="70"/>
      <c r="B55" s="70"/>
      <c r="C55" s="70"/>
      <c r="D55" s="70"/>
      <c r="E55" s="70"/>
      <c r="F55" s="70"/>
      <c r="G55" s="70"/>
      <c r="H55" s="70"/>
      <c r="I55" s="70"/>
      <c r="J55" s="8"/>
    </row>
    <row r="56" spans="1:10" x14ac:dyDescent="0.2">
      <c r="A56" s="70"/>
      <c r="B56" s="70"/>
      <c r="C56" s="70"/>
      <c r="D56" s="70"/>
      <c r="E56" s="70"/>
      <c r="F56" s="70"/>
      <c r="G56" s="70"/>
      <c r="H56" s="70"/>
      <c r="I56" s="70"/>
      <c r="J56" s="8"/>
    </row>
    <row r="57" spans="1:10" x14ac:dyDescent="0.2">
      <c r="A57" s="70"/>
      <c r="B57" s="70"/>
      <c r="C57" s="70"/>
      <c r="D57" s="70"/>
      <c r="E57" s="70"/>
      <c r="F57" s="70"/>
      <c r="G57" s="70"/>
      <c r="H57" s="70"/>
      <c r="I57" s="70"/>
      <c r="J57" s="8"/>
    </row>
    <row r="58" spans="1:10" x14ac:dyDescent="0.2">
      <c r="A58" s="70"/>
      <c r="B58" s="70"/>
      <c r="C58" s="70"/>
      <c r="D58" s="70"/>
      <c r="E58" s="70"/>
      <c r="F58" s="70"/>
      <c r="G58" s="70"/>
      <c r="H58" s="70"/>
      <c r="I58" s="70"/>
      <c r="J58" s="8"/>
    </row>
    <row r="59" spans="1:10" x14ac:dyDescent="0.2">
      <c r="A59" s="70"/>
      <c r="B59" s="70"/>
      <c r="C59" s="70"/>
      <c r="D59" s="70"/>
      <c r="E59" s="70"/>
      <c r="F59" s="70"/>
      <c r="G59" s="70"/>
      <c r="H59" s="70"/>
      <c r="I59" s="70"/>
      <c r="J59" s="8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disablePrompts="1" count="1">
    <dataValidation type="whole" operator="lessThan" allowBlank="1" showInputMessage="1" showErrorMessage="1" errorTitle="Error" error="The date of this cell can't be changed or deleted." sqref="K45:K65536" xr:uid="{00000000-0002-0000-06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59"/>
  <sheetViews>
    <sheetView zoomScale="130" zoomScaleNormal="130" workbookViewId="0">
      <selection activeCell="E26" sqref="E26"/>
    </sheetView>
  </sheetViews>
  <sheetFormatPr defaultRowHeight="15" x14ac:dyDescent="0.2"/>
  <cols>
    <col min="1" max="1" width="4.7109375" style="2" customWidth="1"/>
    <col min="2" max="2" width="23.85546875" style="2" customWidth="1"/>
    <col min="3" max="3" width="14.85546875" style="2" customWidth="1"/>
    <col min="4" max="4" width="6.85546875" style="2" customWidth="1"/>
    <col min="5" max="5" width="11.5703125" style="2" customWidth="1"/>
    <col min="6" max="6" width="6.42578125" style="2" customWidth="1"/>
    <col min="7" max="7" width="6.7109375" style="2" customWidth="1"/>
    <col min="8" max="8" width="6.28515625" style="2" customWidth="1"/>
    <col min="9" max="9" width="12.85546875" style="2" customWidth="1"/>
    <col min="10" max="10" width="30.42578125" style="4" customWidth="1"/>
    <col min="11" max="11" width="6" style="2" customWidth="1"/>
    <col min="12" max="16384" width="9.140625" style="2"/>
  </cols>
  <sheetData>
    <row r="1" spans="1:11" ht="21" customHeight="1" x14ac:dyDescent="0.2">
      <c r="A1" s="87" t="s">
        <v>15</v>
      </c>
      <c r="B1" s="87"/>
      <c r="C1" s="87"/>
      <c r="D1" s="87"/>
      <c r="E1" s="87"/>
      <c r="F1" s="87"/>
      <c r="G1" s="87"/>
      <c r="H1" s="87"/>
      <c r="I1" s="87"/>
      <c r="J1" s="1"/>
    </row>
    <row r="2" spans="1:11" ht="19.5" customHeight="1" x14ac:dyDescent="0.2">
      <c r="A2" s="88" t="s">
        <v>16</v>
      </c>
      <c r="B2" s="88"/>
      <c r="C2" s="88"/>
      <c r="D2" s="88"/>
      <c r="E2" s="88"/>
      <c r="F2" s="88"/>
      <c r="G2" s="88"/>
      <c r="H2" s="88"/>
      <c r="I2" s="88"/>
      <c r="J2" s="3"/>
    </row>
    <row r="3" spans="1:11" ht="21.75" customHeight="1" x14ac:dyDescent="0.2">
      <c r="A3" s="73" t="s">
        <v>129</v>
      </c>
      <c r="B3" s="73"/>
      <c r="C3" s="73"/>
      <c r="D3" s="14"/>
      <c r="E3" s="14"/>
      <c r="F3" s="86" t="s">
        <v>75</v>
      </c>
      <c r="G3" s="86"/>
      <c r="H3" s="86"/>
      <c r="I3" s="86"/>
    </row>
    <row r="4" spans="1:11" ht="17.25" customHeight="1" x14ac:dyDescent="0.2">
      <c r="A4" s="73" t="s">
        <v>130</v>
      </c>
      <c r="B4" s="73"/>
      <c r="C4" s="73"/>
      <c r="D4" s="14"/>
      <c r="E4" s="14"/>
      <c r="F4" s="14" t="s">
        <v>17</v>
      </c>
      <c r="G4" s="14" t="s">
        <v>73</v>
      </c>
      <c r="H4" s="14" t="s">
        <v>19</v>
      </c>
      <c r="I4" s="14" t="s">
        <v>20</v>
      </c>
    </row>
    <row r="5" spans="1:11" ht="18" customHeight="1" x14ac:dyDescent="0.2">
      <c r="A5" s="14" t="s">
        <v>21</v>
      </c>
      <c r="B5" s="14"/>
      <c r="C5" s="14"/>
      <c r="D5" s="14"/>
      <c r="E5" s="14"/>
      <c r="F5" s="86" t="s">
        <v>22</v>
      </c>
      <c r="G5" s="86"/>
      <c r="H5" s="86"/>
      <c r="I5" s="86"/>
    </row>
    <row r="6" spans="1:11" ht="16.5" customHeight="1" x14ac:dyDescent="0.2">
      <c r="A6" s="91" t="s">
        <v>23</v>
      </c>
      <c r="B6" s="92"/>
      <c r="C6" s="92"/>
      <c r="D6" s="92"/>
      <c r="E6" s="92"/>
      <c r="F6" s="92"/>
      <c r="G6" s="92"/>
      <c r="H6" s="92"/>
      <c r="I6" s="92"/>
      <c r="J6" s="5"/>
    </row>
    <row r="7" spans="1:11" ht="6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 x14ac:dyDescent="0.2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 x14ac:dyDescent="0.2">
      <c r="A9" s="17" t="s">
        <v>33</v>
      </c>
      <c r="B9" s="18" t="s">
        <v>34</v>
      </c>
      <c r="C9" s="18"/>
      <c r="D9" s="22"/>
      <c r="E9" s="7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 x14ac:dyDescent="0.2">
      <c r="A10" s="93" t="s">
        <v>35</v>
      </c>
      <c r="B10" s="18" t="s">
        <v>36</v>
      </c>
      <c r="C10" s="18"/>
      <c r="D10" s="19"/>
      <c r="E10" s="12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 x14ac:dyDescent="0.2">
      <c r="A11" s="93"/>
      <c r="B11" s="18" t="s">
        <v>37</v>
      </c>
      <c r="C11" s="19"/>
      <c r="D11" s="22"/>
      <c r="E11" s="7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 x14ac:dyDescent="0.2">
      <c r="A12" s="94" t="s">
        <v>38</v>
      </c>
      <c r="B12" s="18" t="s">
        <v>39</v>
      </c>
      <c r="C12" s="19"/>
      <c r="D12" s="22"/>
      <c r="E12" s="7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 x14ac:dyDescent="0.2">
      <c r="A13" s="95"/>
      <c r="B13" s="18" t="s">
        <v>106</v>
      </c>
      <c r="C13" s="19"/>
      <c r="D13" s="22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 x14ac:dyDescent="0.2">
      <c r="A14" s="96"/>
      <c r="B14" s="18" t="s">
        <v>40</v>
      </c>
      <c r="C14" s="19"/>
      <c r="D14" s="22"/>
      <c r="E14" s="7"/>
      <c r="F14" s="18"/>
      <c r="G14" s="28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 x14ac:dyDescent="0.2">
      <c r="A15" s="94" t="s">
        <v>41</v>
      </c>
      <c r="B15" s="18" t="s">
        <v>42</v>
      </c>
      <c r="C15" s="19"/>
      <c r="D15" s="19"/>
      <c r="E15" s="12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 x14ac:dyDescent="0.2">
      <c r="A16" s="95"/>
      <c r="B16" s="18" t="s">
        <v>43</v>
      </c>
      <c r="C16" s="19"/>
      <c r="D16" s="19"/>
      <c r="E16" s="12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 x14ac:dyDescent="0.2">
      <c r="A17" s="95"/>
      <c r="B17" s="18" t="s">
        <v>44</v>
      </c>
      <c r="C17" s="18"/>
      <c r="D17" s="22"/>
      <c r="E17" s="7"/>
      <c r="F17" s="67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 x14ac:dyDescent="0.2">
      <c r="A18" s="96"/>
      <c r="B18" s="18" t="s">
        <v>45</v>
      </c>
      <c r="C18" s="18"/>
      <c r="D18" s="22"/>
      <c r="E18" s="12"/>
      <c r="F18" s="67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 x14ac:dyDescent="0.2">
      <c r="A19" s="93" t="s">
        <v>46</v>
      </c>
      <c r="B19" s="18" t="s">
        <v>47</v>
      </c>
      <c r="E19" s="12"/>
      <c r="F19" s="36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 x14ac:dyDescent="0.2">
      <c r="A20" s="93"/>
      <c r="B20" s="18" t="s">
        <v>103</v>
      </c>
      <c r="C20" s="19"/>
      <c r="D20" s="19"/>
      <c r="E20" s="12"/>
      <c r="F20" s="18"/>
      <c r="G20" s="28"/>
      <c r="H20" s="29"/>
      <c r="I20" s="30">
        <f>IF(G20=0,0,G20*K20)</f>
        <v>0</v>
      </c>
      <c r="J20" s="10" t="s">
        <v>11</v>
      </c>
      <c r="K20" s="21">
        <v>100</v>
      </c>
    </row>
    <row r="21" spans="1:11" ht="26.25" customHeight="1" x14ac:dyDescent="0.2">
      <c r="A21" s="93"/>
      <c r="B21" s="18" t="s">
        <v>104</v>
      </c>
      <c r="C21" s="19"/>
      <c r="D21" s="19"/>
      <c r="E21" s="12"/>
      <c r="F21" s="18"/>
      <c r="G21" s="28"/>
      <c r="H21" s="29"/>
      <c r="I21" s="30">
        <f>IF(G21=0,0,G21*K21)</f>
        <v>0</v>
      </c>
      <c r="J21" s="10" t="s">
        <v>86</v>
      </c>
      <c r="K21" s="21">
        <v>225</v>
      </c>
    </row>
    <row r="22" spans="1:11" ht="21" customHeight="1" x14ac:dyDescent="0.2">
      <c r="A22" s="93"/>
      <c r="B22" s="18" t="s">
        <v>49</v>
      </c>
      <c r="C22" s="19"/>
      <c r="D22" s="19"/>
      <c r="E22" s="18"/>
      <c r="F22" s="18"/>
      <c r="G22" s="28"/>
      <c r="H22" s="29"/>
      <c r="I22" s="30">
        <f>K22*G22</f>
        <v>0</v>
      </c>
      <c r="J22" s="10" t="s">
        <v>87</v>
      </c>
      <c r="K22" s="21">
        <v>4500</v>
      </c>
    </row>
    <row r="23" spans="1:11" ht="21" customHeight="1" x14ac:dyDescent="0.2">
      <c r="A23" s="93" t="s">
        <v>50</v>
      </c>
      <c r="B23" s="18" t="s">
        <v>51</v>
      </c>
      <c r="C23" s="19"/>
      <c r="D23" s="22"/>
      <c r="E23" s="18"/>
      <c r="F23" s="18"/>
      <c r="G23" s="28"/>
      <c r="H23" s="29"/>
      <c r="I23" s="30">
        <f>IF(G23=0,0,IF(G23*K23&lt;750,750,G23*K23))</f>
        <v>0</v>
      </c>
      <c r="J23" s="10" t="s">
        <v>88</v>
      </c>
      <c r="K23" s="21">
        <v>45</v>
      </c>
    </row>
    <row r="24" spans="1:11" ht="23.25" customHeight="1" x14ac:dyDescent="0.2">
      <c r="A24" s="93"/>
      <c r="B24" s="18" t="s">
        <v>52</v>
      </c>
      <c r="C24" s="19"/>
      <c r="D24" s="22"/>
      <c r="E24" s="18"/>
      <c r="F24" s="18"/>
      <c r="G24" s="28"/>
      <c r="H24" s="29"/>
      <c r="I24" s="30">
        <f>K24*G24/2</f>
        <v>0</v>
      </c>
      <c r="J24" s="10" t="s">
        <v>89</v>
      </c>
      <c r="K24" s="21">
        <v>20</v>
      </c>
    </row>
    <row r="25" spans="1:11" ht="21" customHeight="1" x14ac:dyDescent="0.2">
      <c r="A25" s="17" t="s">
        <v>53</v>
      </c>
      <c r="B25" s="18" t="s">
        <v>54</v>
      </c>
      <c r="C25" s="19"/>
      <c r="D25" s="22"/>
      <c r="E25" s="18"/>
      <c r="F25" s="18"/>
      <c r="G25" s="28"/>
      <c r="H25" s="29"/>
      <c r="I25" s="30">
        <f>IF(G25=0,0,IF(G25*K25&lt;1000,1000,G25*K25))</f>
        <v>0</v>
      </c>
      <c r="J25" s="10" t="s">
        <v>90</v>
      </c>
      <c r="K25" s="21">
        <v>10</v>
      </c>
    </row>
    <row r="26" spans="1:11" ht="21" customHeight="1" x14ac:dyDescent="0.2">
      <c r="A26" s="17" t="s">
        <v>56</v>
      </c>
      <c r="B26" s="18" t="s">
        <v>57</v>
      </c>
      <c r="C26" s="19"/>
      <c r="D26" s="22"/>
      <c r="E26" s="18"/>
      <c r="F26" s="18"/>
      <c r="G26" s="28"/>
      <c r="H26" s="29"/>
      <c r="I26" s="30">
        <f>K26*G26</f>
        <v>0</v>
      </c>
      <c r="J26" s="10" t="s">
        <v>91</v>
      </c>
      <c r="K26" s="21">
        <v>2700</v>
      </c>
    </row>
    <row r="27" spans="1:11" ht="21" customHeight="1" x14ac:dyDescent="0.2">
      <c r="A27" s="17" t="s">
        <v>58</v>
      </c>
      <c r="B27" s="18" t="s">
        <v>59</v>
      </c>
      <c r="C27" s="19"/>
      <c r="D27" s="19"/>
      <c r="E27" s="19"/>
      <c r="F27" s="18"/>
      <c r="G27" s="28"/>
      <c r="H27" s="29"/>
      <c r="I27" s="30">
        <f>K27*G27</f>
        <v>0</v>
      </c>
      <c r="J27" s="10" t="s">
        <v>92</v>
      </c>
      <c r="K27" s="21">
        <v>1500</v>
      </c>
    </row>
    <row r="28" spans="1:11" ht="27.75" customHeight="1" x14ac:dyDescent="0.2">
      <c r="A28" s="93" t="s">
        <v>60</v>
      </c>
      <c r="B28" s="18" t="s">
        <v>74</v>
      </c>
      <c r="C28" s="19"/>
      <c r="D28" s="22"/>
      <c r="E28" s="18"/>
      <c r="F28" s="18"/>
      <c r="G28" s="28"/>
      <c r="H28" s="29"/>
      <c r="I28" s="30">
        <f>K28*G28</f>
        <v>0</v>
      </c>
      <c r="J28" s="10" t="s">
        <v>93</v>
      </c>
      <c r="K28" s="21">
        <v>900</v>
      </c>
    </row>
    <row r="29" spans="1:11" ht="21" customHeight="1" x14ac:dyDescent="0.2">
      <c r="A29" s="93"/>
      <c r="B29" s="18" t="s">
        <v>61</v>
      </c>
      <c r="C29" s="19"/>
      <c r="D29" s="22"/>
      <c r="E29" s="18"/>
      <c r="F29" s="18"/>
      <c r="G29" s="28"/>
      <c r="H29" s="29"/>
      <c r="I29" s="30">
        <f>K29*G29</f>
        <v>0</v>
      </c>
      <c r="J29" s="10" t="s">
        <v>105</v>
      </c>
      <c r="K29" s="21">
        <v>225</v>
      </c>
    </row>
    <row r="30" spans="1:11" ht="21" customHeight="1" x14ac:dyDescent="0.2">
      <c r="A30" s="23" t="s">
        <v>62</v>
      </c>
      <c r="B30" s="24" t="s">
        <v>63</v>
      </c>
      <c r="C30" s="19"/>
      <c r="D30" s="19"/>
      <c r="E30" s="18"/>
      <c r="F30" s="18"/>
      <c r="G30" s="29"/>
      <c r="I30" s="30"/>
      <c r="J30" s="10"/>
      <c r="K30" s="21"/>
    </row>
    <row r="31" spans="1:11" ht="18.75" customHeight="1" x14ac:dyDescent="0.2">
      <c r="A31" s="23" t="s">
        <v>64</v>
      </c>
      <c r="B31" s="24" t="s">
        <v>65</v>
      </c>
      <c r="C31" s="19"/>
      <c r="D31" s="19"/>
      <c r="E31" s="19"/>
      <c r="F31" s="18"/>
      <c r="G31" s="28"/>
      <c r="H31" s="29"/>
      <c r="I31" s="30">
        <f>G31*K31</f>
        <v>0</v>
      </c>
      <c r="J31" s="10" t="s">
        <v>94</v>
      </c>
      <c r="K31" s="25">
        <v>3600</v>
      </c>
    </row>
    <row r="32" spans="1:11" ht="20.25" customHeight="1" x14ac:dyDescent="0.2">
      <c r="A32" s="97" t="s">
        <v>116</v>
      </c>
      <c r="B32" s="97"/>
      <c r="C32" s="97"/>
      <c r="D32" s="97"/>
      <c r="E32" s="97"/>
      <c r="F32" s="26"/>
      <c r="G32" s="98" t="s">
        <v>66</v>
      </c>
      <c r="H32" s="98"/>
      <c r="I32" s="33">
        <f>SUM(I9:I31)</f>
        <v>0</v>
      </c>
      <c r="J32" s="10"/>
    </row>
    <row r="33" spans="1:10" ht="15" customHeight="1" x14ac:dyDescent="0.2">
      <c r="A33" s="26"/>
      <c r="B33" s="26"/>
      <c r="C33" s="26"/>
      <c r="D33" s="26"/>
      <c r="E33" s="26"/>
      <c r="F33" s="26"/>
      <c r="G33" s="26"/>
      <c r="H33" s="26"/>
      <c r="I33" s="26"/>
      <c r="J33" s="10"/>
    </row>
    <row r="34" spans="1:10" ht="15.75" x14ac:dyDescent="0.2">
      <c r="A34" s="14"/>
      <c r="B34" s="14"/>
      <c r="C34" s="26"/>
      <c r="D34" s="99"/>
      <c r="E34" s="99"/>
      <c r="F34" s="26"/>
      <c r="G34" s="26"/>
      <c r="H34" s="26"/>
      <c r="I34" s="26"/>
      <c r="J34" s="10"/>
    </row>
    <row r="35" spans="1:10" ht="16.5" customHeight="1" x14ac:dyDescent="0.2">
      <c r="A35" s="97" t="s">
        <v>67</v>
      </c>
      <c r="B35" s="97"/>
      <c r="C35" s="26"/>
      <c r="D35" s="99"/>
      <c r="E35" s="99"/>
      <c r="F35" s="26"/>
      <c r="G35" s="26"/>
      <c r="H35" s="26"/>
      <c r="I35" s="26"/>
      <c r="J35" s="10"/>
    </row>
    <row r="36" spans="1:10" ht="15" customHeight="1" x14ac:dyDescent="0.2">
      <c r="A36" s="89" t="s">
        <v>2</v>
      </c>
      <c r="B36" s="89"/>
      <c r="C36" s="89"/>
      <c r="D36" s="26"/>
      <c r="E36" s="26"/>
      <c r="F36" s="90" t="s">
        <v>1</v>
      </c>
      <c r="G36" s="90"/>
      <c r="H36" s="90"/>
      <c r="I36" s="90"/>
      <c r="J36" s="10"/>
    </row>
    <row r="37" spans="1:10" ht="38.25" customHeight="1" x14ac:dyDescent="0.2">
      <c r="A37" s="89" t="s">
        <v>36</v>
      </c>
      <c r="B37" s="89"/>
      <c r="C37" s="89"/>
      <c r="D37" s="26"/>
      <c r="E37" s="26"/>
      <c r="F37" s="102" t="s">
        <v>101</v>
      </c>
      <c r="G37" s="102"/>
      <c r="H37" s="102"/>
      <c r="I37" s="102"/>
      <c r="J37" s="10"/>
    </row>
    <row r="38" spans="1:10" ht="15" customHeight="1" x14ac:dyDescent="0.2">
      <c r="A38" s="99" t="s">
        <v>69</v>
      </c>
      <c r="B38" s="100"/>
      <c r="C38" s="100"/>
      <c r="D38" s="100"/>
      <c r="E38" s="100"/>
      <c r="F38" s="100"/>
      <c r="G38" s="100"/>
      <c r="H38" s="100"/>
      <c r="I38" s="100"/>
      <c r="J38" s="10"/>
    </row>
    <row r="39" spans="1:10" ht="13.5" customHeigh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10"/>
    </row>
    <row r="40" spans="1:10" ht="15" customHeight="1" x14ac:dyDescent="0.2">
      <c r="A40" s="100" t="s">
        <v>70</v>
      </c>
      <c r="B40" s="100"/>
      <c r="C40" s="100"/>
      <c r="D40" s="100"/>
      <c r="E40" s="100"/>
      <c r="F40" s="100"/>
      <c r="G40" s="100"/>
      <c r="H40" s="100"/>
      <c r="I40" s="100"/>
      <c r="J40" s="10"/>
    </row>
    <row r="41" spans="1:10" ht="12" customHeight="1" x14ac:dyDescent="0.2">
      <c r="A41" s="34" t="s">
        <v>100</v>
      </c>
      <c r="B41" s="27"/>
      <c r="C41" s="27"/>
      <c r="D41" s="27"/>
      <c r="E41" s="27"/>
      <c r="F41" s="27"/>
      <c r="G41" s="27"/>
      <c r="H41" s="27"/>
      <c r="I41" s="27"/>
      <c r="J41" s="10"/>
    </row>
    <row r="42" spans="1:10" ht="23.25" customHeight="1" x14ac:dyDescent="0.2">
      <c r="A42" s="101" t="s">
        <v>99</v>
      </c>
      <c r="B42" s="101"/>
      <c r="C42" s="26"/>
      <c r="D42" s="26"/>
      <c r="E42" s="26"/>
      <c r="F42" s="26"/>
      <c r="G42" s="26"/>
      <c r="H42" s="99" t="s">
        <v>71</v>
      </c>
      <c r="I42" s="99"/>
      <c r="J42" s="10"/>
    </row>
    <row r="43" spans="1:10" ht="15.75" x14ac:dyDescent="0.2">
      <c r="A43" s="26"/>
      <c r="B43" s="26"/>
      <c r="C43" s="26"/>
      <c r="D43" s="26"/>
      <c r="E43" s="26"/>
      <c r="F43" s="26"/>
      <c r="G43" s="26"/>
      <c r="H43" s="26"/>
      <c r="I43" s="26"/>
      <c r="J43" s="10"/>
    </row>
    <row r="44" spans="1:10" ht="30" customHeight="1" x14ac:dyDescent="0.2">
      <c r="A44" s="14"/>
      <c r="B44" s="14" t="s">
        <v>95</v>
      </c>
      <c r="C44" s="14" t="s">
        <v>96</v>
      </c>
      <c r="D44" s="14"/>
      <c r="E44" s="14" t="s">
        <v>97</v>
      </c>
      <c r="F44" s="14"/>
      <c r="H44" s="14" t="s">
        <v>98</v>
      </c>
      <c r="I44" s="14"/>
      <c r="J44" s="10"/>
    </row>
    <row r="45" spans="1:10" x14ac:dyDescent="0.2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8"/>
    </row>
    <row r="59" spans="1:10" x14ac:dyDescent="0.2">
      <c r="A59" s="6"/>
      <c r="B59" s="6"/>
      <c r="C59" s="6"/>
      <c r="D59" s="6"/>
      <c r="E59" s="6"/>
      <c r="F59" s="6"/>
      <c r="G59" s="6"/>
      <c r="H59" s="6"/>
      <c r="I59" s="6"/>
      <c r="J59" s="8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disablePrompts="1" count="1">
    <dataValidation type="whole" operator="lessThan" allowBlank="1" showInputMessage="1" showErrorMessage="1" errorTitle="Error" error="The date of this cell can't be changed or deleted." sqref="K45:K65536" xr:uid="{00000000-0002-0000-07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59"/>
  <sheetViews>
    <sheetView topLeftCell="A14" zoomScale="130" zoomScaleNormal="130" workbookViewId="0">
      <selection activeCell="A32" sqref="A32:E32"/>
    </sheetView>
  </sheetViews>
  <sheetFormatPr defaultRowHeight="15" x14ac:dyDescent="0.2"/>
  <cols>
    <col min="1" max="1" width="4.7109375" style="2" customWidth="1"/>
    <col min="2" max="2" width="23.85546875" style="2" customWidth="1"/>
    <col min="3" max="3" width="14.85546875" style="2" customWidth="1"/>
    <col min="4" max="4" width="6.85546875" style="2" customWidth="1"/>
    <col min="5" max="5" width="11.5703125" style="2" customWidth="1"/>
    <col min="6" max="6" width="6.42578125" style="2" customWidth="1"/>
    <col min="7" max="7" width="6.7109375" style="2" customWidth="1"/>
    <col min="8" max="8" width="6.28515625" style="2" customWidth="1"/>
    <col min="9" max="9" width="12.85546875" style="2" customWidth="1"/>
    <col min="10" max="10" width="30.42578125" style="4" customWidth="1"/>
    <col min="11" max="11" width="6" style="2" customWidth="1"/>
    <col min="12" max="16384" width="9.140625" style="2"/>
  </cols>
  <sheetData>
    <row r="1" spans="1:11" ht="21" customHeight="1" x14ac:dyDescent="0.2">
      <c r="A1" s="87" t="s">
        <v>15</v>
      </c>
      <c r="B1" s="87"/>
      <c r="C1" s="87"/>
      <c r="D1" s="87"/>
      <c r="E1" s="87"/>
      <c r="F1" s="87"/>
      <c r="G1" s="87"/>
      <c r="H1" s="87"/>
      <c r="I1" s="87"/>
      <c r="J1" s="1"/>
    </row>
    <row r="2" spans="1:11" ht="19.5" customHeight="1" x14ac:dyDescent="0.2">
      <c r="A2" s="88" t="s">
        <v>16</v>
      </c>
      <c r="B2" s="88"/>
      <c r="C2" s="88"/>
      <c r="D2" s="88"/>
      <c r="E2" s="88"/>
      <c r="F2" s="88"/>
      <c r="G2" s="88"/>
      <c r="H2" s="88"/>
      <c r="I2" s="88"/>
      <c r="J2" s="3"/>
    </row>
    <row r="3" spans="1:11" ht="21.75" customHeight="1" x14ac:dyDescent="0.2">
      <c r="A3" s="73" t="s">
        <v>129</v>
      </c>
      <c r="B3" s="73"/>
      <c r="C3" s="73"/>
      <c r="D3" s="14"/>
      <c r="E3" s="14"/>
      <c r="F3" s="86" t="s">
        <v>134</v>
      </c>
      <c r="G3" s="86"/>
      <c r="H3" s="86"/>
      <c r="I3" s="86"/>
    </row>
    <row r="4" spans="1:11" ht="17.25" customHeight="1" x14ac:dyDescent="0.2">
      <c r="A4" s="73" t="s">
        <v>130</v>
      </c>
      <c r="B4" s="73"/>
      <c r="C4" s="73"/>
      <c r="D4" s="14"/>
      <c r="E4" s="14"/>
      <c r="F4" s="14" t="s">
        <v>17</v>
      </c>
      <c r="G4" s="14" t="s">
        <v>118</v>
      </c>
      <c r="H4" s="14" t="s">
        <v>19</v>
      </c>
      <c r="I4" s="14" t="s">
        <v>118</v>
      </c>
    </row>
    <row r="5" spans="1:11" ht="18" customHeight="1" x14ac:dyDescent="0.2">
      <c r="A5" s="14" t="s">
        <v>21</v>
      </c>
      <c r="B5" s="14"/>
      <c r="C5" s="14"/>
      <c r="D5" s="14"/>
      <c r="E5" s="14"/>
      <c r="F5" s="86" t="s">
        <v>22</v>
      </c>
      <c r="G5" s="86"/>
      <c r="H5" s="86"/>
      <c r="I5" s="86"/>
    </row>
    <row r="6" spans="1:11" ht="16.5" customHeight="1" x14ac:dyDescent="0.2">
      <c r="A6" s="91" t="s">
        <v>23</v>
      </c>
      <c r="B6" s="92"/>
      <c r="C6" s="92"/>
      <c r="D6" s="92"/>
      <c r="E6" s="92"/>
      <c r="F6" s="92"/>
      <c r="G6" s="92"/>
      <c r="H6" s="92"/>
      <c r="I6" s="92"/>
      <c r="J6" s="5"/>
    </row>
    <row r="7" spans="1:11" ht="6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 x14ac:dyDescent="0.2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 x14ac:dyDescent="0.2">
      <c r="A9" s="17" t="s">
        <v>33</v>
      </c>
      <c r="B9" s="18" t="s">
        <v>34</v>
      </c>
      <c r="C9" s="18" t="s">
        <v>55</v>
      </c>
      <c r="D9" s="22">
        <v>2021</v>
      </c>
      <c r="E9" s="7"/>
      <c r="F9" s="18"/>
      <c r="G9" s="28">
        <v>2</v>
      </c>
      <c r="H9" s="29"/>
      <c r="I9" s="30">
        <f>K9*G9</f>
        <v>7200</v>
      </c>
      <c r="J9" s="10" t="s">
        <v>76</v>
      </c>
      <c r="K9" s="21">
        <v>3600</v>
      </c>
    </row>
    <row r="10" spans="1:11" ht="21" customHeight="1" x14ac:dyDescent="0.2">
      <c r="A10" s="93" t="s">
        <v>35</v>
      </c>
      <c r="B10" s="18" t="s">
        <v>36</v>
      </c>
      <c r="C10" s="19"/>
      <c r="D10" s="22"/>
      <c r="E10" s="12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 x14ac:dyDescent="0.2">
      <c r="A11" s="93"/>
      <c r="B11" s="18" t="s">
        <v>37</v>
      </c>
      <c r="C11" s="19"/>
      <c r="D11" s="22"/>
      <c r="E11" s="7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 x14ac:dyDescent="0.2">
      <c r="A12" s="94" t="s">
        <v>38</v>
      </c>
      <c r="B12" s="18" t="s">
        <v>39</v>
      </c>
      <c r="C12" s="18" t="s">
        <v>55</v>
      </c>
      <c r="D12" s="22">
        <v>2021</v>
      </c>
      <c r="E12" s="7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 x14ac:dyDescent="0.2">
      <c r="A13" s="95"/>
      <c r="B13" s="18" t="s">
        <v>106</v>
      </c>
      <c r="C13" s="19"/>
      <c r="D13" s="22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 x14ac:dyDescent="0.2">
      <c r="A14" s="96"/>
      <c r="B14" s="18" t="s">
        <v>40</v>
      </c>
      <c r="C14" s="19"/>
      <c r="D14" s="22"/>
      <c r="E14" s="7"/>
      <c r="F14" s="18"/>
      <c r="G14" s="28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 x14ac:dyDescent="0.2">
      <c r="A15" s="94" t="s">
        <v>41</v>
      </c>
      <c r="B15" s="18" t="s">
        <v>42</v>
      </c>
      <c r="C15" s="19"/>
      <c r="D15" s="19"/>
      <c r="E15" s="12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 x14ac:dyDescent="0.2">
      <c r="A16" s="95"/>
      <c r="B16" s="18" t="s">
        <v>43</v>
      </c>
      <c r="C16" s="19"/>
      <c r="D16" s="19"/>
      <c r="E16" s="12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 x14ac:dyDescent="0.2">
      <c r="A17" s="95"/>
      <c r="B17" s="18" t="s">
        <v>44</v>
      </c>
      <c r="C17" s="19"/>
      <c r="D17" s="22"/>
      <c r="E17" s="7"/>
      <c r="F17" s="18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 x14ac:dyDescent="0.2">
      <c r="A18" s="96"/>
      <c r="B18" s="18" t="s">
        <v>45</v>
      </c>
      <c r="C18" s="19"/>
      <c r="D18" s="22"/>
      <c r="E18" s="12"/>
      <c r="F18" s="18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 x14ac:dyDescent="0.2">
      <c r="A19" s="93" t="s">
        <v>46</v>
      </c>
      <c r="B19" s="18" t="s">
        <v>47</v>
      </c>
      <c r="C19" s="18"/>
      <c r="D19" s="22"/>
      <c r="E19" s="12"/>
      <c r="F19" s="36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 x14ac:dyDescent="0.2">
      <c r="A20" s="93"/>
      <c r="B20" s="18" t="s">
        <v>103</v>
      </c>
      <c r="C20" s="19"/>
      <c r="D20" s="19"/>
      <c r="E20" s="12"/>
      <c r="F20" s="18"/>
      <c r="G20" s="28"/>
      <c r="H20" s="29"/>
      <c r="I20" s="30">
        <f>IF(G20=0,0,G20*K20)</f>
        <v>0</v>
      </c>
      <c r="J20" s="10" t="s">
        <v>11</v>
      </c>
      <c r="K20" s="21">
        <v>100</v>
      </c>
    </row>
    <row r="21" spans="1:11" ht="26.25" customHeight="1" x14ac:dyDescent="0.2">
      <c r="A21" s="93"/>
      <c r="B21" s="18" t="s">
        <v>104</v>
      </c>
      <c r="C21" s="19"/>
      <c r="D21" s="19"/>
      <c r="E21" s="12"/>
      <c r="F21" s="18"/>
      <c r="G21" s="28"/>
      <c r="H21" s="29"/>
      <c r="I21" s="30">
        <f>IF(G21=0,0,G21*K21)</f>
        <v>0</v>
      </c>
      <c r="J21" s="10" t="s">
        <v>86</v>
      </c>
      <c r="K21" s="21">
        <v>225</v>
      </c>
    </row>
    <row r="22" spans="1:11" ht="21" customHeight="1" x14ac:dyDescent="0.2">
      <c r="A22" s="93"/>
      <c r="B22" s="18" t="s">
        <v>49</v>
      </c>
      <c r="C22" s="19"/>
      <c r="D22" s="19"/>
      <c r="E22" s="18"/>
      <c r="F22" s="18"/>
      <c r="G22" s="28"/>
      <c r="H22" s="29"/>
      <c r="I22" s="30">
        <f>K22*G22</f>
        <v>0</v>
      </c>
      <c r="J22" s="10" t="s">
        <v>87</v>
      </c>
      <c r="K22" s="21">
        <v>4500</v>
      </c>
    </row>
    <row r="23" spans="1:11" ht="21" customHeight="1" x14ac:dyDescent="0.2">
      <c r="A23" s="93" t="s">
        <v>50</v>
      </c>
      <c r="B23" s="18" t="s">
        <v>51</v>
      </c>
      <c r="C23" s="19"/>
      <c r="D23" s="22"/>
      <c r="E23" s="18"/>
      <c r="F23" s="18"/>
      <c r="G23" s="28"/>
      <c r="H23" s="29"/>
      <c r="I23" s="30">
        <f>IF(G23=0,0,IF(G23*K23&lt;750,750,G23*K23))</f>
        <v>0</v>
      </c>
      <c r="J23" s="10" t="s">
        <v>88</v>
      </c>
      <c r="K23" s="21">
        <v>45</v>
      </c>
    </row>
    <row r="24" spans="1:11" ht="23.25" customHeight="1" x14ac:dyDescent="0.2">
      <c r="A24" s="93"/>
      <c r="B24" s="18" t="s">
        <v>52</v>
      </c>
      <c r="C24" s="19"/>
      <c r="D24" s="22"/>
      <c r="E24" s="18"/>
      <c r="F24" s="18"/>
      <c r="G24" s="28"/>
      <c r="H24" s="29"/>
      <c r="I24" s="30">
        <f>K24*G24/2</f>
        <v>0</v>
      </c>
      <c r="J24" s="10" t="s">
        <v>89</v>
      </c>
      <c r="K24" s="21">
        <v>20</v>
      </c>
    </row>
    <row r="25" spans="1:11" ht="49.5" customHeight="1" x14ac:dyDescent="0.2">
      <c r="A25" s="17" t="s">
        <v>53</v>
      </c>
      <c r="B25" s="18" t="s">
        <v>54</v>
      </c>
      <c r="C25" s="18"/>
      <c r="D25" s="22"/>
      <c r="E25" s="18"/>
      <c r="F25" s="37"/>
      <c r="G25" s="38"/>
      <c r="H25" s="39"/>
      <c r="I25" s="30">
        <v>4000</v>
      </c>
      <c r="J25" s="10" t="s">
        <v>90</v>
      </c>
      <c r="K25" s="21">
        <v>10</v>
      </c>
    </row>
    <row r="26" spans="1:11" ht="21" customHeight="1" x14ac:dyDescent="0.2">
      <c r="A26" s="17" t="s">
        <v>56</v>
      </c>
      <c r="B26" s="18" t="s">
        <v>57</v>
      </c>
      <c r="C26" s="18" t="s">
        <v>55</v>
      </c>
      <c r="D26" s="22">
        <v>2021</v>
      </c>
      <c r="E26" s="18"/>
      <c r="F26" s="18"/>
      <c r="G26" s="28">
        <v>1</v>
      </c>
      <c r="H26" s="29"/>
      <c r="I26" s="30">
        <f>K26*G26</f>
        <v>2700</v>
      </c>
      <c r="J26" s="10" t="s">
        <v>91</v>
      </c>
      <c r="K26" s="21">
        <v>2700</v>
      </c>
    </row>
    <row r="27" spans="1:11" ht="21" customHeight="1" x14ac:dyDescent="0.2">
      <c r="A27" s="17" t="s">
        <v>58</v>
      </c>
      <c r="B27" s="18" t="s">
        <v>59</v>
      </c>
      <c r="C27" s="18"/>
      <c r="D27" s="22"/>
      <c r="E27" s="19"/>
      <c r="F27" s="18"/>
      <c r="G27" s="28"/>
      <c r="H27" s="29"/>
      <c r="I27" s="30">
        <f>K27*G27</f>
        <v>0</v>
      </c>
      <c r="J27" s="10" t="s">
        <v>92</v>
      </c>
      <c r="K27" s="21">
        <v>1500</v>
      </c>
    </row>
    <row r="28" spans="1:11" ht="27.75" customHeight="1" x14ac:dyDescent="0.2">
      <c r="A28" s="93" t="s">
        <v>60</v>
      </c>
      <c r="B28" s="18" t="s">
        <v>74</v>
      </c>
      <c r="C28" s="19"/>
      <c r="D28" s="22"/>
      <c r="E28" s="18"/>
      <c r="F28" s="18"/>
      <c r="G28" s="28"/>
      <c r="H28" s="29"/>
      <c r="I28" s="30">
        <f>K28*G28</f>
        <v>0</v>
      </c>
      <c r="J28" s="10" t="s">
        <v>93</v>
      </c>
      <c r="K28" s="21">
        <v>900</v>
      </c>
    </row>
    <row r="29" spans="1:11" ht="21" customHeight="1" x14ac:dyDescent="0.2">
      <c r="A29" s="93"/>
      <c r="B29" s="18" t="s">
        <v>61</v>
      </c>
      <c r="C29" s="19"/>
      <c r="D29" s="22"/>
      <c r="E29" s="18"/>
      <c r="F29" s="18"/>
      <c r="G29" s="28"/>
      <c r="H29" s="29"/>
      <c r="I29" s="30">
        <f>K29*G29</f>
        <v>0</v>
      </c>
      <c r="J29" s="10" t="s">
        <v>105</v>
      </c>
      <c r="K29" s="21">
        <v>225</v>
      </c>
    </row>
    <row r="30" spans="1:11" ht="21" customHeight="1" x14ac:dyDescent="0.2">
      <c r="A30" s="23" t="s">
        <v>62</v>
      </c>
      <c r="B30" s="24" t="s">
        <v>63</v>
      </c>
      <c r="C30" s="19"/>
      <c r="D30" s="19"/>
      <c r="E30" s="18"/>
      <c r="F30" s="18"/>
      <c r="G30" s="29"/>
      <c r="I30" s="30"/>
      <c r="J30" s="10"/>
      <c r="K30" s="21"/>
    </row>
    <row r="31" spans="1:11" ht="18.75" customHeight="1" x14ac:dyDescent="0.2">
      <c r="A31" s="23" t="s">
        <v>64</v>
      </c>
      <c r="B31" s="24" t="s">
        <v>65</v>
      </c>
      <c r="C31" s="19"/>
      <c r="D31" s="19"/>
      <c r="E31" s="19"/>
      <c r="F31" s="18"/>
      <c r="G31" s="28"/>
      <c r="H31" s="29"/>
      <c r="I31" s="30">
        <f>G31*K31</f>
        <v>0</v>
      </c>
      <c r="J31" s="10" t="s">
        <v>94</v>
      </c>
      <c r="K31" s="25">
        <v>3600</v>
      </c>
    </row>
    <row r="32" spans="1:11" ht="20.25" customHeight="1" x14ac:dyDescent="0.2">
      <c r="A32" s="97" t="s">
        <v>119</v>
      </c>
      <c r="B32" s="97"/>
      <c r="C32" s="97"/>
      <c r="D32" s="97"/>
      <c r="E32" s="97"/>
      <c r="F32" s="26"/>
      <c r="G32" s="98" t="s">
        <v>66</v>
      </c>
      <c r="H32" s="98"/>
      <c r="I32" s="33">
        <f>SUM(I9:I31)</f>
        <v>13900</v>
      </c>
      <c r="J32" s="10"/>
    </row>
    <row r="33" spans="1:10" ht="15" customHeight="1" x14ac:dyDescent="0.2">
      <c r="A33" s="26"/>
      <c r="B33" s="26"/>
      <c r="C33" s="26"/>
      <c r="D33" s="26"/>
      <c r="E33" s="26"/>
      <c r="F33" s="26"/>
      <c r="G33" s="26"/>
      <c r="H33" s="26"/>
      <c r="I33" s="26"/>
      <c r="J33" s="10"/>
    </row>
    <row r="34" spans="1:10" ht="15.75" x14ac:dyDescent="0.2">
      <c r="A34" s="14"/>
      <c r="B34" s="14"/>
      <c r="C34" s="26"/>
      <c r="D34" s="99"/>
      <c r="E34" s="99"/>
      <c r="F34" s="26"/>
      <c r="G34" s="26"/>
      <c r="H34" s="26"/>
      <c r="I34" s="26"/>
      <c r="J34" s="10"/>
    </row>
    <row r="35" spans="1:10" ht="16.5" customHeight="1" x14ac:dyDescent="0.2">
      <c r="A35" s="97" t="s">
        <v>67</v>
      </c>
      <c r="B35" s="97"/>
      <c r="C35" s="26"/>
      <c r="D35" s="99"/>
      <c r="E35" s="99"/>
      <c r="F35" s="26"/>
      <c r="G35" s="26"/>
      <c r="H35" s="26"/>
      <c r="I35" s="26"/>
      <c r="J35" s="10"/>
    </row>
    <row r="36" spans="1:10" ht="15" customHeight="1" x14ac:dyDescent="0.2">
      <c r="A36" s="89" t="s">
        <v>2</v>
      </c>
      <c r="B36" s="89"/>
      <c r="C36" s="89"/>
      <c r="D36" s="26"/>
      <c r="E36" s="26"/>
      <c r="F36" s="90" t="s">
        <v>1</v>
      </c>
      <c r="G36" s="90"/>
      <c r="H36" s="90"/>
      <c r="I36" s="90"/>
      <c r="J36" s="10"/>
    </row>
    <row r="37" spans="1:10" ht="38.25" customHeight="1" x14ac:dyDescent="0.2">
      <c r="A37" s="89" t="s">
        <v>36</v>
      </c>
      <c r="B37" s="89"/>
      <c r="C37" s="89"/>
      <c r="D37" s="26"/>
      <c r="E37" s="26"/>
      <c r="F37" s="102" t="s">
        <v>101</v>
      </c>
      <c r="G37" s="102"/>
      <c r="H37" s="102"/>
      <c r="I37" s="102"/>
      <c r="J37" s="10"/>
    </row>
    <row r="38" spans="1:10" ht="15" customHeight="1" x14ac:dyDescent="0.2">
      <c r="A38" s="99" t="s">
        <v>69</v>
      </c>
      <c r="B38" s="100"/>
      <c r="C38" s="100"/>
      <c r="D38" s="100"/>
      <c r="E38" s="100"/>
      <c r="F38" s="100"/>
      <c r="G38" s="100"/>
      <c r="H38" s="100"/>
      <c r="I38" s="100"/>
      <c r="J38" s="10"/>
    </row>
    <row r="39" spans="1:10" ht="13.5" customHeigh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10"/>
    </row>
    <row r="40" spans="1:10" ht="15" customHeight="1" x14ac:dyDescent="0.2">
      <c r="A40" s="100" t="s">
        <v>70</v>
      </c>
      <c r="B40" s="100"/>
      <c r="C40" s="100"/>
      <c r="D40" s="100"/>
      <c r="E40" s="100"/>
      <c r="F40" s="100"/>
      <c r="G40" s="100"/>
      <c r="H40" s="100"/>
      <c r="I40" s="100"/>
      <c r="J40" s="10"/>
    </row>
    <row r="41" spans="1:10" ht="12" customHeight="1" x14ac:dyDescent="0.2">
      <c r="A41" s="34" t="s">
        <v>100</v>
      </c>
      <c r="B41" s="27"/>
      <c r="C41" s="27"/>
      <c r="D41" s="27"/>
      <c r="E41" s="27"/>
      <c r="F41" s="27"/>
      <c r="G41" s="27"/>
      <c r="H41" s="27"/>
      <c r="I41" s="27"/>
      <c r="J41" s="10"/>
    </row>
    <row r="42" spans="1:10" ht="23.25" customHeight="1" x14ac:dyDescent="0.2">
      <c r="A42" s="101" t="s">
        <v>99</v>
      </c>
      <c r="B42" s="101"/>
      <c r="C42" s="26"/>
      <c r="D42" s="26"/>
      <c r="E42" s="26"/>
      <c r="F42" s="26"/>
      <c r="G42" s="26"/>
      <c r="H42" s="99" t="s">
        <v>71</v>
      </c>
      <c r="I42" s="99"/>
      <c r="J42" s="10"/>
    </row>
    <row r="43" spans="1:10" ht="15.75" x14ac:dyDescent="0.2">
      <c r="A43" s="26"/>
      <c r="B43" s="26"/>
      <c r="C43" s="26"/>
      <c r="D43" s="26"/>
      <c r="E43" s="26"/>
      <c r="F43" s="26"/>
      <c r="G43" s="26"/>
      <c r="H43" s="26"/>
      <c r="I43" s="26"/>
      <c r="J43" s="10"/>
    </row>
    <row r="44" spans="1:10" ht="30" customHeight="1" x14ac:dyDescent="0.2">
      <c r="A44" s="14"/>
      <c r="B44" s="14" t="s">
        <v>95</v>
      </c>
      <c r="C44" s="14" t="s">
        <v>96</v>
      </c>
      <c r="D44" s="14"/>
      <c r="E44" s="14" t="s">
        <v>97</v>
      </c>
      <c r="F44" s="14"/>
      <c r="H44" s="14" t="s">
        <v>98</v>
      </c>
      <c r="I44" s="14"/>
      <c r="J44" s="10"/>
    </row>
    <row r="45" spans="1:10" x14ac:dyDescent="0.2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8"/>
    </row>
    <row r="59" spans="1:10" x14ac:dyDescent="0.2">
      <c r="A59" s="6"/>
      <c r="B59" s="6"/>
      <c r="C59" s="6"/>
      <c r="D59" s="6"/>
      <c r="E59" s="6"/>
      <c r="F59" s="6"/>
      <c r="G59" s="6"/>
      <c r="H59" s="6"/>
      <c r="I59" s="6"/>
      <c r="J59" s="8"/>
    </row>
  </sheetData>
  <mergeCells count="25">
    <mergeCell ref="A1:I1"/>
    <mergeCell ref="A2:I2"/>
    <mergeCell ref="A3:C3"/>
    <mergeCell ref="F3:I3"/>
    <mergeCell ref="A4:C4"/>
    <mergeCell ref="F5:I5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A38:I38"/>
    <mergeCell ref="A40:I40"/>
    <mergeCell ref="A42:B42"/>
    <mergeCell ref="H42:I42"/>
    <mergeCell ref="D34:E35"/>
    <mergeCell ref="A35:B35"/>
    <mergeCell ref="A36:C36"/>
    <mergeCell ref="F36:I36"/>
    <mergeCell ref="A37:C37"/>
    <mergeCell ref="F37:I37"/>
  </mergeCells>
  <dataValidations count="1">
    <dataValidation type="whole" operator="lessThan" allowBlank="1" showInputMessage="1" showErrorMessage="1" errorTitle="Error" error="The date of this cell can't be changed or deleted." sqref="K45:K65536" xr:uid="{00000000-0002-0000-08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K59"/>
  <sheetViews>
    <sheetView topLeftCell="A7" zoomScale="130" zoomScaleNormal="130" workbookViewId="0">
      <selection activeCell="F13" sqref="F13"/>
    </sheetView>
  </sheetViews>
  <sheetFormatPr defaultRowHeight="15" x14ac:dyDescent="0.2"/>
  <cols>
    <col min="1" max="1" width="4.7109375" style="2" customWidth="1"/>
    <col min="2" max="2" width="23.85546875" style="2" customWidth="1"/>
    <col min="3" max="3" width="14.85546875" style="2" customWidth="1"/>
    <col min="4" max="4" width="6.85546875" style="2" customWidth="1"/>
    <col min="5" max="5" width="11.5703125" style="2" customWidth="1"/>
    <col min="6" max="6" width="6.42578125" style="2" customWidth="1"/>
    <col min="7" max="7" width="6.7109375" style="2" customWidth="1"/>
    <col min="8" max="8" width="6.28515625" style="2" customWidth="1"/>
    <col min="9" max="9" width="12.85546875" style="2" customWidth="1"/>
    <col min="10" max="10" width="30.42578125" style="4" customWidth="1"/>
    <col min="11" max="11" width="6" style="2" customWidth="1"/>
    <col min="12" max="16384" width="9.140625" style="2"/>
  </cols>
  <sheetData>
    <row r="1" spans="1:11" ht="21" customHeight="1" x14ac:dyDescent="0.2">
      <c r="A1" s="87" t="s">
        <v>15</v>
      </c>
      <c r="B1" s="87"/>
      <c r="C1" s="87"/>
      <c r="D1" s="87"/>
      <c r="E1" s="87"/>
      <c r="F1" s="87"/>
      <c r="G1" s="87"/>
      <c r="H1" s="87"/>
      <c r="I1" s="87"/>
      <c r="J1" s="1"/>
    </row>
    <row r="2" spans="1:11" ht="19.5" customHeight="1" x14ac:dyDescent="0.2">
      <c r="A2" s="88" t="s">
        <v>16</v>
      </c>
      <c r="B2" s="88"/>
      <c r="C2" s="88"/>
      <c r="D2" s="88"/>
      <c r="E2" s="88"/>
      <c r="F2" s="88"/>
      <c r="G2" s="88"/>
      <c r="H2" s="88"/>
      <c r="I2" s="88"/>
      <c r="J2" s="3"/>
    </row>
    <row r="3" spans="1:11" ht="21.75" customHeight="1" x14ac:dyDescent="0.2">
      <c r="A3" s="73" t="s">
        <v>129</v>
      </c>
      <c r="B3" s="73"/>
      <c r="C3" s="73"/>
      <c r="D3" s="14"/>
      <c r="E3" s="14"/>
      <c r="F3" s="86" t="s">
        <v>120</v>
      </c>
      <c r="G3" s="86"/>
      <c r="H3" s="86"/>
      <c r="I3" s="86"/>
    </row>
    <row r="4" spans="1:11" ht="17.25" customHeight="1" x14ac:dyDescent="0.2">
      <c r="A4" s="73" t="s">
        <v>130</v>
      </c>
      <c r="B4" s="73"/>
      <c r="C4" s="73"/>
      <c r="D4" s="14"/>
      <c r="E4" s="14"/>
      <c r="F4" s="14" t="s">
        <v>17</v>
      </c>
      <c r="G4" s="14" t="s">
        <v>73</v>
      </c>
      <c r="H4" s="14" t="s">
        <v>19</v>
      </c>
      <c r="I4" s="14" t="s">
        <v>20</v>
      </c>
    </row>
    <row r="5" spans="1:11" ht="18" customHeight="1" x14ac:dyDescent="0.2">
      <c r="A5" s="14" t="s">
        <v>21</v>
      </c>
      <c r="B5" s="14"/>
      <c r="C5" s="14"/>
      <c r="D5" s="14"/>
      <c r="E5" s="14"/>
      <c r="F5" s="86" t="s">
        <v>22</v>
      </c>
      <c r="G5" s="86"/>
      <c r="H5" s="86"/>
      <c r="I5" s="86"/>
    </row>
    <row r="6" spans="1:11" ht="16.5" customHeight="1" x14ac:dyDescent="0.2">
      <c r="A6" s="91" t="s">
        <v>23</v>
      </c>
      <c r="B6" s="92"/>
      <c r="C6" s="92"/>
      <c r="D6" s="92"/>
      <c r="E6" s="92"/>
      <c r="F6" s="92"/>
      <c r="G6" s="92"/>
      <c r="H6" s="92"/>
      <c r="I6" s="92"/>
      <c r="J6" s="5"/>
    </row>
    <row r="7" spans="1:11" ht="6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 x14ac:dyDescent="0.2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 x14ac:dyDescent="0.2">
      <c r="A9" s="17" t="s">
        <v>33</v>
      </c>
      <c r="B9" s="18" t="s">
        <v>34</v>
      </c>
      <c r="C9" s="18" t="s">
        <v>55</v>
      </c>
      <c r="D9" s="22">
        <v>2020</v>
      </c>
      <c r="E9" s="40"/>
      <c r="F9" s="18"/>
      <c r="G9" s="41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 x14ac:dyDescent="0.2">
      <c r="A10" s="93" t="s">
        <v>35</v>
      </c>
      <c r="B10" s="18" t="s">
        <v>36</v>
      </c>
      <c r="C10" s="18"/>
      <c r="D10" s="19"/>
      <c r="E10" s="12"/>
      <c r="F10" s="18"/>
      <c r="G10" s="41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 x14ac:dyDescent="0.2">
      <c r="A11" s="93"/>
      <c r="B11" s="18" t="s">
        <v>37</v>
      </c>
      <c r="C11" s="19" t="s">
        <v>102</v>
      </c>
      <c r="D11" s="22" t="s">
        <v>102</v>
      </c>
      <c r="E11" s="7"/>
      <c r="F11" s="18"/>
      <c r="G11" s="41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 x14ac:dyDescent="0.2">
      <c r="A12" s="94" t="s">
        <v>38</v>
      </c>
      <c r="B12" s="18" t="s">
        <v>39</v>
      </c>
      <c r="C12" s="19" t="s">
        <v>102</v>
      </c>
      <c r="D12" s="22" t="s">
        <v>102</v>
      </c>
      <c r="E12" s="40"/>
      <c r="F12" s="18"/>
      <c r="G12" s="43"/>
      <c r="H12" s="44"/>
      <c r="I12" s="30">
        <v>1500</v>
      </c>
      <c r="J12" s="10" t="s">
        <v>79</v>
      </c>
      <c r="K12" s="21">
        <v>90</v>
      </c>
    </row>
    <row r="13" spans="1:11" ht="21" customHeight="1" x14ac:dyDescent="0.2">
      <c r="A13" s="95"/>
      <c r="B13" s="18" t="s">
        <v>106</v>
      </c>
      <c r="C13" s="19"/>
      <c r="D13" s="22"/>
      <c r="E13" s="7"/>
      <c r="F13" s="18"/>
      <c r="G13" s="41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 x14ac:dyDescent="0.2">
      <c r="A14" s="96"/>
      <c r="B14" s="18" t="s">
        <v>40</v>
      </c>
      <c r="C14" s="19"/>
      <c r="D14" s="22"/>
      <c r="E14" s="7"/>
      <c r="F14" s="18"/>
      <c r="G14" s="41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 x14ac:dyDescent="0.2">
      <c r="A15" s="94" t="s">
        <v>41</v>
      </c>
      <c r="B15" s="18" t="s">
        <v>42</v>
      </c>
      <c r="C15" s="19"/>
      <c r="D15" s="19"/>
      <c r="E15" s="12"/>
      <c r="F15" s="18"/>
      <c r="G15" s="41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 x14ac:dyDescent="0.2">
      <c r="A16" s="95"/>
      <c r="B16" s="18" t="s">
        <v>43</v>
      </c>
      <c r="C16" s="19"/>
      <c r="D16" s="19"/>
      <c r="E16" s="12"/>
      <c r="F16" s="18"/>
      <c r="G16" s="41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 x14ac:dyDescent="0.2">
      <c r="A17" s="95"/>
      <c r="B17" s="18" t="s">
        <v>44</v>
      </c>
      <c r="C17" s="19"/>
      <c r="D17" s="22"/>
      <c r="E17" s="7"/>
      <c r="F17" s="18"/>
      <c r="G17" s="41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 x14ac:dyDescent="0.2">
      <c r="A18" s="96"/>
      <c r="B18" s="18" t="s">
        <v>45</v>
      </c>
      <c r="C18" s="19"/>
      <c r="D18" s="22"/>
      <c r="E18" s="12"/>
      <c r="F18" s="18"/>
      <c r="G18" s="41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 x14ac:dyDescent="0.2">
      <c r="A19" s="93" t="s">
        <v>46</v>
      </c>
      <c r="B19" s="18" t="s">
        <v>47</v>
      </c>
      <c r="C19" s="18"/>
      <c r="D19" s="22"/>
      <c r="E19" s="12"/>
      <c r="F19" s="36"/>
      <c r="G19" s="41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 x14ac:dyDescent="0.2">
      <c r="A20" s="93"/>
      <c r="B20" s="18" t="s">
        <v>103</v>
      </c>
      <c r="C20" s="19"/>
      <c r="D20" s="19"/>
      <c r="E20" s="12"/>
      <c r="F20" s="18"/>
      <c r="G20" s="41"/>
      <c r="H20" s="29"/>
      <c r="I20" s="30">
        <f>IF(G20=0,0,G20*K20)</f>
        <v>0</v>
      </c>
      <c r="J20" s="10" t="s">
        <v>11</v>
      </c>
      <c r="K20" s="21">
        <v>100</v>
      </c>
    </row>
    <row r="21" spans="1:11" ht="26.25" customHeight="1" x14ac:dyDescent="0.2">
      <c r="A21" s="93"/>
      <c r="B21" s="18" t="s">
        <v>104</v>
      </c>
      <c r="C21" s="19"/>
      <c r="D21" s="19"/>
      <c r="E21" s="12"/>
      <c r="F21" s="18"/>
      <c r="G21" s="41"/>
      <c r="H21" s="29"/>
      <c r="I21" s="30">
        <f>IF(G21=0,0,G21*K21)</f>
        <v>0</v>
      </c>
      <c r="J21" s="10" t="s">
        <v>86</v>
      </c>
      <c r="K21" s="21">
        <v>225</v>
      </c>
    </row>
    <row r="22" spans="1:11" ht="21" customHeight="1" x14ac:dyDescent="0.2">
      <c r="A22" s="93"/>
      <c r="B22" s="18" t="s">
        <v>49</v>
      </c>
      <c r="C22" s="19"/>
      <c r="D22" s="19"/>
      <c r="E22" s="18"/>
      <c r="F22" s="18"/>
      <c r="G22" s="41"/>
      <c r="H22" s="29"/>
      <c r="I22" s="30">
        <f>K22*G22</f>
        <v>0</v>
      </c>
      <c r="J22" s="10" t="s">
        <v>87</v>
      </c>
      <c r="K22" s="21">
        <v>4500</v>
      </c>
    </row>
    <row r="23" spans="1:11" ht="21" customHeight="1" x14ac:dyDescent="0.2">
      <c r="A23" s="93" t="s">
        <v>50</v>
      </c>
      <c r="B23" s="18" t="s">
        <v>51</v>
      </c>
      <c r="C23" s="18" t="s">
        <v>55</v>
      </c>
      <c r="D23" s="22">
        <v>2020</v>
      </c>
      <c r="E23" s="18"/>
      <c r="F23" s="18"/>
      <c r="G23" s="41"/>
      <c r="H23" s="29"/>
      <c r="I23" s="30">
        <f>IF(G23=0,0,IF(G23*K23&lt;750,750,G23*K23))</f>
        <v>0</v>
      </c>
      <c r="J23" s="10" t="s">
        <v>88</v>
      </c>
      <c r="K23" s="21">
        <v>45</v>
      </c>
    </row>
    <row r="24" spans="1:11" ht="23.25" customHeight="1" x14ac:dyDescent="0.2">
      <c r="A24" s="93"/>
      <c r="B24" s="18" t="s">
        <v>52</v>
      </c>
      <c r="C24" s="19" t="s">
        <v>102</v>
      </c>
      <c r="D24" s="22" t="s">
        <v>102</v>
      </c>
      <c r="E24" s="18"/>
      <c r="F24" s="18"/>
      <c r="G24" s="41"/>
      <c r="H24" s="29"/>
      <c r="I24" s="30">
        <f>K24*G24/2</f>
        <v>0</v>
      </c>
      <c r="J24" s="10" t="s">
        <v>89</v>
      </c>
      <c r="K24" s="21">
        <v>20</v>
      </c>
    </row>
    <row r="25" spans="1:11" ht="21" customHeight="1" x14ac:dyDescent="0.2">
      <c r="A25" s="17" t="s">
        <v>53</v>
      </c>
      <c r="B25" s="18" t="s">
        <v>54</v>
      </c>
      <c r="C25" s="19"/>
      <c r="D25" s="22"/>
      <c r="E25" s="18"/>
      <c r="F25" s="18"/>
      <c r="G25" s="41"/>
      <c r="H25" s="29"/>
      <c r="I25" s="30">
        <f>IF(G25=0,0,IF(G25*K25&lt;1000,1000,G25*K25))</f>
        <v>0</v>
      </c>
      <c r="J25" s="10" t="s">
        <v>90</v>
      </c>
      <c r="K25" s="21">
        <v>10</v>
      </c>
    </row>
    <row r="26" spans="1:11" ht="21" customHeight="1" x14ac:dyDescent="0.2">
      <c r="A26" s="17" t="s">
        <v>56</v>
      </c>
      <c r="B26" s="18" t="s">
        <v>57</v>
      </c>
      <c r="C26" s="19" t="s">
        <v>102</v>
      </c>
      <c r="D26" s="22" t="s">
        <v>102</v>
      </c>
      <c r="E26" s="18"/>
      <c r="F26" s="18"/>
      <c r="G26" s="41"/>
      <c r="H26" s="29"/>
      <c r="I26" s="30">
        <f>K26*G26</f>
        <v>0</v>
      </c>
      <c r="J26" s="10" t="s">
        <v>91</v>
      </c>
      <c r="K26" s="21">
        <v>2700</v>
      </c>
    </row>
    <row r="27" spans="1:11" ht="21" customHeight="1" x14ac:dyDescent="0.2">
      <c r="A27" s="17" t="s">
        <v>58</v>
      </c>
      <c r="B27" s="18" t="s">
        <v>59</v>
      </c>
      <c r="C27" s="19"/>
      <c r="D27" s="19"/>
      <c r="E27" s="19"/>
      <c r="F27" s="18"/>
      <c r="G27" s="41"/>
      <c r="H27" s="29"/>
      <c r="I27" s="30">
        <f>K27*G27</f>
        <v>0</v>
      </c>
      <c r="J27" s="10" t="s">
        <v>92</v>
      </c>
      <c r="K27" s="21">
        <v>1500</v>
      </c>
    </row>
    <row r="28" spans="1:11" ht="27.75" customHeight="1" x14ac:dyDescent="0.2">
      <c r="A28" s="93" t="s">
        <v>60</v>
      </c>
      <c r="B28" s="18" t="s">
        <v>74</v>
      </c>
      <c r="C28" s="19"/>
      <c r="D28" s="22"/>
      <c r="E28" s="18"/>
      <c r="F28" s="18"/>
      <c r="G28" s="41"/>
      <c r="H28" s="29"/>
      <c r="I28" s="30">
        <f>K28*G28</f>
        <v>0</v>
      </c>
      <c r="J28" s="10" t="s">
        <v>93</v>
      </c>
      <c r="K28" s="21">
        <v>900</v>
      </c>
    </row>
    <row r="29" spans="1:11" ht="21" customHeight="1" x14ac:dyDescent="0.2">
      <c r="A29" s="93"/>
      <c r="B29" s="18" t="s">
        <v>61</v>
      </c>
      <c r="C29" s="19"/>
      <c r="D29" s="22"/>
      <c r="E29" s="18"/>
      <c r="F29" s="18"/>
      <c r="G29" s="41"/>
      <c r="H29" s="29"/>
      <c r="I29" s="30">
        <f>K29*G29</f>
        <v>0</v>
      </c>
      <c r="J29" s="10" t="s">
        <v>105</v>
      </c>
      <c r="K29" s="21">
        <v>225</v>
      </c>
    </row>
    <row r="30" spans="1:11" ht="21" customHeight="1" x14ac:dyDescent="0.2">
      <c r="A30" s="23" t="s">
        <v>62</v>
      </c>
      <c r="B30" s="24" t="s">
        <v>63</v>
      </c>
      <c r="C30" s="19"/>
      <c r="D30" s="19"/>
      <c r="E30" s="18"/>
      <c r="F30" s="18"/>
      <c r="G30" s="42"/>
      <c r="I30" s="30"/>
      <c r="J30" s="10"/>
      <c r="K30" s="21"/>
    </row>
    <row r="31" spans="1:11" ht="18.75" customHeight="1" x14ac:dyDescent="0.2">
      <c r="A31" s="23" t="s">
        <v>64</v>
      </c>
      <c r="B31" s="24" t="s">
        <v>65</v>
      </c>
      <c r="C31" s="19"/>
      <c r="D31" s="19"/>
      <c r="E31" s="19"/>
      <c r="F31" s="18"/>
      <c r="G31" s="41"/>
      <c r="H31" s="29"/>
      <c r="I31" s="30">
        <f>G31*K31</f>
        <v>0</v>
      </c>
      <c r="J31" s="10" t="s">
        <v>94</v>
      </c>
      <c r="K31" s="25">
        <v>3600</v>
      </c>
    </row>
    <row r="32" spans="1:11" ht="20.25" customHeight="1" x14ac:dyDescent="0.2">
      <c r="A32" s="97" t="s">
        <v>121</v>
      </c>
      <c r="B32" s="97"/>
      <c r="C32" s="97"/>
      <c r="D32" s="97"/>
      <c r="E32" s="97"/>
      <c r="F32" s="26"/>
      <c r="G32" s="98" t="s">
        <v>66</v>
      </c>
      <c r="H32" s="98"/>
      <c r="I32" s="33">
        <f>SUM(I9:I31)</f>
        <v>1500</v>
      </c>
      <c r="J32" s="10"/>
    </row>
    <row r="33" spans="1:10" ht="15" customHeight="1" x14ac:dyDescent="0.2">
      <c r="A33" s="26"/>
      <c r="B33" s="26"/>
      <c r="C33" s="26"/>
      <c r="D33" s="26"/>
      <c r="E33" s="26"/>
      <c r="F33" s="26"/>
      <c r="G33" s="26"/>
      <c r="H33" s="26"/>
      <c r="I33" s="26"/>
      <c r="J33" s="10"/>
    </row>
    <row r="34" spans="1:10" ht="15.75" x14ac:dyDescent="0.2">
      <c r="A34" s="14"/>
      <c r="B34" s="14"/>
      <c r="C34" s="26"/>
      <c r="D34" s="99"/>
      <c r="E34" s="99"/>
      <c r="F34" s="26"/>
      <c r="G34" s="26"/>
      <c r="H34" s="26"/>
      <c r="I34" s="26"/>
      <c r="J34" s="10"/>
    </row>
    <row r="35" spans="1:10" ht="16.5" customHeight="1" x14ac:dyDescent="0.2">
      <c r="A35" s="97" t="s">
        <v>67</v>
      </c>
      <c r="B35" s="97"/>
      <c r="C35" s="26"/>
      <c r="D35" s="99"/>
      <c r="E35" s="99"/>
      <c r="F35" s="26"/>
      <c r="G35" s="26"/>
      <c r="H35" s="26"/>
      <c r="I35" s="26"/>
      <c r="J35" s="10"/>
    </row>
    <row r="36" spans="1:10" ht="15" customHeight="1" x14ac:dyDescent="0.2">
      <c r="A36" s="89" t="s">
        <v>2</v>
      </c>
      <c r="B36" s="89"/>
      <c r="C36" s="89"/>
      <c r="D36" s="26"/>
      <c r="E36" s="26"/>
      <c r="F36" s="90" t="s">
        <v>1</v>
      </c>
      <c r="G36" s="90"/>
      <c r="H36" s="90"/>
      <c r="I36" s="90"/>
      <c r="J36" s="10"/>
    </row>
    <row r="37" spans="1:10" ht="38.25" customHeight="1" x14ac:dyDescent="0.2">
      <c r="A37" s="89" t="s">
        <v>36</v>
      </c>
      <c r="B37" s="89"/>
      <c r="C37" s="89"/>
      <c r="D37" s="26"/>
      <c r="E37" s="26"/>
      <c r="F37" s="102" t="s">
        <v>101</v>
      </c>
      <c r="G37" s="102"/>
      <c r="H37" s="102"/>
      <c r="I37" s="102"/>
      <c r="J37" s="10"/>
    </row>
    <row r="38" spans="1:10" ht="15" customHeight="1" x14ac:dyDescent="0.2">
      <c r="A38" s="99" t="s">
        <v>69</v>
      </c>
      <c r="B38" s="100"/>
      <c r="C38" s="100"/>
      <c r="D38" s="100"/>
      <c r="E38" s="100"/>
      <c r="F38" s="100"/>
      <c r="G38" s="100"/>
      <c r="H38" s="100"/>
      <c r="I38" s="100"/>
      <c r="J38" s="10"/>
    </row>
    <row r="39" spans="1:10" ht="13.5" customHeigh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10"/>
    </row>
    <row r="40" spans="1:10" ht="15" customHeight="1" x14ac:dyDescent="0.2">
      <c r="A40" s="100" t="s">
        <v>70</v>
      </c>
      <c r="B40" s="100"/>
      <c r="C40" s="100"/>
      <c r="D40" s="100"/>
      <c r="E40" s="100"/>
      <c r="F40" s="100"/>
      <c r="G40" s="100"/>
      <c r="H40" s="100"/>
      <c r="I40" s="100"/>
      <c r="J40" s="10"/>
    </row>
    <row r="41" spans="1:10" ht="12" customHeight="1" x14ac:dyDescent="0.2">
      <c r="A41" s="34" t="s">
        <v>100</v>
      </c>
      <c r="B41" s="27"/>
      <c r="C41" s="27"/>
      <c r="D41" s="27"/>
      <c r="E41" s="27"/>
      <c r="F41" s="27"/>
      <c r="G41" s="27"/>
      <c r="H41" s="27"/>
      <c r="I41" s="27"/>
      <c r="J41" s="10"/>
    </row>
    <row r="42" spans="1:10" ht="23.25" customHeight="1" x14ac:dyDescent="0.2">
      <c r="A42" s="101" t="s">
        <v>99</v>
      </c>
      <c r="B42" s="101"/>
      <c r="C42" s="26"/>
      <c r="D42" s="26"/>
      <c r="E42" s="26"/>
      <c r="F42" s="26"/>
      <c r="G42" s="26"/>
      <c r="H42" s="99" t="s">
        <v>71</v>
      </c>
      <c r="I42" s="99"/>
      <c r="J42" s="10"/>
    </row>
    <row r="43" spans="1:10" ht="15.75" x14ac:dyDescent="0.2">
      <c r="A43" s="26"/>
      <c r="B43" s="26"/>
      <c r="C43" s="26"/>
      <c r="D43" s="26"/>
      <c r="E43" s="26"/>
      <c r="F43" s="26"/>
      <c r="G43" s="26"/>
      <c r="H43" s="26"/>
      <c r="I43" s="26"/>
      <c r="J43" s="10"/>
    </row>
    <row r="44" spans="1:10" ht="30" customHeight="1" x14ac:dyDescent="0.2">
      <c r="A44" s="14"/>
      <c r="B44" s="14" t="s">
        <v>95</v>
      </c>
      <c r="C44" s="14" t="s">
        <v>96</v>
      </c>
      <c r="D44" s="14"/>
      <c r="E44" s="14" t="s">
        <v>97</v>
      </c>
      <c r="F44" s="14"/>
      <c r="H44" s="14" t="s">
        <v>98</v>
      </c>
      <c r="I44" s="14"/>
      <c r="J44" s="10"/>
    </row>
    <row r="45" spans="1:10" x14ac:dyDescent="0.2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8"/>
    </row>
    <row r="59" spans="1:10" x14ac:dyDescent="0.2">
      <c r="A59" s="6"/>
      <c r="B59" s="6"/>
      <c r="C59" s="6"/>
      <c r="D59" s="6"/>
      <c r="E59" s="6"/>
      <c r="F59" s="6"/>
      <c r="G59" s="6"/>
      <c r="H59" s="6"/>
      <c r="I59" s="6"/>
      <c r="J59" s="8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00000000-0002-0000-09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K57"/>
  <sheetViews>
    <sheetView zoomScale="130" zoomScaleNormal="130" workbookViewId="0">
      <selection activeCell="E25" sqref="E25"/>
    </sheetView>
  </sheetViews>
  <sheetFormatPr defaultRowHeight="15" x14ac:dyDescent="0.2"/>
  <cols>
    <col min="1" max="1" width="4.7109375" style="2" customWidth="1"/>
    <col min="2" max="2" width="23.85546875" style="2" customWidth="1"/>
    <col min="3" max="3" width="14.85546875" style="2" customWidth="1"/>
    <col min="4" max="4" width="6.85546875" style="2" customWidth="1"/>
    <col min="5" max="5" width="11.5703125" style="2" customWidth="1"/>
    <col min="6" max="6" width="6.42578125" style="2" customWidth="1"/>
    <col min="7" max="7" width="6.7109375" style="2" customWidth="1"/>
    <col min="8" max="8" width="4.85546875" style="2" customWidth="1"/>
    <col min="9" max="9" width="12.85546875" style="2" customWidth="1"/>
    <col min="10" max="10" width="30.42578125" style="4" customWidth="1"/>
    <col min="11" max="11" width="6" style="2" customWidth="1"/>
    <col min="12" max="16384" width="9.140625" style="2"/>
  </cols>
  <sheetData>
    <row r="1" spans="1:11" ht="21" customHeight="1" x14ac:dyDescent="0.2">
      <c r="A1" s="87" t="s">
        <v>15</v>
      </c>
      <c r="B1" s="87"/>
      <c r="C1" s="87"/>
      <c r="D1" s="87"/>
      <c r="E1" s="87"/>
      <c r="F1" s="87"/>
      <c r="G1" s="87"/>
      <c r="H1" s="87"/>
      <c r="I1" s="87"/>
      <c r="J1" s="1"/>
    </row>
    <row r="2" spans="1:11" ht="19.5" customHeight="1" x14ac:dyDescent="0.2">
      <c r="A2" s="88" t="s">
        <v>16</v>
      </c>
      <c r="B2" s="88"/>
      <c r="C2" s="88"/>
      <c r="D2" s="88"/>
      <c r="E2" s="88"/>
      <c r="F2" s="88"/>
      <c r="G2" s="88"/>
      <c r="H2" s="88"/>
      <c r="I2" s="88"/>
      <c r="J2" s="3"/>
    </row>
    <row r="3" spans="1:11" ht="21.75" customHeight="1" x14ac:dyDescent="0.2">
      <c r="A3" s="73" t="s">
        <v>129</v>
      </c>
      <c r="B3" s="73"/>
      <c r="C3" s="73"/>
      <c r="D3" s="14"/>
      <c r="E3" s="14"/>
      <c r="F3" s="86" t="s">
        <v>122</v>
      </c>
      <c r="G3" s="86"/>
      <c r="H3" s="86"/>
      <c r="I3" s="86"/>
    </row>
    <row r="4" spans="1:11" ht="17.25" customHeight="1" x14ac:dyDescent="0.2">
      <c r="A4" s="73" t="s">
        <v>130</v>
      </c>
      <c r="B4" s="73"/>
      <c r="C4" s="73"/>
      <c r="D4" s="14"/>
      <c r="E4" s="14"/>
      <c r="F4" s="14" t="s">
        <v>17</v>
      </c>
      <c r="G4" s="45" t="s">
        <v>123</v>
      </c>
      <c r="H4" s="14" t="s">
        <v>19</v>
      </c>
      <c r="I4" s="14" t="s">
        <v>124</v>
      </c>
    </row>
    <row r="5" spans="1:11" ht="18" customHeight="1" x14ac:dyDescent="0.2">
      <c r="A5" s="14" t="s">
        <v>21</v>
      </c>
      <c r="B5" s="14"/>
      <c r="C5" s="14"/>
      <c r="D5" s="14"/>
      <c r="E5" s="14"/>
      <c r="F5" s="86" t="s">
        <v>22</v>
      </c>
      <c r="G5" s="86"/>
      <c r="H5" s="86"/>
      <c r="I5" s="86"/>
    </row>
    <row r="6" spans="1:11" ht="16.5" customHeight="1" x14ac:dyDescent="0.2">
      <c r="A6" s="91" t="s">
        <v>23</v>
      </c>
      <c r="B6" s="91"/>
      <c r="C6" s="91"/>
      <c r="D6" s="91"/>
      <c r="E6" s="91"/>
      <c r="F6" s="91"/>
      <c r="G6" s="91"/>
      <c r="H6" s="91"/>
      <c r="I6" s="91"/>
      <c r="J6" s="5"/>
    </row>
    <row r="7" spans="1:11" ht="6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 x14ac:dyDescent="0.2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 x14ac:dyDescent="0.2">
      <c r="A9" s="17" t="s">
        <v>33</v>
      </c>
      <c r="B9" s="18" t="s">
        <v>34</v>
      </c>
      <c r="C9" s="19" t="s">
        <v>123</v>
      </c>
      <c r="D9" s="22">
        <v>2022</v>
      </c>
      <c r="E9" s="7"/>
      <c r="F9" s="18"/>
      <c r="G9" s="28"/>
      <c r="H9" s="29"/>
      <c r="I9" s="30">
        <f>K9*G9</f>
        <v>0</v>
      </c>
      <c r="J9" s="10" t="s">
        <v>3</v>
      </c>
      <c r="K9" s="21">
        <v>3800</v>
      </c>
    </row>
    <row r="10" spans="1:11" ht="21" customHeight="1" x14ac:dyDescent="0.2">
      <c r="A10" s="94" t="s">
        <v>35</v>
      </c>
      <c r="B10" s="18" t="s">
        <v>36</v>
      </c>
      <c r="C10" s="18"/>
      <c r="D10" s="19"/>
      <c r="E10" s="12"/>
      <c r="F10" s="18"/>
      <c r="G10" s="28"/>
      <c r="H10" s="29"/>
      <c r="I10" s="30">
        <f>G10*K10</f>
        <v>0</v>
      </c>
      <c r="J10" s="10" t="s">
        <v>4</v>
      </c>
      <c r="K10" s="21">
        <v>2000</v>
      </c>
    </row>
    <row r="11" spans="1:11" ht="21" customHeight="1" x14ac:dyDescent="0.2">
      <c r="A11" s="96"/>
      <c r="B11" s="18" t="s">
        <v>37</v>
      </c>
      <c r="C11" s="19"/>
      <c r="D11" s="22"/>
      <c r="E11" s="12"/>
      <c r="F11" s="18"/>
      <c r="G11" s="28"/>
      <c r="H11" s="29"/>
      <c r="I11" s="30">
        <f>K11*G11</f>
        <v>0</v>
      </c>
      <c r="J11" s="10" t="s">
        <v>5</v>
      </c>
      <c r="K11" s="21">
        <v>2000</v>
      </c>
    </row>
    <row r="12" spans="1:11" ht="21" customHeight="1" x14ac:dyDescent="0.2">
      <c r="A12" s="94" t="s">
        <v>38</v>
      </c>
      <c r="B12" s="18" t="s">
        <v>39</v>
      </c>
      <c r="C12" s="19" t="s">
        <v>123</v>
      </c>
      <c r="D12" s="22">
        <v>2022</v>
      </c>
      <c r="E12" s="13"/>
      <c r="F12" s="18"/>
      <c r="G12" s="28"/>
      <c r="H12" s="29"/>
      <c r="I12" s="30">
        <f>IF(G12=0,0,IF(G12*K12&lt;750,750,G12*K12))</f>
        <v>0</v>
      </c>
      <c r="J12" s="10" t="s">
        <v>108</v>
      </c>
      <c r="K12" s="21">
        <v>225</v>
      </c>
    </row>
    <row r="13" spans="1:11" ht="21" customHeight="1" x14ac:dyDescent="0.2">
      <c r="A13" s="96"/>
      <c r="B13" s="18" t="s">
        <v>40</v>
      </c>
      <c r="C13" s="19"/>
      <c r="D13" s="19"/>
      <c r="E13" s="13"/>
      <c r="F13" s="18"/>
      <c r="G13" s="28"/>
      <c r="H13" s="35"/>
      <c r="I13" s="30">
        <f>K13*H13*G13</f>
        <v>0</v>
      </c>
      <c r="J13" s="10" t="s">
        <v>6</v>
      </c>
      <c r="K13" s="21">
        <v>20</v>
      </c>
    </row>
    <row r="14" spans="1:11" ht="21" customHeight="1" x14ac:dyDescent="0.2">
      <c r="A14" s="94" t="s">
        <v>41</v>
      </c>
      <c r="B14" s="18" t="s">
        <v>42</v>
      </c>
      <c r="C14" s="19"/>
      <c r="D14" s="19"/>
      <c r="E14" s="12"/>
      <c r="F14" s="18"/>
      <c r="G14" s="28"/>
      <c r="H14" s="29"/>
      <c r="I14" s="30">
        <f>IF(G14=0,0,(G14*K14))</f>
        <v>0</v>
      </c>
      <c r="J14" s="10" t="s">
        <v>7</v>
      </c>
      <c r="K14" s="21">
        <v>200</v>
      </c>
    </row>
    <row r="15" spans="1:11" ht="21" customHeight="1" x14ac:dyDescent="0.2">
      <c r="A15" s="95"/>
      <c r="B15" s="18" t="s">
        <v>43</v>
      </c>
      <c r="C15" s="19"/>
      <c r="D15" s="19"/>
      <c r="E15" s="12"/>
      <c r="F15" s="18"/>
      <c r="G15" s="28"/>
      <c r="H15" s="29"/>
      <c r="I15" s="31">
        <f>IF(H15=0,0,G15*K15/H15)</f>
        <v>0</v>
      </c>
      <c r="J15" s="10" t="s">
        <v>8</v>
      </c>
      <c r="K15" s="21">
        <v>100</v>
      </c>
    </row>
    <row r="16" spans="1:11" ht="21" customHeight="1" x14ac:dyDescent="0.2">
      <c r="A16" s="95"/>
      <c r="B16" s="18" t="s">
        <v>44</v>
      </c>
      <c r="C16" s="19"/>
      <c r="D16" s="19"/>
      <c r="E16" s="13"/>
      <c r="F16" s="18"/>
      <c r="G16" s="28"/>
      <c r="H16" s="32"/>
      <c r="I16" s="30">
        <f>IF(G16=0,0,IF(G16*K16&lt;1500,1500,G16*K16*H16))</f>
        <v>0</v>
      </c>
      <c r="J16" s="11" t="s">
        <v>9</v>
      </c>
      <c r="K16" s="21">
        <v>150</v>
      </c>
    </row>
    <row r="17" spans="1:11" ht="21" customHeight="1" x14ac:dyDescent="0.2">
      <c r="A17" s="96"/>
      <c r="B17" s="18" t="s">
        <v>45</v>
      </c>
      <c r="C17" s="19"/>
      <c r="D17" s="19"/>
      <c r="E17" s="12"/>
      <c r="F17" s="18"/>
      <c r="G17" s="28"/>
      <c r="H17" s="32"/>
      <c r="I17" s="30">
        <f>IF(G17=0,0,G17*K17/H17)</f>
        <v>0</v>
      </c>
      <c r="J17" s="10" t="s">
        <v>10</v>
      </c>
      <c r="K17" s="21">
        <v>40</v>
      </c>
    </row>
    <row r="18" spans="1:11" ht="21" customHeight="1" x14ac:dyDescent="0.2">
      <c r="A18" s="94" t="s">
        <v>46</v>
      </c>
      <c r="B18" s="18" t="s">
        <v>47</v>
      </c>
      <c r="C18" s="18"/>
      <c r="D18" s="22"/>
      <c r="E18" s="12"/>
      <c r="F18" s="36"/>
      <c r="G18" s="28"/>
      <c r="H18" s="29"/>
      <c r="I18" s="30">
        <f>K18*G18</f>
        <v>0</v>
      </c>
      <c r="J18" s="10" t="s">
        <v>110</v>
      </c>
      <c r="K18" s="21">
        <v>5000</v>
      </c>
    </row>
    <row r="19" spans="1:11" ht="26.25" customHeight="1" x14ac:dyDescent="0.2">
      <c r="A19" s="95"/>
      <c r="B19" s="18" t="s">
        <v>103</v>
      </c>
      <c r="C19" s="19"/>
      <c r="D19" s="19"/>
      <c r="E19" s="12"/>
      <c r="F19" s="18"/>
      <c r="G19" s="28"/>
      <c r="H19" s="29"/>
      <c r="I19" s="30">
        <f>IF(G19=0,0,G19*K19)</f>
        <v>0</v>
      </c>
      <c r="J19" s="10" t="s">
        <v>111</v>
      </c>
      <c r="K19" s="21">
        <v>3000</v>
      </c>
    </row>
    <row r="20" spans="1:11" ht="26.25" customHeight="1" x14ac:dyDescent="0.2">
      <c r="A20" s="95"/>
      <c r="B20" s="18" t="s">
        <v>104</v>
      </c>
      <c r="C20" s="19"/>
      <c r="D20" s="19"/>
      <c r="E20" s="12"/>
      <c r="F20" s="18"/>
      <c r="G20" s="28"/>
      <c r="H20" s="29"/>
      <c r="I20" s="30">
        <f>IF(G20=0,0,G20*K20)</f>
        <v>0</v>
      </c>
      <c r="J20" s="10" t="s">
        <v>112</v>
      </c>
      <c r="K20" s="21">
        <v>30000</v>
      </c>
    </row>
    <row r="21" spans="1:11" ht="21" customHeight="1" x14ac:dyDescent="0.2">
      <c r="A21" s="96"/>
      <c r="B21" s="18" t="s">
        <v>49</v>
      </c>
      <c r="C21" s="19"/>
      <c r="D21" s="19"/>
      <c r="E21" s="18"/>
      <c r="F21" s="18"/>
      <c r="G21" s="28"/>
      <c r="H21" s="29"/>
      <c r="I21" s="30">
        <f>K21*G21</f>
        <v>0</v>
      </c>
      <c r="J21" s="10" t="s">
        <v>112</v>
      </c>
      <c r="K21" s="21">
        <v>18000</v>
      </c>
    </row>
    <row r="22" spans="1:11" ht="21" customHeight="1" x14ac:dyDescent="0.2">
      <c r="A22" s="94" t="s">
        <v>50</v>
      </c>
      <c r="B22" s="18" t="s">
        <v>51</v>
      </c>
      <c r="C22" s="19"/>
      <c r="D22" s="22"/>
      <c r="E22" s="18"/>
      <c r="F22" s="18"/>
      <c r="G22" s="28"/>
      <c r="H22" s="29"/>
      <c r="I22" s="30">
        <f>IF(G22=0,0,IF(G22*K22&lt;750,750,G22*K22))</f>
        <v>0</v>
      </c>
      <c r="J22" s="10" t="s">
        <v>113</v>
      </c>
      <c r="K22" s="21">
        <v>75</v>
      </c>
    </row>
    <row r="23" spans="1:11" ht="23.25" customHeight="1" x14ac:dyDescent="0.2">
      <c r="A23" s="96"/>
      <c r="B23" s="18" t="s">
        <v>52</v>
      </c>
      <c r="C23" s="19"/>
      <c r="D23" s="22"/>
      <c r="E23" s="18"/>
      <c r="F23" s="18"/>
      <c r="G23" s="28"/>
      <c r="H23" s="29"/>
      <c r="I23" s="30">
        <f>K23*G23/2</f>
        <v>0</v>
      </c>
      <c r="J23" s="10" t="s">
        <v>12</v>
      </c>
      <c r="K23" s="21">
        <v>10</v>
      </c>
    </row>
    <row r="24" spans="1:11" ht="21" customHeight="1" x14ac:dyDescent="0.2">
      <c r="A24" s="17" t="s">
        <v>53</v>
      </c>
      <c r="B24" s="18" t="s">
        <v>54</v>
      </c>
      <c r="C24" s="19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13</v>
      </c>
      <c r="K24" s="21">
        <v>5</v>
      </c>
    </row>
    <row r="25" spans="1:11" ht="21" customHeight="1" x14ac:dyDescent="0.2">
      <c r="A25" s="17" t="s">
        <v>56</v>
      </c>
      <c r="B25" s="18" t="s">
        <v>57</v>
      </c>
      <c r="C25" s="19" t="s">
        <v>123</v>
      </c>
      <c r="D25" s="22">
        <v>2022</v>
      </c>
      <c r="E25" s="18"/>
      <c r="F25" s="18"/>
      <c r="G25" s="28"/>
      <c r="H25" s="29"/>
      <c r="I25" s="30">
        <f>K25*G25</f>
        <v>0</v>
      </c>
      <c r="J25" s="10" t="s">
        <v>91</v>
      </c>
      <c r="K25" s="21">
        <v>3600</v>
      </c>
    </row>
    <row r="26" spans="1:11" ht="21" customHeight="1" x14ac:dyDescent="0.2">
      <c r="A26" s="17" t="s">
        <v>58</v>
      </c>
      <c r="B26" s="18" t="s">
        <v>59</v>
      </c>
      <c r="C26" s="19" t="s">
        <v>102</v>
      </c>
      <c r="D26" s="22" t="s">
        <v>102</v>
      </c>
      <c r="E26" s="7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 x14ac:dyDescent="0.2">
      <c r="A27" s="17" t="s">
        <v>60</v>
      </c>
      <c r="B27" s="18" t="s">
        <v>74</v>
      </c>
      <c r="C27" s="19"/>
      <c r="D27" s="22"/>
      <c r="E27" s="18"/>
      <c r="F27" s="18"/>
      <c r="G27" s="28"/>
      <c r="H27" s="29"/>
      <c r="I27" s="30">
        <f>K27*G27</f>
        <v>0</v>
      </c>
      <c r="J27" s="10" t="s">
        <v>14</v>
      </c>
      <c r="K27" s="21">
        <v>100</v>
      </c>
    </row>
    <row r="28" spans="1:11" ht="21" customHeight="1" x14ac:dyDescent="0.2">
      <c r="A28" s="23" t="s">
        <v>62</v>
      </c>
      <c r="B28" s="24" t="s">
        <v>63</v>
      </c>
      <c r="C28" s="19" t="s">
        <v>123</v>
      </c>
      <c r="D28" s="22">
        <v>2022</v>
      </c>
      <c r="E28" s="7"/>
      <c r="F28" s="18"/>
      <c r="G28" s="28"/>
      <c r="H28" s="29"/>
      <c r="I28" s="30">
        <f>K28*G28</f>
        <v>0</v>
      </c>
      <c r="J28" s="10" t="s">
        <v>109</v>
      </c>
      <c r="K28" s="21">
        <v>225</v>
      </c>
    </row>
    <row r="29" spans="1:11" ht="18.75" customHeight="1" x14ac:dyDescent="0.2">
      <c r="A29" s="23" t="s">
        <v>125</v>
      </c>
      <c r="B29" s="24" t="s">
        <v>65</v>
      </c>
      <c r="C29" s="19"/>
      <c r="D29" s="22"/>
      <c r="E29" s="18"/>
      <c r="F29" s="18"/>
      <c r="G29" s="28"/>
      <c r="H29" s="29"/>
      <c r="I29" s="30">
        <f>G29*K29</f>
        <v>0</v>
      </c>
      <c r="J29" s="10" t="s">
        <v>94</v>
      </c>
      <c r="K29" s="25">
        <v>3600</v>
      </c>
    </row>
    <row r="30" spans="1:11" ht="20.25" customHeight="1" x14ac:dyDescent="0.2">
      <c r="A30" s="103" t="s">
        <v>126</v>
      </c>
      <c r="B30" s="103"/>
      <c r="C30" s="103"/>
      <c r="D30" s="103"/>
      <c r="E30" s="103"/>
      <c r="F30" s="26"/>
      <c r="G30" s="104" t="s">
        <v>66</v>
      </c>
      <c r="H30" s="105"/>
      <c r="I30" s="33">
        <f>SUM(I9:I29)</f>
        <v>0</v>
      </c>
      <c r="J30" s="10"/>
    </row>
    <row r="31" spans="1:11" ht="15" customHeight="1" x14ac:dyDescent="0.2">
      <c r="A31" s="26"/>
      <c r="B31" s="26"/>
      <c r="C31" s="26"/>
      <c r="D31" s="26"/>
      <c r="E31" s="26"/>
      <c r="F31" s="26"/>
      <c r="G31" s="26"/>
      <c r="H31" s="26"/>
      <c r="I31" s="26"/>
      <c r="J31" s="10"/>
    </row>
    <row r="32" spans="1:11" ht="15.75" x14ac:dyDescent="0.2">
      <c r="A32" s="14"/>
      <c r="B32" s="14"/>
      <c r="C32" s="26"/>
      <c r="D32" s="99"/>
      <c r="E32" s="99"/>
      <c r="F32" s="26"/>
      <c r="G32" s="26"/>
      <c r="H32" s="26"/>
      <c r="I32" s="26"/>
      <c r="J32" s="10"/>
    </row>
    <row r="33" spans="1:10" ht="16.5" customHeight="1" x14ac:dyDescent="0.2">
      <c r="A33" s="97" t="s">
        <v>67</v>
      </c>
      <c r="B33" s="97"/>
      <c r="C33" s="26"/>
      <c r="D33" s="99"/>
      <c r="E33" s="99"/>
      <c r="F33" s="26"/>
      <c r="G33" s="26"/>
      <c r="H33" s="26"/>
      <c r="I33" s="26"/>
      <c r="J33" s="10"/>
    </row>
    <row r="34" spans="1:10" ht="15" customHeight="1" x14ac:dyDescent="0.2">
      <c r="A34" s="89" t="s">
        <v>2</v>
      </c>
      <c r="B34" s="89"/>
      <c r="C34" s="89"/>
      <c r="D34" s="26"/>
      <c r="E34" s="26"/>
      <c r="F34" s="90" t="s">
        <v>1</v>
      </c>
      <c r="G34" s="90"/>
      <c r="H34" s="90"/>
      <c r="I34" s="90"/>
      <c r="J34" s="10"/>
    </row>
    <row r="35" spans="1:10" ht="38.25" customHeight="1" x14ac:dyDescent="0.2">
      <c r="A35" s="89" t="s">
        <v>36</v>
      </c>
      <c r="B35" s="89"/>
      <c r="C35" s="89"/>
      <c r="D35" s="26"/>
      <c r="E35" s="26"/>
      <c r="F35" s="102" t="s">
        <v>101</v>
      </c>
      <c r="G35" s="102"/>
      <c r="H35" s="102"/>
      <c r="I35" s="102"/>
      <c r="J35" s="10"/>
    </row>
    <row r="36" spans="1:10" ht="15" customHeight="1" x14ac:dyDescent="0.2">
      <c r="A36" s="99" t="s">
        <v>69</v>
      </c>
      <c r="B36" s="99"/>
      <c r="C36" s="99"/>
      <c r="D36" s="99"/>
      <c r="E36" s="99"/>
      <c r="F36" s="99"/>
      <c r="G36" s="99"/>
      <c r="H36" s="99"/>
      <c r="I36" s="99"/>
      <c r="J36" s="10"/>
    </row>
    <row r="37" spans="1:10" ht="13.5" customHeight="1" x14ac:dyDescent="0.2">
      <c r="A37" s="26"/>
      <c r="B37" s="26"/>
      <c r="C37" s="26"/>
      <c r="D37" s="26"/>
      <c r="E37" s="26"/>
      <c r="F37" s="26"/>
      <c r="G37" s="26"/>
      <c r="H37" s="26"/>
      <c r="I37" s="26"/>
      <c r="J37" s="10"/>
    </row>
    <row r="38" spans="1:10" ht="15" customHeight="1" x14ac:dyDescent="0.2">
      <c r="A38" s="100" t="s">
        <v>70</v>
      </c>
      <c r="B38" s="100"/>
      <c r="C38" s="100"/>
      <c r="D38" s="100"/>
      <c r="E38" s="100"/>
      <c r="F38" s="100"/>
      <c r="G38" s="100"/>
      <c r="H38" s="100"/>
      <c r="I38" s="100"/>
      <c r="J38" s="10"/>
    </row>
    <row r="39" spans="1:10" ht="12" customHeight="1" x14ac:dyDescent="0.2">
      <c r="A39" s="34" t="s">
        <v>100</v>
      </c>
      <c r="B39" s="27"/>
      <c r="C39" s="27"/>
      <c r="D39" s="27"/>
      <c r="E39" s="27"/>
      <c r="F39" s="27"/>
      <c r="G39" s="27"/>
      <c r="H39" s="27"/>
      <c r="I39" s="27"/>
      <c r="J39" s="10"/>
    </row>
    <row r="40" spans="1:10" ht="23.25" customHeight="1" x14ac:dyDescent="0.2">
      <c r="A40" s="101" t="s">
        <v>99</v>
      </c>
      <c r="B40" s="101"/>
      <c r="C40" s="26"/>
      <c r="D40" s="26"/>
      <c r="E40" s="26"/>
      <c r="F40" s="26"/>
      <c r="G40" s="26"/>
      <c r="H40" s="99" t="s">
        <v>71</v>
      </c>
      <c r="I40" s="99"/>
      <c r="J40" s="10"/>
    </row>
    <row r="41" spans="1:10" ht="15.75" x14ac:dyDescent="0.2">
      <c r="A41" s="26"/>
      <c r="B41" s="26"/>
      <c r="C41" s="26"/>
      <c r="D41" s="26"/>
      <c r="E41" s="26"/>
      <c r="F41" s="26"/>
      <c r="G41" s="26"/>
      <c r="H41" s="26"/>
      <c r="I41" s="26"/>
      <c r="J41" s="10"/>
    </row>
    <row r="42" spans="1:10" ht="30" customHeight="1" x14ac:dyDescent="0.2">
      <c r="A42" s="14"/>
      <c r="B42" s="14" t="s">
        <v>95</v>
      </c>
      <c r="C42" s="14" t="s">
        <v>96</v>
      </c>
      <c r="D42" s="14"/>
      <c r="E42" s="14" t="s">
        <v>97</v>
      </c>
      <c r="F42" s="14"/>
      <c r="H42" s="14" t="s">
        <v>98</v>
      </c>
      <c r="I42" s="14"/>
      <c r="J42" s="10"/>
    </row>
    <row r="43" spans="1:10" x14ac:dyDescent="0.2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2">
      <c r="A44" s="6"/>
      <c r="B44" s="6"/>
      <c r="C44" s="6"/>
      <c r="D44" s="6"/>
      <c r="E44" s="6"/>
      <c r="F44" s="6"/>
      <c r="G44" s="6"/>
      <c r="H44" s="6"/>
      <c r="I44" s="6"/>
      <c r="J44" s="8"/>
    </row>
    <row r="45" spans="1:10" x14ac:dyDescent="0.2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8"/>
    </row>
  </sheetData>
  <mergeCells count="24">
    <mergeCell ref="A1:I1"/>
    <mergeCell ref="A2:I2"/>
    <mergeCell ref="A3:C3"/>
    <mergeCell ref="F3:I3"/>
    <mergeCell ref="A4:C4"/>
    <mergeCell ref="F5:I5"/>
    <mergeCell ref="A6:I6"/>
    <mergeCell ref="A10:A11"/>
    <mergeCell ref="A12:A13"/>
    <mergeCell ref="A14:A17"/>
    <mergeCell ref="A18:A21"/>
    <mergeCell ref="A22:A23"/>
    <mergeCell ref="A30:E30"/>
    <mergeCell ref="G30:H30"/>
    <mergeCell ref="D32:E33"/>
    <mergeCell ref="A33:B33"/>
    <mergeCell ref="A38:I38"/>
    <mergeCell ref="A40:B40"/>
    <mergeCell ref="H40:I40"/>
    <mergeCell ref="A34:C34"/>
    <mergeCell ref="F34:I34"/>
    <mergeCell ref="A35:C35"/>
    <mergeCell ref="F35:I35"/>
    <mergeCell ref="A36:I36"/>
  </mergeCells>
  <dataValidations count="1">
    <dataValidation type="whole" operator="lessThan" allowBlank="1" showInputMessage="1" showErrorMessage="1" errorTitle="Error" error="The date of this cell can't be changed or deleted." sqref="K43:K65536" xr:uid="{00000000-0002-0000-0A00-000000000000}">
      <formula1>0</formula1>
    </dataValidation>
  </dataValidations>
  <pageMargins left="0.75" right="0.25" top="0.75" bottom="0.75" header="0.3" footer="0.3"/>
  <pageSetup paperSize="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1-1</vt:lpstr>
      <vt:lpstr>1-2</vt:lpstr>
      <vt:lpstr>2-1</vt:lpstr>
      <vt:lpstr>2-2</vt:lpstr>
      <vt:lpstr>3-1</vt:lpstr>
      <vt:lpstr>3-2</vt:lpstr>
      <vt:lpstr>4-1</vt:lpstr>
      <vt:lpstr>4-2</vt:lpstr>
      <vt:lpstr>BL</vt:lpstr>
      <vt:lpstr>SPBL</vt:lpstr>
      <vt:lpstr>PG</vt:lpstr>
      <vt:lpstr>'1-1'!Print_Area</vt:lpstr>
      <vt:lpstr>'1-2'!Print_Area</vt:lpstr>
      <vt:lpstr>'2-1'!Print_Area</vt:lpstr>
      <vt:lpstr>'2-2'!Print_Area</vt:lpstr>
      <vt:lpstr>'3-1'!Print_Area</vt:lpstr>
      <vt:lpstr>'3-2'!Print_Area</vt:lpstr>
      <vt:lpstr>'4-1'!Print_Area</vt:lpstr>
      <vt:lpstr>'4-2'!Print_Area</vt:lpstr>
      <vt:lpstr>BL!Print_Area</vt:lpstr>
      <vt:lpstr>SPBL!Print_Area</vt:lpstr>
    </vt:vector>
  </TitlesOfParts>
  <Company>KUET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musa.kuet@gmail.com</cp:lastModifiedBy>
  <cp:lastPrinted>2022-09-18T04:59:14Z</cp:lastPrinted>
  <dcterms:created xsi:type="dcterms:W3CDTF">2007-04-11T09:07:22Z</dcterms:created>
  <dcterms:modified xsi:type="dcterms:W3CDTF">2023-09-19T05:46:03Z</dcterms:modified>
</cp:coreProperties>
</file>