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F:\Academic\3rd Year\KUET 6th Sem\Laboratory\CSE 3200 System Development Project\PDF to EXCEL\Project\Output2\"/>
    </mc:Choice>
  </mc:AlternateContent>
  <xr:revisionPtr revIDLastSave="0" documentId="8_{91B0B38E-4519-47BC-A6F1-D5AD475E37FD}" xr6:coauthVersionLast="47" xr6:coauthVersionMax="47" xr10:uidLastSave="{00000000-0000-0000-0000-000000000000}"/>
  <bookViews>
    <workbookView xWindow="2688" yWindow="2688" windowWidth="17280" windowHeight="88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8" i="1" l="1"/>
  <c r="I9" i="1"/>
  <c r="I11" i="1"/>
  <c r="I10" i="1"/>
  <c r="I12" i="1"/>
  <c r="I31" i="1"/>
  <c r="I29" i="1"/>
  <c r="I28" i="1"/>
  <c r="I27" i="1"/>
  <c r="I26" i="1"/>
  <c r="I25" i="1"/>
  <c r="I24" i="1"/>
  <c r="I23" i="1"/>
  <c r="I22" i="1"/>
  <c r="I21" i="1"/>
  <c r="I20" i="1"/>
  <c r="I19" i="1"/>
  <c r="I17" i="1"/>
  <c r="I16" i="1"/>
  <c r="I15" i="1"/>
  <c r="I14" i="1"/>
  <c r="I13" i="1"/>
  <c r="I3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MUSA</author>
    <author>User</author>
  </authors>
  <commentList>
    <comment ref="G18" authorId="0" shapeId="0" xr:uid="{E0FF0D10-A6D8-463B-8567-117F43C8247E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18" authorId="0" shapeId="0" xr:uid="{59A09814-84FA-4705-841D-9FFABB27A94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0" authorId="0" shapeId="0" xr:uid="{736CD5C0-B3D4-4C06-A51A-402EFE7E2F2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20" authorId="0" shapeId="0" xr:uid="{25374B59-6A35-444F-B4A3-6BC1A88071A6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6" authorId="0" shapeId="0" xr:uid="{DAE8CEA6-3A88-4940-A2E5-AA2C0A3270C7}">
      <text>
        <r>
          <rPr>
            <b/>
            <sz val="8"/>
            <color indexed="81"/>
            <rFont val="Tahoma"/>
            <family val="2"/>
          </rPr>
          <t>User:</t>
        </r>
        <r>
          <rPr>
            <sz val="8"/>
            <color indexed="81"/>
            <rFont val="Tahoma"/>
            <family val="2"/>
          </rPr>
          <t xml:space="preserve">
Input no of Day</t>
        </r>
      </text>
    </comment>
    <comment ref="G27" authorId="1" shapeId="0" xr:uid="{4DA3A079-71C7-473B-B070-619CEFC5595A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Question(s)</t>
        </r>
      </text>
    </comment>
    <comment ref="G28" authorId="1" shapeId="0" xr:uid="{CA9E302C-4817-4E44-A546-4C25EA01437D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Award Form</t>
        </r>
      </text>
    </comment>
    <comment ref="G29" authorId="1" shapeId="0" xr:uid="{086D0E2F-1AB5-45A8-8608-075171794C92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Student</t>
        </r>
      </text>
    </comment>
  </commentList>
</comments>
</file>

<file path=xl/sharedStrings.xml><?xml version="1.0" encoding="utf-8"?>
<sst xmlns="http://schemas.openxmlformats.org/spreadsheetml/2006/main" count="101" uniqueCount="96">
  <si>
    <t>খুলনা প্রকৌশল ও প্রযু্ক্তি বিশ্ববিদ্যালয়</t>
  </si>
  <si>
    <t>পরীক্ষা সংক্রান্ত কাজের বিল ফর্ম</t>
  </si>
  <si>
    <t>বর্ষ :</t>
  </si>
  <si>
    <t>টার্ম :</t>
  </si>
  <si>
    <t>পরীক্ষা সংক্রান্ত কাজের বিবরণ</t>
  </si>
  <si>
    <t>ক্র: নং</t>
  </si>
  <si>
    <t>কাজের নাম</t>
  </si>
  <si>
    <t>পরীক্ষার নাম</t>
  </si>
  <si>
    <t>বছর</t>
  </si>
  <si>
    <t>বিষয়</t>
  </si>
  <si>
    <t>পত্র</t>
  </si>
  <si>
    <t>খাতা/পত্রের সংখ্যা</t>
  </si>
  <si>
    <t>অর্ধ/ পূর্ণ</t>
  </si>
  <si>
    <t>টাকা</t>
  </si>
  <si>
    <t>Rates</t>
  </si>
  <si>
    <t>০১.</t>
  </si>
  <si>
    <t>প্রশ্নপত্র প্রণয়ন</t>
  </si>
  <si>
    <t>Per Question : 3600</t>
  </si>
  <si>
    <t>০২.</t>
  </si>
  <si>
    <t>সভাপতি, পরীক্ষা কমিটি</t>
  </si>
  <si>
    <t>Per Term : 3000</t>
  </si>
  <si>
    <t>প্রশ্নপত্র নিয়ামন</t>
  </si>
  <si>
    <t>Max : 4500 Min : 1500</t>
  </si>
  <si>
    <t>০৩.</t>
  </si>
  <si>
    <t>উত্তরপত্র পরীক্ষণ</t>
  </si>
  <si>
    <t>Per Section : 60, (Min : 750)</t>
  </si>
  <si>
    <t>অনলাইন ভাইভা</t>
  </si>
  <si>
    <t>Per Student Per Teacher: 50</t>
  </si>
  <si>
    <t>ক্লাস টেষ্ট</t>
  </si>
  <si>
    <t>Per Class Test Per Student : 45</t>
  </si>
  <si>
    <t>০৪.</t>
  </si>
  <si>
    <t>সফ্‌টওয়্যার প্রজেক্ট</t>
  </si>
  <si>
    <t>Per Project Per Stud : 600</t>
  </si>
  <si>
    <t>সেমিনার</t>
  </si>
  <si>
    <t>বি. এসসি. ইঞ্জি:</t>
  </si>
  <si>
    <t xml:space="preserve"> Per Stud : 300</t>
  </si>
  <si>
    <t>ব্যবহারিক</t>
  </si>
  <si>
    <t>(1.5crh)Per Stud Per Teacher : 300</t>
  </si>
  <si>
    <t>সেন্ট্রাল ভাইভা</t>
  </si>
  <si>
    <t xml:space="preserve">Per Student : 150 </t>
  </si>
  <si>
    <t>০৫.</t>
  </si>
  <si>
    <t>থিসিস/প্রজেক্ট পরীক্ষণ</t>
  </si>
  <si>
    <t>Per Project Per Examiner : 2400</t>
  </si>
  <si>
    <t>থিসিস/প্রজেক্ট প্রোগ্রেস ডিফেন্স</t>
  </si>
  <si>
    <t xml:space="preserve">Per Student Per Examiner : 100 </t>
  </si>
  <si>
    <t>থিসিস/প্রজেক্ট ফাইনাল ডিফেন্স</t>
  </si>
  <si>
    <t xml:space="preserve">Per Student Per Examiner : 225 </t>
  </si>
  <si>
    <t>থিসিস/প্রজেক্ট সুপারভাইজার</t>
  </si>
  <si>
    <t>Per Thesis/ Project : 4500</t>
  </si>
  <si>
    <t>০৬.</t>
  </si>
  <si>
    <t>টেবুলেশন</t>
  </si>
  <si>
    <t>Per Stu Per Tab : 45 (Min 750)</t>
  </si>
  <si>
    <t>টেবুলেশন ভেরিফিকেশন</t>
  </si>
  <si>
    <t>Per Student : 20</t>
  </si>
  <si>
    <t>০৭.</t>
  </si>
  <si>
    <t>স্ক্রুটিনি</t>
  </si>
  <si>
    <t>Per Section Script : 10 (Min 1000)</t>
  </si>
  <si>
    <t>০৮.</t>
  </si>
  <si>
    <t>ইনভিজিলেশন</t>
  </si>
  <si>
    <t>Per Hour : 900</t>
  </si>
  <si>
    <t>০৯.</t>
  </si>
  <si>
    <t>প্রশ্নপত্র প্রস্তুতকরণ</t>
  </si>
  <si>
    <t>Per Question : 1500</t>
  </si>
  <si>
    <t>১০.</t>
  </si>
  <si>
    <t>ভেরিফিকেশন অব ফাইনাল গ্রাজুয়েশন রেজাল্ট</t>
  </si>
  <si>
    <t>Per Student : 900</t>
  </si>
  <si>
    <t>এ্যাডভাইজার</t>
  </si>
  <si>
    <t>Per Student/Per Term : 225</t>
  </si>
  <si>
    <t>১১.</t>
  </si>
  <si>
    <t>প্রজেক্ট/টার্ম পেপার</t>
  </si>
  <si>
    <t>১২.</t>
  </si>
  <si>
    <t>কোর্স সমম্বয়কারী (প্রতি টার্ম)</t>
  </si>
  <si>
    <t>Per Term : 3600</t>
  </si>
  <si>
    <t>সর্বমোট</t>
  </si>
  <si>
    <t>প্রতিস্বাক্ষর,</t>
  </si>
  <si>
    <t xml:space="preserve">
Chariman, Examination Committee</t>
  </si>
  <si>
    <t xml:space="preserve">
Signature &amp; Date of Teacher</t>
  </si>
  <si>
    <t>স্বাক্ষর 
                                  সীল</t>
  </si>
  <si>
    <t>বি:দ্র:- প্রত্যেক পরীক্ষার জন্য পৃথক বিল করতে হবে।</t>
  </si>
  <si>
    <t>অফিসে ব্যবহারের জন্য</t>
  </si>
  <si>
    <t>________</t>
  </si>
  <si>
    <t>পরীক্ষক</t>
  </si>
  <si>
    <t>পরীক্ষা নিয়ন্ত্রক</t>
  </si>
  <si>
    <t>প্রস্তুতকারীঃ</t>
  </si>
  <si>
    <t>পরীক্ষাকারীঃ</t>
  </si>
  <si>
    <t>সুপারিশকারীঃ</t>
  </si>
  <si>
    <t>অনুমোদনকারীঃ</t>
  </si>
  <si>
    <t>বিভাগ/শাখা:</t>
  </si>
  <si>
    <t>নিয়মিত পরীক্ষা ২০২২</t>
  </si>
  <si>
    <t>৪র্থ</t>
  </si>
  <si>
    <t>১ম</t>
  </si>
  <si>
    <t>সিএসই</t>
  </si>
  <si>
    <t>নাম: Dr. Sk. Imran Hossain</t>
  </si>
  <si>
    <t>পদবী: সহকারী অধ্যাপক</t>
  </si>
  <si>
    <t>বিভাগ :সিএসই</t>
  </si>
  <si>
    <t>কথায়:তের হাজার ছয়শত পঁচান্ন টাকা মাত্র।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</si>
</sst>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5000445]0"/>
    <numFmt numFmtId="165" formatCode="[$-5000445]0.00"/>
    <numFmt numFmtId="166" formatCode="[$-5000445]0.#"/>
  </numFmts>
  <fonts count="20">
    <font>
      <sz val="11"/>
      <color theme="1"/>
      <name val="Calibri"/>
      <family val="2"/>
      <scheme val="minor"/>
    </font>
    <font>
      <b/>
      <sz val="14"/>
      <name val="Nikosh"/>
    </font>
    <font>
      <b/>
      <sz val="14"/>
      <name val="Times New Roman"/>
      <family val="1"/>
    </font>
    <font>
      <sz val="10"/>
      <name val="Times New Roman"/>
      <family val="1"/>
    </font>
    <font>
      <b/>
      <sz val="12"/>
      <name val="Nikosh"/>
    </font>
    <font>
      <b/>
      <sz val="12"/>
      <name val="Times New Roman"/>
      <family val="1"/>
    </font>
    <font>
      <sz val="11"/>
      <name val="Nikosh"/>
    </font>
    <font>
      <sz val="11"/>
      <name val="Times New Roman"/>
      <family val="1"/>
    </font>
    <font>
      <b/>
      <u/>
      <sz val="14"/>
      <name val="Nikosh"/>
    </font>
    <font>
      <b/>
      <u/>
      <sz val="12"/>
      <name val="Times New Roman"/>
      <family val="1"/>
    </font>
    <font>
      <sz val="14"/>
      <name val="AdarshaLipiNormal"/>
    </font>
    <font>
      <b/>
      <sz val="11"/>
      <name val="Nikosh"/>
    </font>
    <font>
      <sz val="10"/>
      <name val="Nikosh"/>
    </font>
    <font>
      <sz val="11"/>
      <color theme="9" tint="0.59999389629810485"/>
      <name val="Nikosh"/>
    </font>
    <font>
      <sz val="10"/>
      <color theme="9" tint="0.59999389629810485"/>
      <name val="Nikosh"/>
    </font>
    <font>
      <sz val="11"/>
      <name val="AdarshaLipiNormal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0"/>
      <color indexed="81"/>
      <name val="Tahoma"/>
      <family val="2"/>
    </font>
    <font>
      <sz val="10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hair">
        <color indexed="48"/>
      </left>
      <right style="hair">
        <color indexed="48"/>
      </right>
      <top style="hair">
        <color indexed="48"/>
      </top>
      <bottom style="hair">
        <color indexed="48"/>
      </bottom>
      <diagonal/>
    </border>
    <border>
      <left style="hair">
        <color indexed="48"/>
      </left>
      <right style="hair">
        <color indexed="48"/>
      </right>
      <top style="hair">
        <color indexed="48"/>
      </top>
      <bottom/>
      <diagonal/>
    </border>
    <border>
      <left style="hair">
        <color indexed="48"/>
      </left>
      <right style="hair">
        <color indexed="48"/>
      </right>
      <top/>
      <bottom/>
      <diagonal/>
    </border>
    <border>
      <left style="hair">
        <color indexed="48"/>
      </left>
      <right style="hair">
        <color indexed="48"/>
      </right>
      <top/>
      <bottom style="hair">
        <color indexed="48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12" fillId="0" borderId="0" xfId="0" applyFont="1" applyAlignment="1">
      <alignment vertical="center"/>
    </xf>
    <xf numFmtId="49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164" fontId="6" fillId="0" borderId="1" xfId="0" applyNumberFormat="1" applyFont="1" applyBorder="1" applyAlignment="1">
      <alignment vertical="center" wrapText="1"/>
    </xf>
    <xf numFmtId="165" fontId="6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 wrapText="1"/>
    </xf>
    <xf numFmtId="0" fontId="13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166" fontId="6" fillId="0" borderId="1" xfId="0" applyNumberFormat="1" applyFont="1" applyBorder="1" applyAlignment="1">
      <alignment vertical="center" wrapText="1"/>
    </xf>
    <xf numFmtId="164" fontId="11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/>
    </xf>
    <xf numFmtId="49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164" fontId="14" fillId="0" borderId="0" xfId="0" applyNumberFormat="1" applyFont="1" applyAlignment="1">
      <alignment vertical="center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165" fontId="11" fillId="0" borderId="1" xfId="0" applyNumberFormat="1" applyFont="1" applyBorder="1" applyAlignment="1">
      <alignment vertical="center" wrapText="1"/>
    </xf>
    <xf numFmtId="0" fontId="15" fillId="0" borderId="0" xfId="0" applyFont="1" applyAlignment="1">
      <alignment vertical="center" wrapText="1"/>
    </xf>
    <xf numFmtId="0" fontId="7" fillId="2" borderId="0" xfId="0" applyFont="1" applyFill="1" applyAlignment="1">
      <alignment horizontal="right" vertical="center" wrapText="1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10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right" vertical="center" wrapText="1"/>
    </xf>
    <xf numFmtId="0" fontId="8" fillId="0" borderId="0" xfId="0" applyFont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vertical="center" wrapText="1"/>
    </xf>
    <xf numFmtId="49" fontId="6" fillId="0" borderId="4" xfId="0" applyNumberFormat="1" applyFont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top" wrapText="1"/>
    </xf>
    <xf numFmtId="0" fontId="6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2" name="Text Box 14">
          <a:extLst>
            <a:ext uri="{FF2B5EF4-FFF2-40B4-BE49-F238E27FC236}">
              <a16:creationId xmlns:a16="http://schemas.microsoft.com/office/drawing/2014/main" id="{538564E1-CBAA-4B64-8623-D3AB0C43AE0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3" name="Text Box 11">
          <a:extLst>
            <a:ext uri="{FF2B5EF4-FFF2-40B4-BE49-F238E27FC236}">
              <a16:creationId xmlns:a16="http://schemas.microsoft.com/office/drawing/2014/main" id="{7FAAC733-00FC-4571-8977-5D5198C326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0</xdr:col>
      <xdr:colOff>19050</xdr:colOff>
      <xdr:row>36</xdr:row>
      <xdr:rowOff>485775</xdr:rowOff>
    </xdr:from>
    <xdr:to>
      <xdr:col>9</xdr:col>
      <xdr:colOff>9525</xdr:colOff>
      <xdr:row>36</xdr:row>
      <xdr:rowOff>485775</xdr:rowOff>
    </xdr:to>
    <xdr:sp macro="" textlink="">
      <xdr:nvSpPr>
        <xdr:cNvPr id="4" name="Line 1">
          <a:extLst>
            <a:ext uri="{FF2B5EF4-FFF2-40B4-BE49-F238E27FC236}">
              <a16:creationId xmlns:a16="http://schemas.microsoft.com/office/drawing/2014/main" id="{B343F8BA-A586-4DA5-BDFB-DE1223DDDA67}"/>
            </a:ext>
          </a:extLst>
        </xdr:cNvPr>
        <xdr:cNvSpPr>
          <a:spLocks noChangeShapeType="1"/>
        </xdr:cNvSpPr>
      </xdr:nvSpPr>
      <xdr:spPr bwMode="auto">
        <a:xfrm>
          <a:off x="15240" y="10266045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5" name="Text Box 14">
          <a:extLst>
            <a:ext uri="{FF2B5EF4-FFF2-40B4-BE49-F238E27FC236}">
              <a16:creationId xmlns:a16="http://schemas.microsoft.com/office/drawing/2014/main" id="{535C5321-F4F9-414F-8B4D-5EBA92A9F481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6" name="Text Box 11">
          <a:extLst>
            <a:ext uri="{FF2B5EF4-FFF2-40B4-BE49-F238E27FC236}">
              <a16:creationId xmlns:a16="http://schemas.microsoft.com/office/drawing/2014/main" id="{010FEDC6-8723-4864-B401-1AF4FD784B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7" name="Text Box 14">
          <a:extLst>
            <a:ext uri="{FF2B5EF4-FFF2-40B4-BE49-F238E27FC236}">
              <a16:creationId xmlns:a16="http://schemas.microsoft.com/office/drawing/2014/main" id="{6E295BEE-A23A-495A-9400-EED4607B4C4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8" name="Text Box 11">
          <a:extLst>
            <a:ext uri="{FF2B5EF4-FFF2-40B4-BE49-F238E27FC236}">
              <a16:creationId xmlns:a16="http://schemas.microsoft.com/office/drawing/2014/main" id="{7EED4276-AE24-405F-80B7-8CD4C541B472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9" name="Text Box 14">
          <a:extLst>
            <a:ext uri="{FF2B5EF4-FFF2-40B4-BE49-F238E27FC236}">
              <a16:creationId xmlns:a16="http://schemas.microsoft.com/office/drawing/2014/main" id="{D257CFCB-9C56-4C12-B46D-25C5F7D52B6C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0</xdr:col>
      <xdr:colOff>19050</xdr:colOff>
      <xdr:row>38</xdr:row>
      <xdr:rowOff>9525</xdr:rowOff>
    </xdr:from>
    <xdr:to>
      <xdr:col>9</xdr:col>
      <xdr:colOff>9525</xdr:colOff>
      <xdr:row>38</xdr:row>
      <xdr:rowOff>9525</xdr:rowOff>
    </xdr:to>
    <xdr:sp macro="" textlink="">
      <xdr:nvSpPr>
        <xdr:cNvPr id="10" name="Line 1">
          <a:extLst>
            <a:ext uri="{FF2B5EF4-FFF2-40B4-BE49-F238E27FC236}">
              <a16:creationId xmlns:a16="http://schemas.microsoft.com/office/drawing/2014/main" id="{819B5A26-7982-4364-B3B7-AB2420E7AA5A}"/>
            </a:ext>
          </a:extLst>
        </xdr:cNvPr>
        <xdr:cNvSpPr>
          <a:spLocks noChangeShapeType="1"/>
        </xdr:cNvSpPr>
      </xdr:nvSpPr>
      <xdr:spPr bwMode="auto">
        <a:xfrm>
          <a:off x="15240" y="10469880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1" name="Text Box 11">
          <a:extLst>
            <a:ext uri="{FF2B5EF4-FFF2-40B4-BE49-F238E27FC236}">
              <a16:creationId xmlns:a16="http://schemas.microsoft.com/office/drawing/2014/main" id="{8AB380B7-9849-4650-A96C-995FAA9CDAF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2" name="Text Box 14">
          <a:extLst>
            <a:ext uri="{FF2B5EF4-FFF2-40B4-BE49-F238E27FC236}">
              <a16:creationId xmlns:a16="http://schemas.microsoft.com/office/drawing/2014/main" id="{60A9A733-ACA2-46EF-86C9-78761E990C2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3" name="Text Box 11">
          <a:extLst>
            <a:ext uri="{FF2B5EF4-FFF2-40B4-BE49-F238E27FC236}">
              <a16:creationId xmlns:a16="http://schemas.microsoft.com/office/drawing/2014/main" id="{67FA6779-4CD6-4606-B117-2F2EA8FF8B5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"/>
  <sheetViews>
    <sheetView tabSelected="1" topLeftCell="A7" zoomScaleNormal="100" workbookViewId="0">
      <selection activeCell="I32" sqref="I32"/>
    </sheetView>
  </sheetViews>
  <sheetFormatPr defaultColWidth="9.109375" defaultRowHeight="17.399999999999999"/>
  <cols>
    <col min="1" max="1" width="14.33203125" style="35" customWidth="1"/>
    <col min="2" max="2" width="23.88671875" style="35" customWidth="1"/>
    <col min="3" max="3" width="14.88671875" style="35" customWidth="1"/>
    <col min="4" max="4" width="6.88671875" style="35" customWidth="1"/>
    <col min="5" max="5" width="11.5546875" style="35" customWidth="1"/>
    <col min="6" max="6" width="6.44140625" style="35" customWidth="1"/>
    <col min="7" max="7" width="6.6640625" style="35" customWidth="1"/>
    <col min="8" max="8" width="6.33203125" style="35" customWidth="1"/>
    <col min="9" max="9" width="12.109375" style="35" customWidth="1"/>
    <col min="10" max="10" width="30.44140625" style="5" customWidth="1"/>
    <col min="11" max="11" width="6" style="2" customWidth="1"/>
    <col min="12" max="16384" width="9.109375" style="2"/>
  </cols>
  <sheetData>
    <row r="1" spans="1:11" ht="21" customHeight="1">
      <c r="A1" s="37" t="s">
        <v>0</v>
      </c>
      <c r="B1" s="37"/>
      <c r="C1" s="37"/>
      <c r="D1" s="37"/>
      <c r="E1" s="37"/>
      <c r="F1" s="37"/>
      <c r="G1" s="37"/>
      <c r="H1" s="37"/>
      <c r="I1" s="37"/>
      <c r="J1" s="1"/>
    </row>
    <row r="2" spans="1:11" ht="19.5" customHeight="1">
      <c r="A2" s="38" t="s">
        <v>1</v>
      </c>
      <c r="B2" s="38"/>
      <c r="C2" s="38"/>
      <c r="D2" s="38"/>
      <c r="E2" s="38"/>
      <c r="F2" s="38"/>
      <c r="G2" s="38"/>
      <c r="H2" s="38"/>
      <c r="I2" s="38"/>
      <c r="J2" s="3"/>
    </row>
    <row r="3" spans="1:11" ht="21.75" customHeight="1">
      <c r="A3" s="36" t="s">
        <v>92</v>
      </c>
      <c r="B3" s="36"/>
      <c r="C3" s="36"/>
      <c r="D3" s="4"/>
      <c r="E3" s="4"/>
      <c r="F3" s="36" t="s">
        <v>88</v>
      </c>
      <c r="G3" s="36"/>
      <c r="H3" s="36"/>
      <c r="I3" s="36"/>
    </row>
    <row r="4" spans="1:11" ht="17.25" customHeight="1">
      <c r="A4" s="36" t="s">
        <v>93</v>
      </c>
      <c r="B4" s="36"/>
      <c r="C4" s="36"/>
      <c r="D4" s="4"/>
      <c r="E4" s="4"/>
      <c r="F4" s="4" t="s">
        <v>2</v>
      </c>
      <c r="G4" s="4" t="s">
        <v>89</v>
      </c>
      <c r="H4" s="4" t="s">
        <v>3</v>
      </c>
      <c r="I4" s="4" t="s">
        <v>90</v>
      </c>
    </row>
    <row r="5" spans="1:11" ht="18" customHeight="1">
      <c r="A5" s="4" t="s">
        <v>87</v>
      </c>
      <c r="B5" s="2" t="s">
        <v>91</v>
      </c>
      <c r="C5" s="4"/>
      <c r="D5" s="4"/>
      <c r="E5" s="4"/>
      <c r="F5" s="36" t="s">
        <v>94</v>
      </c>
      <c r="G5" s="36"/>
      <c r="H5" s="36"/>
      <c r="I5" s="36"/>
    </row>
    <row r="6" spans="1:11" ht="16.5" customHeight="1">
      <c r="A6" s="41" t="s">
        <v>4</v>
      </c>
      <c r="B6" s="41"/>
      <c r="C6" s="41"/>
      <c r="D6" s="41"/>
      <c r="E6" s="41"/>
      <c r="F6" s="41"/>
      <c r="G6" s="41"/>
      <c r="H6" s="41"/>
      <c r="I6" s="41"/>
      <c r="J6" s="6"/>
    </row>
    <row r="7" spans="1:11" ht="6" customHeight="1">
      <c r="A7" s="7"/>
      <c r="B7" s="7"/>
      <c r="C7" s="7"/>
      <c r="D7" s="7"/>
      <c r="E7" s="7"/>
      <c r="F7" s="7"/>
      <c r="G7" s="7"/>
      <c r="H7" s="7"/>
      <c r="I7" s="7"/>
      <c r="J7" s="8"/>
    </row>
    <row r="8" spans="1:11" ht="55.2">
      <c r="A8" s="9" t="s">
        <v>5</v>
      </c>
      <c r="B8" s="9" t="s">
        <v>6</v>
      </c>
      <c r="C8" s="9" t="s">
        <v>7</v>
      </c>
      <c r="D8" s="9" t="s">
        <v>8</v>
      </c>
      <c r="E8" s="9" t="s">
        <v>9</v>
      </c>
      <c r="F8" s="9" t="s">
        <v>10</v>
      </c>
      <c r="G8" s="9" t="s">
        <v>11</v>
      </c>
      <c r="H8" s="9" t="s">
        <v>12</v>
      </c>
      <c r="I8" s="9" t="s">
        <v>13</v>
      </c>
      <c r="J8" s="10" t="s">
        <v>14</v>
      </c>
      <c r="K8" s="11"/>
    </row>
    <row r="9" spans="1:11" ht="21" customHeight="1">
      <c r="A9" s="12" t="s">
        <v>15</v>
      </c>
      <c r="B9" s="13" t="s">
        <v>16</v>
      </c>
      <c r="C9" s="13"/>
      <c r="D9" s="14"/>
      <c r="E9" s="15"/>
      <c r="F9" s="13"/>
      <c r="G9" s="16"/>
      <c r="H9" s="13"/>
      <c r="I9" s="17">
        <f>K9*G9</f>
        <v>0</v>
      </c>
      <c r="J9" s="18" t="s">
        <v>17</v>
      </c>
      <c r="K9" s="19">
        <v>3600</v>
      </c>
    </row>
    <row r="10" spans="1:11" ht="39.75" customHeight="1">
      <c r="A10" s="42" t="s">
        <v>18</v>
      </c>
      <c r="B10" s="13" t="s">
        <v>19</v>
      </c>
      <c r="C10" s="13"/>
      <c r="D10" s="20"/>
      <c r="E10" s="13"/>
      <c r="F10" s="13"/>
      <c r="G10" s="16"/>
      <c r="H10" s="13"/>
      <c r="I10" s="17">
        <f>G10*K10</f>
        <v>0</v>
      </c>
      <c r="J10" s="18" t="s">
        <v>20</v>
      </c>
      <c r="K10" s="19">
        <v>4500</v>
      </c>
    </row>
    <row r="11" spans="1:11" ht="21" customHeight="1">
      <c r="A11" s="42"/>
      <c r="B11" s="13" t="s">
        <v>21</v>
      </c>
      <c r="C11" s="20"/>
      <c r="D11" s="14"/>
      <c r="E11" s="15"/>
      <c r="F11" s="13"/>
      <c r="G11" s="16"/>
      <c r="H11" s="13"/>
      <c r="I11" s="17">
        <f>K11*G11</f>
        <v>0</v>
      </c>
      <c r="J11" s="18" t="s">
        <v>22</v>
      </c>
      <c r="K11" s="19">
        <v>4500</v>
      </c>
    </row>
    <row r="12" spans="1:11" ht="21" customHeight="1">
      <c r="A12" s="43" t="s">
        <v>23</v>
      </c>
      <c r="B12" s="13" t="s">
        <v>24</v>
      </c>
      <c r="C12" s="20"/>
      <c r="D12" s="14"/>
      <c r="E12" s="15"/>
      <c r="F12" s="13"/>
      <c r="G12" s="16"/>
      <c r="H12" s="13"/>
      <c r="I12" s="17">
        <f>IF(G12=0,0,IF(G12*K12&lt;750,750,G12*K12))</f>
        <v>0</v>
      </c>
      <c r="J12" s="18" t="s">
        <v>25</v>
      </c>
      <c r="K12" s="19">
        <v>90</v>
      </c>
    </row>
    <row r="13" spans="1:11" ht="21" customHeight="1">
      <c r="A13" s="44"/>
      <c r="B13" s="13" t="s">
        <v>26</v>
      </c>
      <c r="C13" s="20"/>
      <c r="D13" s="14"/>
      <c r="E13" s="20"/>
      <c r="F13" s="13"/>
      <c r="G13" s="16"/>
      <c r="H13" s="13"/>
      <c r="I13" s="17">
        <f>G13*K13</f>
        <v>0</v>
      </c>
      <c r="J13" s="18" t="s">
        <v>27</v>
      </c>
      <c r="K13" s="19">
        <v>50</v>
      </c>
    </row>
    <row r="14" spans="1:11" ht="21" customHeight="1">
      <c r="A14" s="45"/>
      <c r="B14" s="13" t="s">
        <v>28</v>
      </c>
      <c r="C14" s="20"/>
      <c r="D14" s="20"/>
      <c r="E14" s="20"/>
      <c r="F14" s="13"/>
      <c r="G14" s="16"/>
      <c r="H14" s="21"/>
      <c r="I14" s="17">
        <f>K14*H14*G14</f>
        <v>0</v>
      </c>
      <c r="J14" s="18" t="s">
        <v>29</v>
      </c>
      <c r="K14" s="19">
        <v>45</v>
      </c>
    </row>
    <row r="15" spans="1:11" ht="21" customHeight="1">
      <c r="A15" s="43" t="s">
        <v>30</v>
      </c>
      <c r="B15" s="13" t="s">
        <v>31</v>
      </c>
      <c r="C15" s="20"/>
      <c r="D15" s="20"/>
      <c r="E15" s="13"/>
      <c r="F15" s="13"/>
      <c r="G15" s="16"/>
      <c r="H15" s="13"/>
      <c r="I15" s="17">
        <f>IF(G15=0,0,(G15*K15))</f>
        <v>0</v>
      </c>
      <c r="J15" s="18" t="s">
        <v>32</v>
      </c>
      <c r="K15" s="19">
        <v>600</v>
      </c>
    </row>
    <row r="16" spans="1:11" ht="21" customHeight="1">
      <c r="A16" s="44"/>
      <c r="B16" s="13" t="s">
        <v>33</v>
      </c>
      <c r="C16" s="13" t="s">
        <v>34</v>
      </c>
      <c r="D16" s="14"/>
      <c r="E16" s="13"/>
      <c r="F16" s="13"/>
      <c r="G16" s="16">
        <v>27</v>
      </c>
      <c r="H16" s="16">
        <v>23</v>
      </c>
      <c r="I16" s="17">
        <f>IF(H16=0,0,G16*K16/H16)</f>
        <v>352.17391304347825</v>
      </c>
      <c r="J16" s="18" t="s">
        <v>35</v>
      </c>
      <c r="K16" s="19">
        <v>300</v>
      </c>
    </row>
    <row r="17" spans="1:11" ht="21" customHeight="1">
      <c r="A17" s="44"/>
      <c r="B17" s="13" t="s">
        <v>36</v>
      </c>
      <c r="C17" s="13"/>
      <c r="D17" s="14"/>
      <c r="E17" s="15"/>
      <c r="F17" s="16"/>
      <c r="G17" s="22"/>
      <c r="H17" s="22"/>
      <c r="I17" s="17">
        <f>IF(G17=0,0,IF(G17*K17&lt;1500,1500,G17*K17*H17))</f>
        <v>0</v>
      </c>
      <c r="J17" s="23" t="s">
        <v>37</v>
      </c>
      <c r="K17" s="19">
        <v>300</v>
      </c>
    </row>
    <row r="18" spans="1:11" ht="21" customHeight="1">
      <c r="A18" s="45"/>
      <c r="B18" s="13" t="s">
        <v>38</v>
      </c>
      <c r="C18" s="13"/>
      <c r="D18" s="14"/>
      <c r="E18" s="13"/>
      <c r="F18" s="16"/>
      <c r="G18" s="16"/>
      <c r="H18" s="16">
        <v>16</v>
      </c>
      <c r="I18" s="17">
        <f>IF(G18=0,0,G18*K18/H18)</f>
        <v>0</v>
      </c>
      <c r="J18" s="18" t="s">
        <v>39</v>
      </c>
      <c r="K18" s="19">
        <v>150</v>
      </c>
    </row>
    <row r="19" spans="1:11" ht="21" customHeight="1">
      <c r="A19" s="42" t="s">
        <v>40</v>
      </c>
      <c r="B19" s="13" t="s">
        <v>41</v>
      </c>
      <c r="C19" s="20"/>
      <c r="D19" s="20"/>
      <c r="E19" s="13"/>
      <c r="F19" s="13"/>
      <c r="G19" s="16"/>
      <c r="H19" s="13"/>
      <c r="I19" s="17">
        <f>K19*G19</f>
        <v>0</v>
      </c>
      <c r="J19" s="18" t="s">
        <v>42</v>
      </c>
      <c r="K19" s="19">
        <v>2400</v>
      </c>
    </row>
    <row r="20" spans="1:11" ht="26.25" customHeight="1">
      <c r="A20" s="42"/>
      <c r="B20" s="13" t="s">
        <v>43</v>
      </c>
      <c r="C20" s="13" t="s">
        <v>34</v>
      </c>
      <c r="D20" s="14"/>
      <c r="E20" s="20"/>
      <c r="F20" s="13"/>
      <c r="G20" s="16">
        <v>40</v>
      </c>
      <c r="H20" s="13"/>
      <c r="I20" s="17">
        <f>IF(G20=0,0,G20*K20)</f>
        <v>4000</v>
      </c>
      <c r="J20" s="18" t="s">
        <v>44</v>
      </c>
      <c r="K20" s="19">
        <v>100</v>
      </c>
    </row>
    <row r="21" spans="1:11" ht="26.25" customHeight="1">
      <c r="A21" s="42"/>
      <c r="B21" s="13" t="s">
        <v>45</v>
      </c>
      <c r="C21" s="20"/>
      <c r="D21" s="20"/>
      <c r="E21" s="13"/>
      <c r="F21" s="13"/>
      <c r="G21" s="16"/>
      <c r="H21" s="13"/>
      <c r="I21" s="17">
        <f>IF(G21=0,0,G21*K21)</f>
        <v>0</v>
      </c>
      <c r="J21" s="18" t="s">
        <v>46</v>
      </c>
      <c r="K21" s="19">
        <v>225</v>
      </c>
    </row>
    <row r="22" spans="1:11" ht="21" customHeight="1">
      <c r="A22" s="42"/>
      <c r="B22" s="13" t="s">
        <v>47</v>
      </c>
      <c r="C22" s="20"/>
      <c r="D22" s="20"/>
      <c r="E22" s="13"/>
      <c r="F22" s="13"/>
      <c r="G22" s="16"/>
      <c r="H22" s="13"/>
      <c r="I22" s="17">
        <f>K22*G22</f>
        <v>0</v>
      </c>
      <c r="J22" s="18" t="s">
        <v>48</v>
      </c>
      <c r="K22" s="19">
        <v>4500</v>
      </c>
    </row>
    <row r="23" spans="1:11" ht="21" customHeight="1">
      <c r="A23" s="42" t="s">
        <v>49</v>
      </c>
      <c r="B23" s="13" t="s">
        <v>50</v>
      </c>
      <c r="C23" s="13"/>
      <c r="D23" s="14"/>
      <c r="E23" s="13"/>
      <c r="F23" s="13"/>
      <c r="G23" s="16"/>
      <c r="H23" s="13"/>
      <c r="I23" s="17">
        <f>IF(G23=0,0,IF(G23*K23&lt;750,750,G23*K23))</f>
        <v>0</v>
      </c>
      <c r="J23" s="18" t="s">
        <v>51</v>
      </c>
      <c r="K23" s="19">
        <v>45</v>
      </c>
    </row>
    <row r="24" spans="1:11" ht="23.25" customHeight="1">
      <c r="A24" s="42"/>
      <c r="B24" s="13" t="s">
        <v>52</v>
      </c>
      <c r="C24" s="20"/>
      <c r="D24" s="14"/>
      <c r="E24" s="13"/>
      <c r="F24" s="13"/>
      <c r="G24" s="16"/>
      <c r="H24" s="13"/>
      <c r="I24" s="17">
        <f>K24*G24/2</f>
        <v>0</v>
      </c>
      <c r="J24" s="18" t="s">
        <v>53</v>
      </c>
      <c r="K24" s="19">
        <v>20</v>
      </c>
    </row>
    <row r="25" spans="1:11" ht="21" customHeight="1">
      <c r="A25" s="12" t="s">
        <v>54</v>
      </c>
      <c r="B25" s="13" t="s">
        <v>55</v>
      </c>
      <c r="C25" s="20"/>
      <c r="D25" s="14"/>
      <c r="E25" s="13"/>
      <c r="F25" s="13"/>
      <c r="G25" s="16"/>
      <c r="H25" s="13"/>
      <c r="I25" s="17">
        <f>IF(G25=0,0,IF(G25*K25&lt;1000,1000,G25*K25))</f>
        <v>0</v>
      </c>
      <c r="J25" s="18" t="s">
        <v>56</v>
      </c>
      <c r="K25" s="19">
        <v>10</v>
      </c>
    </row>
    <row r="26" spans="1:11" ht="21" customHeight="1">
      <c r="A26" s="12" t="s">
        <v>57</v>
      </c>
      <c r="B26" s="13" t="s">
        <v>58</v>
      </c>
      <c r="C26" s="13" t="s">
        <v>34</v>
      </c>
      <c r="D26" s="14"/>
      <c r="E26" s="13"/>
      <c r="F26" s="13"/>
      <c r="G26" s="16">
        <v>2</v>
      </c>
      <c r="H26" s="13"/>
      <c r="I26" s="17">
        <f>K26*G26</f>
        <v>5400</v>
      </c>
      <c r="J26" s="18" t="s">
        <v>59</v>
      </c>
      <c r="K26" s="19">
        <v>2700</v>
      </c>
    </row>
    <row r="27" spans="1:11" ht="21" customHeight="1">
      <c r="A27" s="12" t="s">
        <v>60</v>
      </c>
      <c r="B27" s="13" t="s">
        <v>61</v>
      </c>
      <c r="C27" s="13" t="s">
        <v>34</v>
      </c>
      <c r="D27" s="14"/>
      <c r="E27" s="20"/>
      <c r="F27" s="13"/>
      <c r="G27" s="16">
        <v>2</v>
      </c>
      <c r="H27" s="13"/>
      <c r="I27" s="17">
        <f>K27*G27</f>
        <v>3000</v>
      </c>
      <c r="J27" s="18" t="s">
        <v>62</v>
      </c>
      <c r="K27" s="19">
        <v>1500</v>
      </c>
    </row>
    <row r="28" spans="1:11" ht="27.75" customHeight="1">
      <c r="A28" s="42" t="s">
        <v>63</v>
      </c>
      <c r="B28" s="13" t="s">
        <v>64</v>
      </c>
      <c r="C28" s="13" t="s">
        <v>34</v>
      </c>
      <c r="D28" s="14"/>
      <c r="E28" s="13"/>
      <c r="F28" s="13"/>
      <c r="G28" s="16">
        <v>1</v>
      </c>
      <c r="H28" s="13"/>
      <c r="I28" s="17">
        <f>K28*G28</f>
        <v>900</v>
      </c>
      <c r="J28" s="18" t="s">
        <v>65</v>
      </c>
      <c r="K28" s="19">
        <v>900</v>
      </c>
    </row>
    <row r="29" spans="1:11" ht="21" customHeight="1">
      <c r="A29" s="42"/>
      <c r="B29" s="13" t="s">
        <v>66</v>
      </c>
      <c r="C29" s="13"/>
      <c r="D29" s="14"/>
      <c r="E29" s="13"/>
      <c r="F29" s="13"/>
      <c r="G29" s="16"/>
      <c r="H29" s="13"/>
      <c r="I29" s="17">
        <f>K29*G29</f>
        <v>0</v>
      </c>
      <c r="J29" s="18" t="s">
        <v>67</v>
      </c>
      <c r="K29" s="19">
        <v>225</v>
      </c>
    </row>
    <row r="30" spans="1:11" ht="21" customHeight="1">
      <c r="A30" s="24" t="s">
        <v>68</v>
      </c>
      <c r="B30" s="25" t="s">
        <v>69</v>
      </c>
      <c r="C30" s="20"/>
      <c r="D30" s="20"/>
      <c r="E30" s="13"/>
      <c r="F30" s="13"/>
      <c r="G30" s="16"/>
      <c r="H30" s="13"/>
      <c r="I30" s="17"/>
      <c r="J30" s="18"/>
      <c r="K30" s="19"/>
    </row>
    <row r="31" spans="1:11" ht="18.75" customHeight="1">
      <c r="A31" s="24" t="s">
        <v>70</v>
      </c>
      <c r="B31" s="25" t="s">
        <v>71</v>
      </c>
      <c r="C31" s="20"/>
      <c r="D31" s="20"/>
      <c r="E31" s="20"/>
      <c r="F31" s="13"/>
      <c r="G31" s="16"/>
      <c r="H31" s="13"/>
      <c r="I31" s="17">
        <f>G31*K31</f>
        <v>0</v>
      </c>
      <c r="J31" s="18" t="s">
        <v>72</v>
      </c>
      <c r="K31" s="26">
        <v>3600</v>
      </c>
    </row>
    <row r="32" spans="1:11" ht="20.25" customHeight="1">
      <c r="A32" s="46" t="s">
        <v>95</v>
      </c>
      <c r="B32" s="46"/>
      <c r="C32" s="46"/>
      <c r="D32" s="46"/>
      <c r="E32" s="46"/>
      <c r="F32" s="27"/>
      <c r="G32" s="47" t="s">
        <v>73</v>
      </c>
      <c r="H32" s="47"/>
      <c r="I32" s="29">
        <f>SUM(I9:I31)</f>
        <v>13652.173913043478</v>
      </c>
      <c r="J32" s="18"/>
      <c r="K32" s="11"/>
    </row>
    <row r="33" spans="1:10" ht="15" customHeight="1">
      <c r="A33" s="30"/>
      <c r="B33" s="30"/>
      <c r="C33" s="30"/>
      <c r="D33" s="30"/>
      <c r="E33" s="30"/>
      <c r="F33" s="30"/>
      <c r="G33" s="30"/>
      <c r="H33" s="30"/>
      <c r="I33" s="30"/>
      <c r="J33" s="31"/>
    </row>
    <row r="34" spans="1:10" ht="13.8">
      <c r="A34" s="4"/>
      <c r="B34" s="4"/>
      <c r="C34" s="27"/>
      <c r="D34" s="48"/>
      <c r="E34" s="48"/>
      <c r="F34" s="27"/>
      <c r="G34" s="27"/>
      <c r="H34" s="27"/>
      <c r="I34" s="27"/>
      <c r="J34" s="31"/>
    </row>
    <row r="35" spans="1:10" ht="16.5" customHeight="1">
      <c r="A35" s="46" t="s">
        <v>74</v>
      </c>
      <c r="B35" s="46"/>
      <c r="C35" s="27"/>
      <c r="D35" s="48"/>
      <c r="E35" s="48"/>
      <c r="F35" s="27"/>
      <c r="G35" s="27"/>
      <c r="H35" s="27"/>
      <c r="I35" s="27"/>
      <c r="J35" s="31"/>
    </row>
    <row r="36" spans="1:10" ht="68.400000000000006" customHeight="1">
      <c r="A36" s="39" t="s">
        <v>75</v>
      </c>
      <c r="B36" s="39"/>
      <c r="C36" s="39"/>
      <c r="D36" s="27"/>
      <c r="E36" s="27"/>
      <c r="F36" s="40" t="s">
        <v>76</v>
      </c>
      <c r="G36" s="40"/>
      <c r="H36" s="40"/>
      <c r="I36" s="40"/>
      <c r="J36" s="31"/>
    </row>
    <row r="37" spans="1:10" ht="38.25" customHeight="1">
      <c r="A37" s="39" t="s">
        <v>19</v>
      </c>
      <c r="B37" s="39"/>
      <c r="C37" s="39"/>
      <c r="D37" s="27"/>
      <c r="E37" s="27"/>
      <c r="F37" s="49" t="s">
        <v>77</v>
      </c>
      <c r="G37" s="49"/>
      <c r="H37" s="49"/>
      <c r="I37" s="49"/>
      <c r="J37" s="31"/>
    </row>
    <row r="38" spans="1:10" ht="15" customHeight="1">
      <c r="A38" s="48" t="s">
        <v>78</v>
      </c>
      <c r="B38" s="47"/>
      <c r="C38" s="47"/>
      <c r="D38" s="47"/>
      <c r="E38" s="47"/>
      <c r="F38" s="47"/>
      <c r="G38" s="47"/>
      <c r="H38" s="47"/>
      <c r="I38" s="47"/>
      <c r="J38" s="31"/>
    </row>
    <row r="39" spans="1:10" ht="13.5" customHeight="1">
      <c r="A39" s="27"/>
      <c r="B39" s="27"/>
      <c r="C39" s="27"/>
      <c r="D39" s="27"/>
      <c r="E39" s="27"/>
      <c r="F39" s="27"/>
      <c r="G39" s="27"/>
      <c r="H39" s="27"/>
      <c r="I39" s="27"/>
      <c r="J39" s="31"/>
    </row>
    <row r="40" spans="1:10" ht="15" customHeight="1">
      <c r="A40" s="47" t="s">
        <v>79</v>
      </c>
      <c r="B40" s="47"/>
      <c r="C40" s="47"/>
      <c r="D40" s="47"/>
      <c r="E40" s="47"/>
      <c r="F40" s="47"/>
      <c r="G40" s="47"/>
      <c r="H40" s="47"/>
      <c r="I40" s="47"/>
      <c r="J40" s="31"/>
    </row>
    <row r="41" spans="1:10" ht="12" customHeight="1">
      <c r="A41" s="32" t="s">
        <v>80</v>
      </c>
      <c r="B41" s="28"/>
      <c r="C41" s="28"/>
      <c r="D41" s="28"/>
      <c r="E41" s="28"/>
      <c r="F41" s="28"/>
      <c r="G41" s="28"/>
      <c r="H41" s="28"/>
      <c r="I41" s="28"/>
      <c r="J41" s="31"/>
    </row>
    <row r="42" spans="1:10" ht="23.25" customHeight="1">
      <c r="A42" s="50" t="s">
        <v>81</v>
      </c>
      <c r="B42" s="50"/>
      <c r="C42" s="27"/>
      <c r="D42" s="27"/>
      <c r="E42" s="27"/>
      <c r="F42" s="27"/>
      <c r="G42" s="27"/>
      <c r="H42" s="48" t="s">
        <v>82</v>
      </c>
      <c r="I42" s="48"/>
      <c r="J42" s="31"/>
    </row>
    <row r="43" spans="1:10" ht="13.8">
      <c r="A43" s="27"/>
      <c r="B43" s="27"/>
      <c r="C43" s="27"/>
      <c r="D43" s="27"/>
      <c r="E43" s="27"/>
      <c r="F43" s="27"/>
      <c r="G43" s="27"/>
      <c r="H43" s="27"/>
      <c r="I43" s="27"/>
      <c r="J43" s="31"/>
    </row>
    <row r="44" spans="1:10" ht="30" customHeight="1">
      <c r="A44" s="4"/>
      <c r="B44" s="4" t="s">
        <v>83</v>
      </c>
      <c r="C44" s="4" t="s">
        <v>84</v>
      </c>
      <c r="D44" s="4"/>
      <c r="E44" s="4" t="s">
        <v>85</v>
      </c>
      <c r="F44" s="4"/>
      <c r="G44" s="4"/>
      <c r="H44" s="4" t="s">
        <v>86</v>
      </c>
      <c r="I44" s="4"/>
      <c r="J44" s="31"/>
    </row>
    <row r="45" spans="1:10">
      <c r="A45" s="33"/>
      <c r="B45" s="33"/>
      <c r="C45" s="33"/>
      <c r="D45" s="33"/>
      <c r="E45" s="33"/>
      <c r="F45" s="33"/>
      <c r="G45" s="33"/>
      <c r="H45" s="33"/>
      <c r="I45" s="33"/>
      <c r="J45" s="34"/>
    </row>
    <row r="46" spans="1:10">
      <c r="A46" s="33"/>
      <c r="B46" s="33"/>
      <c r="C46" s="33"/>
      <c r="D46" s="33"/>
      <c r="E46" s="33"/>
      <c r="F46" s="33"/>
      <c r="G46" s="33"/>
      <c r="H46" s="33"/>
      <c r="I46" s="33"/>
      <c r="J46" s="34"/>
    </row>
    <row r="47" spans="1:10">
      <c r="A47" s="33"/>
      <c r="B47" s="33"/>
      <c r="C47" s="33"/>
      <c r="D47" s="33"/>
      <c r="E47" s="33"/>
      <c r="F47" s="33"/>
      <c r="G47" s="33"/>
      <c r="H47" s="33"/>
      <c r="I47" s="33"/>
      <c r="J47" s="34"/>
    </row>
    <row r="48" spans="1:10">
      <c r="A48" s="33"/>
      <c r="B48" s="33"/>
      <c r="C48" s="33"/>
      <c r="D48" s="33"/>
      <c r="E48" s="33"/>
      <c r="F48" s="33"/>
      <c r="G48" s="33"/>
      <c r="H48" s="33"/>
      <c r="I48" s="33"/>
      <c r="J48" s="34"/>
    </row>
    <row r="49" spans="1:10">
      <c r="A49" s="33"/>
      <c r="B49" s="33"/>
      <c r="C49" s="33"/>
      <c r="D49" s="33"/>
      <c r="E49" s="33"/>
      <c r="F49" s="33"/>
      <c r="G49" s="33"/>
      <c r="H49" s="33"/>
      <c r="I49" s="33"/>
      <c r="J49" s="34"/>
    </row>
    <row r="50" spans="1:10">
      <c r="A50" s="33"/>
      <c r="B50" s="33"/>
      <c r="C50" s="33"/>
      <c r="D50" s="33"/>
      <c r="E50" s="33"/>
      <c r="F50" s="33"/>
      <c r="G50" s="33"/>
      <c r="H50" s="33"/>
      <c r="I50" s="33"/>
      <c r="J50" s="34"/>
    </row>
    <row r="51" spans="1:10">
      <c r="A51" s="33"/>
      <c r="B51" s="33"/>
      <c r="C51" s="33"/>
      <c r="D51" s="33"/>
      <c r="E51" s="33"/>
      <c r="F51" s="33"/>
      <c r="G51" s="33"/>
      <c r="H51" s="33"/>
      <c r="I51" s="33"/>
      <c r="J51" s="34"/>
    </row>
    <row r="52" spans="1:10">
      <c r="A52" s="33"/>
      <c r="B52" s="33"/>
      <c r="C52" s="33"/>
      <c r="D52" s="33"/>
      <c r="E52" s="33"/>
      <c r="F52" s="33"/>
      <c r="G52" s="33"/>
      <c r="H52" s="33"/>
      <c r="I52" s="33"/>
      <c r="J52" s="34"/>
    </row>
    <row r="53" spans="1:10">
      <c r="A53" s="33"/>
      <c r="B53" s="33"/>
      <c r="C53" s="33"/>
      <c r="D53" s="33"/>
      <c r="E53" s="33"/>
      <c r="F53" s="33"/>
      <c r="G53" s="33"/>
      <c r="H53" s="33"/>
      <c r="I53" s="33"/>
      <c r="J53" s="34"/>
    </row>
    <row r="54" spans="1:10">
      <c r="A54" s="33"/>
      <c r="B54" s="33"/>
      <c r="C54" s="33"/>
      <c r="D54" s="33"/>
      <c r="E54" s="33"/>
      <c r="F54" s="33"/>
      <c r="G54" s="33"/>
      <c r="H54" s="33"/>
      <c r="I54" s="33"/>
      <c r="J54" s="34"/>
    </row>
    <row r="55" spans="1:10">
      <c r="A55" s="33"/>
      <c r="B55" s="33"/>
      <c r="C55" s="33"/>
      <c r="D55" s="33"/>
      <c r="E55" s="33"/>
      <c r="F55" s="33"/>
      <c r="G55" s="33"/>
      <c r="H55" s="33"/>
      <c r="I55" s="33"/>
      <c r="J55" s="34"/>
    </row>
    <row r="56" spans="1:10">
      <c r="A56" s="33"/>
      <c r="B56" s="33"/>
      <c r="C56" s="33"/>
      <c r="D56" s="33"/>
      <c r="E56" s="33"/>
      <c r="F56" s="33"/>
      <c r="G56" s="33"/>
      <c r="H56" s="33"/>
      <c r="I56" s="33"/>
      <c r="J56" s="34"/>
    </row>
    <row r="57" spans="1:10">
      <c r="A57" s="33"/>
      <c r="B57" s="33"/>
      <c r="C57" s="33"/>
      <c r="D57" s="33"/>
      <c r="E57" s="33"/>
      <c r="F57" s="33"/>
      <c r="G57" s="33"/>
      <c r="H57" s="33"/>
      <c r="I57" s="33"/>
      <c r="J57" s="34"/>
    </row>
    <row r="58" spans="1:10">
      <c r="A58" s="33"/>
      <c r="B58" s="33"/>
      <c r="C58" s="33"/>
      <c r="D58" s="33"/>
      <c r="E58" s="33"/>
      <c r="F58" s="33"/>
      <c r="G58" s="33"/>
      <c r="H58" s="33"/>
      <c r="I58" s="33"/>
      <c r="J58" s="34"/>
    </row>
    <row r="59" spans="1:10">
      <c r="A59" s="33"/>
      <c r="B59" s="33"/>
      <c r="C59" s="33"/>
      <c r="D59" s="33"/>
      <c r="E59" s="33"/>
      <c r="F59" s="33"/>
      <c r="G59" s="33"/>
      <c r="H59" s="33"/>
      <c r="I59" s="33"/>
      <c r="J59" s="34"/>
    </row>
  </sheetData>
  <mergeCells count="25">
    <mergeCell ref="A37:C37"/>
    <mergeCell ref="F37:I37"/>
    <mergeCell ref="A38:I38"/>
    <mergeCell ref="A40:I40"/>
    <mergeCell ref="A42:B42"/>
    <mergeCell ref="H42:I42"/>
    <mergeCell ref="A36:C36"/>
    <mergeCell ref="F36:I36"/>
    <mergeCell ref="A6:I6"/>
    <mergeCell ref="A10:A11"/>
    <mergeCell ref="A12:A14"/>
    <mergeCell ref="A15:A18"/>
    <mergeCell ref="A19:A22"/>
    <mergeCell ref="A23:A24"/>
    <mergeCell ref="A28:A29"/>
    <mergeCell ref="A32:E32"/>
    <mergeCell ref="G32:H32"/>
    <mergeCell ref="D34:E35"/>
    <mergeCell ref="A35:B35"/>
    <mergeCell ref="F5:I5"/>
    <mergeCell ref="A1:I1"/>
    <mergeCell ref="A2:I2"/>
    <mergeCell ref="A3:C3"/>
    <mergeCell ref="F3:I3"/>
    <mergeCell ref="A4:C4"/>
  </mergeCells>
  <dataValidations count="1">
    <dataValidation type="whole" operator="lessThan" allowBlank="1" showInputMessage="1" showErrorMessage="1" errorTitle="Error" error="The date of this cell can't be changed or deleted." sqref="K45:K65536" xr:uid="{18A23E8D-DD15-4DD7-A5BE-6BF6836D2F72}">
      <formula1>0</formula1>
    </dataValidation>
  </dataValidation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Doniel Tripura</dc:creator>
  <cp:lastModifiedBy>Doniel Tripura</cp:lastModifiedBy>
  <dcterms:created xsi:type="dcterms:W3CDTF">2015-06-05T18:17:20Z</dcterms:created>
  <dcterms:modified xsi:type="dcterms:W3CDTF">2023-11-30T21:47:39Z</dcterms:modified>
</cp:coreProperties>
</file>