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99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<sst xmlns="http://schemas.openxmlformats.org/spreadsheetml/2006/main" count="110" uniqueCount="38">
  <si>
    <t>HRU Colour codes</t>
  </si>
  <si>
    <t>Tree vegetation</t>
  </si>
  <si>
    <t>Open ground</t>
  </si>
  <si>
    <t>Glacier</t>
  </si>
  <si>
    <t>Initial Conditions Surface DEM</t>
  </si>
  <si>
    <t>Cell '12345':</t>
  </si>
  <si>
    <t>Cell '23456':</t>
  </si>
  <si>
    <t>Test 1: test_glacier_growth_over_some_open_ground_in_band</t>
  </si>
  <si>
    <t>Expected results:</t>
  </si>
  <si>
    <t>pixels</t>
  </si>
  <si>
    <t>fraction</t>
  </si>
  <si>
    <t>Cell:</t>
  </si>
  <si>
    <t>12345</t>
  </si>
  <si>
    <t>Band:</t>
  </si>
  <si>
    <t>11:</t>
  </si>
  <si>
    <t>0/64</t>
  </si>
  <si>
    <t>NO CHANGE</t>
  </si>
  <si>
    <t>19:</t>
  </si>
  <si>
    <t>2/64</t>
  </si>
  <si>
    <t>22:</t>
  </si>
  <si>
    <t>10/64</t>
  </si>
  <si>
    <t>Test 2: test_glacier_growth_over_remaining_open_ground_in_band</t>
  </si>
  <si>
    <t>12/64</t>
  </si>
  <si>
    <t>Test 3:  test_glacier_growth_over_some_open_ground_and_vegetation_in_band</t>
  </si>
  <si>
    <t>NOTE: VIC and RGM have no record of actual locations of HRU pixels </t>
  </si>
  <si>
    <t>3/64</t>
  </si>
  <si>
    <t>17/64</t>
  </si>
  <si>
    <t>Test 4: test_glacier_growth_over_remaining_vegetation_in_band</t>
  </si>
  <si>
    <t>20/64</t>
  </si>
  <si>
    <t>Test 5: test_glacier_growth_into_band_with_no_existing_glacier</t>
  </si>
  <si>
    <t>14/64</t>
  </si>
  <si>
    <t>Test 6: test_glacier_receding_to_reveal_open_ground_in_band</t>
  </si>
  <si>
    <t>18/64</t>
  </si>
  <si>
    <t>Test 7: test_existing_glacier_shrink_revealing_new_lower_band</t>
  </si>
  <si>
    <t>23456</t>
  </si>
  <si>
    <t>16/64</t>
  </si>
  <si>
    <t>1/64</t>
  </si>
  <si>
    <t>new lowest band: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</si>
</sst>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000"/>
    <numFmt numFmtId="167" formatCode="0.000000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</font>
    <font>
      <sz val="11"/>
      <name val="Arial"/>
      <family val="2"/>
    </font>
    <font>
      <b val="true"/>
      <sz val="12"/>
      <name val="Arial"/>
      <family val="2"/>
    </font>
    <font>
      <b val="true"/>
      <u val="single"/>
      <sz val="11"/>
      <name val="Arial"/>
      <family val="2"/>
    </font>
    <font>
      <b val="tru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669900"/>
        <bgColor rgb="FF339966"/>
      </patternFill>
    </fill>
    <fill>
      <patternFill patternType="solid">
        <fgColor rgb="FFCC9966"/>
        <bgColor rgb="FFFF8080"/>
      </patternFill>
    </fill>
    <fill>
      <patternFill patternType="solid">
        <fgColor rgb="FF66FFFF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FF3333"/>
      </left>
      <right style="thin">
        <color rgb="FFFF3333"/>
      </right>
      <top style="thin">
        <color rgb="FFFF3333"/>
      </top>
      <bottom style="thin">
        <color rgb="FFFF333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699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CC996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AA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6" zoomScaleNormal="66" zoomScalePageLayoutView="100" workbookViewId="0">
      <selection pane="topLeft" activeCell="A7" activeCellId="0" sqref="A7"/>
    </sheetView>
  </sheetViews>
  <sheetFormatPr defaultRowHeight="27.35"/>
  <cols>
    <col collapsed="false" hidden="false" max="11" min="1" style="1" width="5.44387755102041"/>
    <col collapsed="false" hidden="false" max="12" min="12" style="1" width="3.15816326530612"/>
    <col collapsed="false" hidden="false" max="20" min="13" style="1" width="5.44387755102041"/>
    <col collapsed="false" hidden="false" max="23" min="21" style="2" width="5.44387755102041"/>
    <col collapsed="false" hidden="false" max="24" min="24" style="2" width="6.50510204081633"/>
    <col collapsed="false" hidden="false" max="25" min="25" style="2" width="5.44387755102041"/>
    <col collapsed="false" hidden="false" max="26" min="26" style="2" width="6.15816326530612"/>
    <col collapsed="false" hidden="false" max="27" min="27" style="2" width="12.4183673469388"/>
    <col collapsed="false" hidden="false" max="44" min="28" style="2" width="5.44387755102041"/>
    <col collapsed="false" hidden="false" max="1025" min="45" style="1" width="5.44387755102041"/>
  </cols>
  <sheetData>
    <row r="2" customFormat="false" ht="27.35" hidden="false" customHeight="true" outlineLevel="0" collapsed="false">
      <c r="C2" s="3"/>
      <c r="D2" s="4" t="s">
        <v>0</v>
      </c>
    </row>
    <row r="3" customFormat="false" ht="27.35" hidden="false" customHeight="true" outlineLevel="0" collapsed="false">
      <c r="D3" s="5"/>
      <c r="E3" s="6" t="s">
        <v>1</v>
      </c>
    </row>
    <row r="4" customFormat="false" ht="27.35" hidden="false" customHeight="true" outlineLevel="0" collapsed="false">
      <c r="D4" s="7"/>
      <c r="E4" s="6" t="s">
        <v>2</v>
      </c>
    </row>
    <row r="5" customFormat="false" ht="27.35" hidden="false" customHeight="true" outlineLevel="0" collapsed="false">
      <c r="D5" s="8"/>
      <c r="E5" s="6" t="s">
        <v>3</v>
      </c>
    </row>
    <row r="8" customFormat="false" ht="27.35" hidden="false" customHeight="true" outlineLevel="0" collapsed="false">
      <c r="D8" s="9" t="s">
        <v>4</v>
      </c>
    </row>
    <row r="10" customFormat="false" ht="27.35" hidden="false" customHeight="true" outlineLevel="0" collapsed="false">
      <c r="D10" s="10" t="s">
        <v>5</v>
      </c>
      <c r="M10" s="10" t="s">
        <v>6</v>
      </c>
    </row>
    <row r="12" customFormat="false" ht="27.35" hidden="false" customHeight="true" outlineLevel="0" collapsed="false">
      <c r="D12" s="11" t="n">
        <v>2065</v>
      </c>
      <c r="E12" s="11" t="n">
        <v>2055</v>
      </c>
      <c r="F12" s="11" t="n">
        <v>2045</v>
      </c>
      <c r="G12" s="11" t="n">
        <v>2035</v>
      </c>
      <c r="H12" s="11" t="n">
        <v>2025</v>
      </c>
      <c r="I12" s="11" t="n">
        <v>2015</v>
      </c>
      <c r="J12" s="11" t="n">
        <v>2005</v>
      </c>
      <c r="K12" s="11" t="n">
        <v>2000</v>
      </c>
      <c r="M12" s="11" t="n">
        <v>1970</v>
      </c>
      <c r="N12" s="11" t="n">
        <v>1975</v>
      </c>
      <c r="O12" s="8" t="n">
        <v>1995</v>
      </c>
      <c r="P12" s="8" t="n">
        <v>1995</v>
      </c>
      <c r="Q12" s="11" t="n">
        <v>1975</v>
      </c>
      <c r="R12" s="11" t="n">
        <v>1965</v>
      </c>
      <c r="S12" s="11" t="n">
        <v>1960</v>
      </c>
      <c r="T12" s="11" t="n">
        <v>1960</v>
      </c>
    </row>
    <row r="13" customFormat="false" ht="27.35" hidden="false" customHeight="true" outlineLevel="0" collapsed="false">
      <c r="D13" s="11" t="n">
        <v>2075</v>
      </c>
      <c r="E13" s="8" t="n">
        <v>2100</v>
      </c>
      <c r="F13" s="8" t="n">
        <v>2120</v>
      </c>
      <c r="G13" s="8" t="n">
        <v>2140</v>
      </c>
      <c r="H13" s="8" t="n">
        <v>2130</v>
      </c>
      <c r="I13" s="8" t="n">
        <v>2120</v>
      </c>
      <c r="J13" s="11" t="n">
        <v>2100</v>
      </c>
      <c r="K13" s="11" t="n">
        <v>2005</v>
      </c>
      <c r="M13" s="11" t="n">
        <v>1970</v>
      </c>
      <c r="N13" s="5" t="n">
        <v>2000</v>
      </c>
      <c r="O13" s="8" t="n">
        <v>2045</v>
      </c>
      <c r="P13" s="8" t="n">
        <v>2055</v>
      </c>
      <c r="Q13" s="11" t="n">
        <v>2005</v>
      </c>
      <c r="R13" s="11" t="n">
        <v>2005</v>
      </c>
      <c r="S13" s="11" t="n">
        <v>2000</v>
      </c>
      <c r="T13" s="11" t="n">
        <v>1965</v>
      </c>
    </row>
    <row r="14" customFormat="false" ht="27.35" hidden="false" customHeight="true" outlineLevel="0" collapsed="false">
      <c r="D14" s="11" t="n">
        <v>2085</v>
      </c>
      <c r="E14" s="8" t="n">
        <v>2110</v>
      </c>
      <c r="F14" s="8" t="n">
        <v>2250</v>
      </c>
      <c r="G14" s="8" t="n">
        <v>2270</v>
      </c>
      <c r="H14" s="8" t="n">
        <v>2260</v>
      </c>
      <c r="I14" s="8" t="n">
        <v>2240</v>
      </c>
      <c r="J14" s="11" t="n">
        <v>2110</v>
      </c>
      <c r="K14" s="5" t="n">
        <v>2010</v>
      </c>
      <c r="M14" s="5" t="n">
        <v>1975</v>
      </c>
      <c r="N14" s="5" t="n">
        <v>2000</v>
      </c>
      <c r="O14" s="11" t="n">
        <v>2100</v>
      </c>
      <c r="P14" s="8" t="n">
        <v>2155</v>
      </c>
      <c r="Q14" s="8" t="n">
        <v>2160</v>
      </c>
      <c r="R14" s="8" t="n">
        <v>2140</v>
      </c>
      <c r="S14" s="11" t="n">
        <v>2000</v>
      </c>
      <c r="T14" s="5" t="n">
        <v>1970</v>
      </c>
    </row>
    <row r="15" customFormat="false" ht="27.35" hidden="false" customHeight="true" outlineLevel="0" collapsed="false">
      <c r="D15" s="11" t="n">
        <v>2090</v>
      </c>
      <c r="E15" s="8" t="n">
        <v>2120</v>
      </c>
      <c r="F15" s="8" t="n">
        <v>2260</v>
      </c>
      <c r="G15" s="11" t="n">
        <v>2377</v>
      </c>
      <c r="H15" s="11" t="n">
        <v>2310</v>
      </c>
      <c r="I15" s="8" t="n">
        <v>2250</v>
      </c>
      <c r="J15" s="11" t="n">
        <v>2125</v>
      </c>
      <c r="K15" s="5" t="n">
        <v>2015</v>
      </c>
      <c r="M15" s="5" t="n">
        <v>1985</v>
      </c>
      <c r="N15" s="5" t="n">
        <v>2005</v>
      </c>
      <c r="O15" s="11" t="n">
        <v>2105</v>
      </c>
      <c r="P15" s="8" t="n">
        <v>2160</v>
      </c>
      <c r="Q15" s="8" t="n">
        <v>2180</v>
      </c>
      <c r="R15" s="8" t="n">
        <v>2130</v>
      </c>
      <c r="S15" s="5" t="n">
        <v>2000</v>
      </c>
      <c r="T15" s="5" t="n">
        <v>1975</v>
      </c>
    </row>
    <row r="16" customFormat="false" ht="27.35" hidden="false" customHeight="true" outlineLevel="0" collapsed="false">
      <c r="D16" s="11" t="n">
        <v>2070</v>
      </c>
      <c r="E16" s="8" t="n">
        <v>2120</v>
      </c>
      <c r="F16" s="8" t="n">
        <v>2250</v>
      </c>
      <c r="G16" s="11" t="n">
        <v>2340</v>
      </c>
      <c r="H16" s="11" t="n">
        <v>2320</v>
      </c>
      <c r="I16" s="8" t="n">
        <v>2250</v>
      </c>
      <c r="J16" s="11" t="n">
        <v>2130</v>
      </c>
      <c r="K16" s="5" t="n">
        <v>2020</v>
      </c>
      <c r="M16" s="5" t="n">
        <v>1990</v>
      </c>
      <c r="N16" s="5" t="n">
        <v>2010</v>
      </c>
      <c r="O16" s="11" t="n">
        <v>2110</v>
      </c>
      <c r="P16" s="8" t="n">
        <v>2150</v>
      </c>
      <c r="Q16" s="8" t="n">
        <v>2140</v>
      </c>
      <c r="R16" s="11" t="n">
        <v>2105</v>
      </c>
      <c r="S16" s="5" t="n">
        <v>2005</v>
      </c>
      <c r="T16" s="5" t="n">
        <v>1980</v>
      </c>
    </row>
    <row r="17" customFormat="false" ht="27.35" hidden="false" customHeight="true" outlineLevel="0" collapsed="false">
      <c r="D17" s="11" t="n">
        <v>2090</v>
      </c>
      <c r="E17" s="5" t="n">
        <v>2105</v>
      </c>
      <c r="F17" s="11" t="n">
        <v>2200</v>
      </c>
      <c r="G17" s="11" t="n">
        <v>2210</v>
      </c>
      <c r="H17" s="11" t="n">
        <v>2220</v>
      </c>
      <c r="I17" s="11" t="n">
        <v>2220</v>
      </c>
      <c r="J17" s="11" t="n">
        <v>2120</v>
      </c>
      <c r="K17" s="5" t="n">
        <v>2015</v>
      </c>
      <c r="M17" s="5" t="n">
        <v>1980</v>
      </c>
      <c r="N17" s="5" t="n">
        <v>2005</v>
      </c>
      <c r="O17" s="11" t="n">
        <v>2105</v>
      </c>
      <c r="P17" s="11" t="n">
        <v>2105</v>
      </c>
      <c r="Q17" s="11" t="n">
        <v>2110</v>
      </c>
      <c r="R17" s="11" t="n">
        <v>2100</v>
      </c>
      <c r="S17" s="5" t="n">
        <v>2000</v>
      </c>
      <c r="T17" s="5" t="n">
        <v>1980</v>
      </c>
    </row>
    <row r="18" customFormat="false" ht="27.35" hidden="false" customHeight="true" outlineLevel="0" collapsed="false">
      <c r="D18" s="11" t="n">
        <v>2090</v>
      </c>
      <c r="E18" s="5" t="n">
        <v>2100</v>
      </c>
      <c r="F18" s="5" t="n">
        <v>2105</v>
      </c>
      <c r="G18" s="5" t="n">
        <v>2110</v>
      </c>
      <c r="H18" s="11" t="n">
        <v>2140</v>
      </c>
      <c r="I18" s="11" t="n">
        <v>2150</v>
      </c>
      <c r="J18" s="11" t="n">
        <v>2130</v>
      </c>
      <c r="K18" s="5" t="n">
        <v>2010</v>
      </c>
      <c r="M18" s="5" t="n">
        <v>1970</v>
      </c>
      <c r="N18" s="5" t="n">
        <v>2000</v>
      </c>
      <c r="O18" s="5" t="n">
        <v>2000</v>
      </c>
      <c r="P18" s="11" t="n">
        <v>2020</v>
      </c>
      <c r="Q18" s="11" t="n">
        <v>2035</v>
      </c>
      <c r="R18" s="11" t="n">
        <v>2025</v>
      </c>
      <c r="S18" s="11" t="n">
        <v>2000</v>
      </c>
      <c r="T18" s="5" t="n">
        <v>1970</v>
      </c>
    </row>
    <row r="19" customFormat="false" ht="27.35" hidden="false" customHeight="true" outlineLevel="0" collapsed="false">
      <c r="D19" s="11" t="n">
        <v>2080</v>
      </c>
      <c r="E19" s="5" t="n">
        <v>2075</v>
      </c>
      <c r="F19" s="5" t="n">
        <v>2065</v>
      </c>
      <c r="G19" s="5" t="n">
        <v>2055</v>
      </c>
      <c r="H19" s="5" t="n">
        <v>2045</v>
      </c>
      <c r="I19" s="5" t="n">
        <v>2035</v>
      </c>
      <c r="J19" s="5" t="n">
        <v>2020</v>
      </c>
      <c r="K19" s="5" t="n">
        <v>2000</v>
      </c>
      <c r="M19" s="5" t="n">
        <v>1965</v>
      </c>
      <c r="N19" s="5" t="n">
        <v>1965</v>
      </c>
      <c r="O19" s="5" t="n">
        <v>1970</v>
      </c>
      <c r="P19" s="11" t="n">
        <v>1970</v>
      </c>
      <c r="Q19" s="11" t="n">
        <v>1975</v>
      </c>
      <c r="R19" s="5" t="n">
        <v>1960</v>
      </c>
      <c r="S19" s="5" t="n">
        <v>1950</v>
      </c>
      <c r="T19" s="5" t="n">
        <v>1960</v>
      </c>
    </row>
    <row r="22" customFormat="false" ht="27.35" hidden="false" customHeight="true" outlineLevel="0" collapsed="false">
      <c r="D22" s="12" t="s">
        <v>7</v>
      </c>
    </row>
    <row r="23" customFormat="false" ht="27.35" hidden="false" customHeight="true" outlineLevel="0" collapsed="false">
      <c r="U23" s="13"/>
      <c r="V23" s="14" t="s">
        <v>8</v>
      </c>
      <c r="W23" s="13"/>
      <c r="X23" s="13"/>
      <c r="Y23" s="13"/>
      <c r="Z23" s="13" t="s">
        <v>9</v>
      </c>
      <c r="AA23" s="13" t="s">
        <v>10</v>
      </c>
    </row>
    <row r="24" customFormat="false" ht="27.35" hidden="false" customHeight="true" outlineLevel="0" collapsed="false">
      <c r="D24" s="11" t="n">
        <v>2065</v>
      </c>
      <c r="E24" s="11" t="n">
        <v>2055</v>
      </c>
      <c r="F24" s="11" t="n">
        <v>2045</v>
      </c>
      <c r="G24" s="11" t="n">
        <v>2035</v>
      </c>
      <c r="H24" s="11" t="n">
        <v>2025</v>
      </c>
      <c r="I24" s="11" t="n">
        <v>2015</v>
      </c>
      <c r="J24" s="11" t="n">
        <v>2005</v>
      </c>
      <c r="K24" s="11" t="n">
        <v>2000</v>
      </c>
      <c r="U24" s="13"/>
      <c r="V24" s="13"/>
      <c r="W24" s="13" t="s">
        <v>11</v>
      </c>
      <c r="X24" s="13" t="s">
        <v>12</v>
      </c>
      <c r="Y24" s="13"/>
      <c r="Z24" s="13"/>
      <c r="AA24" s="15"/>
    </row>
    <row r="25" customFormat="false" ht="27.35" hidden="false" customHeight="true" outlineLevel="0" collapsed="false">
      <c r="D25" s="11" t="n">
        <v>2075</v>
      </c>
      <c r="E25" s="8" t="n">
        <v>2100</v>
      </c>
      <c r="F25" s="8" t="n">
        <v>2120</v>
      </c>
      <c r="G25" s="8" t="n">
        <v>2140</v>
      </c>
      <c r="H25" s="8" t="n">
        <v>2130</v>
      </c>
      <c r="I25" s="8" t="n">
        <v>2120</v>
      </c>
      <c r="J25" s="11" t="n">
        <v>2100</v>
      </c>
      <c r="K25" s="11" t="n">
        <v>2005</v>
      </c>
      <c r="U25" s="13"/>
      <c r="V25" s="13"/>
      <c r="W25" s="13"/>
      <c r="X25" s="16" t="s">
        <v>13</v>
      </c>
      <c r="Y25" s="16" t="n">
        <v>2</v>
      </c>
      <c r="Z25" s="16"/>
      <c r="AA25" s="15" t="n">
        <f aca="false">AA26+AA27</f>
        <v>0.03125</v>
      </c>
    </row>
    <row r="26" customFormat="false" ht="27.35" hidden="false" customHeight="true" outlineLevel="0" collapsed="false">
      <c r="D26" s="11" t="n">
        <v>2085</v>
      </c>
      <c r="E26" s="8" t="n">
        <v>2110</v>
      </c>
      <c r="F26" s="8" t="n">
        <v>2250</v>
      </c>
      <c r="G26" s="8" t="n">
        <v>2270</v>
      </c>
      <c r="H26" s="8" t="n">
        <v>2260</v>
      </c>
      <c r="I26" s="8" t="n">
        <v>2240</v>
      </c>
      <c r="J26" s="11" t="n">
        <v>2110</v>
      </c>
      <c r="K26" s="5" t="n">
        <v>2010</v>
      </c>
      <c r="U26" s="13"/>
      <c r="V26" s="13"/>
      <c r="W26" s="13"/>
      <c r="X26" s="13"/>
      <c r="Y26" s="13" t="s">
        <v>14</v>
      </c>
      <c r="Z26" s="16" t="s">
        <v>15</v>
      </c>
      <c r="AA26" s="16" t="n">
        <f aca="false">0/64</f>
        <v>0</v>
      </c>
    </row>
    <row r="27" customFormat="false" ht="27.35" hidden="false" customHeight="true" outlineLevel="0" collapsed="false">
      <c r="D27" s="11" t="n">
        <v>2090</v>
      </c>
      <c r="E27" s="8" t="n">
        <v>2120</v>
      </c>
      <c r="F27" s="8" t="n">
        <v>2260</v>
      </c>
      <c r="G27" s="11" t="n">
        <v>2377</v>
      </c>
      <c r="H27" s="11" t="n">
        <v>2310</v>
      </c>
      <c r="I27" s="8" t="n">
        <v>2250</v>
      </c>
      <c r="J27" s="11" t="n">
        <v>2125</v>
      </c>
      <c r="K27" s="5" t="n">
        <v>2015</v>
      </c>
      <c r="P27" s="17" t="s">
        <v>16</v>
      </c>
      <c r="U27" s="13"/>
      <c r="V27" s="13"/>
      <c r="W27" s="13"/>
      <c r="X27" s="13"/>
      <c r="Y27" s="13" t="s">
        <v>17</v>
      </c>
      <c r="Z27" s="13" t="s">
        <v>18</v>
      </c>
      <c r="AA27" s="15" t="n">
        <f aca="false">2/64</f>
        <v>0.03125</v>
      </c>
    </row>
    <row r="28" customFormat="false" ht="27.35" hidden="false" customHeight="true" outlineLevel="0" collapsed="false">
      <c r="D28" s="11" t="n">
        <v>2070</v>
      </c>
      <c r="E28" s="8" t="n">
        <v>2120</v>
      </c>
      <c r="F28" s="8" t="n">
        <v>2250</v>
      </c>
      <c r="G28" s="11" t="n">
        <v>2340</v>
      </c>
      <c r="H28" s="11" t="n">
        <v>2320</v>
      </c>
      <c r="I28" s="8" t="n">
        <v>2250</v>
      </c>
      <c r="J28" s="11" t="n">
        <v>2130</v>
      </c>
      <c r="K28" s="5" t="n">
        <v>2020</v>
      </c>
      <c r="U28" s="13"/>
      <c r="V28" s="13"/>
      <c r="W28" s="13"/>
      <c r="X28" s="13"/>
      <c r="Y28" s="13" t="s">
        <v>19</v>
      </c>
      <c r="Z28" s="13" t="s">
        <v>20</v>
      </c>
      <c r="AA28" s="16" t="n">
        <f aca="false">10/64</f>
        <v>0.15625</v>
      </c>
    </row>
    <row r="29" customFormat="false" ht="27.35" hidden="false" customHeight="true" outlineLevel="0" collapsed="false">
      <c r="D29" s="11" t="n">
        <v>2090</v>
      </c>
      <c r="E29" s="5" t="n">
        <v>2105</v>
      </c>
      <c r="F29" s="8" t="n">
        <v>2230</v>
      </c>
      <c r="G29" s="8" t="n">
        <v>2240</v>
      </c>
      <c r="H29" s="11" t="n">
        <v>2220</v>
      </c>
      <c r="I29" s="11" t="n">
        <v>2220</v>
      </c>
      <c r="J29" s="11" t="n">
        <v>2120</v>
      </c>
      <c r="K29" s="5" t="n">
        <v>2015</v>
      </c>
      <c r="U29" s="13"/>
      <c r="V29" s="13"/>
      <c r="W29" s="13"/>
      <c r="X29" s="13"/>
      <c r="Y29" s="13"/>
      <c r="Z29" s="13"/>
      <c r="AA29" s="15"/>
    </row>
    <row r="30" customFormat="false" ht="27.35" hidden="false" customHeight="true" outlineLevel="0" collapsed="false">
      <c r="D30" s="11" t="n">
        <v>2090</v>
      </c>
      <c r="E30" s="5" t="n">
        <v>2100</v>
      </c>
      <c r="F30" s="5" t="n">
        <v>2105</v>
      </c>
      <c r="G30" s="5" t="n">
        <v>2110</v>
      </c>
      <c r="H30" s="11" t="n">
        <v>2140</v>
      </c>
      <c r="I30" s="11" t="n">
        <v>2150</v>
      </c>
      <c r="J30" s="11" t="n">
        <v>2130</v>
      </c>
      <c r="K30" s="5" t="n">
        <v>2010</v>
      </c>
      <c r="U30" s="13"/>
      <c r="V30" s="13"/>
      <c r="W30" s="13"/>
      <c r="X30" s="13"/>
      <c r="Y30" s="13"/>
      <c r="Z30" s="13"/>
      <c r="AA30" s="15"/>
    </row>
    <row r="31" customFormat="false" ht="27.35" hidden="false" customHeight="true" outlineLevel="0" collapsed="false">
      <c r="D31" s="11" t="n">
        <v>2080</v>
      </c>
      <c r="E31" s="5" t="n">
        <v>2075</v>
      </c>
      <c r="F31" s="5" t="n">
        <v>2065</v>
      </c>
      <c r="G31" s="5" t="n">
        <v>2055</v>
      </c>
      <c r="H31" s="5" t="n">
        <v>2045</v>
      </c>
      <c r="I31" s="5" t="n">
        <v>2035</v>
      </c>
      <c r="J31" s="5" t="n">
        <v>2020</v>
      </c>
      <c r="K31" s="5" t="n">
        <v>2000</v>
      </c>
      <c r="U31" s="13"/>
      <c r="V31" s="13"/>
      <c r="W31" s="13"/>
      <c r="X31" s="13"/>
      <c r="Y31" s="13"/>
      <c r="Z31" s="13"/>
      <c r="AA31" s="15"/>
    </row>
    <row r="32" customFormat="false" ht="27.35" hidden="false" customHeight="true" outlineLevel="0" collapsed="false">
      <c r="U32" s="13"/>
      <c r="V32" s="13"/>
      <c r="W32" s="13"/>
      <c r="X32" s="13"/>
      <c r="Y32" s="13"/>
      <c r="Z32" s="13"/>
      <c r="AA32" s="15"/>
    </row>
    <row r="33" customFormat="false" ht="27.35" hidden="false" customHeight="true" outlineLevel="0" collapsed="false">
      <c r="D33" s="12" t="s">
        <v>21</v>
      </c>
      <c r="U33" s="13"/>
      <c r="V33" s="13"/>
      <c r="W33" s="13"/>
      <c r="X33" s="13"/>
      <c r="Y33" s="13"/>
      <c r="Z33" s="13"/>
      <c r="AA33" s="15"/>
    </row>
    <row r="34" customFormat="false" ht="27.35" hidden="false" customHeight="true" outlineLevel="0" collapsed="false">
      <c r="U34" s="13"/>
      <c r="V34" s="14" t="s">
        <v>8</v>
      </c>
      <c r="W34" s="13"/>
      <c r="X34" s="13"/>
      <c r="Y34" s="13"/>
      <c r="Z34" s="13" t="s">
        <v>9</v>
      </c>
      <c r="AA34" s="13" t="s">
        <v>10</v>
      </c>
    </row>
    <row r="35" customFormat="false" ht="27.35" hidden="false" customHeight="true" outlineLevel="0" collapsed="false">
      <c r="D35" s="11" t="n">
        <v>2065</v>
      </c>
      <c r="E35" s="11" t="n">
        <v>2055</v>
      </c>
      <c r="F35" s="11" t="n">
        <v>2045</v>
      </c>
      <c r="G35" s="11" t="n">
        <v>2035</v>
      </c>
      <c r="H35" s="11" t="n">
        <v>2025</v>
      </c>
      <c r="I35" s="11" t="n">
        <v>2015</v>
      </c>
      <c r="J35" s="11" t="n">
        <v>2005</v>
      </c>
      <c r="K35" s="11" t="n">
        <v>2000</v>
      </c>
      <c r="U35" s="13"/>
      <c r="V35" s="13"/>
      <c r="W35" s="13" t="s">
        <v>11</v>
      </c>
      <c r="X35" s="13" t="s">
        <v>12</v>
      </c>
      <c r="Y35" s="13"/>
      <c r="Z35" s="13"/>
      <c r="AA35" s="15"/>
    </row>
    <row r="36" customFormat="false" ht="27.35" hidden="false" customHeight="true" outlineLevel="0" collapsed="false">
      <c r="D36" s="11" t="n">
        <v>2075</v>
      </c>
      <c r="E36" s="8" t="n">
        <v>2100</v>
      </c>
      <c r="F36" s="8" t="n">
        <v>2120</v>
      </c>
      <c r="G36" s="8" t="n">
        <v>2140</v>
      </c>
      <c r="H36" s="8" t="n">
        <v>2130</v>
      </c>
      <c r="I36" s="8" t="n">
        <v>2120</v>
      </c>
      <c r="J36" s="11" t="n">
        <v>2100</v>
      </c>
      <c r="K36" s="11" t="n">
        <v>2005</v>
      </c>
      <c r="U36" s="13"/>
      <c r="V36" s="13"/>
      <c r="W36" s="13"/>
      <c r="X36" s="16" t="s">
        <v>13</v>
      </c>
      <c r="Y36" s="16" t="n">
        <v>2</v>
      </c>
      <c r="Z36" s="16"/>
      <c r="AA36" s="15" t="n">
        <f aca="false">AA38+AA39</f>
        <v>0.1875</v>
      </c>
    </row>
    <row r="37" customFormat="false" ht="27.35" hidden="false" customHeight="true" outlineLevel="0" collapsed="false">
      <c r="D37" s="11" t="n">
        <v>2085</v>
      </c>
      <c r="E37" s="8" t="n">
        <v>2110</v>
      </c>
      <c r="F37" s="8" t="n">
        <v>2250</v>
      </c>
      <c r="G37" s="8" t="n">
        <v>2270</v>
      </c>
      <c r="H37" s="8" t="n">
        <v>2260</v>
      </c>
      <c r="I37" s="8" t="n">
        <v>2240</v>
      </c>
      <c r="J37" s="11" t="n">
        <v>2110</v>
      </c>
      <c r="K37" s="5" t="n">
        <v>2010</v>
      </c>
      <c r="U37" s="13"/>
      <c r="V37" s="13"/>
      <c r="W37" s="13"/>
      <c r="X37" s="13"/>
      <c r="Y37" s="13" t="s">
        <v>14</v>
      </c>
      <c r="Z37" s="13" t="s">
        <v>15</v>
      </c>
      <c r="AA37" s="15" t="n">
        <v>0</v>
      </c>
    </row>
    <row r="38" customFormat="false" ht="27.35" hidden="false" customHeight="true" outlineLevel="0" collapsed="false">
      <c r="D38" s="11" t="n">
        <v>2090</v>
      </c>
      <c r="E38" s="8" t="n">
        <v>2120</v>
      </c>
      <c r="F38" s="8" t="n">
        <v>2260</v>
      </c>
      <c r="G38" s="11" t="n">
        <v>2377</v>
      </c>
      <c r="H38" s="11" t="n">
        <v>2310</v>
      </c>
      <c r="I38" s="8" t="n">
        <v>2250</v>
      </c>
      <c r="J38" s="11" t="n">
        <v>2125</v>
      </c>
      <c r="K38" s="5" t="n">
        <v>2015</v>
      </c>
      <c r="P38" s="17" t="s">
        <v>16</v>
      </c>
      <c r="U38" s="13"/>
      <c r="V38" s="13"/>
      <c r="W38" s="13"/>
      <c r="X38" s="13"/>
      <c r="Y38" s="13" t="s">
        <v>17</v>
      </c>
      <c r="Z38" s="13" t="s">
        <v>15</v>
      </c>
      <c r="AA38" s="15" t="n">
        <v>0</v>
      </c>
    </row>
    <row r="39" customFormat="false" ht="27.35" hidden="false" customHeight="true" outlineLevel="0" collapsed="false">
      <c r="D39" s="11" t="n">
        <v>2070</v>
      </c>
      <c r="E39" s="8" t="n">
        <v>2120</v>
      </c>
      <c r="F39" s="8" t="n">
        <v>2250</v>
      </c>
      <c r="G39" s="11" t="n">
        <v>2340</v>
      </c>
      <c r="H39" s="11" t="n">
        <v>2320</v>
      </c>
      <c r="I39" s="8" t="n">
        <v>2250</v>
      </c>
      <c r="J39" s="11" t="n">
        <v>2130</v>
      </c>
      <c r="K39" s="5" t="n">
        <v>2020</v>
      </c>
      <c r="U39" s="13"/>
      <c r="V39" s="13"/>
      <c r="W39" s="13"/>
      <c r="X39" s="13"/>
      <c r="Y39" s="13" t="s">
        <v>19</v>
      </c>
      <c r="Z39" s="13" t="s">
        <v>22</v>
      </c>
      <c r="AA39" s="16" t="n">
        <f aca="false">12/64</f>
        <v>0.1875</v>
      </c>
    </row>
    <row r="40" customFormat="false" ht="27.35" hidden="false" customHeight="true" outlineLevel="0" collapsed="false">
      <c r="D40" s="11" t="n">
        <v>2090</v>
      </c>
      <c r="E40" s="5" t="n">
        <v>2105</v>
      </c>
      <c r="F40" s="8" t="n">
        <v>2230</v>
      </c>
      <c r="G40" s="8" t="n">
        <v>2240</v>
      </c>
      <c r="H40" s="8" t="n">
        <v>2240</v>
      </c>
      <c r="I40" s="8" t="n">
        <v>2230</v>
      </c>
      <c r="J40" s="11" t="n">
        <v>2120</v>
      </c>
      <c r="K40" s="5" t="n">
        <v>2015</v>
      </c>
      <c r="U40" s="13"/>
      <c r="V40" s="13"/>
      <c r="W40" s="13"/>
      <c r="X40" s="13"/>
      <c r="Y40" s="13"/>
      <c r="Z40" s="13"/>
      <c r="AA40" s="15"/>
    </row>
    <row r="41" customFormat="false" ht="27.35" hidden="false" customHeight="true" outlineLevel="0" collapsed="false">
      <c r="D41" s="11" t="n">
        <v>2090</v>
      </c>
      <c r="E41" s="5" t="n">
        <v>2100</v>
      </c>
      <c r="F41" s="5" t="n">
        <v>2105</v>
      </c>
      <c r="G41" s="5" t="n">
        <v>2110</v>
      </c>
      <c r="H41" s="11" t="n">
        <v>2140</v>
      </c>
      <c r="I41" s="11" t="n">
        <v>2150</v>
      </c>
      <c r="J41" s="11" t="n">
        <v>2130</v>
      </c>
      <c r="K41" s="5" t="n">
        <v>2010</v>
      </c>
      <c r="AA41" s="18"/>
    </row>
    <row r="42" customFormat="false" ht="27.35" hidden="false" customHeight="true" outlineLevel="0" collapsed="false">
      <c r="D42" s="11" t="n">
        <v>2080</v>
      </c>
      <c r="E42" s="5" t="n">
        <v>2075</v>
      </c>
      <c r="F42" s="5" t="n">
        <v>2065</v>
      </c>
      <c r="G42" s="5" t="n">
        <v>2055</v>
      </c>
      <c r="H42" s="5" t="n">
        <v>2045</v>
      </c>
      <c r="I42" s="5" t="n">
        <v>2035</v>
      </c>
      <c r="J42" s="5" t="n">
        <v>2020</v>
      </c>
      <c r="K42" s="5" t="n">
        <v>2000</v>
      </c>
      <c r="AA42" s="18"/>
    </row>
    <row r="44" customFormat="false" ht="27.35" hidden="false" customHeight="true" outlineLevel="0" collapsed="false">
      <c r="D44" s="12" t="s">
        <v>23</v>
      </c>
      <c r="T44" s="0"/>
      <c r="V44" s="19" t="s">
        <v>24</v>
      </c>
    </row>
    <row r="45" customFormat="false" ht="27.35" hidden="false" customHeight="true" outlineLevel="0" collapsed="false">
      <c r="V45" s="14" t="s">
        <v>8</v>
      </c>
      <c r="W45" s="13"/>
      <c r="X45" s="13"/>
      <c r="Y45" s="13"/>
      <c r="Z45" s="13" t="s">
        <v>9</v>
      </c>
      <c r="AA45" s="13" t="s">
        <v>10</v>
      </c>
    </row>
    <row r="46" customFormat="false" ht="27.35" hidden="false" customHeight="true" outlineLevel="0" collapsed="false">
      <c r="D46" s="11" t="n">
        <v>2065</v>
      </c>
      <c r="E46" s="11" t="n">
        <v>2055</v>
      </c>
      <c r="F46" s="11" t="n">
        <v>2045</v>
      </c>
      <c r="G46" s="11" t="n">
        <v>2035</v>
      </c>
      <c r="H46" s="11" t="n">
        <v>2025</v>
      </c>
      <c r="I46" s="11" t="n">
        <v>2015</v>
      </c>
      <c r="J46" s="11" t="n">
        <v>2005</v>
      </c>
      <c r="K46" s="11" t="n">
        <v>2000</v>
      </c>
      <c r="V46" s="13"/>
      <c r="W46" s="13" t="s">
        <v>11</v>
      </c>
      <c r="X46" s="13" t="s">
        <v>12</v>
      </c>
      <c r="Y46" s="13"/>
      <c r="Z46" s="13"/>
      <c r="AA46" s="15"/>
    </row>
    <row r="47" customFormat="false" ht="27.35" hidden="false" customHeight="true" outlineLevel="0" collapsed="false">
      <c r="D47" s="11" t="n">
        <v>2075</v>
      </c>
      <c r="E47" s="8" t="n">
        <v>2100</v>
      </c>
      <c r="F47" s="8" t="n">
        <v>2120</v>
      </c>
      <c r="G47" s="8" t="n">
        <v>2140</v>
      </c>
      <c r="H47" s="8" t="n">
        <v>2130</v>
      </c>
      <c r="I47" s="8" t="n">
        <v>2120</v>
      </c>
      <c r="J47" s="8" t="n">
        <v>2120</v>
      </c>
      <c r="K47" s="11" t="n">
        <v>2005</v>
      </c>
      <c r="V47" s="13"/>
      <c r="W47" s="13"/>
      <c r="X47" s="16" t="s">
        <v>13</v>
      </c>
      <c r="Y47" s="20" t="n">
        <v>1</v>
      </c>
      <c r="Z47" s="16"/>
      <c r="AA47" s="21" t="n">
        <f aca="false">SUM(AA48:AA50)</f>
        <v>0.3125</v>
      </c>
    </row>
    <row r="48" customFormat="false" ht="27.35" hidden="false" customHeight="true" outlineLevel="0" collapsed="false">
      <c r="D48" s="11" t="n">
        <v>2085</v>
      </c>
      <c r="E48" s="8" t="n">
        <v>2110</v>
      </c>
      <c r="F48" s="8" t="n">
        <v>2250</v>
      </c>
      <c r="G48" s="8" t="n">
        <v>2270</v>
      </c>
      <c r="H48" s="8" t="n">
        <v>2260</v>
      </c>
      <c r="I48" s="8" t="n">
        <v>2240</v>
      </c>
      <c r="J48" s="8" t="n">
        <v>2130</v>
      </c>
      <c r="K48" s="5" t="n">
        <v>2010</v>
      </c>
      <c r="V48" s="13"/>
      <c r="W48" s="13"/>
      <c r="X48" s="13"/>
      <c r="Y48" s="13" t="s">
        <v>14</v>
      </c>
      <c r="Z48" s="13" t="s">
        <v>25</v>
      </c>
      <c r="AA48" s="21" t="n">
        <f aca="false">3/64</f>
        <v>0.046875</v>
      </c>
    </row>
    <row r="49" customFormat="false" ht="27.35" hidden="false" customHeight="true" outlineLevel="0" collapsed="false">
      <c r="D49" s="11" t="n">
        <v>2090</v>
      </c>
      <c r="E49" s="8" t="n">
        <v>2120</v>
      </c>
      <c r="F49" s="8" t="n">
        <v>2260</v>
      </c>
      <c r="G49" s="11" t="n">
        <v>2377</v>
      </c>
      <c r="H49" s="11" t="n">
        <v>2310</v>
      </c>
      <c r="I49" s="8" t="n">
        <v>2250</v>
      </c>
      <c r="J49" s="8" t="n">
        <v>2145</v>
      </c>
      <c r="K49" s="5" t="n">
        <v>2015</v>
      </c>
      <c r="P49" s="17" t="s">
        <v>16</v>
      </c>
      <c r="V49" s="13"/>
      <c r="W49" s="13"/>
      <c r="X49" s="13"/>
      <c r="Y49" s="13" t="s">
        <v>17</v>
      </c>
      <c r="Z49" s="13" t="s">
        <v>15</v>
      </c>
      <c r="AA49" s="21" t="n">
        <v>0</v>
      </c>
    </row>
    <row r="50" customFormat="false" ht="27.35" hidden="false" customHeight="true" outlineLevel="0" collapsed="false">
      <c r="D50" s="11" t="n">
        <v>2070</v>
      </c>
      <c r="E50" s="8" t="n">
        <v>2120</v>
      </c>
      <c r="F50" s="8" t="n">
        <v>2250</v>
      </c>
      <c r="G50" s="11" t="n">
        <v>2340</v>
      </c>
      <c r="H50" s="11" t="n">
        <v>2320</v>
      </c>
      <c r="I50" s="8" t="n">
        <v>2250</v>
      </c>
      <c r="J50" s="8" t="n">
        <v>2150</v>
      </c>
      <c r="K50" s="5" t="n">
        <v>2020</v>
      </c>
      <c r="V50" s="13"/>
      <c r="W50" s="13"/>
      <c r="X50" s="13"/>
      <c r="Y50" s="13" t="s">
        <v>19</v>
      </c>
      <c r="Z50" s="13" t="s">
        <v>26</v>
      </c>
      <c r="AA50" s="21" t="n">
        <f aca="false">17/64</f>
        <v>0.265625</v>
      </c>
    </row>
    <row r="51" customFormat="false" ht="27.35" hidden="false" customHeight="true" outlineLevel="0" collapsed="false">
      <c r="D51" s="11" t="n">
        <v>2090</v>
      </c>
      <c r="E51" s="5" t="n">
        <v>2105</v>
      </c>
      <c r="F51" s="8" t="n">
        <v>2230</v>
      </c>
      <c r="G51" s="8" t="n">
        <v>2240</v>
      </c>
      <c r="H51" s="8" t="n">
        <v>2240</v>
      </c>
      <c r="I51" s="8" t="n">
        <v>2230</v>
      </c>
      <c r="J51" s="8" t="n">
        <v>2140</v>
      </c>
      <c r="K51" s="5" t="n">
        <v>2015</v>
      </c>
    </row>
    <row r="52" customFormat="false" ht="27.35" hidden="false" customHeight="true" outlineLevel="0" collapsed="false">
      <c r="D52" s="11" t="n">
        <v>2090</v>
      </c>
      <c r="E52" s="5" t="n">
        <v>2100</v>
      </c>
      <c r="F52" s="5" t="n">
        <v>2105</v>
      </c>
      <c r="G52" s="8" t="n">
        <v>2140</v>
      </c>
      <c r="H52" s="8" t="n">
        <v>2160</v>
      </c>
      <c r="I52" s="8" t="n">
        <v>2160</v>
      </c>
      <c r="J52" s="8" t="n">
        <v>2150</v>
      </c>
      <c r="K52" s="5" t="n">
        <v>2010</v>
      </c>
    </row>
    <row r="53" customFormat="false" ht="27.35" hidden="false" customHeight="true" outlineLevel="0" collapsed="false">
      <c r="D53" s="11" t="n">
        <v>2080</v>
      </c>
      <c r="E53" s="5" t="n">
        <v>2075</v>
      </c>
      <c r="F53" s="5" t="n">
        <v>2065</v>
      </c>
      <c r="G53" s="5" t="n">
        <v>2055</v>
      </c>
      <c r="H53" s="5" t="n">
        <v>2045</v>
      </c>
      <c r="I53" s="5" t="n">
        <v>2035</v>
      </c>
      <c r="J53" s="5" t="n">
        <v>2020</v>
      </c>
      <c r="K53" s="5" t="n">
        <v>2000</v>
      </c>
      <c r="AA53" s="0"/>
    </row>
    <row r="55" customFormat="false" ht="27.35" hidden="false" customHeight="true" outlineLevel="0" collapsed="false">
      <c r="D55" s="12" t="s">
        <v>27</v>
      </c>
    </row>
    <row r="56" customFormat="false" ht="27.35" hidden="false" customHeight="true" outlineLevel="0" collapsed="false">
      <c r="V56" s="14" t="s">
        <v>8</v>
      </c>
      <c r="W56" s="13"/>
      <c r="X56" s="13"/>
      <c r="Y56" s="13"/>
      <c r="Z56" s="13" t="s">
        <v>9</v>
      </c>
      <c r="AA56" s="13" t="s">
        <v>10</v>
      </c>
    </row>
    <row r="57" customFormat="false" ht="27.35" hidden="false" customHeight="true" outlineLevel="0" collapsed="false">
      <c r="D57" s="11" t="n">
        <v>2065</v>
      </c>
      <c r="E57" s="11" t="n">
        <v>2055</v>
      </c>
      <c r="F57" s="11" t="n">
        <v>2045</v>
      </c>
      <c r="G57" s="11" t="n">
        <v>2035</v>
      </c>
      <c r="H57" s="11" t="n">
        <v>2025</v>
      </c>
      <c r="I57" s="11" t="n">
        <v>2015</v>
      </c>
      <c r="J57" s="11" t="n">
        <v>2005</v>
      </c>
      <c r="K57" s="11" t="n">
        <v>2000</v>
      </c>
      <c r="V57" s="13"/>
      <c r="W57" s="13" t="s">
        <v>11</v>
      </c>
      <c r="X57" s="13" t="s">
        <v>12</v>
      </c>
      <c r="Y57" s="13"/>
      <c r="Z57" s="13"/>
      <c r="AA57" s="15"/>
    </row>
    <row r="58" customFormat="false" ht="27.35" hidden="false" customHeight="true" outlineLevel="0" collapsed="false">
      <c r="D58" s="11" t="n">
        <v>2075</v>
      </c>
      <c r="E58" s="8" t="n">
        <v>2100</v>
      </c>
      <c r="F58" s="8" t="n">
        <v>2120</v>
      </c>
      <c r="G58" s="8" t="n">
        <v>2140</v>
      </c>
      <c r="H58" s="8" t="n">
        <v>2130</v>
      </c>
      <c r="I58" s="8" t="n">
        <v>2120</v>
      </c>
      <c r="J58" s="8" t="n">
        <v>2120</v>
      </c>
      <c r="K58" s="11" t="n">
        <v>2005</v>
      </c>
      <c r="V58" s="13"/>
      <c r="W58" s="13"/>
      <c r="X58" s="16" t="s">
        <v>13</v>
      </c>
      <c r="Y58" s="20" t="n">
        <v>1</v>
      </c>
      <c r="Z58" s="16"/>
      <c r="AA58" s="21" t="n">
        <f aca="false">SUM(AA59:AA61)</f>
        <v>0.3125</v>
      </c>
    </row>
    <row r="59" customFormat="false" ht="27.35" hidden="false" customHeight="true" outlineLevel="0" collapsed="false">
      <c r="D59" s="11" t="n">
        <v>2085</v>
      </c>
      <c r="E59" s="8" t="n">
        <v>2110</v>
      </c>
      <c r="F59" s="8" t="n">
        <v>2250</v>
      </c>
      <c r="G59" s="8" t="n">
        <v>2270</v>
      </c>
      <c r="H59" s="8" t="n">
        <v>2260</v>
      </c>
      <c r="I59" s="8" t="n">
        <v>2240</v>
      </c>
      <c r="J59" s="8" t="n">
        <v>2130</v>
      </c>
      <c r="K59" s="5" t="n">
        <v>2010</v>
      </c>
      <c r="V59" s="13"/>
      <c r="W59" s="13"/>
      <c r="X59" s="13"/>
      <c r="Y59" s="13" t="s">
        <v>14</v>
      </c>
      <c r="Z59" s="13" t="s">
        <v>15</v>
      </c>
      <c r="AA59" s="21" t="n">
        <v>0</v>
      </c>
    </row>
    <row r="60" customFormat="false" ht="27.35" hidden="false" customHeight="true" outlineLevel="0" collapsed="false">
      <c r="D60" s="11" t="n">
        <v>2090</v>
      </c>
      <c r="E60" s="8" t="n">
        <v>2120</v>
      </c>
      <c r="F60" s="8" t="n">
        <v>2260</v>
      </c>
      <c r="G60" s="11" t="n">
        <v>2377</v>
      </c>
      <c r="H60" s="11" t="n">
        <v>2310</v>
      </c>
      <c r="I60" s="8" t="n">
        <v>2250</v>
      </c>
      <c r="J60" s="8" t="n">
        <v>2145</v>
      </c>
      <c r="K60" s="5" t="n">
        <v>2015</v>
      </c>
      <c r="P60" s="17" t="s">
        <v>16</v>
      </c>
      <c r="V60" s="13"/>
      <c r="W60" s="13"/>
      <c r="X60" s="13"/>
      <c r="Y60" s="13" t="s">
        <v>17</v>
      </c>
      <c r="Z60" s="13" t="s">
        <v>15</v>
      </c>
      <c r="AA60" s="21" t="n">
        <v>0</v>
      </c>
    </row>
    <row r="61" customFormat="false" ht="27.35" hidden="false" customHeight="true" outlineLevel="0" collapsed="false">
      <c r="D61" s="11" t="n">
        <v>2070</v>
      </c>
      <c r="E61" s="8" t="n">
        <v>2120</v>
      </c>
      <c r="F61" s="8" t="n">
        <v>2250</v>
      </c>
      <c r="G61" s="11" t="n">
        <v>2340</v>
      </c>
      <c r="H61" s="11" t="n">
        <v>2320</v>
      </c>
      <c r="I61" s="8" t="n">
        <v>2250</v>
      </c>
      <c r="J61" s="8" t="n">
        <v>2150</v>
      </c>
      <c r="K61" s="5" t="n">
        <v>2020</v>
      </c>
      <c r="V61" s="13"/>
      <c r="W61" s="13"/>
      <c r="X61" s="13"/>
      <c r="Y61" s="13" t="s">
        <v>19</v>
      </c>
      <c r="Z61" s="13" t="s">
        <v>28</v>
      </c>
      <c r="AA61" s="21" t="n">
        <f aca="false">20/64</f>
        <v>0.3125</v>
      </c>
    </row>
    <row r="62" customFormat="false" ht="27.35" hidden="false" customHeight="true" outlineLevel="0" collapsed="false">
      <c r="D62" s="11" t="n">
        <v>2090</v>
      </c>
      <c r="E62" s="8" t="n">
        <v>2115</v>
      </c>
      <c r="F62" s="8" t="n">
        <v>2230</v>
      </c>
      <c r="G62" s="8" t="n">
        <v>2240</v>
      </c>
      <c r="H62" s="8" t="n">
        <v>2240</v>
      </c>
      <c r="I62" s="8" t="n">
        <v>2230</v>
      </c>
      <c r="J62" s="8" t="n">
        <v>2140</v>
      </c>
      <c r="K62" s="5" t="n">
        <v>2015</v>
      </c>
    </row>
    <row r="63" customFormat="false" ht="27.35" hidden="false" customHeight="true" outlineLevel="0" collapsed="false">
      <c r="D63" s="11" t="n">
        <v>2090</v>
      </c>
      <c r="E63" s="8" t="n">
        <v>2110</v>
      </c>
      <c r="F63" s="8" t="n">
        <v>2125</v>
      </c>
      <c r="G63" s="8" t="n">
        <v>2140</v>
      </c>
      <c r="H63" s="8" t="n">
        <v>2160</v>
      </c>
      <c r="I63" s="8" t="n">
        <v>2160</v>
      </c>
      <c r="J63" s="8" t="n">
        <v>2150</v>
      </c>
      <c r="K63" s="5" t="n">
        <v>2010</v>
      </c>
    </row>
    <row r="64" customFormat="false" ht="27.35" hidden="false" customHeight="true" outlineLevel="0" collapsed="false">
      <c r="D64" s="11" t="n">
        <v>2080</v>
      </c>
      <c r="E64" s="5" t="n">
        <v>2075</v>
      </c>
      <c r="F64" s="5" t="n">
        <v>2065</v>
      </c>
      <c r="G64" s="5" t="n">
        <v>2055</v>
      </c>
      <c r="H64" s="5" t="n">
        <v>2045</v>
      </c>
      <c r="I64" s="5" t="n">
        <v>2035</v>
      </c>
      <c r="J64" s="5" t="n">
        <v>2020</v>
      </c>
      <c r="K64" s="5" t="n">
        <v>2000</v>
      </c>
    </row>
    <row r="66" customFormat="false" ht="27.35" hidden="false" customHeight="true" outlineLevel="0" collapsed="false">
      <c r="D66" s="12" t="s">
        <v>29</v>
      </c>
    </row>
    <row r="67" customFormat="false" ht="27.35" hidden="false" customHeight="true" outlineLevel="0" collapsed="false">
      <c r="V67" s="14" t="s">
        <v>8</v>
      </c>
      <c r="W67" s="13"/>
      <c r="X67" s="13"/>
      <c r="Y67" s="13"/>
      <c r="Z67" s="13" t="s">
        <v>9</v>
      </c>
      <c r="AA67" s="13" t="s">
        <v>10</v>
      </c>
    </row>
    <row r="68" customFormat="false" ht="27.35" hidden="false" customHeight="true" outlineLevel="0" collapsed="false">
      <c r="D68" s="11" t="n">
        <v>2065</v>
      </c>
      <c r="E68" s="11" t="n">
        <v>2055</v>
      </c>
      <c r="F68" s="11" t="n">
        <v>2045</v>
      </c>
      <c r="G68" s="11" t="n">
        <v>2035</v>
      </c>
      <c r="H68" s="11" t="n">
        <v>2025</v>
      </c>
      <c r="I68" s="11" t="n">
        <v>2015</v>
      </c>
      <c r="J68" s="11" t="n">
        <v>2005</v>
      </c>
      <c r="K68" s="8" t="n">
        <v>2030</v>
      </c>
      <c r="V68" s="13"/>
      <c r="W68" s="13" t="s">
        <v>11</v>
      </c>
      <c r="X68" s="13" t="s">
        <v>12</v>
      </c>
      <c r="Y68" s="13"/>
      <c r="Z68" s="13"/>
      <c r="AA68" s="15"/>
    </row>
    <row r="69" customFormat="false" ht="27.35" hidden="false" customHeight="true" outlineLevel="0" collapsed="false">
      <c r="D69" s="11" t="n">
        <v>2075</v>
      </c>
      <c r="E69" s="8" t="n">
        <v>2100</v>
      </c>
      <c r="F69" s="8" t="n">
        <v>2120</v>
      </c>
      <c r="G69" s="8" t="n">
        <v>2140</v>
      </c>
      <c r="H69" s="8" t="n">
        <v>2130</v>
      </c>
      <c r="I69" s="8" t="n">
        <v>2120</v>
      </c>
      <c r="J69" s="8" t="n">
        <v>2120</v>
      </c>
      <c r="K69" s="8" t="n">
        <v>2040</v>
      </c>
      <c r="V69" s="13"/>
      <c r="W69" s="13"/>
      <c r="X69" s="16" t="s">
        <v>13</v>
      </c>
      <c r="Y69" s="20" t="n">
        <v>0</v>
      </c>
      <c r="Z69" s="16"/>
      <c r="AA69" s="21" t="n">
        <f aca="false">SUM(AA70:AA72)</f>
        <v>0.4375</v>
      </c>
    </row>
    <row r="70" customFormat="false" ht="27.35" hidden="false" customHeight="true" outlineLevel="0" collapsed="false">
      <c r="D70" s="11" t="n">
        <v>2085</v>
      </c>
      <c r="E70" s="8" t="n">
        <v>2110</v>
      </c>
      <c r="F70" s="8" t="n">
        <v>2250</v>
      </c>
      <c r="G70" s="8" t="n">
        <v>2270</v>
      </c>
      <c r="H70" s="8" t="n">
        <v>2260</v>
      </c>
      <c r="I70" s="8" t="n">
        <v>2240</v>
      </c>
      <c r="J70" s="8" t="n">
        <v>2130</v>
      </c>
      <c r="K70" s="5" t="n">
        <v>2010</v>
      </c>
      <c r="V70" s="13"/>
      <c r="W70" s="13"/>
      <c r="X70" s="13"/>
      <c r="Y70" s="13" t="s">
        <v>14</v>
      </c>
      <c r="Z70" s="13" t="s">
        <v>22</v>
      </c>
      <c r="AA70" s="21" t="n">
        <f aca="false">12/64</f>
        <v>0.1875</v>
      </c>
    </row>
    <row r="71" customFormat="false" ht="27.35" hidden="false" customHeight="true" outlineLevel="0" collapsed="false">
      <c r="D71" s="11" t="n">
        <v>2090</v>
      </c>
      <c r="E71" s="8" t="n">
        <v>2120</v>
      </c>
      <c r="F71" s="8" t="n">
        <v>2260</v>
      </c>
      <c r="G71" s="11" t="n">
        <v>2377</v>
      </c>
      <c r="H71" s="11" t="n">
        <v>2310</v>
      </c>
      <c r="I71" s="8" t="n">
        <v>2250</v>
      </c>
      <c r="J71" s="8" t="n">
        <v>2145</v>
      </c>
      <c r="K71" s="5" t="n">
        <v>2015</v>
      </c>
      <c r="P71" s="17" t="s">
        <v>16</v>
      </c>
      <c r="V71" s="13"/>
      <c r="W71" s="13"/>
      <c r="X71" s="13"/>
      <c r="Y71" s="13" t="s">
        <v>17</v>
      </c>
      <c r="Z71" s="13" t="s">
        <v>30</v>
      </c>
      <c r="AA71" s="21" t="n">
        <f aca="false">14/64</f>
        <v>0.21875</v>
      </c>
    </row>
    <row r="72" customFormat="false" ht="27.35" hidden="false" customHeight="true" outlineLevel="0" collapsed="false">
      <c r="D72" s="11" t="n">
        <v>2070</v>
      </c>
      <c r="E72" s="8" t="n">
        <v>2120</v>
      </c>
      <c r="F72" s="8" t="n">
        <v>2250</v>
      </c>
      <c r="G72" s="11" t="n">
        <v>2340</v>
      </c>
      <c r="H72" s="11" t="n">
        <v>2320</v>
      </c>
      <c r="I72" s="8" t="n">
        <v>2250</v>
      </c>
      <c r="J72" s="8" t="n">
        <v>2150</v>
      </c>
      <c r="K72" s="5" t="n">
        <v>2020</v>
      </c>
      <c r="V72" s="13"/>
      <c r="W72" s="13"/>
      <c r="X72" s="13"/>
      <c r="Y72" s="13" t="s">
        <v>19</v>
      </c>
      <c r="Z72" s="13" t="s">
        <v>18</v>
      </c>
      <c r="AA72" s="21" t="n">
        <f aca="false">2/64</f>
        <v>0.03125</v>
      </c>
    </row>
    <row r="73" customFormat="false" ht="27.35" hidden="false" customHeight="true" outlineLevel="0" collapsed="false">
      <c r="D73" s="11" t="n">
        <v>2090</v>
      </c>
      <c r="E73" s="8" t="n">
        <v>2115</v>
      </c>
      <c r="F73" s="8" t="n">
        <v>2230</v>
      </c>
      <c r="G73" s="8" t="n">
        <v>2240</v>
      </c>
      <c r="H73" s="8" t="n">
        <v>2240</v>
      </c>
      <c r="I73" s="8" t="n">
        <v>2230</v>
      </c>
      <c r="J73" s="8" t="n">
        <v>2140</v>
      </c>
      <c r="K73" s="5" t="n">
        <v>2015</v>
      </c>
    </row>
    <row r="74" customFormat="false" ht="27.35" hidden="false" customHeight="true" outlineLevel="0" collapsed="false">
      <c r="D74" s="11" t="n">
        <v>2090</v>
      </c>
      <c r="E74" s="8" t="n">
        <v>2110</v>
      </c>
      <c r="F74" s="8" t="n">
        <v>2125</v>
      </c>
      <c r="G74" s="8" t="n">
        <v>2140</v>
      </c>
      <c r="H74" s="8" t="n">
        <v>2160</v>
      </c>
      <c r="I74" s="8" t="n">
        <v>2160</v>
      </c>
      <c r="J74" s="8" t="n">
        <v>2150</v>
      </c>
      <c r="K74" s="5" t="n">
        <v>2010</v>
      </c>
    </row>
    <row r="75" customFormat="false" ht="27.35" hidden="false" customHeight="true" outlineLevel="0" collapsed="false">
      <c r="D75" s="11" t="n">
        <v>2080</v>
      </c>
      <c r="E75" s="5" t="n">
        <v>2075</v>
      </c>
      <c r="F75" s="5" t="n">
        <v>2065</v>
      </c>
      <c r="G75" s="5" t="n">
        <v>2055</v>
      </c>
      <c r="H75" s="5" t="n">
        <v>2045</v>
      </c>
      <c r="I75" s="5" t="n">
        <v>2035</v>
      </c>
      <c r="J75" s="5" t="n">
        <v>2020</v>
      </c>
      <c r="K75" s="5" t="n">
        <v>2000</v>
      </c>
    </row>
    <row r="77" customFormat="false" ht="27.35" hidden="false" customHeight="true" outlineLevel="0" collapsed="false">
      <c r="D77" s="12" t="s">
        <v>31</v>
      </c>
    </row>
    <row r="78" customFormat="false" ht="27.35" hidden="false" customHeight="true" outlineLevel="0" collapsed="false">
      <c r="V78" s="14" t="s">
        <v>8</v>
      </c>
      <c r="W78" s="13"/>
      <c r="X78" s="13"/>
      <c r="Y78" s="13"/>
      <c r="Z78" s="13" t="s">
        <v>9</v>
      </c>
      <c r="AA78" s="13" t="s">
        <v>10</v>
      </c>
    </row>
    <row r="79" customFormat="false" ht="27.35" hidden="false" customHeight="true" outlineLevel="0" collapsed="false">
      <c r="D79" s="11" t="n">
        <v>2065</v>
      </c>
      <c r="E79" s="11" t="n">
        <v>2055</v>
      </c>
      <c r="F79" s="11" t="n">
        <v>2045</v>
      </c>
      <c r="G79" s="11" t="n">
        <v>2035</v>
      </c>
      <c r="H79" s="11" t="n">
        <v>2025</v>
      </c>
      <c r="I79" s="11" t="n">
        <v>2015</v>
      </c>
      <c r="J79" s="11" t="n">
        <v>2005</v>
      </c>
      <c r="K79" s="8" t="n">
        <v>2030</v>
      </c>
      <c r="V79" s="13"/>
      <c r="W79" s="13" t="s">
        <v>11</v>
      </c>
      <c r="X79" s="13" t="s">
        <v>12</v>
      </c>
      <c r="Y79" s="13"/>
      <c r="Z79" s="13"/>
      <c r="AA79" s="15"/>
    </row>
    <row r="80" customFormat="false" ht="27.35" hidden="false" customHeight="true" outlineLevel="0" collapsed="false">
      <c r="D80" s="11" t="n">
        <v>2075</v>
      </c>
      <c r="E80" s="8" t="n">
        <v>2100</v>
      </c>
      <c r="F80" s="8" t="n">
        <v>2120</v>
      </c>
      <c r="G80" s="8" t="n">
        <v>2140</v>
      </c>
      <c r="H80" s="8" t="n">
        <v>2130</v>
      </c>
      <c r="I80" s="8" t="n">
        <v>2120</v>
      </c>
      <c r="J80" s="8" t="n">
        <v>2120</v>
      </c>
      <c r="K80" s="8" t="n">
        <v>2040</v>
      </c>
      <c r="V80" s="13"/>
      <c r="W80" s="13"/>
      <c r="X80" s="16" t="s">
        <v>13</v>
      </c>
      <c r="Y80" s="20" t="n">
        <v>1</v>
      </c>
      <c r="Z80" s="16"/>
      <c r="AA80" s="21" t="n">
        <f aca="false">SUM(AA81:AA83)</f>
        <v>0.3125</v>
      </c>
    </row>
    <row r="81" customFormat="false" ht="27.35" hidden="false" customHeight="true" outlineLevel="0" collapsed="false">
      <c r="D81" s="11" t="n">
        <v>2085</v>
      </c>
      <c r="E81" s="8" t="n">
        <v>2110</v>
      </c>
      <c r="F81" s="8" t="n">
        <v>2250</v>
      </c>
      <c r="G81" s="8" t="n">
        <v>2270</v>
      </c>
      <c r="H81" s="8" t="n">
        <v>2260</v>
      </c>
      <c r="I81" s="8" t="n">
        <v>2240</v>
      </c>
      <c r="J81" s="8" t="n">
        <v>2130</v>
      </c>
      <c r="K81" s="5" t="n">
        <v>2010</v>
      </c>
      <c r="V81" s="13"/>
      <c r="W81" s="13"/>
      <c r="X81" s="13"/>
      <c r="Y81" s="13" t="s">
        <v>14</v>
      </c>
      <c r="Z81" s="13" t="s">
        <v>15</v>
      </c>
      <c r="AA81" s="21" t="n">
        <v>0</v>
      </c>
    </row>
    <row r="82" customFormat="false" ht="27.35" hidden="false" customHeight="true" outlineLevel="0" collapsed="false">
      <c r="D82" s="11" t="n">
        <v>2090</v>
      </c>
      <c r="E82" s="8" t="n">
        <v>2120</v>
      </c>
      <c r="F82" s="8" t="n">
        <v>2260</v>
      </c>
      <c r="G82" s="11" t="n">
        <v>2377</v>
      </c>
      <c r="H82" s="11" t="n">
        <v>2310</v>
      </c>
      <c r="I82" s="8" t="n">
        <v>2250</v>
      </c>
      <c r="J82" s="8" t="n">
        <v>2145</v>
      </c>
      <c r="K82" s="5" t="n">
        <v>2015</v>
      </c>
      <c r="P82" s="17" t="s">
        <v>16</v>
      </c>
      <c r="V82" s="13"/>
      <c r="W82" s="13"/>
      <c r="X82" s="13"/>
      <c r="Y82" s="13" t="s">
        <v>17</v>
      </c>
      <c r="Z82" s="13" t="s">
        <v>18</v>
      </c>
      <c r="AA82" s="21" t="n">
        <f aca="false">2/64</f>
        <v>0.03125</v>
      </c>
    </row>
    <row r="83" customFormat="false" ht="27.35" hidden="false" customHeight="true" outlineLevel="0" collapsed="false">
      <c r="D83" s="11" t="n">
        <v>2070</v>
      </c>
      <c r="E83" s="8" t="n">
        <v>2120</v>
      </c>
      <c r="F83" s="8" t="n">
        <v>2250</v>
      </c>
      <c r="G83" s="11" t="n">
        <v>2340</v>
      </c>
      <c r="H83" s="11" t="n">
        <v>2320</v>
      </c>
      <c r="I83" s="8" t="n">
        <v>2250</v>
      </c>
      <c r="J83" s="8" t="n">
        <v>2150</v>
      </c>
      <c r="K83" s="5" t="n">
        <v>2020</v>
      </c>
      <c r="V83" s="13"/>
      <c r="W83" s="13"/>
      <c r="X83" s="13"/>
      <c r="Y83" s="13" t="s">
        <v>19</v>
      </c>
      <c r="Z83" s="13" t="s">
        <v>32</v>
      </c>
      <c r="AA83" s="21" t="n">
        <f aca="false">18/64</f>
        <v>0.28125</v>
      </c>
    </row>
    <row r="84" customFormat="false" ht="27.35" hidden="false" customHeight="true" outlineLevel="0" collapsed="false">
      <c r="D84" s="11" t="n">
        <v>2090</v>
      </c>
      <c r="E84" s="8" t="n">
        <v>2115</v>
      </c>
      <c r="F84" s="8" t="n">
        <v>2230</v>
      </c>
      <c r="G84" s="8" t="n">
        <v>2240</v>
      </c>
      <c r="H84" s="8" t="n">
        <v>2240</v>
      </c>
      <c r="I84" s="8" t="n">
        <v>2230</v>
      </c>
      <c r="J84" s="8" t="n">
        <v>2140</v>
      </c>
      <c r="K84" s="5" t="n">
        <v>2015</v>
      </c>
    </row>
    <row r="85" customFormat="false" ht="27.35" hidden="false" customHeight="true" outlineLevel="0" collapsed="false">
      <c r="D85" s="11" t="n">
        <v>2090</v>
      </c>
      <c r="E85" s="11" t="n">
        <v>2100</v>
      </c>
      <c r="F85" s="11" t="n">
        <v>2105</v>
      </c>
      <c r="G85" s="8" t="n">
        <v>2140</v>
      </c>
      <c r="H85" s="8" t="n">
        <v>2160</v>
      </c>
      <c r="I85" s="8" t="n">
        <v>2160</v>
      </c>
      <c r="J85" s="8" t="n">
        <v>2150</v>
      </c>
      <c r="K85" s="5" t="n">
        <v>2010</v>
      </c>
      <c r="R85" s="0"/>
    </row>
    <row r="86" customFormat="false" ht="27.35" hidden="false" customHeight="true" outlineLevel="0" collapsed="false">
      <c r="D86" s="11" t="n">
        <v>2080</v>
      </c>
      <c r="E86" s="5" t="n">
        <v>2075</v>
      </c>
      <c r="F86" s="5" t="n">
        <v>2065</v>
      </c>
      <c r="G86" s="5" t="n">
        <v>2055</v>
      </c>
      <c r="H86" s="5" t="n">
        <v>2045</v>
      </c>
      <c r="I86" s="5" t="n">
        <v>2035</v>
      </c>
      <c r="J86" s="5" t="n">
        <v>2020</v>
      </c>
      <c r="K86" s="5" t="n">
        <v>2000</v>
      </c>
    </row>
    <row r="88" customFormat="false" ht="27.35" hidden="false" customHeight="true" outlineLevel="0" collapsed="false">
      <c r="D88" s="12" t="s">
        <v>33</v>
      </c>
    </row>
    <row r="89" customFormat="false" ht="27.35" hidden="false" customHeight="true" outlineLevel="0" collapsed="false">
      <c r="V89" s="14" t="s">
        <v>8</v>
      </c>
      <c r="W89" s="13"/>
      <c r="X89" s="13"/>
      <c r="Y89" s="13"/>
      <c r="Z89" s="13" t="s">
        <v>9</v>
      </c>
      <c r="AA89" s="13" t="s">
        <v>10</v>
      </c>
    </row>
    <row r="90" customFormat="false" ht="27.35" hidden="false" customHeight="true" outlineLevel="0" collapsed="false">
      <c r="N90" s="11" t="n">
        <v>1970</v>
      </c>
      <c r="O90" s="11" t="n">
        <v>1975</v>
      </c>
      <c r="P90" s="22" t="n">
        <v>1850</v>
      </c>
      <c r="Q90" s="8" t="n">
        <v>1995</v>
      </c>
      <c r="R90" s="11" t="n">
        <v>1975</v>
      </c>
      <c r="S90" s="11" t="n">
        <v>1965</v>
      </c>
      <c r="T90" s="11" t="n">
        <v>1960</v>
      </c>
      <c r="U90" s="11" t="n">
        <v>1960</v>
      </c>
      <c r="V90" s="13"/>
      <c r="W90" s="13" t="s">
        <v>11</v>
      </c>
      <c r="X90" s="13" t="s">
        <v>34</v>
      </c>
      <c r="Y90" s="13"/>
      <c r="Z90" s="13"/>
      <c r="AA90" s="15"/>
    </row>
    <row r="91" customFormat="false" ht="27.35" hidden="false" customHeight="true" outlineLevel="0" collapsed="false">
      <c r="N91" s="11" t="n">
        <v>1970</v>
      </c>
      <c r="O91" s="5" t="n">
        <v>2000</v>
      </c>
      <c r="P91" s="8" t="n">
        <v>2045</v>
      </c>
      <c r="Q91" s="8" t="n">
        <v>2055</v>
      </c>
      <c r="R91" s="11" t="n">
        <v>2005</v>
      </c>
      <c r="S91" s="11" t="n">
        <v>2005</v>
      </c>
      <c r="T91" s="11" t="n">
        <v>2000</v>
      </c>
      <c r="U91" s="11" t="n">
        <v>1965</v>
      </c>
      <c r="V91" s="13"/>
      <c r="W91" s="13"/>
      <c r="X91" s="16" t="s">
        <v>13</v>
      </c>
      <c r="Y91" s="20" t="n">
        <v>1</v>
      </c>
      <c r="Z91" s="16"/>
      <c r="AA91" s="21" t="n">
        <f aca="false">SUM(AA92:AA94)</f>
        <v>0.421875</v>
      </c>
    </row>
    <row r="92" customFormat="false" ht="27.35" hidden="false" customHeight="true" outlineLevel="0" collapsed="false">
      <c r="N92" s="5" t="n">
        <v>1975</v>
      </c>
      <c r="O92" s="5" t="n">
        <v>2000</v>
      </c>
      <c r="P92" s="11" t="n">
        <v>2100</v>
      </c>
      <c r="Q92" s="8" t="n">
        <v>2155</v>
      </c>
      <c r="R92" s="8" t="n">
        <v>2160</v>
      </c>
      <c r="S92" s="8" t="n">
        <v>2140</v>
      </c>
      <c r="T92" s="11" t="n">
        <v>2000</v>
      </c>
      <c r="U92" s="5" t="n">
        <v>1970</v>
      </c>
      <c r="V92" s="13"/>
      <c r="W92" s="13"/>
      <c r="X92" s="13"/>
      <c r="Y92" s="13" t="s">
        <v>14</v>
      </c>
      <c r="Z92" s="13" t="s">
        <v>35</v>
      </c>
      <c r="AA92" s="21" t="n">
        <f aca="false">16/64</f>
        <v>0.25</v>
      </c>
    </row>
    <row r="93" customFormat="false" ht="27.35" hidden="false" customHeight="true" outlineLevel="0" collapsed="false">
      <c r="G93" s="17" t="s">
        <v>16</v>
      </c>
      <c r="N93" s="5" t="n">
        <v>1985</v>
      </c>
      <c r="O93" s="5" t="n">
        <v>2005</v>
      </c>
      <c r="P93" s="11" t="n">
        <v>2105</v>
      </c>
      <c r="Q93" s="8" t="n">
        <v>2160</v>
      </c>
      <c r="R93" s="8" t="n">
        <v>2180</v>
      </c>
      <c r="S93" s="8" t="n">
        <v>2130</v>
      </c>
      <c r="T93" s="5" t="n">
        <v>2000</v>
      </c>
      <c r="U93" s="5" t="n">
        <v>1975</v>
      </c>
      <c r="V93" s="13"/>
      <c r="W93" s="13"/>
      <c r="X93" s="13"/>
      <c r="Y93" s="13" t="s">
        <v>17</v>
      </c>
      <c r="Z93" s="13" t="s">
        <v>20</v>
      </c>
      <c r="AA93" s="21" t="n">
        <f aca="false">10/64</f>
        <v>0.15625</v>
      </c>
    </row>
    <row r="94" customFormat="false" ht="27.35" hidden="false" customHeight="true" outlineLevel="0" collapsed="false">
      <c r="N94" s="5" t="n">
        <v>1990</v>
      </c>
      <c r="O94" s="5" t="n">
        <v>2010</v>
      </c>
      <c r="P94" s="11" t="n">
        <v>2110</v>
      </c>
      <c r="Q94" s="8" t="n">
        <v>2150</v>
      </c>
      <c r="R94" s="8" t="n">
        <v>2140</v>
      </c>
      <c r="S94" s="11" t="n">
        <v>2105</v>
      </c>
      <c r="T94" s="5" t="n">
        <v>2005</v>
      </c>
      <c r="U94" s="5" t="n">
        <v>1980</v>
      </c>
      <c r="V94" s="13"/>
      <c r="W94" s="13"/>
      <c r="X94" s="13"/>
      <c r="Y94" s="13" t="s">
        <v>19</v>
      </c>
      <c r="Z94" s="13" t="s">
        <v>36</v>
      </c>
      <c r="AA94" s="21" t="n">
        <f aca="false">1/64</f>
        <v>0.015625</v>
      </c>
    </row>
    <row r="95" customFormat="false" ht="27.35" hidden="false" customHeight="true" outlineLevel="0" collapsed="false">
      <c r="N95" s="5" t="n">
        <v>1980</v>
      </c>
      <c r="O95" s="5" t="n">
        <v>2005</v>
      </c>
      <c r="P95" s="11" t="n">
        <v>2105</v>
      </c>
      <c r="Q95" s="11" t="n">
        <v>2105</v>
      </c>
      <c r="R95" s="11" t="n">
        <v>2110</v>
      </c>
      <c r="S95" s="11" t="n">
        <v>2100</v>
      </c>
      <c r="T95" s="5" t="n">
        <v>2000</v>
      </c>
      <c r="U95" s="5" t="n">
        <v>1980</v>
      </c>
      <c r="X95" s="2" t="s">
        <v>37</v>
      </c>
    </row>
    <row r="96" customFormat="false" ht="27.35" hidden="false" customHeight="true" outlineLevel="0" collapsed="false">
      <c r="I96" s="0"/>
      <c r="N96" s="5" t="n">
        <v>1970</v>
      </c>
      <c r="O96" s="5" t="n">
        <v>2000</v>
      </c>
      <c r="P96" s="5" t="n">
        <v>2000</v>
      </c>
      <c r="Q96" s="11" t="n">
        <v>2020</v>
      </c>
      <c r="R96" s="11" t="n">
        <v>2035</v>
      </c>
      <c r="S96" s="11" t="n">
        <v>2025</v>
      </c>
      <c r="T96" s="11" t="n">
        <v>2000</v>
      </c>
      <c r="U96" s="5" t="n">
        <v>1970</v>
      </c>
      <c r="X96" s="16" t="s">
        <v>13</v>
      </c>
      <c r="Y96" s="20" t="n">
        <v>0</v>
      </c>
      <c r="Z96" s="16"/>
      <c r="AA96" s="21" t="n">
        <f aca="false">SUM(AA97:AA99)</f>
        <v>0.015625</v>
      </c>
    </row>
    <row r="97" customFormat="false" ht="27.35" hidden="false" customHeight="true" outlineLevel="0" collapsed="false">
      <c r="N97" s="5" t="n">
        <v>1965</v>
      </c>
      <c r="O97" s="5" t="n">
        <v>1965</v>
      </c>
      <c r="P97" s="5" t="n">
        <v>1970</v>
      </c>
      <c r="Q97" s="11" t="n">
        <v>1970</v>
      </c>
      <c r="R97" s="11" t="n">
        <v>1975</v>
      </c>
      <c r="S97" s="5" t="n">
        <v>1960</v>
      </c>
      <c r="T97" s="5" t="n">
        <v>1950</v>
      </c>
      <c r="U97" s="5" t="n">
        <v>1960</v>
      </c>
      <c r="Y97" s="13" t="s">
        <v>17</v>
      </c>
      <c r="Z97" s="13" t="s">
        <v>36</v>
      </c>
      <c r="AA97" s="21" t="n">
        <f aca="false">1/64</f>
        <v>0.015625</v>
      </c>
    </row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88661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2015-06-29T17:20:48Z</dcterms:created>
  <dc:language>en-CA</dc:language>
  <dcterms:modified xsi:type="dcterms:W3CDTF">2015-06-30T18:04:08Z</dcterms:modified>
  <cp:revision>23</cp:revision>
</cp:coreProperties>
</file>