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Bench\EduCourses\MTUCI\math-stas-prob\"/>
    </mc:Choice>
  </mc:AlternateContent>
  <xr:revisionPtr revIDLastSave="0" documentId="13_ncr:1_{73D5AAC9-C038-4BEE-AA1C-05EF598B57C5}" xr6:coauthVersionLast="47" xr6:coauthVersionMax="47" xr10:uidLastSave="{00000000-0000-0000-0000-000000000000}"/>
  <bookViews>
    <workbookView xWindow="-110" yWindow="-110" windowWidth="19420" windowHeight="10300" xr2:uid="{860E577D-1796-4E3C-8407-155EF3E87354}"/>
  </bookViews>
  <sheets>
    <sheet name="Задание-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D38" i="1"/>
  <c r="D37" i="1"/>
  <c r="D36" i="1"/>
  <c r="D35" i="1"/>
  <c r="D34" i="1"/>
  <c r="D33" i="1"/>
  <c r="D32" i="1"/>
  <c r="D31" i="1"/>
  <c r="D30" i="1"/>
  <c r="D29" i="1"/>
  <c r="B43" i="1"/>
  <c r="B41" i="1"/>
  <c r="B39" i="1"/>
  <c r="C38" i="1"/>
  <c r="C37" i="1"/>
  <c r="E16" i="1"/>
  <c r="E18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3" i="1"/>
  <c r="B40" i="1" s="1"/>
  <c r="B22" i="1"/>
  <c r="E3" i="1" l="1"/>
  <c r="C28" i="1" s="1"/>
  <c r="D28" i="1" s="1"/>
  <c r="D22" i="1"/>
  <c r="C22" i="1"/>
  <c r="E22" i="1" l="1"/>
  <c r="C8" i="1" l="1"/>
  <c r="C15" i="1" l="1"/>
  <c r="C7" i="1"/>
  <c r="C10" i="1"/>
  <c r="C14" i="1"/>
  <c r="C6" i="1"/>
  <c r="C17" i="1"/>
  <c r="C21" i="1"/>
  <c r="C13" i="1"/>
  <c r="C5" i="1"/>
  <c r="C18" i="1"/>
  <c r="C9" i="1"/>
  <c r="C20" i="1"/>
  <c r="C12" i="1"/>
  <c r="C4" i="1"/>
  <c r="C19" i="1"/>
  <c r="C11" i="1"/>
  <c r="C16" i="1"/>
  <c r="D39" i="1" l="1"/>
  <c r="D40" i="1" s="1"/>
</calcChain>
</file>

<file path=xl/sharedStrings.xml><?xml version="1.0" encoding="utf-8"?>
<sst xmlns="http://schemas.openxmlformats.org/spreadsheetml/2006/main" count="27" uniqueCount="23">
  <si>
    <t>Значения</t>
  </si>
  <si>
    <t>От 0 до 4</t>
  </si>
  <si>
    <r>
      <t>Теор. частота f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</si>
  <si>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Частота f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</si>
  <si>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(f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- f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/f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</si>
  <si>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Сумма: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</si>
  <si>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критич. правостор.</t>
    </r>
    <r>
      <rPr>
        <b/>
        <sz val="11"/>
        <color theme="1"/>
        <rFont val="Calibri"/>
        <family val="2"/>
      </rPr>
      <t>:</t>
    </r>
  </si>
  <si>
    <t>Ур. значимости.:</t>
  </si>
  <si>
    <t>Число степ. своб.:</t>
  </si>
  <si>
    <t>Объём выборки:</t>
  </si>
  <si>
    <r>
      <t xml:space="preserve">λ </t>
    </r>
    <r>
      <rPr>
        <b/>
        <vertAlign val="subscript"/>
        <sz val="11"/>
        <color theme="1"/>
        <rFont val="Calibri"/>
        <family val="2"/>
        <scheme val="minor"/>
      </rPr>
      <t>наблюдаемое</t>
    </r>
    <r>
      <rPr>
        <b/>
        <sz val="11"/>
        <color theme="1"/>
        <rFont val="Calibri"/>
        <family val="2"/>
        <scheme val="minor"/>
      </rPr>
      <t>: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</si>
  <si>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наблюдаемое</t>
    </r>
    <r>
      <rPr>
        <b/>
        <sz val="11"/>
        <color theme="1"/>
        <rFont val="Calibri"/>
        <family val="2"/>
      </rPr>
      <t>:</t>
    </r>
  </si>
  <si>
    <t>Гипотеза H0:</t>
  </si>
  <si>
    <t>Предыдущая выборка после объединения частот</t>
  </si>
  <si>
    <t>Гипотеза H1:</t>
  </si>
  <si>
    <t>Дискретная с.в. X извлечена из генеральной совокупности распределённой по закону Пуассона.</t>
  </si>
  <si>
    <t>Дискретная с.в. X извлечена из генеральной совокупности не подчиняющейся закону Пуассона.</t>
  </si>
  <si>
    <t>Результат:</t>
  </si>
  <si>
    <r>
      <t>Выборка из распределения Пуассона, λ</t>
    </r>
    <r>
      <rPr>
        <b/>
        <vertAlign val="subscript"/>
        <sz val="11"/>
        <color theme="1"/>
        <rFont val="Calibri"/>
        <family val="2"/>
        <scheme val="minor"/>
      </rPr>
      <t>заданное</t>
    </r>
    <r>
      <rPr>
        <b/>
        <sz val="11"/>
        <color theme="1"/>
        <rFont val="Calibri"/>
        <family val="2"/>
        <scheme val="minor"/>
      </rPr>
      <t xml:space="preserve"> = 8, объём выб. = 50</t>
    </r>
  </si>
  <si>
    <t>Интервалы</t>
  </si>
  <si>
    <t>От 15 и более</t>
  </si>
  <si>
    <t>От 13 до 14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</si>
  <si>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(X), при λ = 8,66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</si>
</sst>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0" borderId="8" xfId="0" applyFont="1" applyBorder="1" applyAlignment="1">
      <alignment vertical="center"/>
    </xf>
    <xf numFmtId="0" fontId="0" fillId="0" borderId="5" xfId="0" applyBorder="1" applyAlignment="1">
      <alignment wrapText="1"/>
    </xf>
    <xf numFmtId="168" fontId="0" fillId="0" borderId="4" xfId="0" applyNumberFormat="1" applyBorder="1"/>
    <xf numFmtId="168" fontId="0" fillId="0" borderId="5" xfId="0" applyNumberFormat="1" applyBorder="1"/>
    <xf numFmtId="0" fontId="1" fillId="0" borderId="1" xfId="0" applyFont="1" applyFill="1" applyBorder="1" applyAlignment="1">
      <alignment vertical="center"/>
    </xf>
    <xf numFmtId="0" fontId="5" fillId="0" borderId="0" xfId="0" applyFont="1" applyBorder="1" applyAlignment="1">
      <alignment horizontal="right"/>
    </xf>
    <xf numFmtId="168" fontId="0" fillId="0" borderId="12" xfId="0" applyNumberFormat="1" applyBorder="1"/>
    <xf numFmtId="168" fontId="0" fillId="0" borderId="6" xfId="0" applyNumberFormat="1" applyBorder="1"/>
    <xf numFmtId="168" fontId="0" fillId="0" borderId="0" xfId="0" applyNumberFormat="1" applyBorder="1"/>
    <xf numFmtId="0" fontId="1" fillId="0" borderId="6" xfId="0" applyFont="1" applyFill="1" applyBorder="1" applyAlignment="1">
      <alignment vertical="center"/>
    </xf>
    <xf numFmtId="168" fontId="0" fillId="0" borderId="10" xfId="0" applyNumberFormat="1" applyBorder="1"/>
    <xf numFmtId="168" fontId="0" fillId="0" borderId="9" xfId="0" applyNumberFormat="1" applyBorder="1"/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68" fontId="0" fillId="0" borderId="1" xfId="0" applyNumberFormat="1" applyBorder="1" applyAlignment="1">
      <alignment horizontal="left"/>
    </xf>
    <xf numFmtId="168" fontId="0" fillId="0" borderId="7" xfId="0" applyNumberFormat="1" applyBorder="1"/>
    <xf numFmtId="169" fontId="0" fillId="0" borderId="1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Fill="1" applyBorder="1" applyAlignment="1">
      <alignment horizontal="right"/>
    </xf>
    <xf numFmtId="168" fontId="0" fillId="6" borderId="1" xfId="0" applyNumberFormat="1" applyFill="1" applyBorder="1"/>
    <xf numFmtId="168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/>
    </xf>
    <xf numFmtId="168" fontId="0" fillId="0" borderId="6" xfId="0" applyNumberFormat="1" applyBorder="1" applyAlignment="1">
      <alignment horizontal="right" vertical="center"/>
    </xf>
    <xf numFmtId="168" fontId="0" fillId="0" borderId="12" xfId="0" applyNumberFormat="1" applyBorder="1" applyAlignment="1">
      <alignment horizontal="right" vertical="center"/>
    </xf>
    <xf numFmtId="168" fontId="0" fillId="0" borderId="5" xfId="0" applyNumberFormat="1" applyBorder="1" applyAlignment="1">
      <alignment horizontal="right" vertical="center"/>
    </xf>
    <xf numFmtId="168" fontId="1" fillId="5" borderId="2" xfId="0" applyNumberFormat="1" applyFont="1" applyFill="1" applyBorder="1" applyAlignment="1">
      <alignment vertical="center"/>
    </xf>
    <xf numFmtId="168" fontId="1" fillId="5" borderId="0" xfId="0" applyNumberFormat="1" applyFont="1" applyFill="1" applyBorder="1" applyAlignment="1">
      <alignment vertical="center"/>
    </xf>
    <xf numFmtId="168" fontId="1" fillId="2" borderId="0" xfId="0" applyNumberFormat="1" applyFont="1" applyFill="1" applyBorder="1" applyAlignment="1">
      <alignment vertical="center"/>
    </xf>
    <xf numFmtId="168" fontId="1" fillId="3" borderId="0" xfId="0" applyNumberFormat="1" applyFont="1" applyFill="1" applyBorder="1" applyAlignment="1">
      <alignment vertical="center"/>
    </xf>
    <xf numFmtId="168" fontId="1" fillId="4" borderId="0" xfId="0" applyNumberFormat="1" applyFont="1" applyFill="1" applyBorder="1" applyAlignment="1">
      <alignment vertical="center"/>
    </xf>
    <xf numFmtId="168" fontId="1" fillId="7" borderId="0" xfId="0" applyNumberFormat="1" applyFont="1" applyFill="1" applyBorder="1" applyAlignment="1">
      <alignment vertical="center"/>
    </xf>
    <xf numFmtId="168" fontId="1" fillId="5" borderId="11" xfId="0" applyNumberFormat="1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Выборка из распределения Пуассона, </a:t>
            </a:r>
            <a:r>
              <a:rPr lang="el-GR"/>
              <a:t>λ</a:t>
            </a:r>
            <a:r>
              <a:rPr lang="ru-RU" baseline="-25000"/>
              <a:t>заданное</a:t>
            </a:r>
            <a:r>
              <a:rPr lang="ru-RU"/>
              <a:t> = 8, объём выборки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628756464613527E-2"/>
          <c:y val="0.16067187769412036"/>
          <c:w val="0.89033574057680664"/>
          <c:h val="0.6680955802057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'Задание-3'!$A$1</c:f>
              <c:strCache>
                <c:ptCount val="1"/>
                <c:pt idx="0">
                  <c:v>Выборка из распределения Пуассона, λзаданное = 8, объём выб. =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'Задание-3'!$A$3:$A$21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'Задание-3'!$B$3:$B$21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7-4FBC-A04E-F47478BB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4438224"/>
        <c:axId val="644438640"/>
      </c:barChart>
      <c:dateAx>
        <c:axId val="64443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Принимаемые значения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71372557424404792"/>
              <c:y val="0.90248376343468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640"/>
        <c:crosses val="autoZero"/>
        <c:auto val="0"/>
        <c:lblOffset val="100"/>
        <c:baseTimeUnit val="days"/>
      </c:dateAx>
      <c:valAx>
        <c:axId val="6444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7.2748450822345441E-3"/>
              <c:y val="0.14665383067992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0</xdr:row>
      <xdr:rowOff>171450</xdr:rowOff>
    </xdr:from>
    <xdr:to>
      <xdr:col>14</xdr:col>
      <xdr:colOff>482600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5B64C-F480-4ADB-BC98-A36613B5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C910-3869-478F-B75A-17ADEFB724E4}">
  <dimension ref="A1:E44"/>
  <sheetViews>
    <sheetView tabSelected="1" topLeftCell="A13" workbookViewId="0">
      <selection activeCell="G38" sqref="G38"/>
    </sheetView>
  </sheetViews>
  <sheetFormatPr defaultRowHeight="14.5" x14ac:dyDescent="0.35"/>
  <cols>
    <col min="1" max="1" width="17" customWidth="1"/>
    <col min="2" max="2" width="10.6328125" customWidth="1"/>
    <col min="3" max="3" width="15.6328125" customWidth="1"/>
    <col min="4" max="4" width="21.6328125" customWidth="1"/>
    <col min="5" max="5" width="13.26953125" customWidth="1"/>
  </cols>
  <sheetData>
    <row r="1" spans="1:5" ht="16.5" x14ac:dyDescent="0.35">
      <c r="A1" s="48" t="s">
        <v>18</v>
      </c>
      <c r="B1" s="49"/>
      <c r="C1" s="49"/>
      <c r="D1" s="49"/>
      <c r="E1" s="50"/>
    </row>
    <row r="2" spans="1:5" ht="16.5" x14ac:dyDescent="0.35">
      <c r="A2" s="1" t="s">
        <v>0</v>
      </c>
      <c r="B2" s="1" t="s">
        <v>3</v>
      </c>
      <c r="C2" s="1" t="s">
        <v>22</v>
      </c>
      <c r="D2" s="1" t="s">
        <v>2</v>
      </c>
      <c r="E2" s="1" t="s">
        <v>19</v>
      </c>
    </row>
    <row r="3" spans="1:5" x14ac:dyDescent="0.35">
      <c r="A3" s="7">
        <v>0</v>
      </c>
      <c r="B3" s="6">
        <v>0</v>
      </c>
      <c r="C3" s="5">
        <f>_xlfn.POISSON.DIST(A3,$B$23,FALSE)</f>
        <v>1.7338430690350557E-4</v>
      </c>
      <c r="D3" s="41">
        <f>$B$22*C3</f>
        <v>8.6692153451752782E-3</v>
      </c>
      <c r="E3" s="38">
        <f>SUM(D3:D7)</f>
        <v>3.3788175793196444</v>
      </c>
    </row>
    <row r="4" spans="1:5" x14ac:dyDescent="0.35">
      <c r="A4" s="7">
        <v>1</v>
      </c>
      <c r="B4" s="6">
        <v>0</v>
      </c>
      <c r="C4" s="5">
        <f t="shared" ref="C4:C21" si="0">_xlfn.POISSON.DIST(A4,$B$23,FALSE)</f>
        <v>1.501508097784358E-3</v>
      </c>
      <c r="D4" s="42">
        <f t="shared" ref="D4:D21" si="1">$B$22*C4</f>
        <v>7.5075404889217906E-2</v>
      </c>
      <c r="E4" s="40"/>
    </row>
    <row r="5" spans="1:5" x14ac:dyDescent="0.35">
      <c r="A5" s="7">
        <v>2</v>
      </c>
      <c r="B5" s="6">
        <v>0</v>
      </c>
      <c r="C5" s="5">
        <f t="shared" si="0"/>
        <v>6.5015300634062726E-3</v>
      </c>
      <c r="D5" s="42">
        <f t="shared" si="1"/>
        <v>0.32507650317031361</v>
      </c>
      <c r="E5" s="40"/>
    </row>
    <row r="6" spans="1:5" x14ac:dyDescent="0.35">
      <c r="A6" s="7">
        <v>3</v>
      </c>
      <c r="B6" s="6">
        <v>0</v>
      </c>
      <c r="C6" s="5">
        <f t="shared" si="0"/>
        <v>1.8767750116366111E-2</v>
      </c>
      <c r="D6" s="42">
        <f t="shared" si="1"/>
        <v>0.93838750581830555</v>
      </c>
      <c r="E6" s="40"/>
    </row>
    <row r="7" spans="1:5" x14ac:dyDescent="0.35">
      <c r="A7" s="3">
        <v>4</v>
      </c>
      <c r="B7" s="8">
        <v>3</v>
      </c>
      <c r="C7" s="5">
        <f t="shared" si="0"/>
        <v>4.0632179001932639E-2</v>
      </c>
      <c r="D7" s="43">
        <f t="shared" si="1"/>
        <v>2.0316089500966319</v>
      </c>
      <c r="E7" s="39"/>
    </row>
    <row r="8" spans="1:5" x14ac:dyDescent="0.35">
      <c r="A8" s="3">
        <v>5</v>
      </c>
      <c r="B8" s="8">
        <v>6</v>
      </c>
      <c r="C8" s="5">
        <f t="shared" si="0"/>
        <v>7.03749340313473E-2</v>
      </c>
      <c r="D8" s="44">
        <f t="shared" si="1"/>
        <v>3.5187467015673648</v>
      </c>
      <c r="E8" s="37">
        <v>3.5187467015673648</v>
      </c>
    </row>
    <row r="9" spans="1:5" x14ac:dyDescent="0.35">
      <c r="A9" s="3">
        <v>6</v>
      </c>
      <c r="B9" s="8">
        <v>7</v>
      </c>
      <c r="C9" s="5">
        <f t="shared" si="0"/>
        <v>0.10157448811857792</v>
      </c>
      <c r="D9" s="45">
        <f t="shared" si="1"/>
        <v>5.0787244059288961</v>
      </c>
      <c r="E9" s="37">
        <v>5.0787244059288961</v>
      </c>
    </row>
    <row r="10" spans="1:5" x14ac:dyDescent="0.35">
      <c r="A10" s="3">
        <v>7</v>
      </c>
      <c r="B10" s="8">
        <v>2</v>
      </c>
      <c r="C10" s="5">
        <f t="shared" si="0"/>
        <v>0.12566215244384069</v>
      </c>
      <c r="D10" s="46">
        <f t="shared" si="1"/>
        <v>6.2831076221920341</v>
      </c>
      <c r="E10" s="37">
        <v>6.2831076221920341</v>
      </c>
    </row>
    <row r="11" spans="1:5" x14ac:dyDescent="0.35">
      <c r="A11" s="3">
        <v>8</v>
      </c>
      <c r="B11" s="8">
        <v>4</v>
      </c>
      <c r="C11" s="5">
        <f t="shared" si="0"/>
        <v>0.13602928002045755</v>
      </c>
      <c r="D11" s="46">
        <f t="shared" si="1"/>
        <v>6.801464001022878</v>
      </c>
      <c r="E11" s="37">
        <v>6.801464001022878</v>
      </c>
    </row>
    <row r="12" spans="1:5" x14ac:dyDescent="0.35">
      <c r="A12" s="3">
        <v>9</v>
      </c>
      <c r="B12" s="8">
        <v>6</v>
      </c>
      <c r="C12" s="5">
        <f t="shared" si="0"/>
        <v>0.13089039610857359</v>
      </c>
      <c r="D12" s="46">
        <f t="shared" si="1"/>
        <v>6.5445198054286795</v>
      </c>
      <c r="E12" s="37">
        <v>6.5445198054286795</v>
      </c>
    </row>
    <row r="13" spans="1:5" x14ac:dyDescent="0.35">
      <c r="A13" s="3">
        <v>10</v>
      </c>
      <c r="B13" s="8">
        <v>12</v>
      </c>
      <c r="C13" s="5">
        <f t="shared" si="0"/>
        <v>0.11335108303002475</v>
      </c>
      <c r="D13" s="45">
        <f t="shared" si="1"/>
        <v>5.6675541515012373</v>
      </c>
      <c r="E13" s="37">
        <v>5.6675541515012373</v>
      </c>
    </row>
    <row r="14" spans="1:5" x14ac:dyDescent="0.35">
      <c r="A14" s="3">
        <v>11</v>
      </c>
      <c r="B14" s="8">
        <v>4</v>
      </c>
      <c r="C14" s="5">
        <f t="shared" si="0"/>
        <v>8.9238216276364912E-2</v>
      </c>
      <c r="D14" s="45">
        <f t="shared" si="1"/>
        <v>4.4619108138182453</v>
      </c>
      <c r="E14" s="37">
        <v>4.4619108138182453</v>
      </c>
    </row>
    <row r="15" spans="1:5" x14ac:dyDescent="0.35">
      <c r="A15" s="3">
        <v>12</v>
      </c>
      <c r="B15" s="8">
        <v>2</v>
      </c>
      <c r="C15" s="5">
        <f t="shared" si="0"/>
        <v>6.4400246079443335E-2</v>
      </c>
      <c r="D15" s="44">
        <f t="shared" si="1"/>
        <v>3.2200123039721666</v>
      </c>
      <c r="E15" s="37">
        <v>3.2200123039721666</v>
      </c>
    </row>
    <row r="16" spans="1:5" x14ac:dyDescent="0.35">
      <c r="A16" s="3">
        <v>13</v>
      </c>
      <c r="B16" s="8">
        <v>1</v>
      </c>
      <c r="C16" s="5">
        <f t="shared" si="0"/>
        <v>4.290047161907537E-2</v>
      </c>
      <c r="D16" s="43">
        <f t="shared" si="1"/>
        <v>2.1450235809537683</v>
      </c>
      <c r="E16" s="38">
        <f>SUM(D16:D17)</f>
        <v>3.4718738817437398</v>
      </c>
    </row>
    <row r="17" spans="1:5" x14ac:dyDescent="0.35">
      <c r="A17" s="3">
        <v>14</v>
      </c>
      <c r="B17" s="8">
        <v>1</v>
      </c>
      <c r="C17" s="5">
        <f t="shared" si="0"/>
        <v>2.6537006015799433E-2</v>
      </c>
      <c r="D17" s="43">
        <f t="shared" si="1"/>
        <v>1.3268503007899717</v>
      </c>
      <c r="E17" s="39"/>
    </row>
    <row r="18" spans="1:5" x14ac:dyDescent="0.35">
      <c r="A18" s="3">
        <v>15</v>
      </c>
      <c r="B18" s="8">
        <v>0</v>
      </c>
      <c r="C18" s="5">
        <f t="shared" si="0"/>
        <v>1.5320698139788218E-2</v>
      </c>
      <c r="D18" s="42">
        <f t="shared" si="1"/>
        <v>0.7660349069894109</v>
      </c>
      <c r="E18" s="36">
        <f>SUM(D18:D21)</f>
        <v>1.493477472286032</v>
      </c>
    </row>
    <row r="19" spans="1:5" x14ac:dyDescent="0.35">
      <c r="A19" s="3">
        <v>16</v>
      </c>
      <c r="B19" s="8">
        <v>1</v>
      </c>
      <c r="C19" s="5">
        <f t="shared" si="0"/>
        <v>8.2923278681603773E-3</v>
      </c>
      <c r="D19" s="42">
        <f t="shared" si="1"/>
        <v>0.41461639340801887</v>
      </c>
      <c r="E19" s="36"/>
    </row>
    <row r="20" spans="1:5" x14ac:dyDescent="0.35">
      <c r="A20" s="3">
        <v>17</v>
      </c>
      <c r="B20" s="8">
        <v>0</v>
      </c>
      <c r="C20" s="5">
        <f t="shared" si="0"/>
        <v>4.2242093728393415E-3</v>
      </c>
      <c r="D20" s="42">
        <f t="shared" si="1"/>
        <v>0.21121046864196708</v>
      </c>
      <c r="E20" s="36"/>
    </row>
    <row r="21" spans="1:5" x14ac:dyDescent="0.35">
      <c r="A21" s="13">
        <v>18</v>
      </c>
      <c r="B21" s="9">
        <v>1</v>
      </c>
      <c r="C21" s="14">
        <f t="shared" si="0"/>
        <v>2.0323140649327045E-3</v>
      </c>
      <c r="D21" s="47">
        <f t="shared" si="1"/>
        <v>0.10161570324663523</v>
      </c>
      <c r="E21" s="36"/>
    </row>
    <row r="22" spans="1:5" x14ac:dyDescent="0.35">
      <c r="A22" s="4" t="s">
        <v>5</v>
      </c>
      <c r="B22" s="27">
        <f>SUM(B3:B21)</f>
        <v>50</v>
      </c>
      <c r="C22" s="18">
        <f>SUM(C3:C21)</f>
        <v>0.99840417477561827</v>
      </c>
      <c r="D22" s="18">
        <f t="shared" ref="D22:E22" si="2">SUM(D3:D21)</f>
        <v>49.920208738780914</v>
      </c>
      <c r="E22" s="18">
        <f t="shared" si="2"/>
        <v>49.920208738780914</v>
      </c>
    </row>
    <row r="23" spans="1:5" ht="16.5" x14ac:dyDescent="0.45">
      <c r="A23" s="4" t="s">
        <v>10</v>
      </c>
      <c r="B23" s="32">
        <f>SUMPRODUCT(A3:A21,B3:B21)/B22</f>
        <v>8.66</v>
      </c>
      <c r="C23" s="8"/>
      <c r="D23" s="8"/>
      <c r="E23" s="2"/>
    </row>
    <row r="24" spans="1:5" x14ac:dyDescent="0.35">
      <c r="A24" s="51" t="s">
        <v>12</v>
      </c>
      <c r="B24" s="33" t="s">
        <v>15</v>
      </c>
      <c r="C24" s="33"/>
      <c r="D24" s="33"/>
      <c r="E24" s="2"/>
    </row>
    <row r="25" spans="1:5" x14ac:dyDescent="0.35">
      <c r="A25" s="52" t="s">
        <v>14</v>
      </c>
      <c r="B25" s="33" t="s">
        <v>16</v>
      </c>
      <c r="C25" s="33"/>
      <c r="D25" s="33"/>
      <c r="E25" s="12"/>
    </row>
    <row r="26" spans="1:5" x14ac:dyDescent="0.35">
      <c r="A26" s="11" t="s">
        <v>13</v>
      </c>
      <c r="B26" s="11"/>
      <c r="C26" s="11"/>
      <c r="D26" s="11"/>
    </row>
    <row r="27" spans="1:5" ht="16.5" x14ac:dyDescent="0.35">
      <c r="A27" s="1" t="s">
        <v>0</v>
      </c>
      <c r="B27" s="1" t="s">
        <v>3</v>
      </c>
      <c r="C27" s="1" t="s">
        <v>2</v>
      </c>
      <c r="D27" s="23" t="s">
        <v>4</v>
      </c>
    </row>
    <row r="28" spans="1:5" x14ac:dyDescent="0.35">
      <c r="A28" s="15" t="s">
        <v>1</v>
      </c>
      <c r="B28" s="8">
        <v>3</v>
      </c>
      <c r="C28" s="24">
        <f>E3</f>
        <v>3.3788175793196444</v>
      </c>
      <c r="D28" s="21">
        <f>((B28-C28)^2)/C28</f>
        <v>4.2471295070771672E-2</v>
      </c>
    </row>
    <row r="29" spans="1:5" x14ac:dyDescent="0.35">
      <c r="A29" s="3">
        <v>5</v>
      </c>
      <c r="B29" s="8">
        <v>6</v>
      </c>
      <c r="C29" s="25">
        <v>3.5187467015673648</v>
      </c>
      <c r="D29" s="17">
        <f t="shared" ref="D29:D38" si="3">((B29-C29)^2)/C29</f>
        <v>1.7496621533571806</v>
      </c>
    </row>
    <row r="30" spans="1:5" x14ac:dyDescent="0.35">
      <c r="A30" s="3">
        <v>6</v>
      </c>
      <c r="B30" s="8">
        <v>7</v>
      </c>
      <c r="C30" s="25">
        <v>5.0787244059288961</v>
      </c>
      <c r="D30" s="17">
        <f t="shared" si="3"/>
        <v>0.72681634468372702</v>
      </c>
    </row>
    <row r="31" spans="1:5" x14ac:dyDescent="0.35">
      <c r="A31" s="3">
        <v>7</v>
      </c>
      <c r="B31" s="8">
        <v>2</v>
      </c>
      <c r="C31" s="25">
        <v>6.2831076221920341</v>
      </c>
      <c r="D31" s="17">
        <f t="shared" si="3"/>
        <v>2.9197352657918252</v>
      </c>
    </row>
    <row r="32" spans="1:5" x14ac:dyDescent="0.35">
      <c r="A32" s="3">
        <v>8</v>
      </c>
      <c r="B32" s="8">
        <v>4</v>
      </c>
      <c r="C32" s="25">
        <v>6.801464001022878</v>
      </c>
      <c r="D32" s="17">
        <f t="shared" si="3"/>
        <v>1.1538987117842296</v>
      </c>
    </row>
    <row r="33" spans="1:4" x14ac:dyDescent="0.35">
      <c r="A33" s="3">
        <v>9</v>
      </c>
      <c r="B33" s="8">
        <v>6</v>
      </c>
      <c r="C33" s="25">
        <v>6.5445198054286795</v>
      </c>
      <c r="D33" s="17">
        <f t="shared" si="3"/>
        <v>4.5305358883342167E-2</v>
      </c>
    </row>
    <row r="34" spans="1:4" x14ac:dyDescent="0.35">
      <c r="A34" s="3">
        <v>10</v>
      </c>
      <c r="B34" s="8">
        <v>12</v>
      </c>
      <c r="C34" s="25">
        <v>5.6675541515012373</v>
      </c>
      <c r="D34" s="17">
        <f t="shared" si="3"/>
        <v>7.0753396178045245</v>
      </c>
    </row>
    <row r="35" spans="1:4" x14ac:dyDescent="0.35">
      <c r="A35" s="3">
        <v>11</v>
      </c>
      <c r="B35" s="8">
        <v>4</v>
      </c>
      <c r="C35" s="25">
        <v>4.4619108138182453</v>
      </c>
      <c r="D35" s="17">
        <f t="shared" si="3"/>
        <v>4.7818436724792163E-2</v>
      </c>
    </row>
    <row r="36" spans="1:4" x14ac:dyDescent="0.35">
      <c r="A36" s="3">
        <v>12</v>
      </c>
      <c r="B36" s="3">
        <v>2</v>
      </c>
      <c r="C36" s="16">
        <v>3.2200123039721666</v>
      </c>
      <c r="D36" s="17">
        <f t="shared" si="3"/>
        <v>0.46224358211531236</v>
      </c>
    </row>
    <row r="37" spans="1:4" x14ac:dyDescent="0.35">
      <c r="A37" s="3" t="s">
        <v>21</v>
      </c>
      <c r="B37" s="3">
        <v>2</v>
      </c>
      <c r="C37" s="16">
        <f>E16</f>
        <v>3.4718738817437398</v>
      </c>
      <c r="D37" s="17">
        <f t="shared" si="3"/>
        <v>0.62398946434981373</v>
      </c>
    </row>
    <row r="38" spans="1:4" x14ac:dyDescent="0.35">
      <c r="A38" s="13" t="s">
        <v>20</v>
      </c>
      <c r="B38" s="9">
        <v>2</v>
      </c>
      <c r="C38" s="30">
        <f>E18</f>
        <v>1.493477472286032</v>
      </c>
      <c r="D38" s="20">
        <f t="shared" si="3"/>
        <v>0.17179038575588901</v>
      </c>
    </row>
    <row r="39" spans="1:4" ht="31" customHeight="1" x14ac:dyDescent="0.45">
      <c r="A39" s="4" t="s">
        <v>9</v>
      </c>
      <c r="B39" s="27">
        <f>SUM(B28:B38)</f>
        <v>50</v>
      </c>
      <c r="C39" s="26" t="s">
        <v>11</v>
      </c>
      <c r="D39" s="29">
        <f>SUM(D28:D38)</f>
        <v>15.019070616321411</v>
      </c>
    </row>
    <row r="40" spans="1:4" ht="16.5" x14ac:dyDescent="0.45">
      <c r="A40" s="4" t="s">
        <v>10</v>
      </c>
      <c r="B40" s="28">
        <f>B23</f>
        <v>8.66</v>
      </c>
      <c r="C40" s="34" t="s">
        <v>17</v>
      </c>
      <c r="D40" s="35" t="str">
        <f>IF($D$39 &lt; $B$43, "Принимаем H0", "Отвергаем H0")</f>
        <v>Принимаем H0</v>
      </c>
    </row>
    <row r="41" spans="1:4" x14ac:dyDescent="0.35">
      <c r="A41" s="4" t="s">
        <v>8</v>
      </c>
      <c r="B41" s="28">
        <f>COUNT(B28:B38) - 2</f>
        <v>9</v>
      </c>
      <c r="C41" s="8"/>
      <c r="D41" s="2"/>
    </row>
    <row r="42" spans="1:4" x14ac:dyDescent="0.35">
      <c r="A42" s="4" t="s">
        <v>7</v>
      </c>
      <c r="B42" s="28">
        <v>0.05</v>
      </c>
      <c r="C42" s="8"/>
      <c r="D42" s="2"/>
    </row>
    <row r="43" spans="1:4" ht="17.5" x14ac:dyDescent="0.45">
      <c r="A43" s="26" t="s">
        <v>6</v>
      </c>
      <c r="B43" s="31">
        <f>_xlfn.CHISQ.INV(1-$B$42,$B$41)</f>
        <v>16.918977604620448</v>
      </c>
      <c r="C43" s="10"/>
      <c r="D43" s="12"/>
    </row>
    <row r="44" spans="1:4" x14ac:dyDescent="0.35">
      <c r="A44" s="19"/>
      <c r="B44" s="22"/>
      <c r="C44" s="8"/>
      <c r="D44" s="8"/>
    </row>
  </sheetData>
  <mergeCells count="7">
    <mergeCell ref="A1:E1"/>
    <mergeCell ref="B24:D24"/>
    <mergeCell ref="B25:D25"/>
    <mergeCell ref="A26:D26"/>
    <mergeCell ref="E18:E21"/>
    <mergeCell ref="E16:E17"/>
    <mergeCell ref="E3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Задание-3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Cherevko</dc:creator>
  <cp:lastModifiedBy>Vladimir Cherevko</cp:lastModifiedBy>
  <dcterms:created xsi:type="dcterms:W3CDTF">2022-04-19T01:32:39Z</dcterms:created>
  <dcterms:modified xsi:type="dcterms:W3CDTF">2022-04-19T20:13:37Z</dcterms:modified>
</cp:coreProperties>
</file>