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Bench\EduCourses\MTUCI\math-stas-prob\"/>
    </mc:Choice>
  </mc:AlternateContent>
  <xr:revisionPtr revIDLastSave="0" documentId="13_ncr:1_{E6CF7617-B458-4AAB-B7DA-0194F0A85103}" xr6:coauthVersionLast="47" xr6:coauthVersionMax="47" xr10:uidLastSave="{00000000-0000-0000-0000-000000000000}"/>
  <bookViews>
    <workbookView xWindow="-105" yWindow="-16320" windowWidth="29040" windowHeight="15720" xr2:uid="{860E577D-1796-4E3C-8407-155EF3E87354}"/>
  </bookViews>
  <sheets>
    <sheet name="Задание-2" sheetId="3" r:id="rId1"/>
    <sheet name="Задание-3" sheetId="1" r:id="rId2"/>
    <sheet name="Задание-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3" l="1"/>
  <c r="H4" i="3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C13" i="3"/>
  <c r="F6" i="3"/>
  <c r="E4" i="3"/>
  <c r="E5" i="3"/>
  <c r="E6" i="3"/>
  <c r="E7" i="3"/>
  <c r="E8" i="3"/>
  <c r="E9" i="3"/>
  <c r="E10" i="3"/>
  <c r="E11" i="3"/>
  <c r="E12" i="3"/>
  <c r="E3" i="3"/>
  <c r="D4" i="3"/>
  <c r="F4" i="3" s="1"/>
  <c r="D5" i="3"/>
  <c r="F5" i="3" s="1"/>
  <c r="D6" i="3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3" i="3"/>
  <c r="F3" i="3" s="1"/>
  <c r="A4" i="3"/>
  <c r="A5" i="3" s="1"/>
  <c r="A6" i="3" s="1"/>
  <c r="A7" i="3" s="1"/>
  <c r="A8" i="3" s="1"/>
  <c r="A9" i="3" s="1"/>
  <c r="A10" i="3" s="1"/>
  <c r="A11" i="3" s="1"/>
  <c r="A12" i="3" s="1"/>
  <c r="P107" i="2"/>
  <c r="J107" i="2"/>
  <c r="D107" i="2"/>
  <c r="AF106" i="2"/>
  <c r="AC106" i="2"/>
  <c r="Z106" i="2"/>
  <c r="W106" i="2"/>
  <c r="P106" i="2"/>
  <c r="M106" i="2"/>
  <c r="M107" i="2" s="1"/>
  <c r="J106" i="2"/>
  <c r="G106" i="2"/>
  <c r="G107" i="2" s="1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05" i="2" s="1"/>
  <c r="AC11" i="2"/>
  <c r="AC10" i="2"/>
  <c r="AC9" i="2"/>
  <c r="AC8" i="2"/>
  <c r="AC7" i="2"/>
  <c r="AC6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105" i="2" s="1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105" i="2" s="1"/>
  <c r="W9" i="2"/>
  <c r="W8" i="2"/>
  <c r="W7" i="2"/>
  <c r="W6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105" i="2" s="1"/>
  <c r="M6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AF5" i="2"/>
  <c r="AC5" i="2"/>
  <c r="Z5" i="2"/>
  <c r="W5" i="2"/>
  <c r="P5" i="2"/>
  <c r="M5" i="2"/>
  <c r="J5" i="2"/>
  <c r="G5" i="2"/>
  <c r="P105" i="2"/>
  <c r="D106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T8" i="2"/>
  <c r="Q8" i="2"/>
  <c r="T7" i="2"/>
  <c r="Q7" i="2"/>
  <c r="T6" i="2"/>
  <c r="Q6" i="2"/>
  <c r="T5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E13" i="3" l="1"/>
  <c r="D13" i="3"/>
  <c r="F13" i="3"/>
  <c r="AF105" i="2"/>
  <c r="J105" i="2"/>
  <c r="G105" i="2"/>
  <c r="T105" i="2"/>
  <c r="T106" i="2" s="1"/>
  <c r="T107" i="2" s="1"/>
  <c r="AC107" i="2" l="1"/>
  <c r="W107" i="2"/>
  <c r="Z107" i="2"/>
  <c r="AF107" i="2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C3" i="1"/>
  <c r="D3" i="1" s="1"/>
  <c r="D38" i="1"/>
  <c r="D37" i="1"/>
  <c r="D36" i="1"/>
  <c r="D35" i="1"/>
  <c r="D34" i="1"/>
  <c r="D33" i="1"/>
  <c r="D32" i="1"/>
  <c r="D31" i="1"/>
  <c r="D30" i="1"/>
  <c r="D29" i="1"/>
  <c r="B43" i="1"/>
  <c r="B41" i="1"/>
  <c r="B39" i="1"/>
  <c r="C38" i="1"/>
  <c r="C37" i="1"/>
  <c r="E16" i="1"/>
  <c r="E18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3" i="1"/>
  <c r="B40" i="1" s="1"/>
  <c r="B22" i="1"/>
  <c r="E3" i="1" l="1"/>
  <c r="C28" i="1" s="1"/>
  <c r="D28" i="1" s="1"/>
  <c r="D22" i="1"/>
  <c r="C22" i="1"/>
  <c r="E22" i="1" l="1"/>
  <c r="C8" i="1" l="1"/>
  <c r="C15" i="1" l="1"/>
  <c r="C7" i="1"/>
  <c r="C10" i="1"/>
  <c r="C14" i="1"/>
  <c r="C6" i="1"/>
  <c r="C17" i="1"/>
  <c r="C21" i="1"/>
  <c r="C13" i="1"/>
  <c r="C5" i="1"/>
  <c r="C18" i="1"/>
  <c r="C9" i="1"/>
  <c r="C20" i="1"/>
  <c r="C12" i="1"/>
  <c r="C4" i="1"/>
  <c r="C19" i="1"/>
  <c r="C11" i="1"/>
  <c r="C16" i="1"/>
  <c r="D39" i="1" l="1"/>
  <c r="D40" i="1" s="1"/>
</calcChain>
</file>

<file path=xl/sharedStrings.xml><?xml version="1.0" encoding="utf-8"?>
<sst xmlns="http://schemas.openxmlformats.org/spreadsheetml/2006/main" count="81" uniqueCount="42">
  <si>
    <t>Значения</t>
  </si>
  <si>
    <t>От 0 до 4</t>
  </si>
  <si>
    <r>
      <t>Теор. частота f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</si>
  <si>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Частота f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</si>
  <si>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(f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- f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/f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</si>
  <si>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Сумма: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</si>
  <si>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критич. правостор.</t>
    </r>
    <r>
      <rPr>
        <b/>
        <sz val="11"/>
        <color theme="1"/>
        <rFont val="Calibri"/>
        <family val="2"/>
      </rPr>
      <t>:</t>
    </r>
  </si>
  <si>
    <t>Ур. значимости.:</t>
  </si>
  <si>
    <t>Число степ. своб.:</t>
  </si>
  <si>
    <t>Объём выборки:</t>
  </si>
  <si>
    <r>
      <t xml:space="preserve">λ </t>
    </r>
    <r>
      <rPr>
        <b/>
        <vertAlign val="subscript"/>
        <sz val="11"/>
        <color theme="1"/>
        <rFont val="Calibri"/>
        <family val="2"/>
        <scheme val="minor"/>
      </rPr>
      <t>наблюдаемое</t>
    </r>
    <r>
      <rPr>
        <b/>
        <sz val="11"/>
        <color theme="1"/>
        <rFont val="Calibri"/>
        <family val="2"/>
        <scheme val="minor"/>
      </rPr>
      <t>: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</si>
  <si>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наблюдаемое</t>
    </r>
    <r>
      <rPr>
        <b/>
        <sz val="11"/>
        <color theme="1"/>
        <rFont val="Calibri"/>
        <family val="2"/>
      </rPr>
      <t>:</t>
    </r>
  </si>
  <si>
    <t>Гипотеза H0:</t>
  </si>
  <si>
    <t>Предыдущая выборка после объединения частот</t>
  </si>
  <si>
    <t>Гипотеза H1:</t>
  </si>
  <si>
    <t>Дискретная с.в. X извлечена из генеральной совокупности распределённой по закону Пуассона.</t>
  </si>
  <si>
    <t>Дискретная с.в. X извлечена из генеральной совокупности не подчиняющейся закону Пуассона.</t>
  </si>
  <si>
    <t>Результат:</t>
  </si>
  <si>
    <r>
      <t>Выборка из распределения Пуассона, λ</t>
    </r>
    <r>
      <rPr>
        <b/>
        <vertAlign val="subscript"/>
        <sz val="11"/>
        <color theme="1"/>
        <rFont val="Calibri"/>
        <family val="2"/>
        <scheme val="minor"/>
      </rPr>
      <t>заданное</t>
    </r>
    <r>
      <rPr>
        <b/>
        <sz val="11"/>
        <color theme="1"/>
        <rFont val="Calibri"/>
        <family val="2"/>
        <scheme val="minor"/>
      </rPr>
      <t xml:space="preserve"> = 8, объём выб. = 50</t>
    </r>
  </si>
  <si>
    <t>Интервалы</t>
  </si>
  <si>
    <t>От 15 и более</t>
  </si>
  <si>
    <t>От 13 до 14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</si>
  <si>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(X), при λ = 8,66</t>
    </r>
  </si>
  <si>
    <t>Номер элемента</t>
  </si>
  <si>
    <t>x</t>
  </si>
  <si>
    <t>y</t>
  </si>
  <si>
    <r>
      <t>Моделирование площади S фигуры, ограниченной графиками функций: y = 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и y = 2x на интервале [0; 3]</t>
    </r>
  </si>
  <si>
    <t>Количество попаданий:</t>
  </si>
  <si>
    <t>Оцененная площадь:</t>
  </si>
  <si>
    <r>
      <t xml:space="preserve">Генерация 5 выборок из пар X </t>
    </r>
    <r>
      <rPr>
        <b/>
        <sz val="11"/>
        <color theme="1"/>
        <rFont val="Calibri"/>
        <family val="2"/>
      </rPr>
      <t xml:space="preserve">ϵ </t>
    </r>
    <r>
      <rPr>
        <b/>
        <sz val="11"/>
        <color theme="1"/>
        <rFont val="Calibri"/>
        <family val="2"/>
        <scheme val="minor"/>
      </rPr>
      <t>[0; 2</t>
    </r>
    <r>
      <rPr>
        <b/>
        <vertAlign val="superscript"/>
        <sz val="11"/>
        <color theme="1"/>
        <rFont val="Calibri"/>
        <family val="2"/>
        <scheme val="minor"/>
      </rPr>
      <t>0,5</t>
    </r>
    <r>
      <rPr>
        <b/>
        <sz val="11"/>
        <color theme="1"/>
        <rFont val="Calibri"/>
        <family val="2"/>
        <scheme val="minor"/>
      </rPr>
      <t>] и Y ϵ [0; 2</t>
    </r>
    <r>
      <rPr>
        <b/>
        <vertAlign val="superscript"/>
        <sz val="11"/>
        <color theme="1"/>
        <rFont val="Calibri"/>
        <family val="2"/>
        <scheme val="minor"/>
      </rPr>
      <t>1,5</t>
    </r>
    <r>
      <rPr>
        <b/>
        <sz val="11"/>
        <color theme="1"/>
        <rFont val="Calibri"/>
        <family val="2"/>
        <scheme val="minor"/>
      </rPr>
      <t>] по 100 элементов к каждой</t>
    </r>
  </si>
  <si>
    <t>Да/Нет</t>
  </si>
  <si>
    <t>Выборки с первой по пятую</t>
  </si>
  <si>
    <t>Выборки с шестой по десятую</t>
  </si>
  <si>
    <t>Среднее значение по сеансам моделирования:</t>
  </si>
  <si>
    <t>n</t>
  </si>
  <si>
    <t>∑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</si>
  <si>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</si>
  <si>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</si>
  <si>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y</t>
    </r>
  </si>
  <si>
    <t>y*</t>
  </si>
  <si>
    <t>Вычисление элементов матрицы Грама</t>
  </si>
  <si>
    <t>y - 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</si>
</sst>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0" borderId="8" xfId="0" applyFont="1" applyBorder="1" applyAlignment="1">
      <alignment vertical="center"/>
    </xf>
    <xf numFmtId="0" fontId="0" fillId="0" borderId="5" xfId="0" applyBorder="1" applyAlignment="1">
      <alignment wrapText="1"/>
    </xf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Fill="1" applyBorder="1" applyAlignment="1">
      <alignment vertical="center"/>
    </xf>
    <xf numFmtId="0" fontId="5" fillId="0" borderId="0" xfId="0" applyFont="1" applyBorder="1" applyAlignment="1">
      <alignment horizontal="right"/>
    </xf>
    <xf numFmtId="164" fontId="0" fillId="0" borderId="12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0" fontId="1" fillId="0" borderId="6" xfId="0" applyFont="1" applyFill="1" applyBorder="1" applyAlignment="1">
      <alignment vertical="center"/>
    </xf>
    <xf numFmtId="164" fontId="0" fillId="0" borderId="10" xfId="0" applyNumberFormat="1" applyBorder="1"/>
    <xf numFmtId="164" fontId="0" fillId="0" borderId="9" xfId="0" applyNumberFormat="1" applyBorder="1"/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7" xfId="0" applyNumberFormat="1" applyBorder="1"/>
    <xf numFmtId="165" fontId="0" fillId="0" borderId="1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164" fontId="0" fillId="6" borderId="1" xfId="0" applyNumberFormat="1" applyFill="1" applyBorder="1"/>
    <xf numFmtId="164" fontId="0" fillId="0" borderId="1" xfId="0" applyNumberFormat="1" applyBorder="1" applyAlignment="1">
      <alignment horizontal="right"/>
    </xf>
    <xf numFmtId="164" fontId="1" fillId="5" borderId="2" xfId="0" applyNumberFormat="1" applyFont="1" applyFill="1" applyBorder="1" applyAlignment="1">
      <alignment vertical="center"/>
    </xf>
    <xf numFmtId="164" fontId="1" fillId="5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64" fontId="1" fillId="3" borderId="0" xfId="0" applyNumberFormat="1" applyFont="1" applyFill="1" applyBorder="1" applyAlignment="1">
      <alignment vertical="center"/>
    </xf>
    <xf numFmtId="164" fontId="1" fillId="4" borderId="0" xfId="0" applyNumberFormat="1" applyFont="1" applyFill="1" applyBorder="1" applyAlignment="1">
      <alignment vertical="center"/>
    </xf>
    <xf numFmtId="164" fontId="1" fillId="7" borderId="0" xfId="0" applyNumberFormat="1" applyFont="1" applyFill="1" applyBorder="1" applyAlignment="1">
      <alignment vertical="center"/>
    </xf>
    <xf numFmtId="164" fontId="1" fillId="5" borderId="11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164" fontId="0" fillId="0" borderId="8" xfId="0" applyNumberFormat="1" applyBorder="1"/>
    <xf numFmtId="0" fontId="1" fillId="0" borderId="24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10" xfId="0" applyBorder="1"/>
    <xf numFmtId="164" fontId="0" fillId="0" borderId="2" xfId="0" applyNumberFormat="1" applyBorder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2" fontId="0" fillId="9" borderId="37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4" xfId="0" applyFont="1" applyBorder="1" applyAlignment="1">
      <alignment horizontal="right" wrapText="1"/>
    </xf>
    <xf numFmtId="0" fontId="1" fillId="0" borderId="35" xfId="0" applyFont="1" applyBorder="1" applyAlignment="1">
      <alignment horizontal="right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right" wrapText="1"/>
    </xf>
    <xf numFmtId="0" fontId="1" fillId="0" borderId="14" xfId="0" applyFont="1" applyBorder="1" applyAlignment="1">
      <alignment horizontal="right" wrapText="1"/>
    </xf>
    <xf numFmtId="0" fontId="1" fillId="8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38" xfId="0" applyFont="1" applyBorder="1" applyAlignment="1">
      <alignment horizontal="right"/>
    </xf>
    <xf numFmtId="0" fontId="0" fillId="0" borderId="39" xfId="0" applyBorder="1"/>
    <xf numFmtId="2" fontId="0" fillId="0" borderId="0" xfId="0" applyNumberFormat="1" applyBorder="1"/>
    <xf numFmtId="2" fontId="0" fillId="0" borderId="26" xfId="0" applyNumberFormat="1" applyBorder="1"/>
    <xf numFmtId="2" fontId="0" fillId="0" borderId="0" xfId="0" applyNumberFormat="1" applyFill="1" applyBorder="1"/>
    <xf numFmtId="2" fontId="0" fillId="0" borderId="39" xfId="0" applyNumberFormat="1" applyBorder="1"/>
    <xf numFmtId="2" fontId="0" fillId="0" borderId="40" xfId="0" applyNumberFormat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Аппроксимация</a:t>
            </a:r>
            <a:r>
              <a:rPr lang="ru-RU" b="0" baseline="0"/>
              <a:t> функцией</a:t>
            </a:r>
            <a:r>
              <a:rPr lang="en-US" b="0" baseline="0"/>
              <a:t> </a:t>
            </a:r>
            <a:r>
              <a:rPr lang="en-US" b="1" baseline="0"/>
              <a:t>y =</a:t>
            </a:r>
            <a:r>
              <a:rPr lang="ru-RU" b="1" baseline="0"/>
              <a:t> -0,19*</a:t>
            </a:r>
            <a:r>
              <a:rPr lang="en-US" b="1" baseline="0"/>
              <a:t>x</a:t>
            </a:r>
            <a:r>
              <a:rPr lang="en-US" b="1" baseline="30000"/>
              <a:t>2</a:t>
            </a:r>
            <a:r>
              <a:rPr lang="en-US" b="1" baseline="0"/>
              <a:t> + 0,76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59514435695538"/>
          <c:y val="0.17151445086705203"/>
          <c:w val="0.81873118985126858"/>
          <c:h val="0.5774870511128305"/>
        </c:manualLayout>
      </c:layout>
      <c:scatterChart>
        <c:scatterStyle val="smoothMarker"/>
        <c:varyColors val="0"/>
        <c:ser>
          <c:idx val="0"/>
          <c:order val="0"/>
          <c:tx>
            <c:v>Экспериментальные значения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'Задание-2'!$B$3:$B$12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'Задание-2'!$C$3:$C$12</c:f>
              <c:numCache>
                <c:formatCode>0.00</c:formatCode>
                <c:ptCount val="10"/>
                <c:pt idx="0">
                  <c:v>1.67</c:v>
                </c:pt>
                <c:pt idx="1">
                  <c:v>1.32</c:v>
                </c:pt>
                <c:pt idx="2">
                  <c:v>1.1000000000000001</c:v>
                </c:pt>
                <c:pt idx="3">
                  <c:v>0.81</c:v>
                </c:pt>
                <c:pt idx="4">
                  <c:v>0.5</c:v>
                </c:pt>
                <c:pt idx="5">
                  <c:v>0.18</c:v>
                </c:pt>
                <c:pt idx="6">
                  <c:v>-0.1</c:v>
                </c:pt>
                <c:pt idx="7">
                  <c:v>-0.45</c:v>
                </c:pt>
                <c:pt idx="8">
                  <c:v>-9.8000000000000007</c:v>
                </c:pt>
                <c:pt idx="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0-48B0-9658-F47812E0DA9A}"/>
            </c:ext>
          </c:extLst>
        </c:ser>
        <c:ser>
          <c:idx val="1"/>
          <c:order val="1"/>
          <c:tx>
            <c:v>Аппроксимирующая функций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'Задание-2'!$B$3:$B$12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'Задание-2'!$G$3:$G$12</c:f>
              <c:numCache>
                <c:formatCode>0.00</c:formatCode>
                <c:ptCount val="10"/>
                <c:pt idx="0">
                  <c:v>0.76</c:v>
                </c:pt>
                <c:pt idx="1">
                  <c:v>0.71250000000000002</c:v>
                </c:pt>
                <c:pt idx="2">
                  <c:v>0.57000000000000006</c:v>
                </c:pt>
                <c:pt idx="3">
                  <c:v>0.33250000000000002</c:v>
                </c:pt>
                <c:pt idx="4">
                  <c:v>0</c:v>
                </c:pt>
                <c:pt idx="5">
                  <c:v>-0.42749999999999999</c:v>
                </c:pt>
                <c:pt idx="6">
                  <c:v>-0.95</c:v>
                </c:pt>
                <c:pt idx="7">
                  <c:v>-1.5675000000000001</c:v>
                </c:pt>
                <c:pt idx="8">
                  <c:v>-2.2800000000000002</c:v>
                </c:pt>
                <c:pt idx="9">
                  <c:v>-3.0875000000000004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10-48B0-9658-F47812E0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82799"/>
        <c:axId val="526349151"/>
      </c:scatterChart>
      <c:valAx>
        <c:axId val="64028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349151"/>
        <c:crossesAt val="-12"/>
        <c:crossBetween val="midCat"/>
      </c:valAx>
      <c:valAx>
        <c:axId val="5263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Y, Y*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28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Выборка из распределения Пуассона, </a:t>
            </a:r>
            <a:r>
              <a:rPr lang="el-GR"/>
              <a:t>λ</a:t>
            </a:r>
            <a:r>
              <a:rPr lang="ru-RU" baseline="-25000"/>
              <a:t>заданное</a:t>
            </a:r>
            <a:r>
              <a:rPr lang="ru-RU"/>
              <a:t> = 8, объём выборки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628756464613527E-2"/>
          <c:y val="0.16067187769412036"/>
          <c:w val="0.89033574057680664"/>
          <c:h val="0.6680955802057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'Задание-3'!$A$1</c:f>
              <c:strCache>
                <c:ptCount val="1"/>
                <c:pt idx="0">
                  <c:v>Выборка из распределения Пуассона, λзаданное = 8, объём выб. =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'Задание-3'!$A$3:$A$21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'Задание-3'!$B$3:$B$21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7-4FBC-A04E-F47478BB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4438224"/>
        <c:axId val="644438640"/>
      </c:barChart>
      <c:dateAx>
        <c:axId val="6444382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Принимаемые значения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71372557424404792"/>
              <c:y val="0.90248376343468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640"/>
        <c:crosses val="autoZero"/>
        <c:auto val="0"/>
        <c:lblOffset val="100"/>
        <c:baseTimeUnit val="days"/>
      </c:dateAx>
      <c:valAx>
        <c:axId val="6444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7.2748450822345441E-3"/>
              <c:y val="0.14665383067992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4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</a:t>
            </a:r>
            <a:r>
              <a:rPr lang="ru-RU" b="1" baseline="0"/>
              <a:t> значение площади и её среднего от выборки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Площадь от выборки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('Задание-4'!$D$106,'Задание-4'!$G$106,'Задание-4'!$J$106,'Задание-4'!$M$106,'Задание-4'!$P$106,'Задание-4'!$T$106,'Задание-4'!$W$106,'Задание-4'!$Z$106,'Задание-4'!$AC$106,'Задание-4'!$AF$106)</c:f>
              <c:numCache>
                <c:formatCode>General</c:formatCode>
                <c:ptCount val="10"/>
                <c:pt idx="0">
                  <c:v>0.96</c:v>
                </c:pt>
                <c:pt idx="1">
                  <c:v>1.08</c:v>
                </c:pt>
                <c:pt idx="2">
                  <c:v>1.08</c:v>
                </c:pt>
                <c:pt idx="3">
                  <c:v>1.04</c:v>
                </c:pt>
                <c:pt idx="4">
                  <c:v>0.88</c:v>
                </c:pt>
                <c:pt idx="5">
                  <c:v>0.68</c:v>
                </c:pt>
                <c:pt idx="6">
                  <c:v>1.2</c:v>
                </c:pt>
                <c:pt idx="7">
                  <c:v>0.8</c:v>
                </c:pt>
                <c:pt idx="8">
                  <c:v>0.84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6-4E78-9F7A-14AC643EB2BB}"/>
            </c:ext>
          </c:extLst>
        </c:ser>
        <c:ser>
          <c:idx val="1"/>
          <c:order val="1"/>
          <c:tx>
            <c:v>Средняя площадь от количества выборок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('Задание-4'!$D$107,'Задание-4'!$G$107,'Задание-4'!$J$107,'Задание-4'!$M$107,'Задание-4'!$P$107,'Задание-4'!$T$107,'Задание-4'!$W$107,'Задание-4'!$Z$107,'Задание-4'!$AC$107,'Задание-4'!$AF$107)</c:f>
              <c:numCache>
                <c:formatCode>0.00</c:formatCode>
                <c:ptCount val="10"/>
                <c:pt idx="0">
                  <c:v>0.96</c:v>
                </c:pt>
                <c:pt idx="1">
                  <c:v>1.02</c:v>
                </c:pt>
                <c:pt idx="2">
                  <c:v>1.04</c:v>
                </c:pt>
                <c:pt idx="3">
                  <c:v>1.04</c:v>
                </c:pt>
                <c:pt idx="4">
                  <c:v>1.008</c:v>
                </c:pt>
                <c:pt idx="5">
                  <c:v>0.95333333333333325</c:v>
                </c:pt>
                <c:pt idx="6">
                  <c:v>0.98857142857142855</c:v>
                </c:pt>
                <c:pt idx="7">
                  <c:v>0.96499999999999997</c:v>
                </c:pt>
                <c:pt idx="8">
                  <c:v>0.95111111111111113</c:v>
                </c:pt>
                <c:pt idx="9">
                  <c:v>0.94400000000000017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6-4E78-9F7A-14AC643E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7839"/>
        <c:axId val="47488511"/>
      </c:lineChart>
      <c:catAx>
        <c:axId val="4749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Номер выборки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8511"/>
        <c:crossesAt val="0"/>
        <c:auto val="1"/>
        <c:lblAlgn val="ctr"/>
        <c:lblOffset val="100"/>
        <c:noMultiLvlLbl val="0"/>
      </c:catAx>
      <c:valAx>
        <c:axId val="4748851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Площадь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7839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587375</xdr:colOff>
      <xdr:row>0</xdr:row>
      <xdr:rowOff>0</xdr:rowOff>
    </xdr:from>
    <xdr:to>
      <xdr:col>16</xdr:col>
      <xdr:colOff>282575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A5090-569A-4095-8690-0275287A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0</xdr:row>
      <xdr:rowOff>171450</xdr:rowOff>
    </xdr:from>
    <xdr:to>
      <xdr:col>14</xdr:col>
      <xdr:colOff>482600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5B64C-F480-4ADB-BC98-A36613B5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109</xdr:row>
      <xdr:rowOff>1587</xdr:rowOff>
    </xdr:from>
    <xdr:to>
      <xdr:col>15</xdr:col>
      <xdr:colOff>533400</xdr:colOff>
      <xdr:row>127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427A8-7635-49B3-B58A-73C398142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B584-81E3-4CFD-A0E6-AE69B7CBB3A1}">
  <dimension ref="A1:H13"/>
  <sheetViews>
    <sheetView tabSelected="1" workbookViewId="0">
      <selection activeCell="T10" sqref="T10"/>
    </sheetView>
  </sheetViews>
  <sheetFormatPr defaultRowHeight="14.5" x14ac:dyDescent="0.35"/>
  <sheetData>
    <row r="1" spans="1:8" ht="15" thickBot="1" x14ac:dyDescent="0.4">
      <c r="A1" s="109" t="s">
        <v>40</v>
      </c>
      <c r="B1" s="110"/>
      <c r="C1" s="110"/>
      <c r="D1" s="110"/>
      <c r="E1" s="110"/>
      <c r="F1" s="110"/>
      <c r="G1" s="110"/>
      <c r="H1" s="111"/>
    </row>
    <row r="2" spans="1:8" ht="16.5" x14ac:dyDescent="0.35">
      <c r="A2" s="104" t="s">
        <v>34</v>
      </c>
      <c r="B2" s="105" t="s">
        <v>24</v>
      </c>
      <c r="C2" s="105" t="s">
        <v>25</v>
      </c>
      <c r="D2" s="105" t="s">
        <v>36</v>
      </c>
      <c r="E2" s="105" t="s">
        <v>37</v>
      </c>
      <c r="F2" s="106" t="s">
        <v>38</v>
      </c>
      <c r="G2" s="108" t="s">
        <v>39</v>
      </c>
      <c r="H2" s="107" t="s">
        <v>41</v>
      </c>
    </row>
    <row r="3" spans="1:8" x14ac:dyDescent="0.35">
      <c r="A3" s="95">
        <v>0</v>
      </c>
      <c r="B3" s="99">
        <v>0</v>
      </c>
      <c r="C3" s="99">
        <v>1.67</v>
      </c>
      <c r="D3" s="99">
        <f>B3^2</f>
        <v>0</v>
      </c>
      <c r="E3" s="99">
        <f>B3^4</f>
        <v>0</v>
      </c>
      <c r="F3" s="99">
        <f>D3*C3</f>
        <v>0</v>
      </c>
      <c r="G3" s="99">
        <f>D3*(-0.19) + 0.76</f>
        <v>0.76</v>
      </c>
      <c r="H3" s="100">
        <f>(G3-C3)^2</f>
        <v>0.82809999999999984</v>
      </c>
    </row>
    <row r="4" spans="1:8" x14ac:dyDescent="0.35">
      <c r="A4" s="96">
        <f>A3+1</f>
        <v>1</v>
      </c>
      <c r="B4" s="99">
        <v>0.5</v>
      </c>
      <c r="C4" s="99">
        <v>1.32</v>
      </c>
      <c r="D4" s="99">
        <f t="shared" ref="D4:D12" si="0">B4^2</f>
        <v>0.25</v>
      </c>
      <c r="E4" s="99">
        <f t="shared" ref="E4:E12" si="1">B4^4</f>
        <v>6.25E-2</v>
      </c>
      <c r="F4" s="99">
        <f t="shared" ref="F4:F12" si="2">D4*C4</f>
        <v>0.33</v>
      </c>
      <c r="G4" s="99">
        <f t="shared" ref="G4:G12" si="3">D4*(-0.19) + 0.76</f>
        <v>0.71250000000000002</v>
      </c>
      <c r="H4" s="100">
        <f t="shared" ref="H4:H12" si="4">(G4-C4)^2</f>
        <v>0.36905625000000003</v>
      </c>
    </row>
    <row r="5" spans="1:8" x14ac:dyDescent="0.35">
      <c r="A5" s="96">
        <f t="shared" ref="A5:A9" si="5">A4+1</f>
        <v>2</v>
      </c>
      <c r="B5" s="99">
        <v>1</v>
      </c>
      <c r="C5" s="99">
        <v>1.1000000000000001</v>
      </c>
      <c r="D5" s="99">
        <f t="shared" si="0"/>
        <v>1</v>
      </c>
      <c r="E5" s="99">
        <f t="shared" si="1"/>
        <v>1</v>
      </c>
      <c r="F5" s="99">
        <f t="shared" si="2"/>
        <v>1.1000000000000001</v>
      </c>
      <c r="G5" s="99">
        <f t="shared" si="3"/>
        <v>0.57000000000000006</v>
      </c>
      <c r="H5" s="100">
        <f t="shared" si="4"/>
        <v>0.28090000000000004</v>
      </c>
    </row>
    <row r="6" spans="1:8" x14ac:dyDescent="0.35">
      <c r="A6" s="96">
        <f t="shared" si="5"/>
        <v>3</v>
      </c>
      <c r="B6" s="101">
        <v>1.5</v>
      </c>
      <c r="C6" s="101">
        <v>0.81</v>
      </c>
      <c r="D6" s="99">
        <f t="shared" si="0"/>
        <v>2.25</v>
      </c>
      <c r="E6" s="99">
        <f t="shared" si="1"/>
        <v>5.0625</v>
      </c>
      <c r="F6" s="99">
        <f t="shared" si="2"/>
        <v>1.8225000000000002</v>
      </c>
      <c r="G6" s="99">
        <f t="shared" si="3"/>
        <v>0.33250000000000002</v>
      </c>
      <c r="H6" s="100">
        <f t="shared" si="4"/>
        <v>0.22800625000000002</v>
      </c>
    </row>
    <row r="7" spans="1:8" x14ac:dyDescent="0.35">
      <c r="A7" s="96">
        <f t="shared" si="5"/>
        <v>4</v>
      </c>
      <c r="B7" s="101">
        <v>2</v>
      </c>
      <c r="C7" s="101">
        <v>0.5</v>
      </c>
      <c r="D7" s="99">
        <f t="shared" si="0"/>
        <v>4</v>
      </c>
      <c r="E7" s="99">
        <f t="shared" si="1"/>
        <v>16</v>
      </c>
      <c r="F7" s="99">
        <f t="shared" si="2"/>
        <v>2</v>
      </c>
      <c r="G7" s="99">
        <f t="shared" si="3"/>
        <v>0</v>
      </c>
      <c r="H7" s="100">
        <f t="shared" si="4"/>
        <v>0.25</v>
      </c>
    </row>
    <row r="8" spans="1:8" x14ac:dyDescent="0.35">
      <c r="A8" s="96">
        <f t="shared" si="5"/>
        <v>5</v>
      </c>
      <c r="B8" s="101">
        <v>2.5</v>
      </c>
      <c r="C8" s="101">
        <v>0.18</v>
      </c>
      <c r="D8" s="99">
        <f t="shared" si="0"/>
        <v>6.25</v>
      </c>
      <c r="E8" s="99">
        <f t="shared" si="1"/>
        <v>39.0625</v>
      </c>
      <c r="F8" s="99">
        <f t="shared" si="2"/>
        <v>1.125</v>
      </c>
      <c r="G8" s="99">
        <f t="shared" si="3"/>
        <v>-0.42749999999999999</v>
      </c>
      <c r="H8" s="100">
        <f t="shared" si="4"/>
        <v>0.36905624999999992</v>
      </c>
    </row>
    <row r="9" spans="1:8" x14ac:dyDescent="0.35">
      <c r="A9" s="96">
        <f t="shared" si="5"/>
        <v>6</v>
      </c>
      <c r="B9" s="101">
        <v>3</v>
      </c>
      <c r="C9" s="101">
        <v>-0.1</v>
      </c>
      <c r="D9" s="99">
        <f t="shared" si="0"/>
        <v>9</v>
      </c>
      <c r="E9" s="99">
        <f t="shared" si="1"/>
        <v>81</v>
      </c>
      <c r="F9" s="99">
        <f t="shared" si="2"/>
        <v>-0.9</v>
      </c>
      <c r="G9" s="99">
        <f t="shared" si="3"/>
        <v>-0.95</v>
      </c>
      <c r="H9" s="100">
        <f t="shared" si="4"/>
        <v>0.72249999999999992</v>
      </c>
    </row>
    <row r="10" spans="1:8" x14ac:dyDescent="0.35">
      <c r="A10" s="96">
        <f>A9+1</f>
        <v>7</v>
      </c>
      <c r="B10" s="101">
        <v>3.5</v>
      </c>
      <c r="C10" s="101">
        <v>-0.45</v>
      </c>
      <c r="D10" s="99">
        <f t="shared" si="0"/>
        <v>12.25</v>
      </c>
      <c r="E10" s="99">
        <f t="shared" si="1"/>
        <v>150.0625</v>
      </c>
      <c r="F10" s="99">
        <f t="shared" si="2"/>
        <v>-5.5125000000000002</v>
      </c>
      <c r="G10" s="99">
        <f t="shared" si="3"/>
        <v>-1.5675000000000001</v>
      </c>
      <c r="H10" s="100">
        <f t="shared" si="4"/>
        <v>1.2488062500000003</v>
      </c>
    </row>
    <row r="11" spans="1:8" x14ac:dyDescent="0.35">
      <c r="A11" s="96">
        <f>A10+1</f>
        <v>8</v>
      </c>
      <c r="B11" s="101">
        <v>4</v>
      </c>
      <c r="C11" s="101">
        <v>-9.8000000000000007</v>
      </c>
      <c r="D11" s="99">
        <f t="shared" si="0"/>
        <v>16</v>
      </c>
      <c r="E11" s="99">
        <f t="shared" si="1"/>
        <v>256</v>
      </c>
      <c r="F11" s="99">
        <f t="shared" si="2"/>
        <v>-156.80000000000001</v>
      </c>
      <c r="G11" s="99">
        <f t="shared" si="3"/>
        <v>-2.2800000000000002</v>
      </c>
      <c r="H11" s="100">
        <f t="shared" si="4"/>
        <v>56.55040000000001</v>
      </c>
    </row>
    <row r="12" spans="1:8" x14ac:dyDescent="0.35">
      <c r="A12" s="96">
        <f t="shared" ref="A12" si="6">A11+1</f>
        <v>9</v>
      </c>
      <c r="B12" s="101">
        <v>4.5</v>
      </c>
      <c r="C12" s="101">
        <v>-1.2</v>
      </c>
      <c r="D12" s="99">
        <f t="shared" si="0"/>
        <v>20.25</v>
      </c>
      <c r="E12" s="99">
        <f t="shared" si="1"/>
        <v>410.0625</v>
      </c>
      <c r="F12" s="99">
        <f t="shared" si="2"/>
        <v>-24.3</v>
      </c>
      <c r="G12" s="99">
        <f t="shared" si="3"/>
        <v>-3.0875000000000004</v>
      </c>
      <c r="H12" s="100">
        <f t="shared" si="4"/>
        <v>3.5626562500000016</v>
      </c>
    </row>
    <row r="13" spans="1:8" ht="15" thickBot="1" x14ac:dyDescent="0.4">
      <c r="A13" s="97" t="s">
        <v>35</v>
      </c>
      <c r="B13" s="102"/>
      <c r="C13" s="102">
        <f t="shared" ref="C13:H13" si="7">SUM(C3:C12)</f>
        <v>-5.9700000000000006</v>
      </c>
      <c r="D13" s="102">
        <f t="shared" si="7"/>
        <v>71.25</v>
      </c>
      <c r="E13" s="102">
        <f t="shared" si="7"/>
        <v>958.3125</v>
      </c>
      <c r="F13" s="102">
        <f t="shared" si="7"/>
        <v>-181.13500000000002</v>
      </c>
      <c r="G13" s="98"/>
      <c r="H13" s="103">
        <f t="shared" si="7"/>
        <v>64.409481250000013</v>
      </c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C910-3869-478F-B75A-17ADEFB724E4}">
  <dimension ref="A1:E44"/>
  <sheetViews>
    <sheetView topLeftCell="A13" workbookViewId="0">
      <selection activeCell="G38" sqref="G38"/>
    </sheetView>
  </sheetViews>
  <sheetFormatPr defaultRowHeight="14.5" x14ac:dyDescent="0.35"/>
  <cols>
    <col min="1" max="1" width="17" customWidth="1"/>
    <col min="2" max="2" width="10.6328125" customWidth="1"/>
    <col min="3" max="3" width="15.6328125" customWidth="1"/>
    <col min="4" max="4" width="21.6328125" customWidth="1"/>
    <col min="5" max="5" width="13.26953125" customWidth="1"/>
  </cols>
  <sheetData>
    <row r="1" spans="1:5" ht="16.5" x14ac:dyDescent="0.35">
      <c r="A1" s="61" t="s">
        <v>18</v>
      </c>
      <c r="B1" s="62"/>
      <c r="C1" s="62"/>
      <c r="D1" s="62"/>
      <c r="E1" s="63"/>
    </row>
    <row r="2" spans="1:5" ht="16.5" x14ac:dyDescent="0.35">
      <c r="A2" s="1" t="s">
        <v>0</v>
      </c>
      <c r="B2" s="1" t="s">
        <v>3</v>
      </c>
      <c r="C2" s="1" t="s">
        <v>22</v>
      </c>
      <c r="D2" s="1" t="s">
        <v>2</v>
      </c>
      <c r="E2" s="1" t="s">
        <v>19</v>
      </c>
    </row>
    <row r="3" spans="1:5" x14ac:dyDescent="0.35">
      <c r="A3" s="7">
        <v>0</v>
      </c>
      <c r="B3" s="6">
        <v>0</v>
      </c>
      <c r="C3" s="5">
        <f>_xlfn.POISSON.DIST(A3,$B$23,FALSE)</f>
        <v>1.7338430690350557E-4</v>
      </c>
      <c r="D3" s="36">
        <f>$B$22*C3</f>
        <v>8.6692153451752782E-3</v>
      </c>
      <c r="E3" s="67">
        <f>SUM(D3:D7)</f>
        <v>3.3788175793196444</v>
      </c>
    </row>
    <row r="4" spans="1:5" x14ac:dyDescent="0.35">
      <c r="A4" s="7">
        <v>1</v>
      </c>
      <c r="B4" s="6">
        <v>0</v>
      </c>
      <c r="C4" s="5">
        <f t="shared" ref="C4:C21" si="0">_xlfn.POISSON.DIST(A4,$B$23,FALSE)</f>
        <v>1.501508097784358E-3</v>
      </c>
      <c r="D4" s="37">
        <f t="shared" ref="D4:D21" si="1">$B$22*C4</f>
        <v>7.5075404889217906E-2</v>
      </c>
      <c r="E4" s="69"/>
    </row>
    <row r="5" spans="1:5" x14ac:dyDescent="0.35">
      <c r="A5" s="7">
        <v>2</v>
      </c>
      <c r="B5" s="6">
        <v>0</v>
      </c>
      <c r="C5" s="5">
        <f t="shared" si="0"/>
        <v>6.5015300634062726E-3</v>
      </c>
      <c r="D5" s="37">
        <f t="shared" si="1"/>
        <v>0.32507650317031361</v>
      </c>
      <c r="E5" s="69"/>
    </row>
    <row r="6" spans="1:5" x14ac:dyDescent="0.35">
      <c r="A6" s="7">
        <v>3</v>
      </c>
      <c r="B6" s="6">
        <v>0</v>
      </c>
      <c r="C6" s="5">
        <f t="shared" si="0"/>
        <v>1.8767750116366111E-2</v>
      </c>
      <c r="D6" s="37">
        <f t="shared" si="1"/>
        <v>0.93838750581830555</v>
      </c>
      <c r="E6" s="69"/>
    </row>
    <row r="7" spans="1:5" x14ac:dyDescent="0.35">
      <c r="A7" s="3">
        <v>4</v>
      </c>
      <c r="B7" s="8">
        <v>3</v>
      </c>
      <c r="C7" s="5">
        <f t="shared" si="0"/>
        <v>4.0632179001932639E-2</v>
      </c>
      <c r="D7" s="38">
        <f t="shared" si="1"/>
        <v>2.0316089500966319</v>
      </c>
      <c r="E7" s="68"/>
    </row>
    <row r="8" spans="1:5" x14ac:dyDescent="0.35">
      <c r="A8" s="3">
        <v>5</v>
      </c>
      <c r="B8" s="8">
        <v>6</v>
      </c>
      <c r="C8" s="5">
        <f t="shared" si="0"/>
        <v>7.03749340313473E-2</v>
      </c>
      <c r="D8" s="39">
        <f t="shared" si="1"/>
        <v>3.5187467015673648</v>
      </c>
      <c r="E8" s="35">
        <v>3.5187467015673648</v>
      </c>
    </row>
    <row r="9" spans="1:5" x14ac:dyDescent="0.35">
      <c r="A9" s="3">
        <v>6</v>
      </c>
      <c r="B9" s="8">
        <v>7</v>
      </c>
      <c r="C9" s="5">
        <f t="shared" si="0"/>
        <v>0.10157448811857792</v>
      </c>
      <c r="D9" s="40">
        <f t="shared" si="1"/>
        <v>5.0787244059288961</v>
      </c>
      <c r="E9" s="35">
        <v>5.0787244059288961</v>
      </c>
    </row>
    <row r="10" spans="1:5" x14ac:dyDescent="0.35">
      <c r="A10" s="3">
        <v>7</v>
      </c>
      <c r="B10" s="8">
        <v>2</v>
      </c>
      <c r="C10" s="5">
        <f t="shared" si="0"/>
        <v>0.12566215244384069</v>
      </c>
      <c r="D10" s="41">
        <f t="shared" si="1"/>
        <v>6.2831076221920341</v>
      </c>
      <c r="E10" s="35">
        <v>6.2831076221920341</v>
      </c>
    </row>
    <row r="11" spans="1:5" x14ac:dyDescent="0.35">
      <c r="A11" s="3">
        <v>8</v>
      </c>
      <c r="B11" s="8">
        <v>4</v>
      </c>
      <c r="C11" s="5">
        <f t="shared" si="0"/>
        <v>0.13602928002045755</v>
      </c>
      <c r="D11" s="41">
        <f t="shared" si="1"/>
        <v>6.801464001022878</v>
      </c>
      <c r="E11" s="35">
        <v>6.801464001022878</v>
      </c>
    </row>
    <row r="12" spans="1:5" x14ac:dyDescent="0.35">
      <c r="A12" s="3">
        <v>9</v>
      </c>
      <c r="B12" s="8">
        <v>6</v>
      </c>
      <c r="C12" s="5">
        <f t="shared" si="0"/>
        <v>0.13089039610857359</v>
      </c>
      <c r="D12" s="41">
        <f t="shared" si="1"/>
        <v>6.5445198054286795</v>
      </c>
      <c r="E12" s="35">
        <v>6.5445198054286795</v>
      </c>
    </row>
    <row r="13" spans="1:5" x14ac:dyDescent="0.35">
      <c r="A13" s="3">
        <v>10</v>
      </c>
      <c r="B13" s="8">
        <v>12</v>
      </c>
      <c r="C13" s="5">
        <f t="shared" si="0"/>
        <v>0.11335108303002475</v>
      </c>
      <c r="D13" s="40">
        <f t="shared" si="1"/>
        <v>5.6675541515012373</v>
      </c>
      <c r="E13" s="35">
        <v>5.6675541515012373</v>
      </c>
    </row>
    <row r="14" spans="1:5" x14ac:dyDescent="0.35">
      <c r="A14" s="3">
        <v>11</v>
      </c>
      <c r="B14" s="8">
        <v>4</v>
      </c>
      <c r="C14" s="5">
        <f t="shared" si="0"/>
        <v>8.9238216276364912E-2</v>
      </c>
      <c r="D14" s="40">
        <f t="shared" si="1"/>
        <v>4.4619108138182453</v>
      </c>
      <c r="E14" s="35">
        <v>4.4619108138182453</v>
      </c>
    </row>
    <row r="15" spans="1:5" x14ac:dyDescent="0.35">
      <c r="A15" s="3">
        <v>12</v>
      </c>
      <c r="B15" s="8">
        <v>2</v>
      </c>
      <c r="C15" s="5">
        <f t="shared" si="0"/>
        <v>6.4400246079443335E-2</v>
      </c>
      <c r="D15" s="39">
        <f t="shared" si="1"/>
        <v>3.2200123039721666</v>
      </c>
      <c r="E15" s="35">
        <v>3.2200123039721666</v>
      </c>
    </row>
    <row r="16" spans="1:5" x14ac:dyDescent="0.35">
      <c r="A16" s="3">
        <v>13</v>
      </c>
      <c r="B16" s="8">
        <v>1</v>
      </c>
      <c r="C16" s="5">
        <f t="shared" si="0"/>
        <v>4.290047161907537E-2</v>
      </c>
      <c r="D16" s="38">
        <f t="shared" si="1"/>
        <v>2.1450235809537683</v>
      </c>
      <c r="E16" s="67">
        <f>SUM(D16:D17)</f>
        <v>3.4718738817437398</v>
      </c>
    </row>
    <row r="17" spans="1:5" x14ac:dyDescent="0.35">
      <c r="A17" s="3">
        <v>14</v>
      </c>
      <c r="B17" s="8">
        <v>1</v>
      </c>
      <c r="C17" s="5">
        <f t="shared" si="0"/>
        <v>2.6537006015799433E-2</v>
      </c>
      <c r="D17" s="38">
        <f t="shared" si="1"/>
        <v>1.3268503007899717</v>
      </c>
      <c r="E17" s="68"/>
    </row>
    <row r="18" spans="1:5" x14ac:dyDescent="0.35">
      <c r="A18" s="3">
        <v>15</v>
      </c>
      <c r="B18" s="8">
        <v>0</v>
      </c>
      <c r="C18" s="5">
        <f t="shared" si="0"/>
        <v>1.5320698139788218E-2</v>
      </c>
      <c r="D18" s="37">
        <f t="shared" si="1"/>
        <v>0.7660349069894109</v>
      </c>
      <c r="E18" s="66">
        <f>SUM(D18:D21)</f>
        <v>1.493477472286032</v>
      </c>
    </row>
    <row r="19" spans="1:5" x14ac:dyDescent="0.35">
      <c r="A19" s="3">
        <v>16</v>
      </c>
      <c r="B19" s="8">
        <v>1</v>
      </c>
      <c r="C19" s="5">
        <f t="shared" si="0"/>
        <v>8.2923278681603773E-3</v>
      </c>
      <c r="D19" s="37">
        <f t="shared" si="1"/>
        <v>0.41461639340801887</v>
      </c>
      <c r="E19" s="66"/>
    </row>
    <row r="20" spans="1:5" x14ac:dyDescent="0.35">
      <c r="A20" s="3">
        <v>17</v>
      </c>
      <c r="B20" s="8">
        <v>0</v>
      </c>
      <c r="C20" s="5">
        <f t="shared" si="0"/>
        <v>4.2242093728393415E-3</v>
      </c>
      <c r="D20" s="37">
        <f t="shared" si="1"/>
        <v>0.21121046864196708</v>
      </c>
      <c r="E20" s="66"/>
    </row>
    <row r="21" spans="1:5" x14ac:dyDescent="0.35">
      <c r="A21" s="13">
        <v>18</v>
      </c>
      <c r="B21" s="9">
        <v>1</v>
      </c>
      <c r="C21" s="14">
        <f t="shared" si="0"/>
        <v>2.0323140649327045E-3</v>
      </c>
      <c r="D21" s="42">
        <f t="shared" si="1"/>
        <v>0.10161570324663523</v>
      </c>
      <c r="E21" s="66"/>
    </row>
    <row r="22" spans="1:5" x14ac:dyDescent="0.35">
      <c r="A22" s="4" t="s">
        <v>5</v>
      </c>
      <c r="B22" s="27">
        <f>SUM(B3:B21)</f>
        <v>50</v>
      </c>
      <c r="C22" s="18">
        <f>SUM(C3:C21)</f>
        <v>0.99840417477561827</v>
      </c>
      <c r="D22" s="18">
        <f t="shared" ref="D22:E22" si="2">SUM(D3:D21)</f>
        <v>49.920208738780914</v>
      </c>
      <c r="E22" s="18">
        <f t="shared" si="2"/>
        <v>49.920208738780914</v>
      </c>
    </row>
    <row r="23" spans="1:5" ht="16.5" x14ac:dyDescent="0.45">
      <c r="A23" s="4" t="s">
        <v>10</v>
      </c>
      <c r="B23" s="32">
        <f>SUMPRODUCT(A3:A21,B3:B21)/B22</f>
        <v>8.66</v>
      </c>
      <c r="C23" s="8"/>
      <c r="D23" s="8"/>
      <c r="E23" s="2"/>
    </row>
    <row r="24" spans="1:5" x14ac:dyDescent="0.35">
      <c r="A24" s="43" t="s">
        <v>12</v>
      </c>
      <c r="B24" s="64" t="s">
        <v>15</v>
      </c>
      <c r="C24" s="64"/>
      <c r="D24" s="64"/>
      <c r="E24" s="2"/>
    </row>
    <row r="25" spans="1:5" x14ac:dyDescent="0.35">
      <c r="A25" s="44" t="s">
        <v>14</v>
      </c>
      <c r="B25" s="64" t="s">
        <v>16</v>
      </c>
      <c r="C25" s="64"/>
      <c r="D25" s="64"/>
      <c r="E25" s="12"/>
    </row>
    <row r="26" spans="1:5" x14ac:dyDescent="0.35">
      <c r="A26" s="65" t="s">
        <v>13</v>
      </c>
      <c r="B26" s="65"/>
      <c r="C26" s="65"/>
      <c r="D26" s="65"/>
    </row>
    <row r="27" spans="1:5" ht="16.5" x14ac:dyDescent="0.35">
      <c r="A27" s="1" t="s">
        <v>0</v>
      </c>
      <c r="B27" s="1" t="s">
        <v>3</v>
      </c>
      <c r="C27" s="1" t="s">
        <v>2</v>
      </c>
      <c r="D27" s="23" t="s">
        <v>4</v>
      </c>
    </row>
    <row r="28" spans="1:5" x14ac:dyDescent="0.35">
      <c r="A28" s="15" t="s">
        <v>1</v>
      </c>
      <c r="B28" s="8">
        <v>3</v>
      </c>
      <c r="C28" s="24">
        <f>E3</f>
        <v>3.3788175793196444</v>
      </c>
      <c r="D28" s="21">
        <f>((B28-C28)^2)/C28</f>
        <v>4.2471295070771672E-2</v>
      </c>
    </row>
    <row r="29" spans="1:5" x14ac:dyDescent="0.35">
      <c r="A29" s="3">
        <v>5</v>
      </c>
      <c r="B29" s="8">
        <v>6</v>
      </c>
      <c r="C29" s="25">
        <v>3.5187467015673648</v>
      </c>
      <c r="D29" s="17">
        <f t="shared" ref="D29:D38" si="3">((B29-C29)^2)/C29</f>
        <v>1.7496621533571806</v>
      </c>
    </row>
    <row r="30" spans="1:5" x14ac:dyDescent="0.35">
      <c r="A30" s="3">
        <v>6</v>
      </c>
      <c r="B30" s="8">
        <v>7</v>
      </c>
      <c r="C30" s="25">
        <v>5.0787244059288961</v>
      </c>
      <c r="D30" s="17">
        <f t="shared" si="3"/>
        <v>0.72681634468372702</v>
      </c>
    </row>
    <row r="31" spans="1:5" x14ac:dyDescent="0.35">
      <c r="A31" s="3">
        <v>7</v>
      </c>
      <c r="B31" s="8">
        <v>2</v>
      </c>
      <c r="C31" s="25">
        <v>6.2831076221920341</v>
      </c>
      <c r="D31" s="17">
        <f t="shared" si="3"/>
        <v>2.9197352657918252</v>
      </c>
    </row>
    <row r="32" spans="1:5" x14ac:dyDescent="0.35">
      <c r="A32" s="3">
        <v>8</v>
      </c>
      <c r="B32" s="8">
        <v>4</v>
      </c>
      <c r="C32" s="25">
        <v>6.801464001022878</v>
      </c>
      <c r="D32" s="17">
        <f t="shared" si="3"/>
        <v>1.1538987117842296</v>
      </c>
    </row>
    <row r="33" spans="1:4" x14ac:dyDescent="0.35">
      <c r="A33" s="3">
        <v>9</v>
      </c>
      <c r="B33" s="8">
        <v>6</v>
      </c>
      <c r="C33" s="25">
        <v>6.5445198054286795</v>
      </c>
      <c r="D33" s="17">
        <f t="shared" si="3"/>
        <v>4.5305358883342167E-2</v>
      </c>
    </row>
    <row r="34" spans="1:4" x14ac:dyDescent="0.35">
      <c r="A34" s="3">
        <v>10</v>
      </c>
      <c r="B34" s="8">
        <v>12</v>
      </c>
      <c r="C34" s="25">
        <v>5.6675541515012373</v>
      </c>
      <c r="D34" s="17">
        <f t="shared" si="3"/>
        <v>7.0753396178045245</v>
      </c>
    </row>
    <row r="35" spans="1:4" x14ac:dyDescent="0.35">
      <c r="A35" s="3">
        <v>11</v>
      </c>
      <c r="B35" s="8">
        <v>4</v>
      </c>
      <c r="C35" s="25">
        <v>4.4619108138182453</v>
      </c>
      <c r="D35" s="17">
        <f t="shared" si="3"/>
        <v>4.7818436724792163E-2</v>
      </c>
    </row>
    <row r="36" spans="1:4" x14ac:dyDescent="0.35">
      <c r="A36" s="3">
        <v>12</v>
      </c>
      <c r="B36" s="3">
        <v>2</v>
      </c>
      <c r="C36" s="16">
        <v>3.2200123039721666</v>
      </c>
      <c r="D36" s="17">
        <f t="shared" si="3"/>
        <v>0.46224358211531236</v>
      </c>
    </row>
    <row r="37" spans="1:4" x14ac:dyDescent="0.35">
      <c r="A37" s="3" t="s">
        <v>21</v>
      </c>
      <c r="B37" s="3">
        <v>2</v>
      </c>
      <c r="C37" s="16">
        <f>E16</f>
        <v>3.4718738817437398</v>
      </c>
      <c r="D37" s="17">
        <f t="shared" si="3"/>
        <v>0.62398946434981373</v>
      </c>
    </row>
    <row r="38" spans="1:4" x14ac:dyDescent="0.35">
      <c r="A38" s="13" t="s">
        <v>20</v>
      </c>
      <c r="B38" s="9">
        <v>2</v>
      </c>
      <c r="C38" s="30">
        <f>E18</f>
        <v>1.493477472286032</v>
      </c>
      <c r="D38" s="20">
        <f t="shared" si="3"/>
        <v>0.17179038575588901</v>
      </c>
    </row>
    <row r="39" spans="1:4" ht="31" customHeight="1" x14ac:dyDescent="0.45">
      <c r="A39" s="4" t="s">
        <v>9</v>
      </c>
      <c r="B39" s="27">
        <f>SUM(B28:B38)</f>
        <v>50</v>
      </c>
      <c r="C39" s="26" t="s">
        <v>11</v>
      </c>
      <c r="D39" s="29">
        <f>SUM(D28:D38)</f>
        <v>15.019070616321411</v>
      </c>
    </row>
    <row r="40" spans="1:4" ht="16.5" x14ac:dyDescent="0.45">
      <c r="A40" s="4" t="s">
        <v>10</v>
      </c>
      <c r="B40" s="28">
        <f>B23</f>
        <v>8.66</v>
      </c>
      <c r="C40" s="33" t="s">
        <v>17</v>
      </c>
      <c r="D40" s="34" t="str">
        <f>IF($D$39 &lt; $B$43, "Принимаем H0", "Отвергаем H0")</f>
        <v>Принимаем H0</v>
      </c>
    </row>
    <row r="41" spans="1:4" x14ac:dyDescent="0.35">
      <c r="A41" s="4" t="s">
        <v>8</v>
      </c>
      <c r="B41" s="28">
        <f>COUNT(B28:B38) - 2</f>
        <v>9</v>
      </c>
      <c r="C41" s="8"/>
      <c r="D41" s="2"/>
    </row>
    <row r="42" spans="1:4" x14ac:dyDescent="0.35">
      <c r="A42" s="4" t="s">
        <v>7</v>
      </c>
      <c r="B42" s="28">
        <v>0.05</v>
      </c>
      <c r="C42" s="8"/>
      <c r="D42" s="2"/>
    </row>
    <row r="43" spans="1:4" ht="17.5" x14ac:dyDescent="0.45">
      <c r="A43" s="26" t="s">
        <v>6</v>
      </c>
      <c r="B43" s="31">
        <f>_xlfn.CHISQ.INV(1-$B$42,$B$41)</f>
        <v>16.918977604620448</v>
      </c>
      <c r="C43" s="10"/>
      <c r="D43" s="12"/>
    </row>
    <row r="44" spans="1:4" x14ac:dyDescent="0.35">
      <c r="A44" s="19"/>
      <c r="B44" s="22"/>
      <c r="C44" s="8"/>
      <c r="D44" s="8"/>
    </row>
  </sheetData>
  <mergeCells count="7">
    <mergeCell ref="A1:E1"/>
    <mergeCell ref="B24:D24"/>
    <mergeCell ref="B25:D25"/>
    <mergeCell ref="A26:D26"/>
    <mergeCell ref="E18:E21"/>
    <mergeCell ref="E16:E17"/>
    <mergeCell ref="E3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AE4B-0859-4400-A0F7-ED5BAB6C4DC9}">
  <dimension ref="A1:AF107"/>
  <sheetViews>
    <sheetView topLeftCell="A97" workbookViewId="0">
      <selection activeCell="R126" sqref="R126"/>
    </sheetView>
  </sheetViews>
  <sheetFormatPr defaultRowHeight="14.5" x14ac:dyDescent="0.35"/>
  <cols>
    <col min="1" max="1" width="10.81640625" customWidth="1"/>
    <col min="2" max="2" width="6.26953125" customWidth="1"/>
    <col min="3" max="4" width="6.6328125" customWidth="1"/>
    <col min="5" max="5" width="6.7265625" customWidth="1"/>
    <col min="6" max="6" width="6.90625" customWidth="1"/>
    <col min="7" max="9" width="7" customWidth="1"/>
    <col min="10" max="10" width="7.54296875" customWidth="1"/>
    <col min="11" max="11" width="7.36328125" customWidth="1"/>
    <col min="12" max="12" width="6.81640625" customWidth="1"/>
    <col min="13" max="13" width="7.7265625" customWidth="1"/>
    <col min="14" max="14" width="6.6328125" customWidth="1"/>
    <col min="15" max="15" width="7.453125" customWidth="1"/>
    <col min="16" max="16" width="7.7265625" customWidth="1"/>
    <col min="17" max="17" width="10.36328125" customWidth="1"/>
    <col min="18" max="18" width="6.81640625" customWidth="1"/>
    <col min="19" max="19" width="6.453125" customWidth="1"/>
    <col min="20" max="20" width="6.90625" customWidth="1"/>
    <col min="21" max="21" width="6.54296875" customWidth="1"/>
    <col min="22" max="22" width="6.453125" customWidth="1"/>
    <col min="23" max="23" width="7.1796875" customWidth="1"/>
    <col min="24" max="24" width="6.81640625" customWidth="1"/>
    <col min="25" max="25" width="6.26953125" customWidth="1"/>
    <col min="26" max="26" width="7.1796875" customWidth="1"/>
    <col min="27" max="27" width="6.6328125" customWidth="1"/>
    <col min="28" max="28" width="6.36328125" customWidth="1"/>
    <col min="29" max="29" width="7.453125" customWidth="1"/>
    <col min="30" max="30" width="6.453125" customWidth="1"/>
    <col min="31" max="31" width="6.08984375" customWidth="1"/>
    <col min="32" max="32" width="7.1796875" customWidth="1"/>
  </cols>
  <sheetData>
    <row r="1" spans="1:32" ht="17" thickBot="1" x14ac:dyDescent="0.4">
      <c r="A1" s="89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91"/>
      <c r="O1" s="91"/>
      <c r="P1" s="93"/>
      <c r="Q1" s="89" t="s">
        <v>26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1"/>
      <c r="AD1" s="91"/>
      <c r="AE1" s="91"/>
      <c r="AF1" s="92"/>
    </row>
    <row r="2" spans="1:32" ht="15.5" customHeight="1" thickBot="1" x14ac:dyDescent="0.4">
      <c r="A2" s="86" t="s">
        <v>23</v>
      </c>
      <c r="B2" s="65" t="s">
        <v>29</v>
      </c>
      <c r="C2" s="65"/>
      <c r="D2" s="65"/>
      <c r="E2" s="65"/>
      <c r="F2" s="65"/>
      <c r="G2" s="65"/>
      <c r="H2" s="65"/>
      <c r="I2" s="65"/>
      <c r="J2" s="65"/>
      <c r="K2" s="65"/>
      <c r="L2" s="84"/>
      <c r="M2" s="81" t="s">
        <v>31</v>
      </c>
      <c r="N2" s="82"/>
      <c r="O2" s="82"/>
      <c r="P2" s="85"/>
      <c r="Q2" s="86" t="s">
        <v>23</v>
      </c>
      <c r="R2" s="65" t="s">
        <v>29</v>
      </c>
      <c r="S2" s="65"/>
      <c r="T2" s="65"/>
      <c r="U2" s="65"/>
      <c r="V2" s="65"/>
      <c r="W2" s="65"/>
      <c r="X2" s="65"/>
      <c r="Y2" s="65"/>
      <c r="Z2" s="65"/>
      <c r="AA2" s="65"/>
      <c r="AB2" s="84"/>
      <c r="AC2" s="81" t="s">
        <v>32</v>
      </c>
      <c r="AD2" s="82"/>
      <c r="AE2" s="82"/>
      <c r="AF2" s="83"/>
    </row>
    <row r="3" spans="1:32" x14ac:dyDescent="0.35">
      <c r="A3" s="86"/>
      <c r="B3" s="65">
        <v>1</v>
      </c>
      <c r="C3" s="65"/>
      <c r="D3" s="65"/>
      <c r="E3" s="65">
        <v>2</v>
      </c>
      <c r="F3" s="65"/>
      <c r="G3" s="65"/>
      <c r="H3" s="65">
        <v>3</v>
      </c>
      <c r="I3" s="65"/>
      <c r="J3" s="65"/>
      <c r="K3" s="65">
        <v>4</v>
      </c>
      <c r="L3" s="65"/>
      <c r="M3" s="87"/>
      <c r="N3" s="87">
        <v>5</v>
      </c>
      <c r="O3" s="87"/>
      <c r="P3" s="94"/>
      <c r="Q3" s="86"/>
      <c r="R3" s="65">
        <v>6</v>
      </c>
      <c r="S3" s="65"/>
      <c r="T3" s="65"/>
      <c r="U3" s="65">
        <v>7</v>
      </c>
      <c r="V3" s="65"/>
      <c r="W3" s="65"/>
      <c r="X3" s="65">
        <v>8</v>
      </c>
      <c r="Y3" s="65"/>
      <c r="Z3" s="65"/>
      <c r="AA3" s="65">
        <v>9</v>
      </c>
      <c r="AB3" s="65"/>
      <c r="AC3" s="87"/>
      <c r="AD3" s="87">
        <v>10</v>
      </c>
      <c r="AE3" s="87"/>
      <c r="AF3" s="88"/>
    </row>
    <row r="4" spans="1:32" x14ac:dyDescent="0.35">
      <c r="A4" s="86"/>
      <c r="B4" s="11" t="s">
        <v>24</v>
      </c>
      <c r="C4" s="11" t="s">
        <v>25</v>
      </c>
      <c r="D4" s="11" t="s">
        <v>30</v>
      </c>
      <c r="E4" s="11" t="s">
        <v>24</v>
      </c>
      <c r="F4" s="11" t="s">
        <v>25</v>
      </c>
      <c r="G4" s="11" t="s">
        <v>30</v>
      </c>
      <c r="H4" s="11" t="s">
        <v>24</v>
      </c>
      <c r="I4" s="11" t="s">
        <v>25</v>
      </c>
      <c r="J4" s="11" t="s">
        <v>30</v>
      </c>
      <c r="K4" s="11" t="s">
        <v>24</v>
      </c>
      <c r="L4" s="11" t="s">
        <v>25</v>
      </c>
      <c r="M4" s="11" t="s">
        <v>30</v>
      </c>
      <c r="N4" s="11" t="s">
        <v>24</v>
      </c>
      <c r="O4" s="11" t="s">
        <v>25</v>
      </c>
      <c r="P4" s="46" t="s">
        <v>30</v>
      </c>
      <c r="Q4" s="86"/>
      <c r="R4" s="11" t="s">
        <v>24</v>
      </c>
      <c r="S4" s="11" t="s">
        <v>25</v>
      </c>
      <c r="T4" s="11" t="s">
        <v>30</v>
      </c>
      <c r="U4" s="11" t="s">
        <v>24</v>
      </c>
      <c r="V4" s="11" t="s">
        <v>25</v>
      </c>
      <c r="W4" s="11" t="s">
        <v>30</v>
      </c>
      <c r="X4" s="11" t="s">
        <v>24</v>
      </c>
      <c r="Y4" s="11" t="s">
        <v>25</v>
      </c>
      <c r="Z4" s="11" t="s">
        <v>30</v>
      </c>
      <c r="AA4" s="11" t="s">
        <v>24</v>
      </c>
      <c r="AB4" s="11" t="s">
        <v>25</v>
      </c>
      <c r="AC4" s="11" t="s">
        <v>30</v>
      </c>
      <c r="AD4" s="11" t="s">
        <v>24</v>
      </c>
      <c r="AE4" s="11" t="s">
        <v>25</v>
      </c>
      <c r="AF4" s="48" t="s">
        <v>30</v>
      </c>
    </row>
    <row r="5" spans="1:32" x14ac:dyDescent="0.35">
      <c r="A5" s="49">
        <v>1</v>
      </c>
      <c r="B5" s="22">
        <v>0.89331069673757135</v>
      </c>
      <c r="C5" s="22">
        <v>0.62822642292550424</v>
      </c>
      <c r="D5" s="2">
        <f>IF(AND(C5 &lt;= 2*B5, C5 &gt;= B5^3), 1, 0)</f>
        <v>0</v>
      </c>
      <c r="E5" s="8">
        <v>1.4095819574571977</v>
      </c>
      <c r="F5" s="8">
        <v>1.6743209570604571</v>
      </c>
      <c r="G5" s="2">
        <f>IF(AND(F5 &lt;= 2*E5, F5 &gt;= E5^3), 1, 0)</f>
        <v>0</v>
      </c>
      <c r="H5" s="53">
        <v>0.83310350657673882</v>
      </c>
      <c r="I5" s="52">
        <v>5.8092385631885735E-2</v>
      </c>
      <c r="J5" s="2">
        <f>IF(AND(I5 &lt;= 2*H5, I5 &gt;= H5^3), 1, 0)</f>
        <v>0</v>
      </c>
      <c r="K5" s="53">
        <v>0.66089799493392731</v>
      </c>
      <c r="L5" s="52">
        <v>1.6857150059511095</v>
      </c>
      <c r="M5" s="2">
        <f>IF(AND(L5 &lt;= 2*K5, L5 &gt;= K5^3), 1, 0)</f>
        <v>0</v>
      </c>
      <c r="N5" s="8">
        <v>1.3053954649494917</v>
      </c>
      <c r="O5" s="8">
        <v>0.36495483870967738</v>
      </c>
      <c r="P5" s="8">
        <f>IF(AND(O5 &lt;= 2*N5, O5 &gt;= N5^3), 1, 0)</f>
        <v>0</v>
      </c>
      <c r="Q5" s="49">
        <v>1</v>
      </c>
      <c r="R5" s="22">
        <v>0.47600365611743517</v>
      </c>
      <c r="S5" s="22">
        <v>1.2234791589098786</v>
      </c>
      <c r="T5" s="2">
        <f>IF(AND(S5 &lt;= 2*R5, S5 &gt;= R5^3), 1, 0)</f>
        <v>0</v>
      </c>
      <c r="U5" s="24">
        <v>0.25627978148747216</v>
      </c>
      <c r="V5" s="54">
        <v>1.2107903317361979</v>
      </c>
      <c r="W5" s="2">
        <f>IF(AND(V5 &lt;= 2*U5, V5 &gt;= U5^3), 1, 0)</f>
        <v>0</v>
      </c>
      <c r="X5" s="24">
        <v>1.368839600817896</v>
      </c>
      <c r="Y5" s="54">
        <v>2.540786584063234</v>
      </c>
      <c r="Z5" s="2">
        <f>IF(AND(Y5 &lt;= 2*X5, Y5 &gt;= X5^3), 1, 0)</f>
        <v>0</v>
      </c>
      <c r="AA5" s="24">
        <v>1.3516622089297159</v>
      </c>
      <c r="AB5" s="54">
        <v>2.0382399731437113</v>
      </c>
      <c r="AC5" s="2">
        <f>IF(AND(AB5 &lt;= 2*AA5, AB5 &gt;= AA5^3), 1, 0)</f>
        <v>0</v>
      </c>
      <c r="AD5" s="24">
        <v>0.98139877925962093</v>
      </c>
      <c r="AE5" s="54">
        <v>0.79180007934812457</v>
      </c>
      <c r="AF5" s="50">
        <f>IF(AND(AE5 &lt;= 2*AD5, AE5 &gt;= AD5^3), 1, 0)</f>
        <v>0</v>
      </c>
    </row>
    <row r="6" spans="1:32" x14ac:dyDescent="0.35">
      <c r="A6" s="51">
        <f>A5+1</f>
        <v>2</v>
      </c>
      <c r="B6" s="22">
        <v>1.03060035401471</v>
      </c>
      <c r="C6" s="22">
        <v>2.249979381694998</v>
      </c>
      <c r="D6" s="2">
        <f t="shared" ref="D6:D69" si="0">IF(AND(C6 &lt;= 2*B6, C6 &gt;= B6^3), 1, 0)</f>
        <v>0</v>
      </c>
      <c r="E6" s="8">
        <v>0.64764809717093408</v>
      </c>
      <c r="F6" s="8">
        <v>2.1486414014099546</v>
      </c>
      <c r="G6" s="2">
        <f t="shared" ref="G6:G69" si="1">IF(AND(F6 &lt;= 2*E6, F6 &gt;= E6^3), 1, 0)</f>
        <v>0</v>
      </c>
      <c r="H6" s="45">
        <v>1.3513600939970092</v>
      </c>
      <c r="I6" s="8">
        <v>0.17505402386547442</v>
      </c>
      <c r="J6" s="2">
        <f t="shared" ref="J6:J69" si="2">IF(AND(I6 &lt;= 2*H6, I6 &gt;= H6^3), 1, 0)</f>
        <v>0</v>
      </c>
      <c r="K6" s="45">
        <v>1.3982742271187474</v>
      </c>
      <c r="L6" s="8">
        <v>2.3257670705282756</v>
      </c>
      <c r="M6" s="2">
        <f t="shared" ref="M6:M69" si="3">IF(AND(L6 &lt;= 2*K6, L6 &gt;= K6^3), 1, 0)</f>
        <v>0</v>
      </c>
      <c r="N6" s="8">
        <v>0.1006474318674276</v>
      </c>
      <c r="O6" s="8">
        <v>2.6168332285531175</v>
      </c>
      <c r="P6" s="8">
        <f t="shared" ref="P6:P69" si="4">IF(AND(O6 &lt;= 2*N6, O6 &gt;= N6^3), 1, 0)</f>
        <v>0</v>
      </c>
      <c r="Q6" s="51">
        <f>Q5+1</f>
        <v>2</v>
      </c>
      <c r="R6" s="22">
        <v>1.1447134800256353</v>
      </c>
      <c r="S6" s="22">
        <v>2.0971955442976165</v>
      </c>
      <c r="T6" s="2">
        <f t="shared" ref="T6:T69" si="5">IF(AND(S6 &lt;= 2*R6, S6 &gt;= R6^3), 1, 0)</f>
        <v>1</v>
      </c>
      <c r="U6" s="25">
        <v>1.2477346720786155</v>
      </c>
      <c r="V6" s="22">
        <v>1.9172213629566333</v>
      </c>
      <c r="W6" s="2">
        <f t="shared" ref="W6:W69" si="6">IF(AND(V6 &lt;= 2*U6, V6 &gt;= U6^3), 1, 0)</f>
        <v>0</v>
      </c>
      <c r="X6" s="25">
        <v>1.1163578356273078</v>
      </c>
      <c r="Y6" s="22">
        <v>0.26594745933408614</v>
      </c>
      <c r="Z6" s="2">
        <f t="shared" ref="Z6:Z69" si="7">IF(AND(Y6 &lt;= 2*X6, Y6 &gt;= X6^3), 1, 0)</f>
        <v>0</v>
      </c>
      <c r="AA6" s="25">
        <v>0.44618059633167517</v>
      </c>
      <c r="AB6" s="22">
        <v>1.758136271248512</v>
      </c>
      <c r="AC6" s="2">
        <f t="shared" ref="AC6:AC69" si="8">IF(AND(AB6 &lt;= 2*AA6, AB6 &gt;= AA6^3), 1, 0)</f>
        <v>0</v>
      </c>
      <c r="AD6" s="25">
        <v>0.22175236060670797</v>
      </c>
      <c r="AE6" s="22">
        <v>1.1809241126743368</v>
      </c>
      <c r="AF6" s="50">
        <f t="shared" ref="AF6:AF69" si="9">IF(AND(AE6 &lt;= 2*AD6, AE6 &gt;= AD6^3), 1, 0)</f>
        <v>0</v>
      </c>
    </row>
    <row r="7" spans="1:32" x14ac:dyDescent="0.35">
      <c r="A7" s="51">
        <f t="shared" ref="A7:A70" si="10">A6+1</f>
        <v>3</v>
      </c>
      <c r="B7" s="22">
        <v>0.47980167241431926</v>
      </c>
      <c r="C7" s="22">
        <v>2.0056115604113893</v>
      </c>
      <c r="D7" s="2">
        <f t="shared" si="0"/>
        <v>0</v>
      </c>
      <c r="E7" s="8">
        <v>0.76089803765984065</v>
      </c>
      <c r="F7" s="8">
        <v>4.022444532609027E-2</v>
      </c>
      <c r="G7" s="2">
        <f t="shared" si="1"/>
        <v>0</v>
      </c>
      <c r="H7" s="45">
        <v>0.32287454451124603</v>
      </c>
      <c r="I7" s="8">
        <v>2.4807951902829064</v>
      </c>
      <c r="J7" s="2">
        <f t="shared" si="2"/>
        <v>0</v>
      </c>
      <c r="K7" s="45">
        <v>1.0958571794793541</v>
      </c>
      <c r="L7" s="8">
        <v>1.6757020538956877</v>
      </c>
      <c r="M7" s="2">
        <f t="shared" si="3"/>
        <v>1</v>
      </c>
      <c r="N7" s="8">
        <v>1.2183863643299662</v>
      </c>
      <c r="O7" s="8">
        <v>0.66940037232581551</v>
      </c>
      <c r="P7" s="8">
        <f t="shared" si="4"/>
        <v>0</v>
      </c>
      <c r="Q7" s="51">
        <f t="shared" ref="Q7:Q70" si="11">Q6+1</f>
        <v>3</v>
      </c>
      <c r="R7" s="22">
        <v>0.75563260597552417</v>
      </c>
      <c r="S7" s="22">
        <v>0.92844234748374876</v>
      </c>
      <c r="T7" s="2">
        <f t="shared" si="5"/>
        <v>1</v>
      </c>
      <c r="U7" s="25">
        <v>1.0262844264046143</v>
      </c>
      <c r="V7" s="22">
        <v>1.084419971312601</v>
      </c>
      <c r="W7" s="2">
        <f t="shared" si="6"/>
        <v>1</v>
      </c>
      <c r="X7" s="25">
        <v>1.2551580675679799</v>
      </c>
      <c r="Y7" s="22">
        <v>0.1611567369609668</v>
      </c>
      <c r="Z7" s="2">
        <f t="shared" si="7"/>
        <v>0</v>
      </c>
      <c r="AA7" s="25">
        <v>0.4499786126285592</v>
      </c>
      <c r="AB7" s="22">
        <v>0.37039290749839776</v>
      </c>
      <c r="AC7" s="2">
        <f t="shared" si="8"/>
        <v>1</v>
      </c>
      <c r="AD7" s="25">
        <v>0.57656476943266088</v>
      </c>
      <c r="AE7" s="22">
        <v>1.0416059694204536</v>
      </c>
      <c r="AF7" s="50">
        <f t="shared" si="9"/>
        <v>1</v>
      </c>
    </row>
    <row r="8" spans="1:32" x14ac:dyDescent="0.35">
      <c r="A8" s="51">
        <f t="shared" si="10"/>
        <v>4</v>
      </c>
      <c r="B8" s="22">
        <v>2.0889089632862328E-2</v>
      </c>
      <c r="C8" s="22">
        <v>2.6686243598742636</v>
      </c>
      <c r="D8" s="2">
        <f t="shared" si="0"/>
        <v>0</v>
      </c>
      <c r="E8" s="8">
        <v>0.96335820184942156</v>
      </c>
      <c r="F8" s="8">
        <v>0.50401402630695513</v>
      </c>
      <c r="G8" s="2">
        <f t="shared" si="1"/>
        <v>0</v>
      </c>
      <c r="H8" s="45">
        <v>0.76275388653218168</v>
      </c>
      <c r="I8" s="8">
        <v>0.50876154667806017</v>
      </c>
      <c r="J8" s="2">
        <f t="shared" si="2"/>
        <v>1</v>
      </c>
      <c r="K8" s="45">
        <v>1.8817444380016479E-2</v>
      </c>
      <c r="L8" s="8">
        <v>0.49426002990813928</v>
      </c>
      <c r="M8" s="2">
        <f t="shared" si="3"/>
        <v>0</v>
      </c>
      <c r="N8" s="8">
        <v>0.28549861140781885</v>
      </c>
      <c r="O8" s="8">
        <v>1.9968070680867946</v>
      </c>
      <c r="P8" s="8">
        <f t="shared" si="4"/>
        <v>0</v>
      </c>
      <c r="Q8" s="51">
        <f t="shared" si="11"/>
        <v>4</v>
      </c>
      <c r="R8" s="22">
        <v>6.8191656239509263E-2</v>
      </c>
      <c r="S8" s="22">
        <v>0.41320690939054538</v>
      </c>
      <c r="T8" s="2">
        <f t="shared" si="5"/>
        <v>0</v>
      </c>
      <c r="U8" s="25">
        <v>7.721194494460891E-2</v>
      </c>
      <c r="V8" s="22">
        <v>1.3844632587664418</v>
      </c>
      <c r="W8" s="2">
        <f t="shared" si="6"/>
        <v>0</v>
      </c>
      <c r="X8" s="25">
        <v>1.2244286629840999</v>
      </c>
      <c r="Y8" s="22">
        <v>2.810877333903012</v>
      </c>
      <c r="Z8" s="2">
        <f t="shared" si="7"/>
        <v>0</v>
      </c>
      <c r="AA8" s="25">
        <v>0.86655194555497905</v>
      </c>
      <c r="AB8" s="22">
        <v>1.0792408581804864</v>
      </c>
      <c r="AC8" s="2">
        <f t="shared" si="8"/>
        <v>1</v>
      </c>
      <c r="AD8" s="25">
        <v>0.22645672170171208</v>
      </c>
      <c r="AE8" s="22">
        <v>1.8490297067171237</v>
      </c>
      <c r="AF8" s="50">
        <f t="shared" si="9"/>
        <v>0</v>
      </c>
    </row>
    <row r="9" spans="1:32" x14ac:dyDescent="0.35">
      <c r="A9" s="51">
        <f t="shared" si="10"/>
        <v>5</v>
      </c>
      <c r="B9" s="22">
        <v>0.46633597827082124</v>
      </c>
      <c r="C9" s="22">
        <v>0.52369465620899069</v>
      </c>
      <c r="D9" s="2">
        <f t="shared" si="0"/>
        <v>1</v>
      </c>
      <c r="E9" s="8">
        <v>0.39154095278786583</v>
      </c>
      <c r="F9" s="8">
        <v>2.2656893581957456</v>
      </c>
      <c r="G9" s="2">
        <f t="shared" si="1"/>
        <v>0</v>
      </c>
      <c r="H9" s="45">
        <v>1.3881317972350229</v>
      </c>
      <c r="I9" s="8">
        <v>2.3437213293862724</v>
      </c>
      <c r="J9" s="2">
        <f t="shared" si="2"/>
        <v>0</v>
      </c>
      <c r="K9" s="45">
        <v>8.964181646168401E-2</v>
      </c>
      <c r="L9" s="8">
        <v>1.4993532517471846</v>
      </c>
      <c r="M9" s="2">
        <f t="shared" si="3"/>
        <v>0</v>
      </c>
      <c r="N9" s="8">
        <v>0.42447148045289468</v>
      </c>
      <c r="O9" s="8">
        <v>0.21614165471358379</v>
      </c>
      <c r="P9" s="8">
        <f t="shared" si="4"/>
        <v>1</v>
      </c>
      <c r="Q9" s="51">
        <f t="shared" si="11"/>
        <v>5</v>
      </c>
      <c r="R9" s="22">
        <v>0.82719068575090793</v>
      </c>
      <c r="S9" s="22">
        <v>0.28864923856318853</v>
      </c>
      <c r="T9" s="2">
        <f t="shared" si="5"/>
        <v>0</v>
      </c>
      <c r="U9" s="25">
        <v>1.2644804712057862</v>
      </c>
      <c r="V9" s="22">
        <v>0.68062178411206387</v>
      </c>
      <c r="W9" s="2">
        <f t="shared" si="6"/>
        <v>0</v>
      </c>
      <c r="X9" s="25">
        <v>1.034312051759392</v>
      </c>
      <c r="Y9" s="22">
        <v>2.2008641254921106</v>
      </c>
      <c r="Z9" s="2">
        <f t="shared" si="7"/>
        <v>0</v>
      </c>
      <c r="AA9" s="25">
        <v>0.95615060274056207</v>
      </c>
      <c r="AB9" s="22">
        <v>1.5470010925626392</v>
      </c>
      <c r="AC9" s="2">
        <f t="shared" si="8"/>
        <v>1</v>
      </c>
      <c r="AD9" s="25">
        <v>0.87306899624622325</v>
      </c>
      <c r="AE9" s="22">
        <v>0.56633602099673452</v>
      </c>
      <c r="AF9" s="50">
        <f t="shared" si="9"/>
        <v>0</v>
      </c>
    </row>
    <row r="10" spans="1:32" x14ac:dyDescent="0.35">
      <c r="A10" s="51">
        <f t="shared" si="10"/>
        <v>6</v>
      </c>
      <c r="B10" s="22">
        <v>0.38467862788781393</v>
      </c>
      <c r="C10" s="22">
        <v>1.4530865077669608</v>
      </c>
      <c r="D10" s="2">
        <f t="shared" si="0"/>
        <v>0</v>
      </c>
      <c r="E10" s="8">
        <v>0.54950390331736199</v>
      </c>
      <c r="F10" s="8">
        <v>1.1156672872096927</v>
      </c>
      <c r="G10" s="2">
        <f t="shared" si="1"/>
        <v>0</v>
      </c>
      <c r="H10" s="45">
        <v>1.0458355784783471</v>
      </c>
      <c r="I10" s="8">
        <v>0.86007805413983585</v>
      </c>
      <c r="J10" s="2">
        <f t="shared" si="2"/>
        <v>0</v>
      </c>
      <c r="K10" s="45">
        <v>0.63439819940794084</v>
      </c>
      <c r="L10" s="8">
        <v>0.89072114017151394</v>
      </c>
      <c r="M10" s="2">
        <f t="shared" si="3"/>
        <v>1</v>
      </c>
      <c r="N10" s="8">
        <v>0.54725962096011227</v>
      </c>
      <c r="O10" s="8">
        <v>0.45481245155186623</v>
      </c>
      <c r="P10" s="8">
        <f t="shared" si="4"/>
        <v>1</v>
      </c>
      <c r="Q10" s="51">
        <f t="shared" si="11"/>
        <v>6</v>
      </c>
      <c r="R10" s="22">
        <v>1.1419081270790734</v>
      </c>
      <c r="S10" s="22">
        <v>0.2081140293588061</v>
      </c>
      <c r="T10" s="2">
        <f t="shared" si="5"/>
        <v>0</v>
      </c>
      <c r="U10" s="25">
        <v>0.26189048738059634</v>
      </c>
      <c r="V10" s="22">
        <v>0.18584384289071323</v>
      </c>
      <c r="W10" s="2">
        <f t="shared" si="6"/>
        <v>1</v>
      </c>
      <c r="X10" s="25">
        <v>0.53413920102542189</v>
      </c>
      <c r="Y10" s="22">
        <v>2.6183869624927518</v>
      </c>
      <c r="Z10" s="2">
        <f t="shared" si="7"/>
        <v>0</v>
      </c>
      <c r="AA10" s="25">
        <v>0.82002624591814921</v>
      </c>
      <c r="AB10" s="22">
        <v>0.11005615405743582</v>
      </c>
      <c r="AC10" s="2">
        <f t="shared" si="8"/>
        <v>0</v>
      </c>
      <c r="AD10" s="25">
        <v>1.2899876033814508</v>
      </c>
      <c r="AE10" s="22">
        <v>1.1434618610187077</v>
      </c>
      <c r="AF10" s="50">
        <f t="shared" si="9"/>
        <v>0</v>
      </c>
    </row>
    <row r="11" spans="1:32" x14ac:dyDescent="0.35">
      <c r="A11" s="51">
        <f t="shared" si="10"/>
        <v>7</v>
      </c>
      <c r="B11" s="22">
        <v>0.77609010284737678</v>
      </c>
      <c r="C11" s="22">
        <v>0.57280991241187773</v>
      </c>
      <c r="D11" s="2">
        <f t="shared" si="0"/>
        <v>1</v>
      </c>
      <c r="E11" s="8">
        <v>1.3222275826288643</v>
      </c>
      <c r="F11" s="8">
        <v>0.87699649037141025</v>
      </c>
      <c r="G11" s="2">
        <f t="shared" si="1"/>
        <v>0</v>
      </c>
      <c r="H11" s="45">
        <v>0.11402680745872371</v>
      </c>
      <c r="I11" s="8">
        <v>2.3558059266945399</v>
      </c>
      <c r="J11" s="2">
        <f t="shared" si="2"/>
        <v>0</v>
      </c>
      <c r="K11" s="45">
        <v>0.97880922269356352</v>
      </c>
      <c r="L11" s="8">
        <v>1.2294351390118106</v>
      </c>
      <c r="M11" s="2">
        <f t="shared" si="3"/>
        <v>1</v>
      </c>
      <c r="N11" s="8">
        <v>0.37108345591601299</v>
      </c>
      <c r="O11" s="8">
        <v>0.64505854060487688</v>
      </c>
      <c r="P11" s="8">
        <f t="shared" si="4"/>
        <v>1</v>
      </c>
      <c r="Q11" s="51">
        <f t="shared" si="11"/>
        <v>7</v>
      </c>
      <c r="R11" s="22">
        <v>1.3273635364848779</v>
      </c>
      <c r="S11" s="22">
        <v>2.6508427381206698</v>
      </c>
      <c r="T11" s="2">
        <f t="shared" si="5"/>
        <v>1</v>
      </c>
      <c r="U11" s="25">
        <v>0.73159288918729193</v>
      </c>
      <c r="V11" s="22">
        <v>2.814761668752098</v>
      </c>
      <c r="W11" s="2">
        <f t="shared" si="6"/>
        <v>0</v>
      </c>
      <c r="X11" s="25">
        <v>0.39249045686208683</v>
      </c>
      <c r="Y11" s="22">
        <v>1.7733283364360486</v>
      </c>
      <c r="Z11" s="2">
        <f t="shared" si="7"/>
        <v>0</v>
      </c>
      <c r="AA11" s="25">
        <v>0.39883487044892724</v>
      </c>
      <c r="AB11" s="22">
        <v>2.487959630115665</v>
      </c>
      <c r="AC11" s="2">
        <f t="shared" si="8"/>
        <v>0</v>
      </c>
      <c r="AD11" s="25">
        <v>0.13892970976897487</v>
      </c>
      <c r="AE11" s="22">
        <v>1.7102294747764519</v>
      </c>
      <c r="AF11" s="50">
        <f t="shared" si="9"/>
        <v>0</v>
      </c>
    </row>
    <row r="12" spans="1:32" x14ac:dyDescent="0.35">
      <c r="A12" s="51">
        <f t="shared" si="10"/>
        <v>8</v>
      </c>
      <c r="B12" s="22">
        <v>0.86616351207007047</v>
      </c>
      <c r="C12" s="22">
        <v>0.30073383587145602</v>
      </c>
      <c r="D12" s="2">
        <f t="shared" si="0"/>
        <v>0</v>
      </c>
      <c r="E12" s="8">
        <v>0.59197263100070185</v>
      </c>
      <c r="F12" s="8">
        <v>2.0678472365489666</v>
      </c>
      <c r="G12" s="2">
        <f t="shared" si="1"/>
        <v>0</v>
      </c>
      <c r="H12" s="45">
        <v>0.15010796227912226</v>
      </c>
      <c r="I12" s="8">
        <v>0.62296099124118776</v>
      </c>
      <c r="J12" s="2">
        <f t="shared" si="2"/>
        <v>0</v>
      </c>
      <c r="K12" s="45">
        <v>0.35066911832026121</v>
      </c>
      <c r="L12" s="8">
        <v>0.20440233161412394</v>
      </c>
      <c r="M12" s="2">
        <f t="shared" si="3"/>
        <v>1</v>
      </c>
      <c r="N12" s="8">
        <v>1.2529137852107302</v>
      </c>
      <c r="O12" s="8">
        <v>2.3816151738029117</v>
      </c>
      <c r="P12" s="8">
        <f t="shared" si="4"/>
        <v>1</v>
      </c>
      <c r="Q12" s="51">
        <f t="shared" si="11"/>
        <v>8</v>
      </c>
      <c r="R12" s="22">
        <v>1.0743638599810783</v>
      </c>
      <c r="S12" s="22">
        <v>1.7606395092623675</v>
      </c>
      <c r="T12" s="2">
        <f t="shared" si="5"/>
        <v>1</v>
      </c>
      <c r="U12" s="25">
        <v>0.71014272896511732</v>
      </c>
      <c r="V12" s="22">
        <v>1.6187318094424268</v>
      </c>
      <c r="W12" s="2">
        <f t="shared" si="6"/>
        <v>0</v>
      </c>
      <c r="X12" s="25">
        <v>1.2130346140934476</v>
      </c>
      <c r="Y12" s="22">
        <v>1.8470443800164797</v>
      </c>
      <c r="Z12" s="2">
        <f t="shared" si="7"/>
        <v>1</v>
      </c>
      <c r="AA12" s="25">
        <v>0.49602956022827843</v>
      </c>
      <c r="AB12" s="22">
        <v>0.18472170171208838</v>
      </c>
      <c r="AC12" s="2">
        <f t="shared" si="8"/>
        <v>1</v>
      </c>
      <c r="AD12" s="25">
        <v>0.87527011932737198</v>
      </c>
      <c r="AE12" s="22">
        <v>0.10220116580706197</v>
      </c>
      <c r="AF12" s="50">
        <f t="shared" si="9"/>
        <v>0</v>
      </c>
    </row>
    <row r="13" spans="1:32" x14ac:dyDescent="0.35">
      <c r="A13" s="51">
        <f t="shared" si="10"/>
        <v>9</v>
      </c>
      <c r="B13" s="22">
        <v>0.8849809564500869</v>
      </c>
      <c r="C13" s="22">
        <v>9.9266335032197027E-3</v>
      </c>
      <c r="D13" s="2">
        <f t="shared" si="0"/>
        <v>0</v>
      </c>
      <c r="E13" s="8">
        <v>1.1286150700399791</v>
      </c>
      <c r="F13" s="8">
        <v>1.9745368816187017</v>
      </c>
      <c r="G13" s="2">
        <f t="shared" si="1"/>
        <v>1</v>
      </c>
      <c r="H13" s="45">
        <v>0.99098013855403289</v>
      </c>
      <c r="I13" s="8">
        <v>0.33621076082644119</v>
      </c>
      <c r="J13" s="2">
        <f t="shared" si="2"/>
        <v>0</v>
      </c>
      <c r="K13" s="45">
        <v>1.0880021912289803</v>
      </c>
      <c r="L13" s="8">
        <v>1.1608982085634936</v>
      </c>
      <c r="M13" s="2">
        <f t="shared" si="3"/>
        <v>0</v>
      </c>
      <c r="N13" s="8">
        <v>1.121148515274514</v>
      </c>
      <c r="O13" s="8">
        <v>2.0432464491714222</v>
      </c>
      <c r="P13" s="8">
        <f t="shared" si="4"/>
        <v>1</v>
      </c>
      <c r="Q13" s="51">
        <f t="shared" si="11"/>
        <v>9</v>
      </c>
      <c r="R13" s="22">
        <v>0.45287028412732322</v>
      </c>
      <c r="S13" s="22">
        <v>1.1479504257332072</v>
      </c>
      <c r="T13" s="2">
        <f t="shared" si="5"/>
        <v>0</v>
      </c>
      <c r="U13" s="25">
        <v>0.4421667836542863</v>
      </c>
      <c r="V13" s="22">
        <v>1.4298668172246465</v>
      </c>
      <c r="W13" s="2">
        <f t="shared" si="6"/>
        <v>0</v>
      </c>
      <c r="X13" s="25">
        <v>0.54993549607837144</v>
      </c>
      <c r="Y13" s="22">
        <v>2.8270189031647694</v>
      </c>
      <c r="Z13" s="2">
        <f t="shared" si="7"/>
        <v>0</v>
      </c>
      <c r="AA13" s="25">
        <v>1.233751066621906</v>
      </c>
      <c r="AB13" s="22">
        <v>2.5783351542710653</v>
      </c>
      <c r="AC13" s="2">
        <f t="shared" si="8"/>
        <v>0</v>
      </c>
      <c r="AD13" s="25">
        <v>0.63452767723624381</v>
      </c>
      <c r="AE13" s="22">
        <v>2.0738032166508988</v>
      </c>
      <c r="AF13" s="50">
        <f t="shared" si="9"/>
        <v>0</v>
      </c>
    </row>
    <row r="14" spans="1:32" x14ac:dyDescent="0.35">
      <c r="A14" s="51">
        <f t="shared" si="10"/>
        <v>10</v>
      </c>
      <c r="B14" s="22">
        <v>1.1514031678212835</v>
      </c>
      <c r="C14" s="22">
        <v>1.2133798883022553</v>
      </c>
      <c r="D14" s="2">
        <f t="shared" si="0"/>
        <v>0</v>
      </c>
      <c r="E14" s="8">
        <v>0.10241696218756674</v>
      </c>
      <c r="F14" s="8">
        <v>1.1458787804803612</v>
      </c>
      <c r="G14" s="2">
        <f t="shared" si="1"/>
        <v>0</v>
      </c>
      <c r="H14" s="45">
        <v>1.3433756279183324</v>
      </c>
      <c r="I14" s="8">
        <v>2.2488572405163731</v>
      </c>
      <c r="J14" s="2">
        <f t="shared" si="2"/>
        <v>0</v>
      </c>
      <c r="K14" s="45">
        <v>1.4052228705710013</v>
      </c>
      <c r="L14" s="8">
        <v>1.1822188909573657</v>
      </c>
      <c r="M14" s="2">
        <f t="shared" si="3"/>
        <v>0</v>
      </c>
      <c r="N14" s="8">
        <v>0.93275827509384435</v>
      </c>
      <c r="O14" s="8">
        <v>2.5630567705313272</v>
      </c>
      <c r="P14" s="8">
        <f t="shared" si="4"/>
        <v>0</v>
      </c>
      <c r="Q14" s="51">
        <f t="shared" si="11"/>
        <v>10</v>
      </c>
      <c r="R14" s="22">
        <v>9.1411346781823166E-2</v>
      </c>
      <c r="S14" s="22">
        <v>0.10073375041962949</v>
      </c>
      <c r="T14" s="2">
        <f t="shared" si="5"/>
        <v>1</v>
      </c>
      <c r="U14" s="25">
        <v>1.3585676931058686</v>
      </c>
      <c r="V14" s="22">
        <v>2.6255514023255104</v>
      </c>
      <c r="W14" s="2">
        <f t="shared" si="6"/>
        <v>1</v>
      </c>
      <c r="X14" s="25">
        <v>0.20910669270912804</v>
      </c>
      <c r="Y14" s="22">
        <v>2.105223169652394</v>
      </c>
      <c r="Z14" s="2">
        <f t="shared" si="7"/>
        <v>0</v>
      </c>
      <c r="AA14" s="25">
        <v>1.2216664693136385</v>
      </c>
      <c r="AB14" s="22">
        <v>0.23236954252754294</v>
      </c>
      <c r="AC14" s="2">
        <f t="shared" si="8"/>
        <v>0</v>
      </c>
      <c r="AD14" s="25">
        <v>0.5641348979155858</v>
      </c>
      <c r="AE14" s="22">
        <v>2.5435487777336951</v>
      </c>
      <c r="AF14" s="50">
        <f t="shared" si="9"/>
        <v>0</v>
      </c>
    </row>
    <row r="15" spans="1:32" x14ac:dyDescent="0.35">
      <c r="A15" s="51">
        <f t="shared" si="10"/>
        <v>11</v>
      </c>
      <c r="B15" s="22">
        <v>0.76378970915860456</v>
      </c>
      <c r="C15" s="22">
        <v>1.337074373607593</v>
      </c>
      <c r="D15" s="2">
        <f t="shared" si="0"/>
        <v>1</v>
      </c>
      <c r="E15" s="8">
        <v>1.1308593523972288</v>
      </c>
      <c r="F15" s="8">
        <v>0.18342692342905972</v>
      </c>
      <c r="G15" s="2">
        <f t="shared" si="1"/>
        <v>0</v>
      </c>
      <c r="H15" s="45">
        <v>0.65701366008484141</v>
      </c>
      <c r="I15" s="8">
        <v>1.3791115085299233</v>
      </c>
      <c r="J15" s="2">
        <f t="shared" si="2"/>
        <v>0</v>
      </c>
      <c r="K15" s="45">
        <v>0.55235241554002501</v>
      </c>
      <c r="L15" s="8">
        <v>1.4270183050019836</v>
      </c>
      <c r="M15" s="2">
        <f t="shared" si="3"/>
        <v>0</v>
      </c>
      <c r="N15" s="8">
        <v>5.5243873409222689E-2</v>
      </c>
      <c r="O15" s="8">
        <v>1.1455335062715535</v>
      </c>
      <c r="P15" s="8">
        <f t="shared" si="4"/>
        <v>0</v>
      </c>
      <c r="Q15" s="51">
        <f t="shared" si="11"/>
        <v>11</v>
      </c>
      <c r="R15" s="22">
        <v>0.79244746848963887</v>
      </c>
      <c r="S15" s="22">
        <v>0.6055246436964018</v>
      </c>
      <c r="T15" s="2">
        <f t="shared" si="5"/>
        <v>1</v>
      </c>
      <c r="U15" s="25">
        <v>0.21860173345133821</v>
      </c>
      <c r="V15" s="22">
        <v>2.3872258796960355</v>
      </c>
      <c r="W15" s="2">
        <f t="shared" si="6"/>
        <v>0</v>
      </c>
      <c r="X15" s="25">
        <v>1.147130399487289</v>
      </c>
      <c r="Y15" s="22">
        <v>1.3665089999084443</v>
      </c>
      <c r="Z15" s="2">
        <f t="shared" si="7"/>
        <v>0</v>
      </c>
      <c r="AA15" s="25">
        <v>0.70863215430158377</v>
      </c>
      <c r="AB15" s="22">
        <v>0.52084614398632767</v>
      </c>
      <c r="AC15" s="2">
        <f t="shared" si="8"/>
        <v>1</v>
      </c>
      <c r="AD15" s="25">
        <v>1.2519211218604083</v>
      </c>
      <c r="AE15" s="22">
        <v>1.2262413525803399</v>
      </c>
      <c r="AF15" s="50">
        <f t="shared" si="9"/>
        <v>0</v>
      </c>
    </row>
    <row r="16" spans="1:32" x14ac:dyDescent="0.35">
      <c r="A16" s="51">
        <f t="shared" si="10"/>
        <v>12</v>
      </c>
      <c r="B16" s="22">
        <v>8.6189074373607594E-2</v>
      </c>
      <c r="C16" s="22">
        <v>2.452223749504074</v>
      </c>
      <c r="D16" s="2">
        <f t="shared" si="0"/>
        <v>0</v>
      </c>
      <c r="E16" s="8">
        <v>0.14302984099856561</v>
      </c>
      <c r="F16" s="8">
        <v>1.2113082430494093</v>
      </c>
      <c r="G16" s="2">
        <f t="shared" si="1"/>
        <v>0</v>
      </c>
      <c r="H16" s="45">
        <v>0.7799744376964628</v>
      </c>
      <c r="I16" s="8">
        <v>0.66344439222388374</v>
      </c>
      <c r="J16" s="2">
        <f t="shared" si="2"/>
        <v>1</v>
      </c>
      <c r="K16" s="45">
        <v>0.26158837244788963</v>
      </c>
      <c r="L16" s="8">
        <v>2.5219691396832178</v>
      </c>
      <c r="M16" s="2">
        <f t="shared" si="3"/>
        <v>0</v>
      </c>
      <c r="N16" s="8">
        <v>0.33314645222327338</v>
      </c>
      <c r="O16" s="8">
        <v>1.9328450209051788</v>
      </c>
      <c r="P16" s="8">
        <f t="shared" si="4"/>
        <v>0</v>
      </c>
      <c r="Q16" s="51">
        <f t="shared" si="11"/>
        <v>12</v>
      </c>
      <c r="R16" s="22">
        <v>0.5155375530259102</v>
      </c>
      <c r="S16" s="22">
        <v>2.6963326151310767</v>
      </c>
      <c r="T16" s="2">
        <f t="shared" si="5"/>
        <v>0</v>
      </c>
      <c r="U16" s="25">
        <v>0.74920187383648185</v>
      </c>
      <c r="V16" s="22">
        <v>1.3905055574205756</v>
      </c>
      <c r="W16" s="2">
        <f t="shared" si="6"/>
        <v>1</v>
      </c>
      <c r="X16" s="25">
        <v>0.71808403576769309</v>
      </c>
      <c r="Y16" s="22">
        <v>2.459992419202246</v>
      </c>
      <c r="Z16" s="2">
        <f t="shared" si="7"/>
        <v>0</v>
      </c>
      <c r="AA16" s="25">
        <v>0.58325445722830893</v>
      </c>
      <c r="AB16" s="22">
        <v>0.88191664784691914</v>
      </c>
      <c r="AC16" s="2">
        <f t="shared" si="8"/>
        <v>1</v>
      </c>
      <c r="AD16" s="25">
        <v>1.3405271156956693</v>
      </c>
      <c r="AE16" s="22">
        <v>2.3211058687093722</v>
      </c>
      <c r="AF16" s="50">
        <f t="shared" si="9"/>
        <v>0</v>
      </c>
    </row>
    <row r="17" spans="1:32" x14ac:dyDescent="0.35">
      <c r="A17" s="51">
        <f t="shared" si="10"/>
        <v>13</v>
      </c>
      <c r="B17" s="22">
        <v>0.26439372539445172</v>
      </c>
      <c r="C17" s="22">
        <v>0.42511886959440898</v>
      </c>
      <c r="D17" s="2">
        <f t="shared" si="0"/>
        <v>1</v>
      </c>
      <c r="E17" s="8">
        <v>1.1940013733329262</v>
      </c>
      <c r="F17" s="8">
        <v>2.1359525742362742</v>
      </c>
      <c r="G17" s="2">
        <f t="shared" si="1"/>
        <v>1</v>
      </c>
      <c r="H17" s="45">
        <v>0.91260289315469822</v>
      </c>
      <c r="I17" s="8">
        <v>0.16037986999114962</v>
      </c>
      <c r="J17" s="2">
        <f t="shared" si="2"/>
        <v>0</v>
      </c>
      <c r="K17" s="45">
        <v>1.0771260536515397</v>
      </c>
      <c r="L17" s="8">
        <v>1.0397069612720113</v>
      </c>
      <c r="M17" s="2">
        <f t="shared" si="3"/>
        <v>0</v>
      </c>
      <c r="N17" s="8">
        <v>0.44730273751029997</v>
      </c>
      <c r="O17" s="8">
        <v>0.70090664387951285</v>
      </c>
      <c r="P17" s="8">
        <f t="shared" si="4"/>
        <v>1</v>
      </c>
      <c r="Q17" s="51">
        <f t="shared" si="11"/>
        <v>13</v>
      </c>
      <c r="R17" s="22">
        <v>0.2038844203009125</v>
      </c>
      <c r="S17" s="22">
        <v>2.7654737754448071</v>
      </c>
      <c r="T17" s="2">
        <f t="shared" si="5"/>
        <v>0</v>
      </c>
      <c r="U17" s="25">
        <v>1.3028059083834345</v>
      </c>
      <c r="V17" s="22">
        <v>6.7501107821893974E-2</v>
      </c>
      <c r="W17" s="2">
        <f t="shared" si="6"/>
        <v>0</v>
      </c>
      <c r="X17" s="25">
        <v>0.4760468153935361</v>
      </c>
      <c r="Y17" s="22">
        <v>2.3523531846064638</v>
      </c>
      <c r="Z17" s="2">
        <f t="shared" si="7"/>
        <v>0</v>
      </c>
      <c r="AA17" s="25">
        <v>1.0409154210028382</v>
      </c>
      <c r="AB17" s="22">
        <v>0.85748849757377843</v>
      </c>
      <c r="AC17" s="2">
        <f t="shared" si="8"/>
        <v>0</v>
      </c>
      <c r="AD17" s="25">
        <v>0.13685806451612903</v>
      </c>
      <c r="AE17" s="22">
        <v>2.6234797570726642</v>
      </c>
      <c r="AF17" s="50">
        <f t="shared" si="9"/>
        <v>0</v>
      </c>
    </row>
    <row r="18" spans="1:32" x14ac:dyDescent="0.35">
      <c r="A18" s="51">
        <f t="shared" si="10"/>
        <v>14</v>
      </c>
      <c r="B18" s="22">
        <v>1.2573591906491286</v>
      </c>
      <c r="C18" s="22">
        <v>0.77678065126499218</v>
      </c>
      <c r="D18" s="2">
        <f t="shared" si="0"/>
        <v>0</v>
      </c>
      <c r="E18" s="8">
        <v>1.2449724784081544</v>
      </c>
      <c r="F18" s="8">
        <v>1.948037086092715</v>
      </c>
      <c r="G18" s="2">
        <f t="shared" si="1"/>
        <v>1</v>
      </c>
      <c r="H18" s="45">
        <v>8.1225757621997727E-2</v>
      </c>
      <c r="I18" s="8">
        <v>0.82330635090182192</v>
      </c>
      <c r="J18" s="2">
        <f t="shared" si="2"/>
        <v>0</v>
      </c>
      <c r="K18" s="45">
        <v>1.2804494033631397</v>
      </c>
      <c r="L18" s="8">
        <v>2.2484256477553637</v>
      </c>
      <c r="M18" s="2">
        <f t="shared" si="3"/>
        <v>1</v>
      </c>
      <c r="N18" s="8">
        <v>0.76055276345103306</v>
      </c>
      <c r="O18" s="8">
        <v>1.933708206427198</v>
      </c>
      <c r="P18" s="8">
        <f t="shared" si="4"/>
        <v>0</v>
      </c>
      <c r="Q18" s="51">
        <f t="shared" si="11"/>
        <v>14</v>
      </c>
      <c r="R18" s="22">
        <v>0.75084192632831803</v>
      </c>
      <c r="S18" s="22">
        <v>1.3595171971800897</v>
      </c>
      <c r="T18" s="2">
        <f t="shared" si="5"/>
        <v>1</v>
      </c>
      <c r="U18" s="25">
        <v>0.75131667836542859</v>
      </c>
      <c r="V18" s="22">
        <v>1.4784641621143222</v>
      </c>
      <c r="W18" s="2">
        <f t="shared" si="6"/>
        <v>1</v>
      </c>
      <c r="X18" s="25">
        <v>0.93323302713095491</v>
      </c>
      <c r="Y18" s="22">
        <v>0.812602850428785</v>
      </c>
      <c r="Z18" s="2">
        <f t="shared" si="7"/>
        <v>0</v>
      </c>
      <c r="AA18" s="25">
        <v>0.7235652638325144</v>
      </c>
      <c r="AB18" s="22">
        <v>1.9245584398937954</v>
      </c>
      <c r="AC18" s="2">
        <f t="shared" si="8"/>
        <v>0</v>
      </c>
      <c r="AD18" s="25">
        <v>0.61381122470778526</v>
      </c>
      <c r="AE18" s="22">
        <v>1.6663796502578814</v>
      </c>
      <c r="AF18" s="50">
        <f t="shared" si="9"/>
        <v>0</v>
      </c>
    </row>
    <row r="19" spans="1:32" x14ac:dyDescent="0.35">
      <c r="A19" s="51">
        <f t="shared" si="10"/>
        <v>15</v>
      </c>
      <c r="B19" s="22">
        <v>0.85472630390331739</v>
      </c>
      <c r="C19" s="22">
        <v>1.0208895168919949</v>
      </c>
      <c r="D19" s="2">
        <f t="shared" si="0"/>
        <v>1</v>
      </c>
      <c r="E19" s="8">
        <v>1.2025037507248146</v>
      </c>
      <c r="F19" s="8">
        <v>0.42071662343211153</v>
      </c>
      <c r="G19" s="2">
        <f t="shared" si="1"/>
        <v>0</v>
      </c>
      <c r="H19" s="45">
        <v>1.3696164677877132</v>
      </c>
      <c r="I19" s="8">
        <v>0.89123905148472538</v>
      </c>
      <c r="J19" s="2">
        <f t="shared" si="2"/>
        <v>0</v>
      </c>
      <c r="K19" s="45">
        <v>0.13085892513809624</v>
      </c>
      <c r="L19" s="8">
        <v>0.41303427228614153</v>
      </c>
      <c r="M19" s="2">
        <f t="shared" si="3"/>
        <v>0</v>
      </c>
      <c r="N19" s="8">
        <v>0.79180007934812457</v>
      </c>
      <c r="O19" s="8">
        <v>1.4296941801202427</v>
      </c>
      <c r="P19" s="8">
        <f t="shared" si="4"/>
        <v>1</v>
      </c>
      <c r="Q19" s="51">
        <f t="shared" si="11"/>
        <v>15</v>
      </c>
      <c r="R19" s="22">
        <v>1.1129050935392315</v>
      </c>
      <c r="S19" s="22">
        <v>2.3657325601977597</v>
      </c>
      <c r="T19" s="2">
        <f t="shared" si="5"/>
        <v>0</v>
      </c>
      <c r="U19" s="25">
        <v>1.1904191534165469</v>
      </c>
      <c r="V19" s="22">
        <v>1.9130780724509413</v>
      </c>
      <c r="W19" s="2">
        <f t="shared" si="6"/>
        <v>1</v>
      </c>
      <c r="X19" s="25">
        <v>8.8605993835261077E-2</v>
      </c>
      <c r="Y19" s="22">
        <v>0.78187344584490492</v>
      </c>
      <c r="Z19" s="2">
        <f t="shared" si="7"/>
        <v>0</v>
      </c>
      <c r="AA19" s="25">
        <v>0.97190373851741074</v>
      </c>
      <c r="AB19" s="22">
        <v>1.6183002166814171</v>
      </c>
      <c r="AC19" s="2">
        <f t="shared" si="8"/>
        <v>1</v>
      </c>
      <c r="AD19" s="25">
        <v>0.26486847743156222</v>
      </c>
      <c r="AE19" s="22">
        <v>2.2556764061403238</v>
      </c>
      <c r="AF19" s="50">
        <f t="shared" si="9"/>
        <v>0</v>
      </c>
    </row>
    <row r="20" spans="1:32" x14ac:dyDescent="0.35">
      <c r="A20" s="51">
        <f t="shared" si="10"/>
        <v>16</v>
      </c>
      <c r="B20" s="22">
        <v>0.43474338816492197</v>
      </c>
      <c r="C20" s="22">
        <v>0.21864489272743917</v>
      </c>
      <c r="D20" s="2">
        <f t="shared" si="0"/>
        <v>1</v>
      </c>
      <c r="E20" s="8">
        <v>0.8239968993194372</v>
      </c>
      <c r="F20" s="8">
        <v>1.3468283700064088</v>
      </c>
      <c r="G20" s="2">
        <f t="shared" si="1"/>
        <v>1</v>
      </c>
      <c r="H20" s="45">
        <v>0.86128651387066246</v>
      </c>
      <c r="I20" s="8">
        <v>0.20638765831476788</v>
      </c>
      <c r="J20" s="2">
        <f t="shared" si="2"/>
        <v>0</v>
      </c>
      <c r="K20" s="45">
        <v>0.64583540757469404</v>
      </c>
      <c r="L20" s="8">
        <v>0.27492458876308479</v>
      </c>
      <c r="M20" s="2">
        <f t="shared" si="3"/>
        <v>1</v>
      </c>
      <c r="N20" s="8">
        <v>0.99115277565843674</v>
      </c>
      <c r="O20" s="8">
        <v>1.6989217444380016</v>
      </c>
      <c r="P20" s="8">
        <f t="shared" si="4"/>
        <v>1</v>
      </c>
      <c r="Q20" s="51">
        <f t="shared" si="11"/>
        <v>16</v>
      </c>
      <c r="R20" s="22">
        <v>0.6932242927335428</v>
      </c>
      <c r="S20" s="22">
        <v>2.5336221442304754</v>
      </c>
      <c r="T20" s="2">
        <f t="shared" si="5"/>
        <v>0</v>
      </c>
      <c r="U20" s="25">
        <v>0.71791139866328924</v>
      </c>
      <c r="V20" s="22">
        <v>2.6982316232795189</v>
      </c>
      <c r="W20" s="2">
        <f t="shared" si="6"/>
        <v>0</v>
      </c>
      <c r="X20" s="25">
        <v>1.1734575579088715</v>
      </c>
      <c r="Y20" s="22">
        <v>1.6965911435285501</v>
      </c>
      <c r="Z20" s="2">
        <f t="shared" si="7"/>
        <v>1</v>
      </c>
      <c r="AA20" s="25">
        <v>1.3124735862300485</v>
      </c>
      <c r="AB20" s="22">
        <v>0.26456636249885557</v>
      </c>
      <c r="AC20" s="2">
        <f t="shared" si="8"/>
        <v>0</v>
      </c>
      <c r="AD20" s="25">
        <v>1.1065175206762901</v>
      </c>
      <c r="AE20" s="22">
        <v>1.9014250679036835</v>
      </c>
      <c r="AF20" s="50">
        <f t="shared" si="9"/>
        <v>1</v>
      </c>
    </row>
    <row r="21" spans="1:32" x14ac:dyDescent="0.35">
      <c r="A21" s="51">
        <f t="shared" si="10"/>
        <v>17</v>
      </c>
      <c r="B21" s="22">
        <v>0.29633158970915863</v>
      </c>
      <c r="C21" s="22">
        <v>1.2543812005981627</v>
      </c>
      <c r="D21" s="2">
        <f t="shared" si="0"/>
        <v>0</v>
      </c>
      <c r="E21" s="8">
        <v>0.4658180669576098</v>
      </c>
      <c r="F21" s="8">
        <v>1.137419562364574</v>
      </c>
      <c r="G21" s="2">
        <f t="shared" si="1"/>
        <v>0</v>
      </c>
      <c r="H21" s="45">
        <v>0.87514064149906901</v>
      </c>
      <c r="I21" s="8">
        <v>2.1945628711813714</v>
      </c>
      <c r="J21" s="2">
        <f t="shared" si="2"/>
        <v>0</v>
      </c>
      <c r="K21" s="45">
        <v>1.0542084780419323</v>
      </c>
      <c r="L21" s="8">
        <v>5.2999591051973022E-2</v>
      </c>
      <c r="M21" s="2">
        <f t="shared" si="3"/>
        <v>0</v>
      </c>
      <c r="N21" s="8">
        <v>0.50198554033021026</v>
      </c>
      <c r="O21" s="8">
        <v>0.81225757621997741</v>
      </c>
      <c r="P21" s="8">
        <f t="shared" si="4"/>
        <v>1</v>
      </c>
      <c r="Q21" s="51">
        <f t="shared" si="11"/>
        <v>17</v>
      </c>
      <c r="R21" s="22">
        <v>0.4325422650837733</v>
      </c>
      <c r="S21" s="22">
        <v>1.9155813104647967</v>
      </c>
      <c r="T21" s="2">
        <f t="shared" si="5"/>
        <v>0</v>
      </c>
      <c r="U21" s="25">
        <v>0.22723358867152929</v>
      </c>
      <c r="V21" s="22">
        <v>0.95822224799340783</v>
      </c>
      <c r="W21" s="2">
        <f t="shared" si="6"/>
        <v>0</v>
      </c>
      <c r="X21" s="25">
        <v>1.1633151280251472</v>
      </c>
      <c r="Y21" s="22">
        <v>0.51091951048310802</v>
      </c>
      <c r="Z21" s="2">
        <f t="shared" si="7"/>
        <v>0</v>
      </c>
      <c r="AA21" s="25">
        <v>0.81730721152378916</v>
      </c>
      <c r="AB21" s="22">
        <v>1.8060430677205723</v>
      </c>
      <c r="AC21" s="2">
        <f t="shared" si="8"/>
        <v>0</v>
      </c>
      <c r="AD21" s="25">
        <v>0.68243447370830401</v>
      </c>
      <c r="AE21" s="22">
        <v>2.2904627826776935</v>
      </c>
      <c r="AF21" s="50">
        <f t="shared" si="9"/>
        <v>0</v>
      </c>
    </row>
    <row r="22" spans="1:32" x14ac:dyDescent="0.35">
      <c r="A22" s="51">
        <f t="shared" si="10"/>
        <v>18</v>
      </c>
      <c r="B22" s="22">
        <v>0.41747967772453987</v>
      </c>
      <c r="C22" s="22">
        <v>2.7612441663869136</v>
      </c>
      <c r="D22" s="2">
        <f t="shared" si="0"/>
        <v>0</v>
      </c>
      <c r="E22" s="8">
        <v>0.20621502121036406</v>
      </c>
      <c r="F22" s="8">
        <v>0.86957309488204582</v>
      </c>
      <c r="G22" s="2">
        <f t="shared" si="1"/>
        <v>0</v>
      </c>
      <c r="H22" s="45">
        <v>0.19555468001342816</v>
      </c>
      <c r="I22" s="8">
        <v>2.3722064516129033</v>
      </c>
      <c r="J22" s="2">
        <f t="shared" si="2"/>
        <v>0</v>
      </c>
      <c r="K22" s="45">
        <v>1.0783776726584673</v>
      </c>
      <c r="L22" s="8">
        <v>0.17945627002777184</v>
      </c>
      <c r="M22" s="2">
        <f t="shared" si="3"/>
        <v>0</v>
      </c>
      <c r="N22" s="8">
        <v>0.7998708639790032</v>
      </c>
      <c r="O22" s="8">
        <v>2.4041443159276099</v>
      </c>
      <c r="P22" s="8">
        <f t="shared" si="4"/>
        <v>0</v>
      </c>
      <c r="Q22" s="51">
        <f t="shared" si="11"/>
        <v>18</v>
      </c>
      <c r="R22" s="22">
        <v>0.79840344859157075</v>
      </c>
      <c r="S22" s="22">
        <v>2.6473899960325937</v>
      </c>
      <c r="T22" s="2">
        <f t="shared" si="5"/>
        <v>0</v>
      </c>
      <c r="U22" s="25">
        <v>0.59482114322336488</v>
      </c>
      <c r="V22" s="22">
        <v>2.0706957487716298</v>
      </c>
      <c r="W22" s="2">
        <f t="shared" si="6"/>
        <v>0</v>
      </c>
      <c r="X22" s="25">
        <v>1.1330604754783775</v>
      </c>
      <c r="Y22" s="22">
        <v>4.2555046235541856E-2</v>
      </c>
      <c r="Z22" s="2">
        <f t="shared" si="7"/>
        <v>0</v>
      </c>
      <c r="AA22" s="25">
        <v>1.3938288216803489</v>
      </c>
      <c r="AB22" s="22">
        <v>0.22580933256019775</v>
      </c>
      <c r="AC22" s="2">
        <f t="shared" si="8"/>
        <v>0</v>
      </c>
      <c r="AD22" s="25">
        <v>0.38873559984130374</v>
      </c>
      <c r="AE22" s="22">
        <v>2.3421675954466381</v>
      </c>
      <c r="AF22" s="50">
        <f t="shared" si="9"/>
        <v>0</v>
      </c>
    </row>
    <row r="23" spans="1:32" x14ac:dyDescent="0.35">
      <c r="A23" s="51">
        <f t="shared" si="10"/>
        <v>19</v>
      </c>
      <c r="B23" s="22">
        <v>0.96853731498153617</v>
      </c>
      <c r="C23" s="22">
        <v>1.2794998992889186</v>
      </c>
      <c r="D23" s="2">
        <f t="shared" si="0"/>
        <v>1</v>
      </c>
      <c r="E23" s="8">
        <v>0.5122574480422375</v>
      </c>
      <c r="F23" s="8">
        <v>2.3160993926816613</v>
      </c>
      <c r="G23" s="2">
        <f t="shared" si="1"/>
        <v>0</v>
      </c>
      <c r="H23" s="45">
        <v>0.57065194860683</v>
      </c>
      <c r="I23" s="8">
        <v>0.94044062623981439</v>
      </c>
      <c r="J23" s="2">
        <f t="shared" si="2"/>
        <v>1</v>
      </c>
      <c r="K23" s="45">
        <v>0.67971543931394385</v>
      </c>
      <c r="L23" s="8">
        <v>1.6927068086794639</v>
      </c>
      <c r="M23" s="2">
        <f t="shared" si="3"/>
        <v>0</v>
      </c>
      <c r="N23" s="8">
        <v>0.99456235847041219</v>
      </c>
      <c r="O23" s="8">
        <v>0.50522248603778186</v>
      </c>
      <c r="P23" s="8">
        <f t="shared" si="4"/>
        <v>0</v>
      </c>
      <c r="Q23" s="51">
        <f t="shared" si="11"/>
        <v>19</v>
      </c>
      <c r="R23" s="22">
        <v>1.0261117893002105</v>
      </c>
      <c r="S23" s="22">
        <v>1.1438071352275154</v>
      </c>
      <c r="T23" s="2">
        <f t="shared" si="5"/>
        <v>1</v>
      </c>
      <c r="U23" s="25">
        <v>1.3711702017273475</v>
      </c>
      <c r="V23" s="22">
        <v>2.2813993346964931</v>
      </c>
      <c r="W23" s="2">
        <f t="shared" si="6"/>
        <v>0</v>
      </c>
      <c r="X23" s="25">
        <v>1.3801473311563464</v>
      </c>
      <c r="Y23" s="22">
        <v>1.6726809045686206</v>
      </c>
      <c r="Z23" s="2">
        <f t="shared" si="7"/>
        <v>0</v>
      </c>
      <c r="AA23" s="25">
        <v>1.0868368907742545</v>
      </c>
      <c r="AB23" s="22">
        <v>2.306604351939451</v>
      </c>
      <c r="AC23" s="2">
        <f t="shared" si="8"/>
        <v>0</v>
      </c>
      <c r="AD23" s="25">
        <v>0.95066937467574075</v>
      </c>
      <c r="AE23" s="22">
        <v>2.3523531846064638</v>
      </c>
      <c r="AF23" s="50">
        <f t="shared" si="9"/>
        <v>0</v>
      </c>
    </row>
    <row r="24" spans="1:32" x14ac:dyDescent="0.35">
      <c r="A24" s="51">
        <f t="shared" si="10"/>
        <v>20</v>
      </c>
      <c r="B24" s="22">
        <v>1.0315066988128299E-2</v>
      </c>
      <c r="C24" s="22">
        <v>1.1201558519241919</v>
      </c>
      <c r="D24" s="2">
        <f t="shared" si="0"/>
        <v>0</v>
      </c>
      <c r="E24" s="8">
        <v>1.0034100100711081</v>
      </c>
      <c r="F24" s="8">
        <v>0.76935725577562786</v>
      </c>
      <c r="G24" s="2">
        <f t="shared" si="1"/>
        <v>0</v>
      </c>
      <c r="H24" s="45">
        <v>0.32011235084078493</v>
      </c>
      <c r="I24" s="8">
        <v>2.0197678029725026</v>
      </c>
      <c r="J24" s="2">
        <f t="shared" si="2"/>
        <v>0</v>
      </c>
      <c r="K24" s="45">
        <v>0.36750123599963375</v>
      </c>
      <c r="L24" s="8">
        <v>0.55019445173497716</v>
      </c>
      <c r="M24" s="2">
        <f t="shared" si="3"/>
        <v>1</v>
      </c>
      <c r="N24" s="8">
        <v>0.87082471388897364</v>
      </c>
      <c r="O24" s="8">
        <v>2.7962894985808893</v>
      </c>
      <c r="P24" s="8">
        <f t="shared" si="4"/>
        <v>0</v>
      </c>
      <c r="Q24" s="51">
        <f t="shared" si="11"/>
        <v>20</v>
      </c>
      <c r="R24" s="22">
        <v>1.0872253242591632</v>
      </c>
      <c r="S24" s="22">
        <v>1.7043598132267217</v>
      </c>
      <c r="T24" s="2">
        <f t="shared" si="5"/>
        <v>1</v>
      </c>
      <c r="U24" s="25">
        <v>1.2432461073641163</v>
      </c>
      <c r="V24" s="22">
        <v>1.7709977355265967</v>
      </c>
      <c r="W24" s="2">
        <f t="shared" si="6"/>
        <v>0</v>
      </c>
      <c r="X24" s="25">
        <v>0.95390632038331247</v>
      </c>
      <c r="Y24" s="22">
        <v>1.9619343729972227</v>
      </c>
      <c r="Z24" s="2">
        <f t="shared" si="7"/>
        <v>0</v>
      </c>
      <c r="AA24" s="25">
        <v>0.94618080996124143</v>
      </c>
      <c r="AB24" s="22">
        <v>0.1806647297585986</v>
      </c>
      <c r="AC24" s="2">
        <f t="shared" si="8"/>
        <v>0</v>
      </c>
      <c r="AD24" s="25">
        <v>0.42313354289376504</v>
      </c>
      <c r="AE24" s="22">
        <v>0.2608546647541734</v>
      </c>
      <c r="AF24" s="50">
        <f t="shared" si="9"/>
        <v>1</v>
      </c>
    </row>
    <row r="25" spans="1:32" x14ac:dyDescent="0.35">
      <c r="A25" s="51">
        <f t="shared" si="10"/>
        <v>21</v>
      </c>
      <c r="B25" s="22">
        <v>1.0924907559434798</v>
      </c>
      <c r="C25" s="22">
        <v>0.46137266151921136</v>
      </c>
      <c r="D25" s="2">
        <f t="shared" si="0"/>
        <v>0</v>
      </c>
      <c r="E25" s="8">
        <v>0.27885208288827174</v>
      </c>
      <c r="F25" s="8">
        <v>1.250237910092471</v>
      </c>
      <c r="G25" s="2">
        <f t="shared" si="1"/>
        <v>0</v>
      </c>
      <c r="H25" s="45">
        <v>0.1896850184636982</v>
      </c>
      <c r="I25" s="8">
        <v>2.1244722067934201</v>
      </c>
      <c r="J25" s="2">
        <f t="shared" si="2"/>
        <v>0</v>
      </c>
      <c r="K25" s="45">
        <v>1.2676310983611558</v>
      </c>
      <c r="L25" s="8">
        <v>1.9169624073000275</v>
      </c>
      <c r="M25" s="2">
        <f t="shared" si="3"/>
        <v>0</v>
      </c>
      <c r="N25" s="8">
        <v>0.70569732352671888</v>
      </c>
      <c r="O25" s="8">
        <v>0.36624961699270608</v>
      </c>
      <c r="P25" s="8">
        <f t="shared" si="4"/>
        <v>1</v>
      </c>
      <c r="Q25" s="51">
        <f t="shared" si="11"/>
        <v>21</v>
      </c>
      <c r="R25" s="22">
        <v>0.7750974394970549</v>
      </c>
      <c r="S25" s="22">
        <v>1.9392325937681203</v>
      </c>
      <c r="T25" s="2">
        <f t="shared" si="5"/>
        <v>0</v>
      </c>
      <c r="U25" s="25">
        <v>0.50043180639057583</v>
      </c>
      <c r="V25" s="22">
        <v>0.33974982146671956</v>
      </c>
      <c r="W25" s="2">
        <f t="shared" si="6"/>
        <v>1</v>
      </c>
      <c r="X25" s="25">
        <v>1.0578338572344126</v>
      </c>
      <c r="Y25" s="22">
        <v>0.51903345439008752</v>
      </c>
      <c r="Z25" s="2">
        <f t="shared" si="7"/>
        <v>0</v>
      </c>
      <c r="AA25" s="25">
        <v>1.2987920957060457</v>
      </c>
      <c r="AB25" s="22">
        <v>1.5554603106784264</v>
      </c>
      <c r="AC25" s="2">
        <f t="shared" si="8"/>
        <v>0</v>
      </c>
      <c r="AD25" s="25">
        <v>4.963316751609851E-2</v>
      </c>
      <c r="AE25" s="22">
        <v>1.8561941465498824</v>
      </c>
      <c r="AF25" s="50">
        <f t="shared" si="9"/>
        <v>0</v>
      </c>
    </row>
    <row r="26" spans="1:32" x14ac:dyDescent="0.35">
      <c r="A26" s="51">
        <f t="shared" si="10"/>
        <v>22</v>
      </c>
      <c r="B26" s="22">
        <v>0.2256366954557939</v>
      </c>
      <c r="C26" s="22">
        <v>1.2004321054719687</v>
      </c>
      <c r="D26" s="2">
        <f t="shared" si="0"/>
        <v>0</v>
      </c>
      <c r="E26" s="8">
        <v>0.12524821924497206</v>
      </c>
      <c r="F26" s="8">
        <v>1.0418649250770593</v>
      </c>
      <c r="G26" s="2">
        <f t="shared" si="1"/>
        <v>0</v>
      </c>
      <c r="H26" s="45">
        <v>0.12149336222418897</v>
      </c>
      <c r="I26" s="8">
        <v>0.79672023682363347</v>
      </c>
      <c r="J26" s="2">
        <f t="shared" si="2"/>
        <v>0</v>
      </c>
      <c r="K26" s="45">
        <v>0.33888663594470042</v>
      </c>
      <c r="L26" s="8">
        <v>0.82097574999237033</v>
      </c>
      <c r="M26" s="2">
        <f t="shared" si="3"/>
        <v>0</v>
      </c>
      <c r="N26" s="8">
        <v>0.98338410596026482</v>
      </c>
      <c r="O26" s="8">
        <v>1.7499360087893305</v>
      </c>
      <c r="P26" s="8">
        <f t="shared" si="4"/>
        <v>1</v>
      </c>
      <c r="Q26" s="51">
        <f t="shared" si="11"/>
        <v>22</v>
      </c>
      <c r="R26" s="22">
        <v>0.73526142765587321</v>
      </c>
      <c r="S26" s="22">
        <v>1.2460946195867795</v>
      </c>
      <c r="T26" s="2">
        <f t="shared" si="5"/>
        <v>1</v>
      </c>
      <c r="U26" s="25">
        <v>0.28541229285561692</v>
      </c>
      <c r="V26" s="22">
        <v>0.10056111331522569</v>
      </c>
      <c r="W26" s="2">
        <f t="shared" si="6"/>
        <v>1</v>
      </c>
      <c r="X26" s="25">
        <v>1.0358226264229255E-2</v>
      </c>
      <c r="Y26" s="22">
        <v>2.6935704214606155</v>
      </c>
      <c r="Z26" s="2">
        <f t="shared" si="7"/>
        <v>0</v>
      </c>
      <c r="AA26" s="25">
        <v>1.0200263313699758</v>
      </c>
      <c r="AB26" s="22">
        <v>0.30202861415448468</v>
      </c>
      <c r="AC26" s="2">
        <f t="shared" si="8"/>
        <v>0</v>
      </c>
      <c r="AD26" s="25">
        <v>0.36150209662160099</v>
      </c>
      <c r="AE26" s="22">
        <v>2.6813995056001465</v>
      </c>
      <c r="AF26" s="50">
        <f t="shared" si="9"/>
        <v>0</v>
      </c>
    </row>
    <row r="27" spans="1:32" x14ac:dyDescent="0.35">
      <c r="A27" s="51">
        <f t="shared" si="10"/>
        <v>23</v>
      </c>
      <c r="B27" s="22">
        <v>1.1443682058168279</v>
      </c>
      <c r="C27" s="22">
        <v>1.0808809106723227</v>
      </c>
      <c r="D27" s="2">
        <f t="shared" si="0"/>
        <v>0</v>
      </c>
      <c r="E27" s="8">
        <v>3.1937864314706868E-2</v>
      </c>
      <c r="F27" s="8">
        <v>1.9957712454603718</v>
      </c>
      <c r="G27" s="2">
        <f t="shared" si="1"/>
        <v>0</v>
      </c>
      <c r="H27" s="45">
        <v>0.41394061708426161</v>
      </c>
      <c r="I27" s="8">
        <v>1.9913689992980741</v>
      </c>
      <c r="J27" s="2">
        <f t="shared" si="2"/>
        <v>0</v>
      </c>
      <c r="K27" s="45">
        <v>0.6022445387127292</v>
      </c>
      <c r="L27" s="8">
        <v>0.38679343241676073</v>
      </c>
      <c r="M27" s="2">
        <f t="shared" si="3"/>
        <v>1</v>
      </c>
      <c r="N27" s="8">
        <v>1.333146879482406</v>
      </c>
      <c r="O27" s="8">
        <v>0.11920592059083834</v>
      </c>
      <c r="P27" s="8">
        <f t="shared" si="4"/>
        <v>0</v>
      </c>
      <c r="Q27" s="51">
        <f t="shared" si="11"/>
        <v>23</v>
      </c>
      <c r="R27" s="22">
        <v>9.266296578875087E-2</v>
      </c>
      <c r="S27" s="22">
        <v>1.566336448255867</v>
      </c>
      <c r="T27" s="2">
        <f t="shared" si="5"/>
        <v>0</v>
      </c>
      <c r="U27" s="25">
        <v>0.98161457564012566</v>
      </c>
      <c r="V27" s="22">
        <v>2.3501089022492141</v>
      </c>
      <c r="W27" s="2">
        <f t="shared" si="6"/>
        <v>0</v>
      </c>
      <c r="X27" s="25">
        <v>0.46180425428022093</v>
      </c>
      <c r="Y27" s="22">
        <v>1.5428578020569474</v>
      </c>
      <c r="Z27" s="2">
        <f t="shared" si="7"/>
        <v>0</v>
      </c>
      <c r="AA27" s="25">
        <v>1.3413039826654864</v>
      </c>
      <c r="AB27" s="22">
        <v>2.165905111850337</v>
      </c>
      <c r="AC27" s="2">
        <f t="shared" si="8"/>
        <v>0</v>
      </c>
      <c r="AD27" s="25">
        <v>1.3759177220984526</v>
      </c>
      <c r="AE27" s="22">
        <v>1.5792842310861537</v>
      </c>
      <c r="AF27" s="50">
        <f t="shared" si="9"/>
        <v>0</v>
      </c>
    </row>
    <row r="28" spans="1:32" x14ac:dyDescent="0.35">
      <c r="A28" s="51">
        <f t="shared" si="10"/>
        <v>24</v>
      </c>
      <c r="B28" s="22">
        <v>0.49676326792199466</v>
      </c>
      <c r="C28" s="22">
        <v>1.4043165257728811</v>
      </c>
      <c r="D28" s="2">
        <f t="shared" si="0"/>
        <v>0</v>
      </c>
      <c r="E28" s="8">
        <v>1.2469578051087984</v>
      </c>
      <c r="F28" s="8">
        <v>1.6104452284310433</v>
      </c>
      <c r="G28" s="2">
        <f t="shared" si="1"/>
        <v>0</v>
      </c>
      <c r="H28" s="45">
        <v>1.0234359141819513</v>
      </c>
      <c r="I28" s="8">
        <v>0.219767033906064</v>
      </c>
      <c r="J28" s="2">
        <f t="shared" si="2"/>
        <v>0</v>
      </c>
      <c r="K28" s="45">
        <v>1.1263276284066286</v>
      </c>
      <c r="L28" s="8">
        <v>1.2250328928495131</v>
      </c>
      <c r="M28" s="2">
        <f t="shared" si="3"/>
        <v>0</v>
      </c>
      <c r="N28" s="8">
        <v>9.6202026429029197E-2</v>
      </c>
      <c r="O28" s="8">
        <v>2.0343556382946253</v>
      </c>
      <c r="P28" s="8">
        <f t="shared" si="4"/>
        <v>0</v>
      </c>
      <c r="Q28" s="51">
        <f t="shared" si="11"/>
        <v>24</v>
      </c>
      <c r="R28" s="22">
        <v>0.53029802545243687</v>
      </c>
      <c r="S28" s="22">
        <v>1.1582223334452344</v>
      </c>
      <c r="T28" s="2">
        <f t="shared" si="5"/>
        <v>0</v>
      </c>
      <c r="U28" s="25">
        <v>6.9961186559648419E-2</v>
      </c>
      <c r="V28" s="22">
        <v>0.33482966399121061</v>
      </c>
      <c r="W28" s="2">
        <f t="shared" si="6"/>
        <v>0</v>
      </c>
      <c r="X28" s="25">
        <v>1.3678900967436749</v>
      </c>
      <c r="Y28" s="22">
        <v>2.0452317758720664</v>
      </c>
      <c r="Z28" s="2">
        <f t="shared" si="7"/>
        <v>0</v>
      </c>
      <c r="AA28" s="25">
        <v>1.405395507675405</v>
      </c>
      <c r="AB28" s="22">
        <v>0.49987073580126345</v>
      </c>
      <c r="AC28" s="2">
        <f t="shared" si="8"/>
        <v>0</v>
      </c>
      <c r="AD28" s="25">
        <v>0.27397508468886378</v>
      </c>
      <c r="AE28" s="22">
        <v>1.2994394848475599</v>
      </c>
      <c r="AF28" s="50">
        <f t="shared" si="9"/>
        <v>0</v>
      </c>
    </row>
    <row r="29" spans="1:32" x14ac:dyDescent="0.35">
      <c r="A29" s="51">
        <f t="shared" si="10"/>
        <v>25</v>
      </c>
      <c r="B29" s="22">
        <v>1.3888655049287391</v>
      </c>
      <c r="C29" s="22">
        <v>0.15148905911435284</v>
      </c>
      <c r="D29" s="2">
        <f t="shared" si="0"/>
        <v>0</v>
      </c>
      <c r="E29" s="8">
        <v>0.51359538560136719</v>
      </c>
      <c r="F29" s="8">
        <v>0.50634462721640672</v>
      </c>
      <c r="G29" s="2">
        <f t="shared" si="1"/>
        <v>1</v>
      </c>
      <c r="H29" s="45">
        <v>8.9728135013885921E-2</v>
      </c>
      <c r="I29" s="8">
        <v>1.3725512985625781</v>
      </c>
      <c r="J29" s="2">
        <f t="shared" si="2"/>
        <v>0</v>
      </c>
      <c r="K29" s="45">
        <v>0.93897321085238195</v>
      </c>
      <c r="L29" s="8">
        <v>2.4660347178563797</v>
      </c>
      <c r="M29" s="2">
        <f t="shared" si="3"/>
        <v>0</v>
      </c>
      <c r="N29" s="8">
        <v>0.65127347636341437</v>
      </c>
      <c r="O29" s="8">
        <v>1.3677174596392712</v>
      </c>
      <c r="P29" s="8">
        <f t="shared" si="4"/>
        <v>0</v>
      </c>
      <c r="Q29" s="51">
        <f t="shared" si="11"/>
        <v>25</v>
      </c>
      <c r="R29" s="22">
        <v>0.16806222113711963</v>
      </c>
      <c r="S29" s="22">
        <v>2.1707389507736439</v>
      </c>
      <c r="T29" s="2">
        <f t="shared" si="5"/>
        <v>0</v>
      </c>
      <c r="U29" s="25">
        <v>0.2319379497665334</v>
      </c>
      <c r="V29" s="22">
        <v>2.3772129276406138</v>
      </c>
      <c r="W29" s="2">
        <f t="shared" si="6"/>
        <v>0</v>
      </c>
      <c r="X29" s="25">
        <v>0.11299098483230079</v>
      </c>
      <c r="Y29" s="22">
        <v>2.4088055177465133</v>
      </c>
      <c r="Z29" s="2">
        <f t="shared" si="7"/>
        <v>0</v>
      </c>
      <c r="AA29" s="25">
        <v>0.38813136997589037</v>
      </c>
      <c r="AB29" s="22">
        <v>0.4264999664296395</v>
      </c>
      <c r="AC29" s="2">
        <f t="shared" si="8"/>
        <v>1</v>
      </c>
      <c r="AD29" s="25">
        <v>0.54501533860286255</v>
      </c>
      <c r="AE29" s="22">
        <v>1.3941309366130556</v>
      </c>
      <c r="AF29" s="50">
        <f t="shared" si="9"/>
        <v>0</v>
      </c>
    </row>
    <row r="30" spans="1:32" x14ac:dyDescent="0.35">
      <c r="A30" s="51">
        <f t="shared" si="10"/>
        <v>26</v>
      </c>
      <c r="B30" s="22">
        <v>0.88908108767967764</v>
      </c>
      <c r="C30" s="22">
        <v>1.6795000701925717</v>
      </c>
      <c r="D30" s="2">
        <f t="shared" si="0"/>
        <v>1</v>
      </c>
      <c r="E30" s="8">
        <v>0.16240835596789452</v>
      </c>
      <c r="F30" s="8">
        <v>2.161416547135838</v>
      </c>
      <c r="G30" s="2">
        <f t="shared" si="1"/>
        <v>0</v>
      </c>
      <c r="H30" s="45">
        <v>0.40483400982696005</v>
      </c>
      <c r="I30" s="8">
        <v>2.3331041474654377</v>
      </c>
      <c r="J30" s="2">
        <f t="shared" si="2"/>
        <v>0</v>
      </c>
      <c r="K30" s="45">
        <v>0.45593459273049103</v>
      </c>
      <c r="L30" s="8">
        <v>1.6003459578234198</v>
      </c>
      <c r="M30" s="2">
        <f t="shared" si="3"/>
        <v>0</v>
      </c>
      <c r="N30" s="8">
        <v>0.51691864986114078</v>
      </c>
      <c r="O30" s="8">
        <v>1.1011657704397715</v>
      </c>
      <c r="P30" s="8">
        <f t="shared" si="4"/>
        <v>0</v>
      </c>
      <c r="Q30" s="51">
        <f t="shared" si="11"/>
        <v>26</v>
      </c>
      <c r="R30" s="22">
        <v>1.1835136692403943</v>
      </c>
      <c r="S30" s="22">
        <v>2.5015979613635668</v>
      </c>
      <c r="T30" s="2">
        <f t="shared" si="5"/>
        <v>0</v>
      </c>
      <c r="U30" s="25">
        <v>1.0561938047425763</v>
      </c>
      <c r="V30" s="22">
        <v>1.7130779869991148</v>
      </c>
      <c r="W30" s="2">
        <f t="shared" si="6"/>
        <v>1</v>
      </c>
      <c r="X30" s="25">
        <v>0.91778200628681283</v>
      </c>
      <c r="Y30" s="22">
        <v>1.0858010681478316</v>
      </c>
      <c r="Z30" s="2">
        <f t="shared" si="7"/>
        <v>1</v>
      </c>
      <c r="AA30" s="25">
        <v>1.2596897915585803</v>
      </c>
      <c r="AB30" s="22">
        <v>2.8160564470351268</v>
      </c>
      <c r="AC30" s="2">
        <f t="shared" si="8"/>
        <v>0</v>
      </c>
      <c r="AD30" s="25">
        <v>1.1760902737510299</v>
      </c>
      <c r="AE30" s="22">
        <v>2.4980589007232883</v>
      </c>
      <c r="AF30" s="50">
        <f t="shared" si="9"/>
        <v>0</v>
      </c>
    </row>
    <row r="31" spans="1:32" x14ac:dyDescent="0.35">
      <c r="A31" s="51">
        <f t="shared" si="10"/>
        <v>27</v>
      </c>
      <c r="B31" s="22">
        <v>0.90751009857478548</v>
      </c>
      <c r="C31" s="22">
        <v>0.29400098879970699</v>
      </c>
      <c r="D31" s="2">
        <f t="shared" si="0"/>
        <v>0</v>
      </c>
      <c r="E31" s="8">
        <v>0.92494644611957144</v>
      </c>
      <c r="F31" s="8">
        <v>0.60906370433668022</v>
      </c>
      <c r="G31" s="2">
        <f t="shared" si="1"/>
        <v>0</v>
      </c>
      <c r="H31" s="45">
        <v>1.3733713248084962</v>
      </c>
      <c r="I31" s="8">
        <v>0.49624535660878322</v>
      </c>
      <c r="J31" s="2">
        <f t="shared" si="2"/>
        <v>0</v>
      </c>
      <c r="K31" s="45">
        <v>0.66158854335154271</v>
      </c>
      <c r="L31" s="8">
        <v>2.7505406659138765</v>
      </c>
      <c r="M31" s="2">
        <f t="shared" si="3"/>
        <v>0</v>
      </c>
      <c r="N31" s="8">
        <v>1.0445408001953185</v>
      </c>
      <c r="O31" s="8">
        <v>2.318343675038911</v>
      </c>
      <c r="P31" s="8">
        <f t="shared" si="4"/>
        <v>0</v>
      </c>
      <c r="Q31" s="51">
        <f t="shared" si="11"/>
        <v>27</v>
      </c>
      <c r="R31" s="22">
        <v>0.61510600299081386</v>
      </c>
      <c r="S31" s="22">
        <v>1.5895561387981809</v>
      </c>
      <c r="T31" s="2">
        <f t="shared" si="5"/>
        <v>0</v>
      </c>
      <c r="U31" s="25">
        <v>0.44449738456373789</v>
      </c>
      <c r="V31" s="22">
        <v>2.7168764305551316</v>
      </c>
      <c r="W31" s="2">
        <f t="shared" si="6"/>
        <v>0</v>
      </c>
      <c r="X31" s="25">
        <v>0.97134266792809831</v>
      </c>
      <c r="Y31" s="22">
        <v>2.3414770470290232</v>
      </c>
      <c r="Z31" s="2">
        <f t="shared" si="7"/>
        <v>0</v>
      </c>
      <c r="AA31" s="25">
        <v>5.852397839289529E-2</v>
      </c>
      <c r="AB31" s="22">
        <v>1.401640650654622</v>
      </c>
      <c r="AC31" s="2">
        <f t="shared" si="8"/>
        <v>0</v>
      </c>
      <c r="AD31" s="25">
        <v>0.25287019867549665</v>
      </c>
      <c r="AE31" s="22">
        <v>1.8049209265419475</v>
      </c>
      <c r="AF31" s="50">
        <f t="shared" si="9"/>
        <v>0</v>
      </c>
    </row>
    <row r="32" spans="1:32" x14ac:dyDescent="0.35">
      <c r="A32" s="51">
        <f t="shared" si="10"/>
        <v>28</v>
      </c>
      <c r="B32" s="22">
        <v>0.75593472090823077</v>
      </c>
      <c r="C32" s="22">
        <v>1.0902033143101291</v>
      </c>
      <c r="D32" s="2">
        <f t="shared" si="0"/>
        <v>1</v>
      </c>
      <c r="E32" s="8">
        <v>9.6676778466139712E-3</v>
      </c>
      <c r="F32" s="8">
        <v>1.1197242591631824</v>
      </c>
      <c r="G32" s="2">
        <f t="shared" si="1"/>
        <v>0</v>
      </c>
      <c r="H32" s="45">
        <v>0.16659480574968716</v>
      </c>
      <c r="I32" s="8">
        <v>0.98178721274452951</v>
      </c>
      <c r="J32" s="2">
        <f t="shared" si="2"/>
        <v>0</v>
      </c>
      <c r="K32" s="45">
        <v>0.64764809717093408</v>
      </c>
      <c r="L32" s="8">
        <v>0.65049660939359721</v>
      </c>
      <c r="M32" s="2">
        <f t="shared" si="3"/>
        <v>1</v>
      </c>
      <c r="N32" s="8">
        <v>1.2004321054719687</v>
      </c>
      <c r="O32" s="8">
        <v>1.0036258064516128</v>
      </c>
      <c r="P32" s="8">
        <f t="shared" si="4"/>
        <v>0</v>
      </c>
      <c r="Q32" s="51">
        <f t="shared" si="11"/>
        <v>28</v>
      </c>
      <c r="R32" s="22">
        <v>0.11476051515243994</v>
      </c>
      <c r="S32" s="22">
        <v>0.39792852565080716</v>
      </c>
      <c r="T32" s="2">
        <f t="shared" si="5"/>
        <v>0</v>
      </c>
      <c r="U32" s="25">
        <v>1.2423829218420972</v>
      </c>
      <c r="V32" s="22">
        <v>0.31074678792687765</v>
      </c>
      <c r="W32" s="2">
        <f t="shared" si="6"/>
        <v>0</v>
      </c>
      <c r="X32" s="25">
        <v>0.62088934598834189</v>
      </c>
      <c r="Y32" s="22">
        <v>1.3873980895413067</v>
      </c>
      <c r="Z32" s="2">
        <f t="shared" si="7"/>
        <v>0</v>
      </c>
      <c r="AA32" s="25">
        <v>1.3681922116763816</v>
      </c>
      <c r="AB32" s="22">
        <v>1.0927928708761863</v>
      </c>
      <c r="AC32" s="2">
        <f t="shared" si="8"/>
        <v>0</v>
      </c>
      <c r="AD32" s="25">
        <v>0.46832130497146518</v>
      </c>
      <c r="AE32" s="22">
        <v>2.5515764030884731</v>
      </c>
      <c r="AF32" s="50">
        <f t="shared" si="9"/>
        <v>0</v>
      </c>
    </row>
    <row r="33" spans="1:32" x14ac:dyDescent="0.35">
      <c r="A33" s="51">
        <f t="shared" si="10"/>
        <v>29</v>
      </c>
      <c r="B33" s="22">
        <v>0.26685380413220616</v>
      </c>
      <c r="C33" s="22">
        <v>2.8040581682790613</v>
      </c>
      <c r="D33" s="2">
        <f t="shared" si="0"/>
        <v>0</v>
      </c>
      <c r="E33" s="8">
        <v>0.67647849360637224</v>
      </c>
      <c r="F33" s="8">
        <v>0.82192525406659134</v>
      </c>
      <c r="G33" s="2">
        <f t="shared" si="1"/>
        <v>1</v>
      </c>
      <c r="H33" s="45">
        <v>1.1175662953581347</v>
      </c>
      <c r="I33" s="8">
        <v>1.8872688253425702</v>
      </c>
      <c r="J33" s="2">
        <f t="shared" si="2"/>
        <v>1</v>
      </c>
      <c r="K33" s="45">
        <v>0.48472182988982809</v>
      </c>
      <c r="L33" s="8">
        <v>1.9699619983520003</v>
      </c>
      <c r="M33" s="2">
        <f t="shared" si="3"/>
        <v>0</v>
      </c>
      <c r="N33" s="8">
        <v>1.2005615833002714</v>
      </c>
      <c r="O33" s="8">
        <v>2.726112515640736</v>
      </c>
      <c r="P33" s="8">
        <f t="shared" si="4"/>
        <v>0</v>
      </c>
      <c r="Q33" s="51">
        <f t="shared" si="11"/>
        <v>29</v>
      </c>
      <c r="R33" s="22">
        <v>0.32628412732322148</v>
      </c>
      <c r="S33" s="22">
        <v>2.7721203039643543</v>
      </c>
      <c r="T33" s="2">
        <f t="shared" si="5"/>
        <v>0</v>
      </c>
      <c r="U33" s="25">
        <v>0.34376363414410838</v>
      </c>
      <c r="V33" s="22">
        <v>6.5688418225653855E-2</v>
      </c>
      <c r="W33" s="2">
        <f t="shared" si="6"/>
        <v>1</v>
      </c>
      <c r="X33" s="25">
        <v>1.1054816980498672</v>
      </c>
      <c r="Y33" s="22">
        <v>1.8918437086092714</v>
      </c>
      <c r="Z33" s="2">
        <f t="shared" si="7"/>
        <v>1</v>
      </c>
      <c r="AA33" s="25">
        <v>0.60189926450392162</v>
      </c>
      <c r="AB33" s="22">
        <v>1.5875708120975371</v>
      </c>
      <c r="AC33" s="2">
        <f t="shared" si="8"/>
        <v>0</v>
      </c>
      <c r="AD33" s="25">
        <v>5.3862776573992126E-2</v>
      </c>
      <c r="AE33" s="22">
        <v>0.297885323648793</v>
      </c>
      <c r="AF33" s="50">
        <f t="shared" si="9"/>
        <v>0</v>
      </c>
    </row>
    <row r="34" spans="1:32" x14ac:dyDescent="0.35">
      <c r="A34" s="51">
        <f t="shared" si="10"/>
        <v>30</v>
      </c>
      <c r="B34" s="22">
        <v>0.48506710409863579</v>
      </c>
      <c r="C34" s="22">
        <v>1.8770832361827448</v>
      </c>
      <c r="D34" s="2">
        <f t="shared" si="0"/>
        <v>0</v>
      </c>
      <c r="E34" s="8">
        <v>0.92093263344218268</v>
      </c>
      <c r="F34" s="8">
        <v>1.9280975005340739</v>
      </c>
      <c r="G34" s="2">
        <f t="shared" si="1"/>
        <v>0</v>
      </c>
      <c r="H34" s="45">
        <v>1.1123871822260198</v>
      </c>
      <c r="I34" s="8">
        <v>0.52403993041779839</v>
      </c>
      <c r="J34" s="2">
        <f t="shared" si="2"/>
        <v>0</v>
      </c>
      <c r="K34" s="45">
        <v>0.31078994720297859</v>
      </c>
      <c r="L34" s="8">
        <v>0.18549856868190556</v>
      </c>
      <c r="M34" s="2">
        <f t="shared" si="3"/>
        <v>1</v>
      </c>
      <c r="N34" s="8">
        <v>0.42317670216986597</v>
      </c>
      <c r="O34" s="8">
        <v>2.5873122837000637</v>
      </c>
      <c r="P34" s="8">
        <f t="shared" si="4"/>
        <v>0</v>
      </c>
      <c r="Q34" s="51">
        <f t="shared" si="11"/>
        <v>30</v>
      </c>
      <c r="R34" s="22">
        <v>1.1151062166203802</v>
      </c>
      <c r="S34" s="22">
        <v>1.8385851619006927E-2</v>
      </c>
      <c r="T34" s="2">
        <f t="shared" si="5"/>
        <v>0</v>
      </c>
      <c r="U34" s="25">
        <v>1.2827368449964902</v>
      </c>
      <c r="V34" s="22">
        <v>1.9485549974059264</v>
      </c>
      <c r="W34" s="2">
        <f t="shared" si="6"/>
        <v>0</v>
      </c>
      <c r="X34" s="25">
        <v>1.2244718222602007</v>
      </c>
      <c r="Y34" s="22">
        <v>1.9369019928586686</v>
      </c>
      <c r="Z34" s="2">
        <f t="shared" si="7"/>
        <v>1</v>
      </c>
      <c r="AA34" s="25">
        <v>1.0328014770958587</v>
      </c>
      <c r="AB34" s="22">
        <v>2.6509290566728718</v>
      </c>
      <c r="AC34" s="2">
        <f t="shared" si="8"/>
        <v>0</v>
      </c>
      <c r="AD34" s="25">
        <v>0.97375958738975177</v>
      </c>
      <c r="AE34" s="22">
        <v>0.75123035981322672</v>
      </c>
      <c r="AF34" s="50">
        <f t="shared" si="9"/>
        <v>0</v>
      </c>
    </row>
    <row r="35" spans="1:32" x14ac:dyDescent="0.35">
      <c r="A35" s="51">
        <f t="shared" si="10"/>
        <v>31</v>
      </c>
      <c r="B35" s="22">
        <v>0.96935734122745432</v>
      </c>
      <c r="C35" s="22">
        <v>0.43185171666615796</v>
      </c>
      <c r="D35" s="2">
        <f t="shared" si="0"/>
        <v>0</v>
      </c>
      <c r="E35" s="8">
        <v>0.47924060182500688</v>
      </c>
      <c r="F35" s="8">
        <v>1.7818738731040373</v>
      </c>
      <c r="G35" s="2">
        <f t="shared" si="1"/>
        <v>0</v>
      </c>
      <c r="H35" s="45">
        <v>0.2879155308694723</v>
      </c>
      <c r="I35" s="8">
        <v>2.1053958067567979</v>
      </c>
      <c r="J35" s="2">
        <f t="shared" si="2"/>
        <v>0</v>
      </c>
      <c r="K35" s="45">
        <v>0.28683654896694843</v>
      </c>
      <c r="L35" s="8">
        <v>1.9653871150852991</v>
      </c>
      <c r="M35" s="2">
        <f t="shared" si="3"/>
        <v>0</v>
      </c>
      <c r="N35" s="8">
        <v>1.0859305459761346</v>
      </c>
      <c r="O35" s="8">
        <v>2.7269757011627549</v>
      </c>
      <c r="P35" s="8">
        <f t="shared" si="4"/>
        <v>0</v>
      </c>
      <c r="Q35" s="51">
        <f t="shared" si="11"/>
        <v>31</v>
      </c>
      <c r="R35" s="22">
        <v>1.1068627948850978</v>
      </c>
      <c r="S35" s="22">
        <v>2.7731561265907771</v>
      </c>
      <c r="T35" s="2">
        <f t="shared" si="5"/>
        <v>0</v>
      </c>
      <c r="U35" s="25">
        <v>0.50129499191259497</v>
      </c>
      <c r="V35" s="22">
        <v>1.4295215430158388</v>
      </c>
      <c r="W35" s="2">
        <f t="shared" si="6"/>
        <v>0</v>
      </c>
      <c r="X35" s="25">
        <v>6.8105337687307338E-2</v>
      </c>
      <c r="Y35" s="22">
        <v>0.94311650135807368</v>
      </c>
      <c r="Z35" s="2">
        <f t="shared" si="7"/>
        <v>0</v>
      </c>
      <c r="AA35" s="25">
        <v>0.16154517044587541</v>
      </c>
      <c r="AB35" s="22">
        <v>0.78757047029023108</v>
      </c>
      <c r="AC35" s="2">
        <f t="shared" si="8"/>
        <v>0</v>
      </c>
      <c r="AD35" s="25">
        <v>0.1890376293221839</v>
      </c>
      <c r="AE35" s="22">
        <v>2.0044894192327645</v>
      </c>
      <c r="AF35" s="50">
        <f t="shared" si="9"/>
        <v>0</v>
      </c>
    </row>
    <row r="36" spans="1:32" x14ac:dyDescent="0.35">
      <c r="A36" s="51">
        <f t="shared" si="10"/>
        <v>32</v>
      </c>
      <c r="B36" s="22">
        <v>0.38882191839350566</v>
      </c>
      <c r="C36" s="22">
        <v>2.0922753868221076</v>
      </c>
      <c r="D36" s="2">
        <f t="shared" si="0"/>
        <v>0</v>
      </c>
      <c r="E36" s="8">
        <v>0.35697037263100068</v>
      </c>
      <c r="F36" s="8">
        <v>2.4858879848628193</v>
      </c>
      <c r="G36" s="2">
        <f t="shared" si="1"/>
        <v>0</v>
      </c>
      <c r="H36" s="45">
        <v>1.2643078341013825</v>
      </c>
      <c r="I36" s="8">
        <v>1.6477348429822687</v>
      </c>
      <c r="J36" s="2">
        <f t="shared" si="2"/>
        <v>0</v>
      </c>
      <c r="K36" s="45">
        <v>0.40422977996154663</v>
      </c>
      <c r="L36" s="8">
        <v>2.7432899075289159</v>
      </c>
      <c r="M36" s="2">
        <f t="shared" si="3"/>
        <v>0</v>
      </c>
      <c r="N36" s="8">
        <v>1.2571865535447249</v>
      </c>
      <c r="O36" s="8">
        <v>2.5509721732230597</v>
      </c>
      <c r="P36" s="8">
        <f t="shared" si="4"/>
        <v>0</v>
      </c>
      <c r="Q36" s="51">
        <f t="shared" si="11"/>
        <v>32</v>
      </c>
      <c r="R36" s="22">
        <v>0.33470018616290775</v>
      </c>
      <c r="S36" s="22">
        <v>0.95563269142735063</v>
      </c>
      <c r="T36" s="2">
        <f t="shared" si="5"/>
        <v>0</v>
      </c>
      <c r="U36" s="25">
        <v>8.0880483413190096E-2</v>
      </c>
      <c r="V36" s="22">
        <v>6.5688418225653855E-2</v>
      </c>
      <c r="W36" s="2">
        <f t="shared" si="6"/>
        <v>1</v>
      </c>
      <c r="X36" s="25">
        <v>0.54298685262611779</v>
      </c>
      <c r="Y36" s="22">
        <v>2.1233500656147952</v>
      </c>
      <c r="Z36" s="2">
        <f t="shared" si="7"/>
        <v>0</v>
      </c>
      <c r="AA36" s="25">
        <v>0.79473491012298958</v>
      </c>
      <c r="AB36" s="22">
        <v>2.3575322977385782</v>
      </c>
      <c r="AC36" s="2">
        <f t="shared" si="8"/>
        <v>0</v>
      </c>
      <c r="AD36" s="25">
        <v>1.3821758171330911</v>
      </c>
      <c r="AE36" s="22">
        <v>1.1482093813898129</v>
      </c>
      <c r="AF36" s="50">
        <f t="shared" si="9"/>
        <v>0</v>
      </c>
    </row>
    <row r="37" spans="1:32" x14ac:dyDescent="0.35">
      <c r="A37" s="51">
        <f t="shared" si="10"/>
        <v>33</v>
      </c>
      <c r="B37" s="22">
        <v>8.1484713278603474E-2</v>
      </c>
      <c r="C37" s="22">
        <v>1.699439655751213</v>
      </c>
      <c r="D37" s="2">
        <f t="shared" si="0"/>
        <v>0</v>
      </c>
      <c r="E37" s="8">
        <v>0.41920604876857814</v>
      </c>
      <c r="F37" s="8">
        <v>2.758136698507645</v>
      </c>
      <c r="G37" s="2">
        <f t="shared" si="1"/>
        <v>0</v>
      </c>
      <c r="H37" s="45">
        <v>2.7492458876308478E-2</v>
      </c>
      <c r="I37" s="8">
        <v>1.2916708151493881</v>
      </c>
      <c r="J37" s="2">
        <f t="shared" si="2"/>
        <v>0</v>
      </c>
      <c r="K37" s="45">
        <v>1.1551580248420665</v>
      </c>
      <c r="L37" s="8">
        <v>0.10936560563982053</v>
      </c>
      <c r="M37" s="2">
        <f t="shared" si="3"/>
        <v>0</v>
      </c>
      <c r="N37" s="8">
        <v>0.68925363933225503</v>
      </c>
      <c r="O37" s="8">
        <v>2.6965052522354807</v>
      </c>
      <c r="P37" s="8">
        <f t="shared" si="4"/>
        <v>0</v>
      </c>
      <c r="Q37" s="51">
        <f t="shared" si="11"/>
        <v>33</v>
      </c>
      <c r="R37" s="22">
        <v>1.0582654499954223</v>
      </c>
      <c r="S37" s="22">
        <v>1.7278384594256415</v>
      </c>
      <c r="T37" s="2">
        <f t="shared" si="5"/>
        <v>1</v>
      </c>
      <c r="U37" s="25">
        <v>0.31864493545335243</v>
      </c>
      <c r="V37" s="22">
        <v>2.3886932950834678</v>
      </c>
      <c r="W37" s="2">
        <f t="shared" si="6"/>
        <v>0</v>
      </c>
      <c r="X37" s="25">
        <v>0.94333229773857841</v>
      </c>
      <c r="Y37" s="22">
        <v>1.5590856898709065</v>
      </c>
      <c r="Z37" s="2">
        <f t="shared" si="7"/>
        <v>1</v>
      </c>
      <c r="AA37" s="25">
        <v>0.62114830164494761</v>
      </c>
      <c r="AB37" s="22">
        <v>2.7570145573290201</v>
      </c>
      <c r="AC37" s="2">
        <f t="shared" si="8"/>
        <v>0</v>
      </c>
      <c r="AD37" s="25">
        <v>0.42900320444349493</v>
      </c>
      <c r="AE37" s="22">
        <v>0.96063916745506139</v>
      </c>
      <c r="AF37" s="50">
        <f t="shared" si="9"/>
        <v>0</v>
      </c>
    </row>
    <row r="38" spans="1:32" x14ac:dyDescent="0.35">
      <c r="A38" s="51">
        <f t="shared" si="10"/>
        <v>34</v>
      </c>
      <c r="B38" s="22">
        <v>0.49559796746726881</v>
      </c>
      <c r="C38" s="22">
        <v>0.83953423871578103</v>
      </c>
      <c r="D38" s="2">
        <f t="shared" si="0"/>
        <v>1</v>
      </c>
      <c r="E38" s="8">
        <v>0.2366423108615375</v>
      </c>
      <c r="F38" s="8">
        <v>0.80328044679097865</v>
      </c>
      <c r="G38" s="2">
        <f t="shared" si="1"/>
        <v>0</v>
      </c>
      <c r="H38" s="45">
        <v>0.69305165562913906</v>
      </c>
      <c r="I38" s="8">
        <v>1.0267591784417249</v>
      </c>
      <c r="J38" s="2">
        <f t="shared" si="2"/>
        <v>1</v>
      </c>
      <c r="K38" s="45">
        <v>1.0672425794244209</v>
      </c>
      <c r="L38" s="8">
        <v>1.4247740226447339</v>
      </c>
      <c r="M38" s="2">
        <f t="shared" si="3"/>
        <v>1</v>
      </c>
      <c r="N38" s="8">
        <v>0.96115707876827294</v>
      </c>
      <c r="O38" s="8">
        <v>0.95356104617450488</v>
      </c>
      <c r="P38" s="8">
        <f t="shared" si="4"/>
        <v>1</v>
      </c>
      <c r="Q38" s="51">
        <f t="shared" si="11"/>
        <v>34</v>
      </c>
      <c r="R38" s="22">
        <v>0.76827827387310399</v>
      </c>
      <c r="S38" s="22">
        <v>1.9987060762352367</v>
      </c>
      <c r="T38" s="2">
        <f t="shared" si="5"/>
        <v>0</v>
      </c>
      <c r="U38" s="25">
        <v>0.22201131626331369</v>
      </c>
      <c r="V38" s="22">
        <v>2.6182143253883479</v>
      </c>
      <c r="W38" s="2">
        <f t="shared" si="6"/>
        <v>0</v>
      </c>
      <c r="X38" s="25">
        <v>0.89016006958220151</v>
      </c>
      <c r="Y38" s="22">
        <v>0.18765653248695333</v>
      </c>
      <c r="Z38" s="2">
        <f t="shared" si="7"/>
        <v>0</v>
      </c>
      <c r="AA38" s="25">
        <v>0.83310350657673882</v>
      </c>
      <c r="AB38" s="22">
        <v>1.2516190069277016E-2</v>
      </c>
      <c r="AC38" s="2">
        <f t="shared" si="8"/>
        <v>0</v>
      </c>
      <c r="AD38" s="25">
        <v>0.10198536942655721</v>
      </c>
      <c r="AE38" s="22">
        <v>1.830730173650319</v>
      </c>
      <c r="AF38" s="50">
        <f t="shared" si="9"/>
        <v>0</v>
      </c>
    </row>
    <row r="39" spans="1:32" x14ac:dyDescent="0.35">
      <c r="A39" s="51">
        <f t="shared" si="10"/>
        <v>35</v>
      </c>
      <c r="B39" s="22">
        <v>0.23495909909360024</v>
      </c>
      <c r="C39" s="22">
        <v>1.2244286629840999</v>
      </c>
      <c r="D39" s="2">
        <f t="shared" si="0"/>
        <v>0</v>
      </c>
      <c r="E39" s="8">
        <v>1.3787662343211158</v>
      </c>
      <c r="F39" s="8">
        <v>1.9382830896938992</v>
      </c>
      <c r="G39" s="2">
        <f t="shared" si="1"/>
        <v>0</v>
      </c>
      <c r="H39" s="45">
        <v>1.0272770897549364</v>
      </c>
      <c r="I39" s="8">
        <v>1.3393186559648425</v>
      </c>
      <c r="J39" s="2">
        <f t="shared" si="2"/>
        <v>1</v>
      </c>
      <c r="K39" s="45">
        <v>0.33508861964781639</v>
      </c>
      <c r="L39" s="8">
        <v>1.5132505386516921</v>
      </c>
      <c r="M39" s="2">
        <f t="shared" si="3"/>
        <v>0</v>
      </c>
      <c r="N39" s="8">
        <v>3.1894705038605912E-2</v>
      </c>
      <c r="O39" s="8">
        <v>1.9074673665578172</v>
      </c>
      <c r="P39" s="8">
        <f t="shared" si="4"/>
        <v>0</v>
      </c>
      <c r="Q39" s="51">
        <f t="shared" si="11"/>
        <v>35</v>
      </c>
      <c r="R39" s="22">
        <v>1.1551580248420665</v>
      </c>
      <c r="S39" s="22">
        <v>0.91342291940061637</v>
      </c>
      <c r="T39" s="2">
        <f t="shared" si="5"/>
        <v>0</v>
      </c>
      <c r="U39" s="25">
        <v>1.0725511703848383</v>
      </c>
      <c r="V39" s="22">
        <v>1.5243856318857385</v>
      </c>
      <c r="W39" s="2">
        <f t="shared" si="6"/>
        <v>1</v>
      </c>
      <c r="X39" s="25">
        <v>1.0720764183477278</v>
      </c>
      <c r="Y39" s="22">
        <v>0.14078555864131595</v>
      </c>
      <c r="Z39" s="2">
        <f t="shared" si="7"/>
        <v>0</v>
      </c>
      <c r="AA39" s="25">
        <v>1.3660342478713339</v>
      </c>
      <c r="AB39" s="22">
        <v>1.237721720023194</v>
      </c>
      <c r="AC39" s="2">
        <f t="shared" si="8"/>
        <v>0</v>
      </c>
      <c r="AD39" s="25">
        <v>0.10133798028504287</v>
      </c>
      <c r="AE39" s="22">
        <v>0.97056580095828116</v>
      </c>
      <c r="AF39" s="50">
        <f t="shared" si="9"/>
        <v>0</v>
      </c>
    </row>
    <row r="40" spans="1:32" x14ac:dyDescent="0.35">
      <c r="A40" s="51">
        <f t="shared" si="10"/>
        <v>36</v>
      </c>
      <c r="B40" s="22">
        <v>0.40504980620746484</v>
      </c>
      <c r="C40" s="22">
        <v>1.8854561357463302</v>
      </c>
      <c r="D40" s="2">
        <f t="shared" si="0"/>
        <v>0</v>
      </c>
      <c r="E40" s="8">
        <v>0.71225753349406407</v>
      </c>
      <c r="F40" s="8">
        <v>1.7985333536790062</v>
      </c>
      <c r="G40" s="2">
        <f t="shared" si="1"/>
        <v>0</v>
      </c>
      <c r="H40" s="45">
        <v>8.3728995635853135E-3</v>
      </c>
      <c r="I40" s="8">
        <v>2.564955778679769</v>
      </c>
      <c r="J40" s="2">
        <f t="shared" si="2"/>
        <v>0</v>
      </c>
      <c r="K40" s="45">
        <v>1.0437207739494003</v>
      </c>
      <c r="L40" s="8">
        <v>0.95899911496322521</v>
      </c>
      <c r="M40" s="2">
        <f t="shared" si="3"/>
        <v>0</v>
      </c>
      <c r="N40" s="8">
        <v>0.12391028168584245</v>
      </c>
      <c r="O40" s="8">
        <v>1.0964182500686666</v>
      </c>
      <c r="P40" s="8">
        <f t="shared" si="4"/>
        <v>0</v>
      </c>
      <c r="Q40" s="51">
        <f t="shared" si="11"/>
        <v>36</v>
      </c>
      <c r="R40" s="22">
        <v>0.81596927396465957</v>
      </c>
      <c r="S40" s="22">
        <v>0.90375524155400255</v>
      </c>
      <c r="T40" s="2">
        <f t="shared" si="5"/>
        <v>1</v>
      </c>
      <c r="U40" s="25">
        <v>0.21381105380413221</v>
      </c>
      <c r="V40" s="22">
        <v>0.43556341441084018</v>
      </c>
      <c r="W40" s="2">
        <f t="shared" si="6"/>
        <v>0</v>
      </c>
      <c r="X40" s="25">
        <v>0.66832139042329164</v>
      </c>
      <c r="Y40" s="22">
        <v>0.49952546159245581</v>
      </c>
      <c r="Z40" s="2">
        <f t="shared" si="7"/>
        <v>1</v>
      </c>
      <c r="AA40" s="25">
        <v>0.48351337015900142</v>
      </c>
      <c r="AB40" s="22">
        <v>1.200000512710959</v>
      </c>
      <c r="AC40" s="2">
        <f t="shared" si="8"/>
        <v>0</v>
      </c>
      <c r="AD40" s="25">
        <v>2.3176531266212955E-2</v>
      </c>
      <c r="AE40" s="22">
        <v>0.18308164922025208</v>
      </c>
      <c r="AF40" s="50">
        <f t="shared" si="9"/>
        <v>0</v>
      </c>
    </row>
    <row r="41" spans="1:32" x14ac:dyDescent="0.35">
      <c r="A41" s="51">
        <f t="shared" si="10"/>
        <v>37</v>
      </c>
      <c r="B41" s="22">
        <v>1.0943897640919216</v>
      </c>
      <c r="C41" s="22">
        <v>1.6907214819788201</v>
      </c>
      <c r="D41" s="2">
        <f t="shared" si="0"/>
        <v>1</v>
      </c>
      <c r="E41" s="8">
        <v>1.3095387554551834</v>
      </c>
      <c r="F41" s="8">
        <v>1.1488136112552263</v>
      </c>
      <c r="G41" s="2">
        <f t="shared" si="1"/>
        <v>0</v>
      </c>
      <c r="H41" s="45">
        <v>1.2759176793725393</v>
      </c>
      <c r="I41" s="8">
        <v>0.1469141758476516</v>
      </c>
      <c r="J41" s="2">
        <f t="shared" si="2"/>
        <v>0</v>
      </c>
      <c r="K41" s="45">
        <v>0.54389319742423781</v>
      </c>
      <c r="L41" s="8">
        <v>0.56996140018921471</v>
      </c>
      <c r="M41" s="2">
        <f t="shared" si="3"/>
        <v>1</v>
      </c>
      <c r="N41" s="8">
        <v>0.78036287118137138</v>
      </c>
      <c r="O41" s="8">
        <v>2.8283999999999998</v>
      </c>
      <c r="P41" s="8">
        <f t="shared" si="4"/>
        <v>0</v>
      </c>
      <c r="Q41" s="51">
        <f t="shared" si="11"/>
        <v>37</v>
      </c>
      <c r="R41" s="22">
        <v>0.54531745353556926</v>
      </c>
      <c r="S41" s="22">
        <v>1.7676313119907223</v>
      </c>
      <c r="T41" s="2">
        <f t="shared" si="5"/>
        <v>0</v>
      </c>
      <c r="U41" s="25">
        <v>1.022659047212134</v>
      </c>
      <c r="V41" s="22">
        <v>1.0447134372997222</v>
      </c>
      <c r="W41" s="2">
        <f t="shared" si="6"/>
        <v>0</v>
      </c>
      <c r="X41" s="25">
        <v>0.11903328348643451</v>
      </c>
      <c r="Y41" s="22">
        <v>0.20958144474623858</v>
      </c>
      <c r="Z41" s="2">
        <f t="shared" si="7"/>
        <v>1</v>
      </c>
      <c r="AA41" s="25">
        <v>0.33539073458052304</v>
      </c>
      <c r="AB41" s="22">
        <v>1.5457063142796106</v>
      </c>
      <c r="AC41" s="2">
        <f t="shared" si="8"/>
        <v>0</v>
      </c>
      <c r="AD41" s="25">
        <v>0.38144168218024227</v>
      </c>
      <c r="AE41" s="22">
        <v>2.7596041138950773</v>
      </c>
      <c r="AF41" s="50">
        <f t="shared" si="9"/>
        <v>0</v>
      </c>
    </row>
    <row r="42" spans="1:32" x14ac:dyDescent="0.35">
      <c r="A42" s="51">
        <f t="shared" si="10"/>
        <v>38</v>
      </c>
      <c r="B42" s="22">
        <v>0.87112682882168035</v>
      </c>
      <c r="C42" s="22">
        <v>2.0736305795464949</v>
      </c>
      <c r="D42" s="2">
        <f t="shared" si="0"/>
        <v>0</v>
      </c>
      <c r="E42" s="8">
        <v>0.77095414899136328</v>
      </c>
      <c r="F42" s="8">
        <v>1.3375922849208044</v>
      </c>
      <c r="G42" s="2">
        <f t="shared" si="1"/>
        <v>1</v>
      </c>
      <c r="H42" s="45">
        <v>0.57531315042573317</v>
      </c>
      <c r="I42" s="8">
        <v>1.5899877315591906</v>
      </c>
      <c r="J42" s="2">
        <f t="shared" si="2"/>
        <v>0</v>
      </c>
      <c r="K42" s="45">
        <v>0.72753591723380229</v>
      </c>
      <c r="L42" s="8">
        <v>1.0908938627277442</v>
      </c>
      <c r="M42" s="2">
        <f t="shared" si="3"/>
        <v>1</v>
      </c>
      <c r="N42" s="8">
        <v>1.2141135959959715</v>
      </c>
      <c r="O42" s="8">
        <v>1.7672860377819146</v>
      </c>
      <c r="P42" s="8">
        <f t="shared" si="4"/>
        <v>0</v>
      </c>
      <c r="Q42" s="51">
        <f t="shared" si="11"/>
        <v>38</v>
      </c>
      <c r="R42" s="22">
        <v>0.9867073702200384</v>
      </c>
      <c r="S42" s="22">
        <v>2.3434623737296669</v>
      </c>
      <c r="T42" s="2">
        <f t="shared" si="5"/>
        <v>0</v>
      </c>
      <c r="U42" s="25">
        <v>0.32874420606097599</v>
      </c>
      <c r="V42" s="22">
        <v>2.1660777489547409</v>
      </c>
      <c r="W42" s="2">
        <f t="shared" si="6"/>
        <v>0</v>
      </c>
      <c r="X42" s="25">
        <v>0.44622375560777611</v>
      </c>
      <c r="Y42" s="22">
        <v>1.4705228553117464</v>
      </c>
      <c r="Z42" s="2">
        <f t="shared" si="7"/>
        <v>0</v>
      </c>
      <c r="AA42" s="25">
        <v>0.50112235480819112</v>
      </c>
      <c r="AB42" s="22">
        <v>1.7267163182470167</v>
      </c>
      <c r="AC42" s="2">
        <f t="shared" si="8"/>
        <v>0</v>
      </c>
      <c r="AD42" s="25">
        <v>1.4067334452345348</v>
      </c>
      <c r="AE42" s="22">
        <v>1.5796295052949612E-2</v>
      </c>
      <c r="AF42" s="50">
        <f t="shared" si="9"/>
        <v>0</v>
      </c>
    </row>
    <row r="43" spans="1:32" x14ac:dyDescent="0.35">
      <c r="A43" s="51">
        <f t="shared" si="10"/>
        <v>39</v>
      </c>
      <c r="B43" s="22">
        <v>0.18247741935483869</v>
      </c>
      <c r="C43" s="22">
        <v>1.5937857478560744</v>
      </c>
      <c r="D43" s="2">
        <f t="shared" si="0"/>
        <v>0</v>
      </c>
      <c r="E43" s="8">
        <v>1.1230906826990568</v>
      </c>
      <c r="F43" s="8">
        <v>2.5707391216772972</v>
      </c>
      <c r="G43" s="2">
        <f t="shared" si="1"/>
        <v>0</v>
      </c>
      <c r="H43" s="45">
        <v>0.87544275643177571</v>
      </c>
      <c r="I43" s="8">
        <v>2.41182666707358</v>
      </c>
      <c r="J43" s="2">
        <f t="shared" si="2"/>
        <v>0</v>
      </c>
      <c r="K43" s="45">
        <v>1.2150199407940916</v>
      </c>
      <c r="L43" s="8">
        <v>0.65904214606158629</v>
      </c>
      <c r="M43" s="2">
        <f t="shared" si="3"/>
        <v>0</v>
      </c>
      <c r="N43" s="8">
        <v>0.43720346690267642</v>
      </c>
      <c r="O43" s="8">
        <v>2.008201116977447</v>
      </c>
      <c r="P43" s="8">
        <f t="shared" si="4"/>
        <v>0</v>
      </c>
      <c r="Q43" s="51">
        <f t="shared" si="11"/>
        <v>39</v>
      </c>
      <c r="R43" s="22">
        <v>4.4238258003479108E-2</v>
      </c>
      <c r="S43" s="22">
        <v>0.96788992584002187</v>
      </c>
      <c r="T43" s="2">
        <f t="shared" si="5"/>
        <v>0</v>
      </c>
      <c r="U43" s="25">
        <v>0.14272772606585893</v>
      </c>
      <c r="V43" s="22">
        <v>0.7819597643971069</v>
      </c>
      <c r="W43" s="2">
        <f t="shared" si="6"/>
        <v>0</v>
      </c>
      <c r="X43" s="25">
        <v>1.3128188604388562</v>
      </c>
      <c r="Y43" s="22">
        <v>0.99335389873958557</v>
      </c>
      <c r="Z43" s="2">
        <f t="shared" si="7"/>
        <v>0</v>
      </c>
      <c r="AA43" s="25">
        <v>0.67345734427930537</v>
      </c>
      <c r="AB43" s="22">
        <v>1.6826938566240424</v>
      </c>
      <c r="AC43" s="2">
        <f t="shared" si="8"/>
        <v>0</v>
      </c>
      <c r="AD43" s="25">
        <v>0.87988816187017416</v>
      </c>
      <c r="AE43" s="22">
        <v>0.44816592303231906</v>
      </c>
      <c r="AF43" s="50">
        <f t="shared" si="9"/>
        <v>0</v>
      </c>
    </row>
    <row r="44" spans="1:32" x14ac:dyDescent="0.35">
      <c r="A44" s="51">
        <f t="shared" si="10"/>
        <v>40</v>
      </c>
      <c r="B44" s="22">
        <v>0.16033671071504865</v>
      </c>
      <c r="C44" s="22">
        <v>2.2465266396069214</v>
      </c>
      <c r="D44" s="2">
        <f t="shared" si="0"/>
        <v>0</v>
      </c>
      <c r="E44" s="8">
        <v>1.3185158848841823</v>
      </c>
      <c r="F44" s="8">
        <v>2.5039285622730185</v>
      </c>
      <c r="G44" s="2">
        <f t="shared" si="1"/>
        <v>1</v>
      </c>
      <c r="H44" s="45">
        <v>0.54549009063997311</v>
      </c>
      <c r="I44" s="8">
        <v>0.12611140476699118</v>
      </c>
      <c r="J44" s="2">
        <f t="shared" si="2"/>
        <v>0</v>
      </c>
      <c r="K44" s="45">
        <v>0.41532171391949213</v>
      </c>
      <c r="L44" s="8">
        <v>2.3995694326609085</v>
      </c>
      <c r="M44" s="2">
        <f t="shared" si="3"/>
        <v>0</v>
      </c>
      <c r="N44" s="8">
        <v>1.3294351817377239</v>
      </c>
      <c r="O44" s="8">
        <v>0.11230043641468551</v>
      </c>
      <c r="P44" s="8">
        <f t="shared" si="4"/>
        <v>0</v>
      </c>
      <c r="Q44" s="51">
        <f t="shared" si="11"/>
        <v>40</v>
      </c>
      <c r="R44" s="22">
        <v>0.38062165593432418</v>
      </c>
      <c r="S44" s="22">
        <v>1.3473462813196202</v>
      </c>
      <c r="T44" s="2">
        <f t="shared" si="5"/>
        <v>0</v>
      </c>
      <c r="U44" s="25">
        <v>0.83564990386669502</v>
      </c>
      <c r="V44" s="22">
        <v>1.870954618976409</v>
      </c>
      <c r="W44" s="2">
        <f t="shared" si="6"/>
        <v>0</v>
      </c>
      <c r="X44" s="25">
        <v>0.21687536240730002</v>
      </c>
      <c r="Y44" s="22">
        <v>0.28493754081850642</v>
      </c>
      <c r="Z44" s="2">
        <f t="shared" si="7"/>
        <v>1</v>
      </c>
      <c r="AA44" s="25">
        <v>0.76849407025360872</v>
      </c>
      <c r="AB44" s="22">
        <v>0.58705247352519307</v>
      </c>
      <c r="AC44" s="2">
        <f t="shared" si="8"/>
        <v>1</v>
      </c>
      <c r="AD44" s="25">
        <v>8.5628003784295165E-2</v>
      </c>
      <c r="AE44" s="22">
        <v>2.4881322672200685</v>
      </c>
      <c r="AF44" s="50">
        <f t="shared" si="9"/>
        <v>0</v>
      </c>
    </row>
    <row r="45" spans="1:32" x14ac:dyDescent="0.35">
      <c r="A45" s="51">
        <f t="shared" si="10"/>
        <v>41</v>
      </c>
      <c r="B45" s="22">
        <v>0.23116108279671618</v>
      </c>
      <c r="C45" s="22">
        <v>0.40474769127475813</v>
      </c>
      <c r="D45" s="2">
        <f t="shared" si="0"/>
        <v>1</v>
      </c>
      <c r="E45" s="8">
        <v>1.058524405652028</v>
      </c>
      <c r="F45" s="8">
        <v>6.9227478865932182E-2</v>
      </c>
      <c r="G45" s="2">
        <f t="shared" si="1"/>
        <v>0</v>
      </c>
      <c r="H45" s="45">
        <v>0.89236119266335034</v>
      </c>
      <c r="I45" s="8">
        <v>0.55925789971617779</v>
      </c>
      <c r="J45" s="2">
        <f t="shared" si="2"/>
        <v>0</v>
      </c>
      <c r="K45" s="45">
        <v>9.926633503219702E-2</v>
      </c>
      <c r="L45" s="8">
        <v>2.7144595110934779</v>
      </c>
      <c r="M45" s="2">
        <f t="shared" si="3"/>
        <v>0</v>
      </c>
      <c r="N45" s="8">
        <v>0.44259837641529581</v>
      </c>
      <c r="O45" s="8">
        <v>1.1367290139469588</v>
      </c>
      <c r="P45" s="8">
        <f t="shared" si="4"/>
        <v>0</v>
      </c>
      <c r="Q45" s="51">
        <f t="shared" si="11"/>
        <v>41</v>
      </c>
      <c r="R45" s="22">
        <v>0.27518354441969051</v>
      </c>
      <c r="S45" s="22">
        <v>1.1406133487960446</v>
      </c>
      <c r="T45" s="2">
        <f t="shared" si="5"/>
        <v>0</v>
      </c>
      <c r="U45" s="25">
        <v>0.68006071352275144</v>
      </c>
      <c r="V45" s="22">
        <v>0.57773006988738662</v>
      </c>
      <c r="W45" s="2">
        <f t="shared" si="6"/>
        <v>1</v>
      </c>
      <c r="X45" s="25">
        <v>1.1829094393749808</v>
      </c>
      <c r="Y45" s="22">
        <v>1.0553306192205572</v>
      </c>
      <c r="Z45" s="2">
        <f t="shared" si="7"/>
        <v>0</v>
      </c>
      <c r="AA45" s="25">
        <v>1.3923614062929166</v>
      </c>
      <c r="AB45" s="22">
        <v>2.5066907559434797</v>
      </c>
      <c r="AC45" s="2">
        <f t="shared" si="8"/>
        <v>0</v>
      </c>
      <c r="AD45" s="25">
        <v>0.14000869167149876</v>
      </c>
      <c r="AE45" s="22">
        <v>2.6971958006530961</v>
      </c>
      <c r="AF45" s="50">
        <f t="shared" si="9"/>
        <v>0</v>
      </c>
    </row>
    <row r="46" spans="1:32" x14ac:dyDescent="0.35">
      <c r="A46" s="51">
        <f t="shared" si="10"/>
        <v>42</v>
      </c>
      <c r="B46" s="22">
        <v>1.1069922727134005</v>
      </c>
      <c r="C46" s="22">
        <v>2.4139846308786277</v>
      </c>
      <c r="D46" s="2">
        <f t="shared" si="0"/>
        <v>0</v>
      </c>
      <c r="E46" s="8">
        <v>0.63526138492995998</v>
      </c>
      <c r="F46" s="8">
        <v>0.38877875911740467</v>
      </c>
      <c r="G46" s="2">
        <f t="shared" si="1"/>
        <v>1</v>
      </c>
      <c r="H46" s="45">
        <v>0.69715178685872969</v>
      </c>
      <c r="I46" s="8">
        <v>0.83012551652577282</v>
      </c>
      <c r="J46" s="2">
        <f t="shared" si="2"/>
        <v>1</v>
      </c>
      <c r="K46" s="45">
        <v>0.76737192907498397</v>
      </c>
      <c r="L46" s="8">
        <v>2.7317232215338598</v>
      </c>
      <c r="M46" s="2">
        <f t="shared" si="3"/>
        <v>0</v>
      </c>
      <c r="N46" s="8">
        <v>0.35964624774925991</v>
      </c>
      <c r="O46" s="8">
        <v>1.2460946195867795</v>
      </c>
      <c r="P46" s="8">
        <f t="shared" si="4"/>
        <v>0</v>
      </c>
      <c r="Q46" s="51">
        <f t="shared" si="11"/>
        <v>42</v>
      </c>
      <c r="R46" s="22">
        <v>1.3242129093295083</v>
      </c>
      <c r="S46" s="22">
        <v>0.19611575060274056</v>
      </c>
      <c r="T46" s="2">
        <f t="shared" si="5"/>
        <v>0</v>
      </c>
      <c r="U46" s="25">
        <v>0.41471748405407877</v>
      </c>
      <c r="V46" s="22">
        <v>1.8000007690664388</v>
      </c>
      <c r="W46" s="2">
        <f t="shared" si="6"/>
        <v>0</v>
      </c>
      <c r="X46" s="25">
        <v>0.80228778344065665</v>
      </c>
      <c r="Y46" s="22">
        <v>2.088908963286233</v>
      </c>
      <c r="Z46" s="2">
        <f t="shared" si="7"/>
        <v>0</v>
      </c>
      <c r="AA46" s="25">
        <v>0.57993119296853535</v>
      </c>
      <c r="AB46" s="22">
        <v>0.44497213660084839</v>
      </c>
      <c r="AC46" s="2">
        <f t="shared" si="8"/>
        <v>1</v>
      </c>
      <c r="AD46" s="25">
        <v>0.67198992889187281</v>
      </c>
      <c r="AE46" s="22">
        <v>0.53318969695120089</v>
      </c>
      <c r="AF46" s="50">
        <f t="shared" si="9"/>
        <v>1</v>
      </c>
    </row>
    <row r="47" spans="1:32" x14ac:dyDescent="0.35">
      <c r="A47" s="51">
        <f t="shared" si="10"/>
        <v>43</v>
      </c>
      <c r="B47" s="22">
        <v>1.10289214148381</v>
      </c>
      <c r="C47" s="22">
        <v>0.878118631550035</v>
      </c>
      <c r="D47" s="2">
        <f t="shared" si="0"/>
        <v>0</v>
      </c>
      <c r="E47" s="8">
        <v>1.2380669942320015</v>
      </c>
      <c r="F47" s="8">
        <v>1.4119125583666494</v>
      </c>
      <c r="G47" s="2">
        <f t="shared" si="1"/>
        <v>0</v>
      </c>
      <c r="H47" s="45">
        <v>1.2898581255531478</v>
      </c>
      <c r="I47" s="8">
        <v>1.7412178350169378</v>
      </c>
      <c r="J47" s="2">
        <f t="shared" si="2"/>
        <v>0</v>
      </c>
      <c r="K47" s="45">
        <v>0.12995258033997617</v>
      </c>
      <c r="L47" s="8">
        <v>2.23426940519425</v>
      </c>
      <c r="M47" s="2">
        <f t="shared" si="3"/>
        <v>0</v>
      </c>
      <c r="N47" s="8">
        <v>0.253517587817011</v>
      </c>
      <c r="O47" s="8">
        <v>2.5780761986144594</v>
      </c>
      <c r="P47" s="8">
        <f t="shared" si="4"/>
        <v>0</v>
      </c>
      <c r="Q47" s="51">
        <f t="shared" si="11"/>
        <v>43</v>
      </c>
      <c r="R47" s="22">
        <v>0.49715170140690323</v>
      </c>
      <c r="S47" s="22">
        <v>2.6177827326273384</v>
      </c>
      <c r="T47" s="2">
        <f t="shared" si="5"/>
        <v>0</v>
      </c>
      <c r="U47" s="25">
        <v>0.31558062685018462</v>
      </c>
      <c r="V47" s="22">
        <v>0.55787680288094721</v>
      </c>
      <c r="W47" s="2">
        <f t="shared" si="6"/>
        <v>1</v>
      </c>
      <c r="X47" s="25">
        <v>1.3710407238990447</v>
      </c>
      <c r="Y47" s="22">
        <v>1.0124302987762077</v>
      </c>
      <c r="Z47" s="2">
        <f t="shared" si="7"/>
        <v>0</v>
      </c>
      <c r="AA47" s="25">
        <v>0.50181290322580641</v>
      </c>
      <c r="AB47" s="22">
        <v>0.99499395123142176</v>
      </c>
      <c r="AC47" s="2">
        <f t="shared" si="8"/>
        <v>1</v>
      </c>
      <c r="AD47" s="25">
        <v>1.0116534318063906</v>
      </c>
      <c r="AE47" s="22">
        <v>0.29848955351420636</v>
      </c>
      <c r="AF47" s="50">
        <f t="shared" si="9"/>
        <v>0</v>
      </c>
    </row>
    <row r="48" spans="1:32" x14ac:dyDescent="0.35">
      <c r="A48" s="51">
        <f t="shared" si="10"/>
        <v>44</v>
      </c>
      <c r="B48" s="22">
        <v>0.32956423230689413</v>
      </c>
      <c r="C48" s="22">
        <v>0.27846364940336316</v>
      </c>
      <c r="D48" s="2">
        <f t="shared" si="0"/>
        <v>1</v>
      </c>
      <c r="E48" s="8">
        <v>0.82516219977416294</v>
      </c>
      <c r="F48" s="8">
        <v>2.6432467055269018</v>
      </c>
      <c r="G48" s="2">
        <f t="shared" si="1"/>
        <v>0</v>
      </c>
      <c r="H48" s="45">
        <v>1.0531726554155094</v>
      </c>
      <c r="I48" s="8">
        <v>1.4033670216986602</v>
      </c>
      <c r="J48" s="2">
        <f t="shared" si="2"/>
        <v>1</v>
      </c>
      <c r="K48" s="45">
        <v>1.3106608966338082</v>
      </c>
      <c r="L48" s="8">
        <v>1.9851540635395366</v>
      </c>
      <c r="M48" s="2">
        <f t="shared" si="3"/>
        <v>0</v>
      </c>
      <c r="N48" s="8">
        <v>1.2303846430860317</v>
      </c>
      <c r="O48" s="8">
        <v>0.99188648335215313</v>
      </c>
      <c r="P48" s="8">
        <f t="shared" si="4"/>
        <v>0</v>
      </c>
      <c r="Q48" s="51">
        <f t="shared" si="11"/>
        <v>44</v>
      </c>
      <c r="R48" s="22">
        <v>0.1415192663350322</v>
      </c>
      <c r="S48" s="22">
        <v>2.0067337015900142</v>
      </c>
      <c r="T48" s="2">
        <f t="shared" si="5"/>
        <v>0</v>
      </c>
      <c r="U48" s="25">
        <v>0.55213661915952017</v>
      </c>
      <c r="V48" s="22">
        <v>0.925421198156682</v>
      </c>
      <c r="W48" s="2">
        <f t="shared" si="6"/>
        <v>1</v>
      </c>
      <c r="X48" s="25">
        <v>0.95248206427198079</v>
      </c>
      <c r="Y48" s="22">
        <v>0.17893835871456037</v>
      </c>
      <c r="Z48" s="2">
        <f t="shared" si="7"/>
        <v>0</v>
      </c>
      <c r="AA48" s="25">
        <v>1.3458788659321879</v>
      </c>
      <c r="AB48" s="22">
        <v>1.294519327372051</v>
      </c>
      <c r="AC48" s="2">
        <f t="shared" si="8"/>
        <v>0</v>
      </c>
      <c r="AD48" s="25">
        <v>1.2148473036896876</v>
      </c>
      <c r="AE48" s="22">
        <v>3.9447578356273078E-2</v>
      </c>
      <c r="AF48" s="50">
        <f t="shared" si="9"/>
        <v>0</v>
      </c>
    </row>
    <row r="49" spans="1:32" x14ac:dyDescent="0.35">
      <c r="A49" s="51">
        <f t="shared" si="10"/>
        <v>45</v>
      </c>
      <c r="B49" s="22">
        <v>1.7306869716483046E-2</v>
      </c>
      <c r="C49" s="22">
        <v>2.7934409863582261</v>
      </c>
      <c r="D49" s="2">
        <f t="shared" si="0"/>
        <v>0</v>
      </c>
      <c r="E49" s="8">
        <v>0.40125178991058069</v>
      </c>
      <c r="F49" s="8">
        <v>1.97807594225898</v>
      </c>
      <c r="G49" s="2">
        <f t="shared" si="1"/>
        <v>0</v>
      </c>
      <c r="H49" s="45">
        <v>0.22926207464827417</v>
      </c>
      <c r="I49" s="8">
        <v>2.2286586993011261</v>
      </c>
      <c r="J49" s="2">
        <f t="shared" si="2"/>
        <v>0</v>
      </c>
      <c r="K49" s="45">
        <v>0.46253796197393715</v>
      </c>
      <c r="L49" s="8">
        <v>1.6359955198828089</v>
      </c>
      <c r="M49" s="2">
        <f t="shared" si="3"/>
        <v>0</v>
      </c>
      <c r="N49" s="8">
        <v>1.0801472029786066</v>
      </c>
      <c r="O49" s="8">
        <v>0.39249045686208683</v>
      </c>
      <c r="P49" s="8">
        <f t="shared" si="4"/>
        <v>0</v>
      </c>
      <c r="Q49" s="51">
        <f t="shared" si="11"/>
        <v>45</v>
      </c>
      <c r="R49" s="22">
        <v>0.88493779717398591</v>
      </c>
      <c r="S49" s="22">
        <v>0.15148905911435284</v>
      </c>
      <c r="T49" s="2">
        <f t="shared" si="5"/>
        <v>0</v>
      </c>
      <c r="U49" s="25">
        <v>0.48558501541184729</v>
      </c>
      <c r="V49" s="22">
        <v>2.3955987792596209</v>
      </c>
      <c r="W49" s="2">
        <f t="shared" si="6"/>
        <v>0</v>
      </c>
      <c r="X49" s="25">
        <v>0.34700057985168004</v>
      </c>
      <c r="Y49" s="22">
        <v>1.768753453169347</v>
      </c>
      <c r="Z49" s="2">
        <f t="shared" si="7"/>
        <v>0</v>
      </c>
      <c r="AA49" s="25">
        <v>0.1160552934354686</v>
      </c>
      <c r="AB49" s="22">
        <v>1.2305572801904354</v>
      </c>
      <c r="AC49" s="2">
        <f t="shared" si="8"/>
        <v>0</v>
      </c>
      <c r="AD49" s="25">
        <v>0.60090660115359962</v>
      </c>
      <c r="AE49" s="22">
        <v>0.66577499313333532</v>
      </c>
      <c r="AF49" s="50">
        <f t="shared" si="9"/>
        <v>1</v>
      </c>
    </row>
    <row r="50" spans="1:32" x14ac:dyDescent="0.35">
      <c r="A50" s="51">
        <f t="shared" si="10"/>
        <v>46</v>
      </c>
      <c r="B50" s="22">
        <v>0.48338389233069856</v>
      </c>
      <c r="C50" s="22">
        <v>2.4630998870815146</v>
      </c>
      <c r="D50" s="2">
        <f t="shared" si="0"/>
        <v>0</v>
      </c>
      <c r="E50" s="8">
        <v>1.2103587389751884</v>
      </c>
      <c r="F50" s="8">
        <v>2.2495477889339885</v>
      </c>
      <c r="G50" s="2">
        <f t="shared" si="1"/>
        <v>1</v>
      </c>
      <c r="H50" s="45">
        <v>0.15373334147160253</v>
      </c>
      <c r="I50" s="8">
        <v>0.53759194311349834</v>
      </c>
      <c r="J50" s="2">
        <f t="shared" si="2"/>
        <v>0</v>
      </c>
      <c r="K50" s="45">
        <v>1.2055249000518813</v>
      </c>
      <c r="L50" s="8">
        <v>0.89460547502059995</v>
      </c>
      <c r="M50" s="2">
        <f t="shared" si="3"/>
        <v>0</v>
      </c>
      <c r="N50" s="8">
        <v>0.84298698080385759</v>
      </c>
      <c r="O50" s="8">
        <v>2.7507996215704824</v>
      </c>
      <c r="P50" s="8">
        <f t="shared" si="4"/>
        <v>0</v>
      </c>
      <c r="Q50" s="51">
        <f t="shared" si="11"/>
        <v>46</v>
      </c>
      <c r="R50" s="22">
        <v>1.3785504379406111</v>
      </c>
      <c r="S50" s="22">
        <v>0.48916723532822654</v>
      </c>
      <c r="T50" s="2">
        <f t="shared" si="5"/>
        <v>0</v>
      </c>
      <c r="U50" s="25">
        <v>0.90984069948423718</v>
      </c>
      <c r="V50" s="22">
        <v>4.8856300546281324E-2</v>
      </c>
      <c r="W50" s="2">
        <f t="shared" si="6"/>
        <v>0</v>
      </c>
      <c r="X50" s="25">
        <v>1.034139414654988</v>
      </c>
      <c r="Y50" s="22">
        <v>0.84592181157872237</v>
      </c>
      <c r="Z50" s="2">
        <f t="shared" si="7"/>
        <v>0</v>
      </c>
      <c r="AA50" s="25">
        <v>1.1103155369731741</v>
      </c>
      <c r="AB50" s="22">
        <v>8.2606854457228304E-2</v>
      </c>
      <c r="AC50" s="2">
        <f t="shared" si="8"/>
        <v>0</v>
      </c>
      <c r="AD50" s="25">
        <v>0.662279091769158</v>
      </c>
      <c r="AE50" s="22">
        <v>1.2867506576738792</v>
      </c>
      <c r="AF50" s="50">
        <f t="shared" si="9"/>
        <v>1</v>
      </c>
    </row>
    <row r="51" spans="1:32" x14ac:dyDescent="0.35">
      <c r="A51" s="51">
        <f t="shared" si="10"/>
        <v>47</v>
      </c>
      <c r="B51" s="22">
        <v>0.84993562425611124</v>
      </c>
      <c r="C51" s="22">
        <v>0.39283573107089448</v>
      </c>
      <c r="D51" s="2">
        <f t="shared" si="0"/>
        <v>0</v>
      </c>
      <c r="E51" s="8">
        <v>0.25861038239692369</v>
      </c>
      <c r="F51" s="8">
        <v>7.6046644489883103E-2</v>
      </c>
      <c r="G51" s="2">
        <f t="shared" si="1"/>
        <v>1</v>
      </c>
      <c r="H51" s="45">
        <v>0.47790266426587724</v>
      </c>
      <c r="I51" s="8">
        <v>1.183599987792596</v>
      </c>
      <c r="J51" s="2">
        <f t="shared" si="2"/>
        <v>0</v>
      </c>
      <c r="K51" s="45">
        <v>0.3886924405652028</v>
      </c>
      <c r="L51" s="8">
        <v>2.5063454817346718</v>
      </c>
      <c r="M51" s="2">
        <f t="shared" si="3"/>
        <v>0</v>
      </c>
      <c r="N51" s="8">
        <v>1.1643509506515701</v>
      </c>
      <c r="O51" s="8">
        <v>2.3526121402630693</v>
      </c>
      <c r="P51" s="8">
        <f t="shared" si="4"/>
        <v>0</v>
      </c>
      <c r="Q51" s="51">
        <f t="shared" si="11"/>
        <v>47</v>
      </c>
      <c r="R51" s="22">
        <v>1.3157536912137211</v>
      </c>
      <c r="S51" s="22">
        <v>0.39801484420300909</v>
      </c>
      <c r="T51" s="2">
        <f t="shared" si="5"/>
        <v>0</v>
      </c>
      <c r="U51" s="25">
        <v>0.28014686117130039</v>
      </c>
      <c r="V51" s="22">
        <v>1.250151591540269</v>
      </c>
      <c r="W51" s="2">
        <f t="shared" si="6"/>
        <v>0</v>
      </c>
      <c r="X51" s="25">
        <v>0.57855009613330477</v>
      </c>
      <c r="Y51" s="22">
        <v>1.4591288064210943</v>
      </c>
      <c r="Z51" s="2">
        <f t="shared" si="7"/>
        <v>0</v>
      </c>
      <c r="AA51" s="25">
        <v>0.45597775200659196</v>
      </c>
      <c r="AB51" s="22">
        <v>2.6384128666035949</v>
      </c>
      <c r="AC51" s="2">
        <f t="shared" si="8"/>
        <v>0</v>
      </c>
      <c r="AD51" s="25">
        <v>0.59253370159001439</v>
      </c>
      <c r="AE51" s="22">
        <v>1.3362975066377758</v>
      </c>
      <c r="AF51" s="50">
        <f t="shared" si="9"/>
        <v>0</v>
      </c>
    </row>
    <row r="52" spans="1:32" x14ac:dyDescent="0.35">
      <c r="A52" s="51">
        <f t="shared" si="10"/>
        <v>48</v>
      </c>
      <c r="B52" s="22">
        <v>1.1756586809900205</v>
      </c>
      <c r="C52" s="22">
        <v>1.0523094698934903</v>
      </c>
      <c r="D52" s="2">
        <f t="shared" si="0"/>
        <v>0</v>
      </c>
      <c r="E52" s="8">
        <v>0.54540377208777113</v>
      </c>
      <c r="F52" s="8">
        <v>0.56866662190618611</v>
      </c>
      <c r="G52" s="2">
        <f t="shared" si="1"/>
        <v>1</v>
      </c>
      <c r="H52" s="45">
        <v>1.338800744651631</v>
      </c>
      <c r="I52" s="8">
        <v>0.36089786675618762</v>
      </c>
      <c r="J52" s="2">
        <f t="shared" si="2"/>
        <v>0</v>
      </c>
      <c r="K52" s="45">
        <v>1.3864917447431866</v>
      </c>
      <c r="L52" s="8">
        <v>1.8883909665211951</v>
      </c>
      <c r="M52" s="2">
        <f t="shared" si="3"/>
        <v>0</v>
      </c>
      <c r="N52" s="8">
        <v>0.95287049775688937</v>
      </c>
      <c r="O52" s="8">
        <v>2.2874416333506269</v>
      </c>
      <c r="P52" s="8">
        <f t="shared" si="4"/>
        <v>0</v>
      </c>
      <c r="Q52" s="51">
        <f t="shared" si="11"/>
        <v>48</v>
      </c>
      <c r="R52" s="22">
        <v>0.30159702139347511</v>
      </c>
      <c r="S52" s="22">
        <v>1.1804062013611254</v>
      </c>
      <c r="T52" s="2">
        <f t="shared" si="5"/>
        <v>0</v>
      </c>
      <c r="U52" s="25">
        <v>1.2392322946867274</v>
      </c>
      <c r="V52" s="22">
        <v>1.3778167302468947</v>
      </c>
      <c r="W52" s="2">
        <f t="shared" si="6"/>
        <v>0</v>
      </c>
      <c r="X52" s="25">
        <v>0.3533018341624195</v>
      </c>
      <c r="Y52" s="22">
        <v>1.9733284218878751</v>
      </c>
      <c r="Z52" s="2">
        <f t="shared" si="7"/>
        <v>0</v>
      </c>
      <c r="AA52" s="25">
        <v>0.68398820764793844</v>
      </c>
      <c r="AB52" s="22">
        <v>2.4563670400097655</v>
      </c>
      <c r="AC52" s="2">
        <f t="shared" si="8"/>
        <v>0</v>
      </c>
      <c r="AD52" s="25">
        <v>1.2895560106204411</v>
      </c>
      <c r="AE52" s="22">
        <v>2.5701348918118838</v>
      </c>
      <c r="AF52" s="50">
        <f t="shared" si="9"/>
        <v>1</v>
      </c>
    </row>
    <row r="53" spans="1:32" x14ac:dyDescent="0.35">
      <c r="A53" s="51">
        <f t="shared" si="10"/>
        <v>49</v>
      </c>
      <c r="B53" s="22">
        <v>0.51255956297494432</v>
      </c>
      <c r="C53" s="22">
        <v>1.9483823603015227</v>
      </c>
      <c r="D53" s="2">
        <f t="shared" si="0"/>
        <v>0</v>
      </c>
      <c r="E53" s="8">
        <v>1.1082438917203283</v>
      </c>
      <c r="F53" s="8">
        <v>0.82097574999237033</v>
      </c>
      <c r="G53" s="2">
        <f t="shared" si="1"/>
        <v>0</v>
      </c>
      <c r="H53" s="45">
        <v>0.31260263679921868</v>
      </c>
      <c r="I53" s="8">
        <v>0.62520527359843736</v>
      </c>
      <c r="J53" s="2">
        <f t="shared" si="2"/>
        <v>1</v>
      </c>
      <c r="K53" s="45">
        <v>0.76439393902401798</v>
      </c>
      <c r="L53" s="8">
        <v>2.3364705710013118</v>
      </c>
      <c r="M53" s="2">
        <f t="shared" si="3"/>
        <v>0</v>
      </c>
      <c r="N53" s="8">
        <v>1.2899876033814508</v>
      </c>
      <c r="O53" s="8">
        <v>2.2774286812952051</v>
      </c>
      <c r="P53" s="8">
        <f t="shared" si="4"/>
        <v>1</v>
      </c>
      <c r="Q53" s="51">
        <f t="shared" si="11"/>
        <v>49</v>
      </c>
      <c r="R53" s="22">
        <v>1.3324994903408915</v>
      </c>
      <c r="S53" s="22">
        <v>0.21035831171605576</v>
      </c>
      <c r="T53" s="2">
        <f t="shared" si="5"/>
        <v>0</v>
      </c>
      <c r="U53" s="25">
        <v>0.27561513718070008</v>
      </c>
      <c r="V53" s="22">
        <v>1.455676064333018</v>
      </c>
      <c r="W53" s="2">
        <f t="shared" si="6"/>
        <v>0</v>
      </c>
      <c r="X53" s="25">
        <v>1.0784639912106693</v>
      </c>
      <c r="Y53" s="22">
        <v>1.4610278145695363</v>
      </c>
      <c r="Z53" s="2">
        <f t="shared" si="7"/>
        <v>1</v>
      </c>
      <c r="AA53" s="25">
        <v>6.0984057130649735E-2</v>
      </c>
      <c r="AB53" s="22">
        <v>1.4384123538926357</v>
      </c>
      <c r="AC53" s="2">
        <f t="shared" si="8"/>
        <v>0</v>
      </c>
      <c r="AD53" s="25">
        <v>0.19296512344737082</v>
      </c>
      <c r="AE53" s="22">
        <v>0.23314640949736015</v>
      </c>
      <c r="AF53" s="50">
        <f t="shared" si="9"/>
        <v>1</v>
      </c>
    </row>
    <row r="54" spans="1:32" x14ac:dyDescent="0.35">
      <c r="A54" s="51">
        <f t="shared" si="10"/>
        <v>50</v>
      </c>
      <c r="B54" s="22">
        <v>1.2247739371929074</v>
      </c>
      <c r="C54" s="22">
        <v>2.2755296731467634</v>
      </c>
      <c r="D54" s="2">
        <f t="shared" si="0"/>
        <v>1</v>
      </c>
      <c r="E54" s="8">
        <v>0.56072531510361034</v>
      </c>
      <c r="F54" s="8">
        <v>9.253348796044801E-2</v>
      </c>
      <c r="G54" s="2">
        <f t="shared" si="1"/>
        <v>0</v>
      </c>
      <c r="H54" s="45">
        <v>0.88649153111362022</v>
      </c>
      <c r="I54" s="8">
        <v>1.603108151493881</v>
      </c>
      <c r="J54" s="2">
        <f t="shared" si="2"/>
        <v>1</v>
      </c>
      <c r="K54" s="45">
        <v>0.76970252998443545</v>
      </c>
      <c r="L54" s="8">
        <v>1.1703069307535019</v>
      </c>
      <c r="M54" s="2">
        <f t="shared" si="3"/>
        <v>1</v>
      </c>
      <c r="N54" s="8">
        <v>0.23905923032319099</v>
      </c>
      <c r="O54" s="8">
        <v>2.1493319498275705</v>
      </c>
      <c r="P54" s="8">
        <f t="shared" si="4"/>
        <v>0</v>
      </c>
      <c r="Q54" s="51">
        <f t="shared" si="11"/>
        <v>50</v>
      </c>
      <c r="R54" s="22">
        <v>0.62477368083742779</v>
      </c>
      <c r="S54" s="22">
        <v>0.17574457228308968</v>
      </c>
      <c r="T54" s="2">
        <f t="shared" si="5"/>
        <v>0</v>
      </c>
      <c r="U54" s="25">
        <v>0.76158858607745594</v>
      </c>
      <c r="V54" s="22">
        <v>0.23090212714011046</v>
      </c>
      <c r="W54" s="2">
        <f t="shared" si="6"/>
        <v>0</v>
      </c>
      <c r="X54" s="25">
        <v>0.91389767143772682</v>
      </c>
      <c r="Y54" s="22">
        <v>2.5024611468855857</v>
      </c>
      <c r="Z54" s="2">
        <f t="shared" si="7"/>
        <v>0</v>
      </c>
      <c r="AA54" s="25">
        <v>0.91493349406414992</v>
      </c>
      <c r="AB54" s="22">
        <v>1.6646532792138431</v>
      </c>
      <c r="AC54" s="2">
        <f t="shared" si="8"/>
        <v>1</v>
      </c>
      <c r="AD54" s="25">
        <v>0.90474790490432444</v>
      </c>
      <c r="AE54" s="22">
        <v>2.1709979064302498</v>
      </c>
      <c r="AF54" s="50">
        <f t="shared" si="9"/>
        <v>0</v>
      </c>
    </row>
    <row r="55" spans="1:32" x14ac:dyDescent="0.35">
      <c r="A55" s="51">
        <f t="shared" si="10"/>
        <v>51</v>
      </c>
      <c r="B55" s="22">
        <v>0.38843348490859708</v>
      </c>
      <c r="C55" s="22">
        <v>1.1741912656025879</v>
      </c>
      <c r="D55" s="2">
        <f t="shared" si="0"/>
        <v>0</v>
      </c>
      <c r="E55" s="8">
        <v>0.22710411084322638</v>
      </c>
      <c r="F55" s="8">
        <v>2.0919301126132996</v>
      </c>
      <c r="G55" s="2">
        <f t="shared" si="1"/>
        <v>0</v>
      </c>
      <c r="H55" s="45">
        <v>0.89132537003692724</v>
      </c>
      <c r="I55" s="8">
        <v>0.80794164860988182</v>
      </c>
      <c r="J55" s="2">
        <f t="shared" si="2"/>
        <v>1</v>
      </c>
      <c r="K55" s="45">
        <v>1.1846789696951199</v>
      </c>
      <c r="L55" s="8">
        <v>0.69702230903042683</v>
      </c>
      <c r="M55" s="2">
        <f t="shared" si="3"/>
        <v>0</v>
      </c>
      <c r="N55" s="8">
        <v>1.3554170659504989</v>
      </c>
      <c r="O55" s="8">
        <v>1.0896854029969174</v>
      </c>
      <c r="P55" s="8">
        <f t="shared" si="4"/>
        <v>0</v>
      </c>
      <c r="Q55" s="51">
        <f t="shared" si="11"/>
        <v>51</v>
      </c>
      <c r="R55" s="22">
        <v>0.17777305825983458</v>
      </c>
      <c r="S55" s="22">
        <v>1.3123872676778465</v>
      </c>
      <c r="T55" s="2">
        <f t="shared" si="5"/>
        <v>0</v>
      </c>
      <c r="U55" s="25">
        <v>4.5662514114810628E-2</v>
      </c>
      <c r="V55" s="22">
        <v>1.4631857783745839</v>
      </c>
      <c r="W55" s="2">
        <f t="shared" si="6"/>
        <v>0</v>
      </c>
      <c r="X55" s="25">
        <v>0.91782516556291383</v>
      </c>
      <c r="Y55" s="22">
        <v>0.15053955504013183</v>
      </c>
      <c r="Z55" s="2">
        <f t="shared" si="7"/>
        <v>0</v>
      </c>
      <c r="AA55" s="25">
        <v>0.3591714957121494</v>
      </c>
      <c r="AB55" s="22">
        <v>2.3298240424817651</v>
      </c>
      <c r="AC55" s="2">
        <f t="shared" si="8"/>
        <v>0</v>
      </c>
      <c r="AD55" s="25">
        <v>0.33746237983336891</v>
      </c>
      <c r="AE55" s="22">
        <v>1.786189800714133</v>
      </c>
      <c r="AF55" s="50">
        <f t="shared" si="9"/>
        <v>0</v>
      </c>
    </row>
    <row r="56" spans="1:32" x14ac:dyDescent="0.35">
      <c r="A56" s="51">
        <f t="shared" si="10"/>
        <v>52</v>
      </c>
      <c r="B56" s="22">
        <v>0.22481666920987578</v>
      </c>
      <c r="C56" s="22">
        <v>2.1018567461165194</v>
      </c>
      <c r="D56" s="2">
        <f t="shared" si="0"/>
        <v>0</v>
      </c>
      <c r="E56" s="8">
        <v>0.69503698232978295</v>
      </c>
      <c r="F56" s="8">
        <v>1.1964614520706809</v>
      </c>
      <c r="G56" s="2">
        <f t="shared" si="1"/>
        <v>1</v>
      </c>
      <c r="H56" s="45">
        <v>1.0388006164738914</v>
      </c>
      <c r="I56" s="8">
        <v>1.2950372386852624</v>
      </c>
      <c r="J56" s="2">
        <f t="shared" si="2"/>
        <v>1</v>
      </c>
      <c r="K56" s="45">
        <v>0.66819191259498878</v>
      </c>
      <c r="L56" s="8">
        <v>0.30220125125888853</v>
      </c>
      <c r="M56" s="2">
        <f t="shared" si="3"/>
        <v>1</v>
      </c>
      <c r="N56" s="8">
        <v>1.3886065492721333</v>
      </c>
      <c r="O56" s="8">
        <v>1.6276226203192234</v>
      </c>
      <c r="P56" s="8">
        <f t="shared" si="4"/>
        <v>0</v>
      </c>
      <c r="Q56" s="51">
        <f t="shared" si="11"/>
        <v>52</v>
      </c>
      <c r="R56" s="22">
        <v>0.42572309945982234</v>
      </c>
      <c r="S56" s="22">
        <v>2.6523101535081026</v>
      </c>
      <c r="T56" s="2">
        <f t="shared" si="5"/>
        <v>0</v>
      </c>
      <c r="U56" s="25">
        <v>0.29261989196447646</v>
      </c>
      <c r="V56" s="22">
        <v>0.12438503372295295</v>
      </c>
      <c r="W56" s="2">
        <f t="shared" si="6"/>
        <v>1</v>
      </c>
      <c r="X56" s="25">
        <v>0.59590012512588886</v>
      </c>
      <c r="Y56" s="22">
        <v>2.7886071474349188</v>
      </c>
      <c r="Z56" s="2">
        <f t="shared" si="7"/>
        <v>0</v>
      </c>
      <c r="AA56" s="25">
        <v>1.2473462385937071</v>
      </c>
      <c r="AB56" s="22">
        <v>2.1628839625232703</v>
      </c>
      <c r="AC56" s="2">
        <f t="shared" si="8"/>
        <v>1</v>
      </c>
      <c r="AD56" s="25">
        <v>0.9831251503036591</v>
      </c>
      <c r="AE56" s="22">
        <v>0.46983187963499856</v>
      </c>
      <c r="AF56" s="50">
        <f t="shared" si="9"/>
        <v>0</v>
      </c>
    </row>
    <row r="57" spans="1:32" x14ac:dyDescent="0.35">
      <c r="A57" s="51">
        <f t="shared" si="10"/>
        <v>53</v>
      </c>
      <c r="B57" s="22">
        <v>9.8446308786278885E-2</v>
      </c>
      <c r="C57" s="22">
        <v>1.9275795892208623</v>
      </c>
      <c r="D57" s="2">
        <f t="shared" si="0"/>
        <v>0</v>
      </c>
      <c r="E57" s="8">
        <v>1.1821757316812647</v>
      </c>
      <c r="F57" s="8">
        <v>1.810272676778466</v>
      </c>
      <c r="G57" s="2">
        <f t="shared" si="1"/>
        <v>1</v>
      </c>
      <c r="H57" s="45">
        <v>0.35002172917874685</v>
      </c>
      <c r="I57" s="8">
        <v>1.8759610950041199</v>
      </c>
      <c r="J57" s="2">
        <f t="shared" si="2"/>
        <v>0</v>
      </c>
      <c r="K57" s="45">
        <v>0.33280117801446574</v>
      </c>
      <c r="L57" s="8">
        <v>1.4491158543656726</v>
      </c>
      <c r="M57" s="2">
        <f t="shared" si="3"/>
        <v>0</v>
      </c>
      <c r="N57" s="8">
        <v>3.0384130375072479E-2</v>
      </c>
      <c r="O57" s="8">
        <v>1.9854130191961423</v>
      </c>
      <c r="P57" s="8">
        <f t="shared" si="4"/>
        <v>0</v>
      </c>
      <c r="Q57" s="51">
        <f t="shared" si="11"/>
        <v>53</v>
      </c>
      <c r="R57" s="22">
        <v>0.38027638172551653</v>
      </c>
      <c r="S57" s="22">
        <v>1.8498065736869409</v>
      </c>
      <c r="T57" s="2">
        <f t="shared" si="5"/>
        <v>0</v>
      </c>
      <c r="U57" s="25">
        <v>0.74290061952574227</v>
      </c>
      <c r="V57" s="22">
        <v>2.0705231116672258</v>
      </c>
      <c r="W57" s="2">
        <f t="shared" si="6"/>
        <v>0</v>
      </c>
      <c r="X57" s="25">
        <v>5.2222724082155822E-2</v>
      </c>
      <c r="Y57" s="22">
        <v>1.7010797082430493</v>
      </c>
      <c r="Z57" s="2">
        <f t="shared" si="7"/>
        <v>0</v>
      </c>
      <c r="AA57" s="25">
        <v>5.1963768425550096E-2</v>
      </c>
      <c r="AB57" s="22">
        <v>0.81208493911557356</v>
      </c>
      <c r="AC57" s="2">
        <f t="shared" si="8"/>
        <v>0</v>
      </c>
      <c r="AD57" s="25">
        <v>0.46258112125003809</v>
      </c>
      <c r="AE57" s="22">
        <v>8.5023773918881787E-2</v>
      </c>
      <c r="AF57" s="50">
        <f t="shared" si="9"/>
        <v>0</v>
      </c>
    </row>
    <row r="58" spans="1:32" x14ac:dyDescent="0.35">
      <c r="A58" s="51">
        <f t="shared" si="10"/>
        <v>54</v>
      </c>
      <c r="B58" s="22">
        <v>0.65748841212195197</v>
      </c>
      <c r="C58" s="22">
        <v>1.1141135532700583</v>
      </c>
      <c r="D58" s="2">
        <f t="shared" si="0"/>
        <v>1</v>
      </c>
      <c r="E58" s="8">
        <v>0.95002198553422645</v>
      </c>
      <c r="F58" s="8">
        <v>1.8375493392742697</v>
      </c>
      <c r="G58" s="2">
        <f t="shared" si="1"/>
        <v>1</v>
      </c>
      <c r="H58" s="45">
        <v>0.31527851191747791</v>
      </c>
      <c r="I58" s="8">
        <v>0.72291787469100011</v>
      </c>
      <c r="J58" s="2">
        <f t="shared" si="2"/>
        <v>0</v>
      </c>
      <c r="K58" s="45">
        <v>1.1423828791161839</v>
      </c>
      <c r="L58" s="8">
        <v>1.8377219763786734</v>
      </c>
      <c r="M58" s="2">
        <f t="shared" si="3"/>
        <v>1</v>
      </c>
      <c r="N58" s="8">
        <v>0.30910673543504136</v>
      </c>
      <c r="O58" s="8">
        <v>0.12248602557451092</v>
      </c>
      <c r="P58" s="8">
        <f t="shared" si="4"/>
        <v>1</v>
      </c>
      <c r="Q58" s="51">
        <f t="shared" si="11"/>
        <v>54</v>
      </c>
      <c r="R58" s="22">
        <v>1.2131640919217506</v>
      </c>
      <c r="S58" s="22">
        <v>0.18946922208319344</v>
      </c>
      <c r="T58" s="2">
        <f t="shared" si="5"/>
        <v>0</v>
      </c>
      <c r="U58" s="25">
        <v>0.16020723288674579</v>
      </c>
      <c r="V58" s="22">
        <v>0.16037986999114962</v>
      </c>
      <c r="W58" s="2">
        <f t="shared" si="6"/>
        <v>1</v>
      </c>
      <c r="X58" s="25">
        <v>9.53388409070101E-2</v>
      </c>
      <c r="Y58" s="22">
        <v>2.3482098941007723</v>
      </c>
      <c r="Z58" s="2">
        <f t="shared" si="7"/>
        <v>0</v>
      </c>
      <c r="AA58" s="25">
        <v>1.1277087252418592</v>
      </c>
      <c r="AB58" s="22">
        <v>0.93249931943723863</v>
      </c>
      <c r="AC58" s="2">
        <f t="shared" si="8"/>
        <v>0</v>
      </c>
      <c r="AD58" s="25">
        <v>0.90932278817102574</v>
      </c>
      <c r="AE58" s="22">
        <v>2.8100141483809926</v>
      </c>
      <c r="AF58" s="50">
        <f t="shared" si="9"/>
        <v>0</v>
      </c>
    </row>
    <row r="59" spans="1:32" x14ac:dyDescent="0.35">
      <c r="A59" s="51">
        <f t="shared" si="10"/>
        <v>55</v>
      </c>
      <c r="B59" s="22">
        <v>1.3346142948698385</v>
      </c>
      <c r="C59" s="22">
        <v>0.82218420972319706</v>
      </c>
      <c r="D59" s="2">
        <f t="shared" si="0"/>
        <v>0</v>
      </c>
      <c r="E59" s="8">
        <v>0.58748406628620253</v>
      </c>
      <c r="F59" s="8">
        <v>2.125508029419843</v>
      </c>
      <c r="G59" s="2">
        <f t="shared" si="1"/>
        <v>0</v>
      </c>
      <c r="H59" s="45">
        <v>0.39378523514511554</v>
      </c>
      <c r="I59" s="8">
        <v>0.64954710531937609</v>
      </c>
      <c r="J59" s="2">
        <f t="shared" si="2"/>
        <v>1</v>
      </c>
      <c r="K59" s="45">
        <v>0.59266317941831725</v>
      </c>
      <c r="L59" s="8">
        <v>2.076479091769158</v>
      </c>
      <c r="M59" s="2">
        <f t="shared" si="3"/>
        <v>0</v>
      </c>
      <c r="N59" s="8">
        <v>0.34156251106295965</v>
      </c>
      <c r="O59" s="8">
        <v>2.6040580828272346</v>
      </c>
      <c r="P59" s="8">
        <f t="shared" si="4"/>
        <v>0</v>
      </c>
      <c r="Q59" s="51">
        <f t="shared" si="11"/>
        <v>55</v>
      </c>
      <c r="R59" s="22">
        <v>0.27034970549638354</v>
      </c>
      <c r="S59" s="22">
        <v>2.0371178319650864</v>
      </c>
      <c r="T59" s="2">
        <f t="shared" si="5"/>
        <v>0</v>
      </c>
      <c r="U59" s="25">
        <v>1.4587835322122867E-2</v>
      </c>
      <c r="V59" s="22">
        <v>2.3690989837336343</v>
      </c>
      <c r="W59" s="2">
        <f t="shared" si="6"/>
        <v>0</v>
      </c>
      <c r="X59" s="25">
        <v>1.1575749443037202</v>
      </c>
      <c r="Y59" s="22">
        <v>1.3302552079836421</v>
      </c>
      <c r="Z59" s="2">
        <f t="shared" si="7"/>
        <v>0</v>
      </c>
      <c r="AA59" s="25">
        <v>0.44799328592791521</v>
      </c>
      <c r="AB59" s="22">
        <v>2.6426424756614884</v>
      </c>
      <c r="AC59" s="2">
        <f t="shared" si="8"/>
        <v>0</v>
      </c>
      <c r="AD59" s="25">
        <v>1.2890812585833307</v>
      </c>
      <c r="AE59" s="22">
        <v>0.17496770531327249</v>
      </c>
      <c r="AF59" s="50">
        <f t="shared" si="9"/>
        <v>0</v>
      </c>
    </row>
    <row r="60" spans="1:32" x14ac:dyDescent="0.35">
      <c r="A60" s="51">
        <f t="shared" si="10"/>
        <v>56</v>
      </c>
      <c r="B60" s="22">
        <v>1.2360816675313577</v>
      </c>
      <c r="C60" s="22">
        <v>0.41899025238807336</v>
      </c>
      <c r="D60" s="2">
        <f t="shared" si="0"/>
        <v>0</v>
      </c>
      <c r="E60" s="8">
        <v>0.50090655842768628</v>
      </c>
      <c r="F60" s="8">
        <v>0.60897738578447824</v>
      </c>
      <c r="G60" s="2">
        <f t="shared" si="1"/>
        <v>1</v>
      </c>
      <c r="H60" s="45">
        <v>0.12982310251167331</v>
      </c>
      <c r="I60" s="8">
        <v>1.2010363353373821</v>
      </c>
      <c r="J60" s="2">
        <f t="shared" si="2"/>
        <v>0</v>
      </c>
      <c r="K60" s="45">
        <v>0.51540807519760734</v>
      </c>
      <c r="L60" s="8">
        <v>2.310575005340739</v>
      </c>
      <c r="M60" s="2">
        <f t="shared" si="3"/>
        <v>0</v>
      </c>
      <c r="N60" s="8">
        <v>0.20392757957701346</v>
      </c>
      <c r="O60" s="8">
        <v>2.5238681478316596</v>
      </c>
      <c r="P60" s="8">
        <f t="shared" si="4"/>
        <v>0</v>
      </c>
      <c r="Q60" s="51">
        <f t="shared" si="11"/>
        <v>56</v>
      </c>
      <c r="R60" s="22">
        <v>0.93012555925168605</v>
      </c>
      <c r="S60" s="22">
        <v>2.407165465254677</v>
      </c>
      <c r="T60" s="2">
        <f t="shared" si="5"/>
        <v>0</v>
      </c>
      <c r="U60" s="25">
        <v>1.3644373546555986</v>
      </c>
      <c r="V60" s="22">
        <v>2.7321548142948697</v>
      </c>
      <c r="W60" s="2">
        <f t="shared" si="6"/>
        <v>0</v>
      </c>
      <c r="X60" s="25">
        <v>0.16283994872890406</v>
      </c>
      <c r="Y60" s="22">
        <v>1.1703932493057039</v>
      </c>
      <c r="Z60" s="2">
        <f t="shared" si="7"/>
        <v>0</v>
      </c>
      <c r="AA60" s="25">
        <v>0.6032372020630512</v>
      </c>
      <c r="AB60" s="22">
        <v>2.0859741325113679</v>
      </c>
      <c r="AC60" s="2">
        <f t="shared" si="8"/>
        <v>0</v>
      </c>
      <c r="AD60" s="25">
        <v>0.57142881557664715</v>
      </c>
      <c r="AE60" s="22">
        <v>1.7171349589526046</v>
      </c>
      <c r="AF60" s="50">
        <f t="shared" si="9"/>
        <v>0</v>
      </c>
    </row>
    <row r="61" spans="1:32" x14ac:dyDescent="0.35">
      <c r="A61" s="51">
        <f t="shared" si="10"/>
        <v>57</v>
      </c>
      <c r="B61" s="22">
        <v>0.56642233954893639</v>
      </c>
      <c r="C61" s="22">
        <v>1.365041584521012</v>
      </c>
      <c r="D61" s="2">
        <f t="shared" si="0"/>
        <v>0</v>
      </c>
      <c r="E61" s="8">
        <v>1.072982763145848</v>
      </c>
      <c r="F61" s="8">
        <v>1.5022880825220495</v>
      </c>
      <c r="G61" s="2">
        <f t="shared" si="1"/>
        <v>1</v>
      </c>
      <c r="H61" s="45">
        <v>0.61657341837824631</v>
      </c>
      <c r="I61" s="8">
        <v>2.4784645893734547</v>
      </c>
      <c r="J61" s="2">
        <f t="shared" si="2"/>
        <v>0</v>
      </c>
      <c r="K61" s="45">
        <v>0.55852419202246162</v>
      </c>
      <c r="L61" s="8">
        <v>1.6500654438917202</v>
      </c>
      <c r="M61" s="2">
        <f t="shared" si="3"/>
        <v>0</v>
      </c>
      <c r="N61" s="8">
        <v>0.8197241309854425</v>
      </c>
      <c r="O61" s="8">
        <v>2.0984903225806448</v>
      </c>
      <c r="P61" s="8">
        <f t="shared" si="4"/>
        <v>0</v>
      </c>
      <c r="Q61" s="51">
        <f t="shared" si="11"/>
        <v>57</v>
      </c>
      <c r="R61" s="22">
        <v>8.0966801965392007E-2</v>
      </c>
      <c r="S61" s="22">
        <v>1.0905485885189365</v>
      </c>
      <c r="T61" s="2">
        <f t="shared" si="5"/>
        <v>0</v>
      </c>
      <c r="U61" s="25">
        <v>1.1020289559617906</v>
      </c>
      <c r="V61" s="22">
        <v>1.3017700857570116</v>
      </c>
      <c r="W61" s="2">
        <f t="shared" si="6"/>
        <v>0</v>
      </c>
      <c r="X61" s="25">
        <v>1.1918002502517777</v>
      </c>
      <c r="Y61" s="22">
        <v>2.7212786767174286</v>
      </c>
      <c r="Z61" s="2">
        <f t="shared" si="7"/>
        <v>0</v>
      </c>
      <c r="AA61" s="25">
        <v>0.53478659016693619</v>
      </c>
      <c r="AB61" s="22">
        <v>1.5129052644428844</v>
      </c>
      <c r="AC61" s="2">
        <f t="shared" si="8"/>
        <v>0</v>
      </c>
      <c r="AD61" s="25">
        <v>0.97803235572374636</v>
      </c>
      <c r="AE61" s="22">
        <v>0.96400559099093597</v>
      </c>
      <c r="AF61" s="50">
        <f t="shared" si="9"/>
        <v>1</v>
      </c>
    </row>
    <row r="62" spans="1:32" x14ac:dyDescent="0.35">
      <c r="A62" s="51">
        <f t="shared" si="10"/>
        <v>58</v>
      </c>
      <c r="B62" s="22">
        <v>0.16422104556413464</v>
      </c>
      <c r="C62" s="22">
        <v>1.7191202856532486</v>
      </c>
      <c r="D62" s="2">
        <f t="shared" si="0"/>
        <v>0</v>
      </c>
      <c r="E62" s="8">
        <v>0.27224871364482556</v>
      </c>
      <c r="F62" s="8">
        <v>2.5918008484145636</v>
      </c>
      <c r="G62" s="2">
        <f t="shared" si="1"/>
        <v>0</v>
      </c>
      <c r="H62" s="45">
        <v>0.53513186437574389</v>
      </c>
      <c r="I62" s="8">
        <v>2.1132507950071715</v>
      </c>
      <c r="J62" s="2">
        <f t="shared" si="2"/>
        <v>0</v>
      </c>
      <c r="K62" s="45">
        <v>0.83418248847926257</v>
      </c>
      <c r="L62" s="8">
        <v>1.8973680959501937</v>
      </c>
      <c r="M62" s="2">
        <f t="shared" si="3"/>
        <v>0</v>
      </c>
      <c r="N62" s="8">
        <v>0.23836868190557572</v>
      </c>
      <c r="O62" s="8">
        <v>1.9018566606646929</v>
      </c>
      <c r="P62" s="8">
        <f t="shared" si="4"/>
        <v>0</v>
      </c>
      <c r="Q62" s="51">
        <f t="shared" si="11"/>
        <v>58</v>
      </c>
      <c r="R62" s="22">
        <v>0.51627126071962648</v>
      </c>
      <c r="S62" s="22">
        <v>2.5589997985778372</v>
      </c>
      <c r="T62" s="2">
        <f t="shared" si="5"/>
        <v>0</v>
      </c>
      <c r="U62" s="25">
        <v>1.3548991546372873</v>
      </c>
      <c r="V62" s="22">
        <v>2.7204154911954097</v>
      </c>
      <c r="W62" s="2">
        <f t="shared" si="6"/>
        <v>0</v>
      </c>
      <c r="X62" s="25">
        <v>0.71627134617145294</v>
      </c>
      <c r="Y62" s="22">
        <v>2.1783349833674119</v>
      </c>
      <c r="Z62" s="2">
        <f t="shared" si="7"/>
        <v>0</v>
      </c>
      <c r="AA62" s="25">
        <v>0.46184741355632186</v>
      </c>
      <c r="AB62" s="22">
        <v>2.3969798760948513</v>
      </c>
      <c r="AC62" s="2">
        <f t="shared" si="8"/>
        <v>0</v>
      </c>
      <c r="AD62" s="25">
        <v>7.7168785668507947E-2</v>
      </c>
      <c r="AE62" s="22">
        <v>1.8940016724143189</v>
      </c>
      <c r="AF62" s="50">
        <f t="shared" si="9"/>
        <v>0</v>
      </c>
    </row>
    <row r="63" spans="1:32" x14ac:dyDescent="0.35">
      <c r="A63" s="51">
        <f t="shared" si="10"/>
        <v>59</v>
      </c>
      <c r="B63" s="22">
        <v>1.1900738792077394</v>
      </c>
      <c r="C63" s="22">
        <v>2.2601649708548233</v>
      </c>
      <c r="D63" s="2">
        <f t="shared" si="0"/>
        <v>1</v>
      </c>
      <c r="E63" s="8">
        <v>0.73375085299233989</v>
      </c>
      <c r="F63" s="8">
        <v>2.5424266365550703</v>
      </c>
      <c r="G63" s="2">
        <f t="shared" si="1"/>
        <v>0</v>
      </c>
      <c r="H63" s="45">
        <v>0.20293491622669146</v>
      </c>
      <c r="I63" s="8">
        <v>2.689427130954924</v>
      </c>
      <c r="J63" s="2">
        <f t="shared" si="2"/>
        <v>0</v>
      </c>
      <c r="K63" s="45">
        <v>1.3963752189703054</v>
      </c>
      <c r="L63" s="8">
        <v>1.2855421979430524</v>
      </c>
      <c r="M63" s="2">
        <f t="shared" si="3"/>
        <v>0</v>
      </c>
      <c r="N63" s="8">
        <v>0.33836872463148898</v>
      </c>
      <c r="O63" s="8">
        <v>1.7649554368724631</v>
      </c>
      <c r="P63" s="8">
        <f t="shared" si="4"/>
        <v>0</v>
      </c>
      <c r="Q63" s="51">
        <f t="shared" si="11"/>
        <v>59</v>
      </c>
      <c r="R63" s="22">
        <v>1.0051795403912471</v>
      </c>
      <c r="S63" s="22">
        <v>2.1716021362956632</v>
      </c>
      <c r="T63" s="2">
        <f t="shared" si="5"/>
        <v>0</v>
      </c>
      <c r="U63" s="25">
        <v>0.12421239661854915</v>
      </c>
      <c r="V63" s="22">
        <v>0.38567129123813593</v>
      </c>
      <c r="W63" s="2">
        <f t="shared" si="6"/>
        <v>0</v>
      </c>
      <c r="X63" s="25">
        <v>0.53681507614368107</v>
      </c>
      <c r="Y63" s="22">
        <v>2.0334924527726064</v>
      </c>
      <c r="Z63" s="2">
        <f t="shared" si="7"/>
        <v>0</v>
      </c>
      <c r="AA63" s="25">
        <v>0.89602973113193141</v>
      </c>
      <c r="AB63" s="22">
        <v>0.90107936643574316</v>
      </c>
      <c r="AC63" s="2">
        <f t="shared" si="8"/>
        <v>1</v>
      </c>
      <c r="AD63" s="25">
        <v>0.31968075807977536</v>
      </c>
      <c r="AE63" s="22">
        <v>1.9198972380748924</v>
      </c>
      <c r="AF63" s="50">
        <f t="shared" si="9"/>
        <v>0</v>
      </c>
    </row>
    <row r="64" spans="1:32" x14ac:dyDescent="0.35">
      <c r="A64" s="51">
        <f t="shared" si="10"/>
        <v>60</v>
      </c>
      <c r="B64" s="22">
        <v>0.39136831568346203</v>
      </c>
      <c r="C64" s="22">
        <v>0.47173088778344063</v>
      </c>
      <c r="D64" s="2">
        <f t="shared" si="0"/>
        <v>1</v>
      </c>
      <c r="E64" s="8">
        <v>0.63267182836390268</v>
      </c>
      <c r="F64" s="8">
        <v>1.776522122867519</v>
      </c>
      <c r="G64" s="2">
        <f t="shared" si="1"/>
        <v>0</v>
      </c>
      <c r="H64" s="45">
        <v>2.8355644398327582E-2</v>
      </c>
      <c r="I64" s="8">
        <v>2.5732423596911524</v>
      </c>
      <c r="J64" s="2">
        <f t="shared" si="2"/>
        <v>0</v>
      </c>
      <c r="K64" s="45">
        <v>1.165473091830195</v>
      </c>
      <c r="L64" s="8">
        <v>2.3920597186193424</v>
      </c>
      <c r="M64" s="2">
        <f t="shared" si="3"/>
        <v>0</v>
      </c>
      <c r="N64" s="8">
        <v>0.6302980681783501</v>
      </c>
      <c r="O64" s="8">
        <v>1.4047481185338906</v>
      </c>
      <c r="P64" s="8">
        <f t="shared" si="4"/>
        <v>0</v>
      </c>
      <c r="Q64" s="51">
        <f t="shared" si="11"/>
        <v>60</v>
      </c>
      <c r="R64" s="22">
        <v>7.3370769371623886E-4</v>
      </c>
      <c r="S64" s="22">
        <v>0.14544676046021912</v>
      </c>
      <c r="T64" s="2">
        <f t="shared" si="5"/>
        <v>0</v>
      </c>
      <c r="U64" s="25">
        <v>0.85097144688253423</v>
      </c>
      <c r="V64" s="22">
        <v>0.50323715933713797</v>
      </c>
      <c r="W64" s="2">
        <f t="shared" si="6"/>
        <v>0</v>
      </c>
      <c r="X64" s="25">
        <v>0.64432483291116061</v>
      </c>
      <c r="Y64" s="22">
        <v>0.16383261207922603</v>
      </c>
      <c r="Z64" s="2">
        <f t="shared" si="7"/>
        <v>0</v>
      </c>
      <c r="AA64" s="25">
        <v>9.8662105166783656E-2</v>
      </c>
      <c r="AB64" s="22">
        <v>1.7250762657551804</v>
      </c>
      <c r="AC64" s="2">
        <f t="shared" si="8"/>
        <v>0</v>
      </c>
      <c r="AD64" s="25">
        <v>0.87548591570787671</v>
      </c>
      <c r="AE64" s="22">
        <v>1.1549422284615618</v>
      </c>
      <c r="AF64" s="50">
        <f t="shared" si="9"/>
        <v>1</v>
      </c>
    </row>
    <row r="65" spans="1:32" x14ac:dyDescent="0.35">
      <c r="A65" s="51">
        <f t="shared" si="10"/>
        <v>61</v>
      </c>
      <c r="B65" s="22">
        <v>1.3477778740806299</v>
      </c>
      <c r="C65" s="22">
        <v>2.2991809564500869</v>
      </c>
      <c r="D65" s="2">
        <f t="shared" si="0"/>
        <v>0</v>
      </c>
      <c r="E65" s="8">
        <v>9.5597796563615819E-2</v>
      </c>
      <c r="F65" s="8">
        <v>1.7989649464400157</v>
      </c>
      <c r="G65" s="2">
        <f t="shared" si="1"/>
        <v>0</v>
      </c>
      <c r="H65" s="45">
        <v>0.74734602496414071</v>
      </c>
      <c r="I65" s="8">
        <v>2.1662503860591449</v>
      </c>
      <c r="J65" s="2">
        <f t="shared" si="2"/>
        <v>0</v>
      </c>
      <c r="K65" s="45">
        <v>1.1281403180028686</v>
      </c>
      <c r="L65" s="8">
        <v>0.86042332834864343</v>
      </c>
      <c r="M65" s="2">
        <f t="shared" si="3"/>
        <v>0</v>
      </c>
      <c r="N65" s="8">
        <v>0.39205886410107726</v>
      </c>
      <c r="O65" s="8">
        <v>0.92429905697805703</v>
      </c>
      <c r="P65" s="8">
        <f t="shared" si="4"/>
        <v>0</v>
      </c>
      <c r="Q65" s="51">
        <f t="shared" si="11"/>
        <v>61</v>
      </c>
      <c r="R65" s="22">
        <v>0.35028068483535263</v>
      </c>
      <c r="S65" s="22">
        <v>1.9210193792535171</v>
      </c>
      <c r="T65" s="2">
        <f t="shared" si="5"/>
        <v>0</v>
      </c>
      <c r="U65" s="25">
        <v>0.20479076509903255</v>
      </c>
      <c r="V65" s="22">
        <v>0.13646963103122042</v>
      </c>
      <c r="W65" s="2">
        <f t="shared" si="6"/>
        <v>1</v>
      </c>
      <c r="X65" s="25">
        <v>1.096936161381878</v>
      </c>
      <c r="Y65" s="22">
        <v>0.20466128727072969</v>
      </c>
      <c r="Z65" s="2">
        <f t="shared" si="7"/>
        <v>0</v>
      </c>
      <c r="AA65" s="25">
        <v>1.0571001495406962</v>
      </c>
      <c r="AB65" s="22">
        <v>0.92870130314035459</v>
      </c>
      <c r="AC65" s="2">
        <f t="shared" si="8"/>
        <v>0</v>
      </c>
      <c r="AD65" s="25">
        <v>0.21337946104312266</v>
      </c>
      <c r="AE65" s="22">
        <v>0.61562391430402541</v>
      </c>
      <c r="AF65" s="50">
        <f t="shared" si="9"/>
        <v>0</v>
      </c>
    </row>
    <row r="66" spans="1:32" x14ac:dyDescent="0.35">
      <c r="A66" s="51">
        <f t="shared" si="10"/>
        <v>62</v>
      </c>
      <c r="B66" s="22">
        <v>4.3116116824854271E-2</v>
      </c>
      <c r="C66" s="22">
        <v>1.1478641071810052</v>
      </c>
      <c r="D66" s="2">
        <f t="shared" si="0"/>
        <v>0</v>
      </c>
      <c r="E66" s="8">
        <v>0.14708681295205542</v>
      </c>
      <c r="F66" s="8">
        <v>2.3963756462294379</v>
      </c>
      <c r="G66" s="2">
        <f t="shared" si="1"/>
        <v>0</v>
      </c>
      <c r="H66" s="45">
        <v>0.18049209265419477</v>
      </c>
      <c r="I66" s="8">
        <v>0.48217543259987183</v>
      </c>
      <c r="J66" s="2">
        <f t="shared" si="2"/>
        <v>0</v>
      </c>
      <c r="K66" s="45">
        <v>0.29710845667897579</v>
      </c>
      <c r="L66" s="8">
        <v>2.7035833735160373</v>
      </c>
      <c r="M66" s="2">
        <f t="shared" si="3"/>
        <v>0</v>
      </c>
      <c r="N66" s="8">
        <v>1.1462672139652699</v>
      </c>
      <c r="O66" s="8">
        <v>0.28562808923612171</v>
      </c>
      <c r="P66" s="8">
        <f t="shared" si="4"/>
        <v>0</v>
      </c>
      <c r="Q66" s="51">
        <f t="shared" si="11"/>
        <v>62</v>
      </c>
      <c r="R66" s="22">
        <v>0.51687549058503979</v>
      </c>
      <c r="S66" s="22">
        <v>1.6072514419995725</v>
      </c>
      <c r="T66" s="2">
        <f t="shared" si="5"/>
        <v>0</v>
      </c>
      <c r="U66" s="25">
        <v>0.53487290871913817</v>
      </c>
      <c r="V66" s="22">
        <v>2.4873554002502516</v>
      </c>
      <c r="W66" s="2">
        <f t="shared" si="6"/>
        <v>0</v>
      </c>
      <c r="X66" s="25">
        <v>1.0867505722220527</v>
      </c>
      <c r="Y66" s="22">
        <v>1.9027198461867121</v>
      </c>
      <c r="Z66" s="2">
        <f t="shared" si="7"/>
        <v>1</v>
      </c>
      <c r="AA66" s="25">
        <v>0.11484683370464185</v>
      </c>
      <c r="AB66" s="22">
        <v>2.1952534195989868</v>
      </c>
      <c r="AC66" s="2">
        <f t="shared" si="8"/>
        <v>0</v>
      </c>
      <c r="AD66" s="25">
        <v>0.88213244422742387</v>
      </c>
      <c r="AE66" s="22">
        <v>1.3818737022003844</v>
      </c>
      <c r="AF66" s="50">
        <f t="shared" si="9"/>
        <v>1</v>
      </c>
    </row>
    <row r="67" spans="1:32" x14ac:dyDescent="0.35">
      <c r="A67" s="51">
        <f t="shared" si="10"/>
        <v>63</v>
      </c>
      <c r="B67" s="22">
        <v>1.1631856501968443</v>
      </c>
      <c r="C67" s="22">
        <v>0.55658202459791861</v>
      </c>
      <c r="D67" s="2">
        <f t="shared" si="0"/>
        <v>0</v>
      </c>
      <c r="E67" s="8">
        <v>0.64950394604327522</v>
      </c>
      <c r="F67" s="8">
        <v>1.5361249549851983</v>
      </c>
      <c r="G67" s="2">
        <f t="shared" si="1"/>
        <v>0</v>
      </c>
      <c r="H67" s="45">
        <v>1.1898580828272345</v>
      </c>
      <c r="I67" s="8">
        <v>6.6724240852076774E-2</v>
      </c>
      <c r="J67" s="2">
        <f t="shared" si="2"/>
        <v>0</v>
      </c>
      <c r="K67" s="45">
        <v>0.16896856593523971</v>
      </c>
      <c r="L67" s="8">
        <v>1.837204065065462</v>
      </c>
      <c r="M67" s="2">
        <f t="shared" si="3"/>
        <v>0</v>
      </c>
      <c r="N67" s="8">
        <v>0.68700935697500531</v>
      </c>
      <c r="O67" s="8">
        <v>1.8606827112643816</v>
      </c>
      <c r="P67" s="8">
        <f t="shared" si="4"/>
        <v>0</v>
      </c>
      <c r="Q67" s="51">
        <f t="shared" si="11"/>
        <v>63</v>
      </c>
      <c r="R67" s="22">
        <v>0.43685819269386877</v>
      </c>
      <c r="S67" s="22">
        <v>1.2971952024903104</v>
      </c>
      <c r="T67" s="2">
        <f t="shared" si="5"/>
        <v>0</v>
      </c>
      <c r="U67" s="25">
        <v>0.33936138798181098</v>
      </c>
      <c r="V67" s="22">
        <v>0.7861893734550004</v>
      </c>
      <c r="W67" s="2">
        <f t="shared" si="6"/>
        <v>0</v>
      </c>
      <c r="X67" s="25">
        <v>0.90509317911313203</v>
      </c>
      <c r="Y67" s="22">
        <v>0.64341848811304048</v>
      </c>
      <c r="Z67" s="2">
        <f t="shared" si="7"/>
        <v>0</v>
      </c>
      <c r="AA67" s="25">
        <v>0.71066064027832876</v>
      </c>
      <c r="AB67" s="22">
        <v>2.7784215582750935</v>
      </c>
      <c r="AC67" s="2">
        <f t="shared" si="8"/>
        <v>0</v>
      </c>
      <c r="AD67" s="25">
        <v>1.2699616992706075</v>
      </c>
      <c r="AE67" s="22">
        <v>1.726371044038209E-3</v>
      </c>
      <c r="AF67" s="50">
        <f t="shared" si="9"/>
        <v>0</v>
      </c>
    </row>
    <row r="68" spans="1:32" x14ac:dyDescent="0.35">
      <c r="A68" s="51">
        <f t="shared" si="10"/>
        <v>64</v>
      </c>
      <c r="B68" s="22">
        <v>1.1926202764976959</v>
      </c>
      <c r="C68" s="22">
        <v>0.35028068483535263</v>
      </c>
      <c r="D68" s="2">
        <f t="shared" si="0"/>
        <v>0</v>
      </c>
      <c r="E68" s="8">
        <v>4.6439381084627827E-2</v>
      </c>
      <c r="F68" s="8">
        <v>2.4410023377178258</v>
      </c>
      <c r="G68" s="2">
        <f t="shared" si="1"/>
        <v>0</v>
      </c>
      <c r="H68" s="45">
        <v>1.9205877864925076E-2</v>
      </c>
      <c r="I68" s="8">
        <v>2.2791550523392434</v>
      </c>
      <c r="J68" s="2">
        <f t="shared" si="2"/>
        <v>0</v>
      </c>
      <c r="K68" s="45">
        <v>1.9464833521530809E-2</v>
      </c>
      <c r="L68" s="8">
        <v>2.6378086367381814</v>
      </c>
      <c r="M68" s="2">
        <f t="shared" si="3"/>
        <v>0</v>
      </c>
      <c r="N68" s="8">
        <v>8.1916306039613015E-2</v>
      </c>
      <c r="O68" s="8">
        <v>2.3447571520126953</v>
      </c>
      <c r="P68" s="8">
        <f t="shared" si="4"/>
        <v>0</v>
      </c>
      <c r="Q68" s="51">
        <f t="shared" si="11"/>
        <v>64</v>
      </c>
      <c r="R68" s="22">
        <v>0.6570568193609424</v>
      </c>
      <c r="S68" s="22">
        <v>2.8037128940702534</v>
      </c>
      <c r="T68" s="2">
        <f t="shared" si="5"/>
        <v>0</v>
      </c>
      <c r="U68" s="25">
        <v>2.6888229010895107E-2</v>
      </c>
      <c r="V68" s="22">
        <v>0.71135118869594405</v>
      </c>
      <c r="W68" s="2">
        <f t="shared" si="6"/>
        <v>0</v>
      </c>
      <c r="X68" s="25">
        <v>1.202028998687704</v>
      </c>
      <c r="Y68" s="22">
        <v>0.38403123874629957</v>
      </c>
      <c r="Z68" s="2">
        <f t="shared" si="7"/>
        <v>0</v>
      </c>
      <c r="AA68" s="25">
        <v>1.2760471572008423</v>
      </c>
      <c r="AB68" s="22">
        <v>0.39154095278786583</v>
      </c>
      <c r="AC68" s="2">
        <f t="shared" si="8"/>
        <v>0</v>
      </c>
      <c r="AD68" s="25">
        <v>1.1354342356639302</v>
      </c>
      <c r="AE68" s="22">
        <v>2.0533457197790459</v>
      </c>
      <c r="AF68" s="50">
        <f t="shared" si="9"/>
        <v>1</v>
      </c>
    </row>
    <row r="69" spans="1:32" x14ac:dyDescent="0.35">
      <c r="A69" s="51">
        <f t="shared" si="10"/>
        <v>65</v>
      </c>
      <c r="B69" s="22">
        <v>0.96120023804437382</v>
      </c>
      <c r="C69" s="22">
        <v>2.5880891506698811</v>
      </c>
      <c r="D69" s="2">
        <f t="shared" si="0"/>
        <v>0</v>
      </c>
      <c r="E69" s="8">
        <v>1.1255939207129124</v>
      </c>
      <c r="F69" s="8">
        <v>2.8080288216803488</v>
      </c>
      <c r="G69" s="2">
        <f t="shared" si="1"/>
        <v>0</v>
      </c>
      <c r="H69" s="45">
        <v>0.72839910275582143</v>
      </c>
      <c r="I69" s="8">
        <v>0.86879622791222866</v>
      </c>
      <c r="J69" s="2">
        <f t="shared" si="2"/>
        <v>1</v>
      </c>
      <c r="K69" s="45">
        <v>1.0995257179479354</v>
      </c>
      <c r="L69" s="8">
        <v>1.5861033967101048</v>
      </c>
      <c r="M69" s="2">
        <f t="shared" si="3"/>
        <v>1</v>
      </c>
      <c r="N69" s="8">
        <v>1.0999141514328439</v>
      </c>
      <c r="O69" s="8">
        <v>2.4054390942106387</v>
      </c>
      <c r="P69" s="8">
        <f t="shared" si="4"/>
        <v>0</v>
      </c>
      <c r="Q69" s="51">
        <f t="shared" si="11"/>
        <v>65</v>
      </c>
      <c r="R69" s="22">
        <v>1.2871390911587877</v>
      </c>
      <c r="S69" s="22">
        <v>1.8460085573900569</v>
      </c>
      <c r="T69" s="2">
        <f t="shared" si="5"/>
        <v>0</v>
      </c>
      <c r="U69" s="25">
        <v>1.3264571916867578</v>
      </c>
      <c r="V69" s="22">
        <v>2.2277955137791068</v>
      </c>
      <c r="W69" s="2">
        <f t="shared" si="6"/>
        <v>0</v>
      </c>
      <c r="X69" s="25">
        <v>0.17337081209753713</v>
      </c>
      <c r="Y69" s="22">
        <v>0.77091098971526228</v>
      </c>
      <c r="Z69" s="2">
        <f t="shared" si="7"/>
        <v>0</v>
      </c>
      <c r="AA69" s="25">
        <v>0.59184315317239899</v>
      </c>
      <c r="AB69" s="22">
        <v>1.6291763542588578</v>
      </c>
      <c r="AC69" s="2">
        <f t="shared" si="8"/>
        <v>0</v>
      </c>
      <c r="AD69" s="25">
        <v>1.3961162633136996</v>
      </c>
      <c r="AE69" s="22">
        <v>1.5776441785943174</v>
      </c>
      <c r="AF69" s="50">
        <f t="shared" si="9"/>
        <v>0</v>
      </c>
    </row>
    <row r="70" spans="1:32" x14ac:dyDescent="0.35">
      <c r="A70" s="51">
        <f t="shared" si="10"/>
        <v>66</v>
      </c>
      <c r="B70" s="22">
        <v>0.99866248970000304</v>
      </c>
      <c r="C70" s="22">
        <v>2.5678906094546341</v>
      </c>
      <c r="D70" s="2">
        <f t="shared" ref="D70:D104" si="12">IF(AND(C70 &lt;= 2*B70, C70 &gt;= B70^3), 1, 0)</f>
        <v>0</v>
      </c>
      <c r="E70" s="8">
        <v>0.49460530411694686</v>
      </c>
      <c r="F70" s="8">
        <v>2.5428582293160802</v>
      </c>
      <c r="G70" s="2">
        <f t="shared" ref="G70:G104" si="13">IF(AND(F70 &lt;= 2*E70, F70 &gt;= E70^3), 1, 0)</f>
        <v>0</v>
      </c>
      <c r="H70" s="45">
        <v>0.82119154637287517</v>
      </c>
      <c r="I70" s="8">
        <v>0.40077703787347024</v>
      </c>
      <c r="J70" s="2">
        <f t="shared" ref="J70:J104" si="14">IF(AND(I70 &lt;= 2*H70, I70 &gt;= H70^3), 1, 0)</f>
        <v>0</v>
      </c>
      <c r="K70" s="45">
        <v>0.99646136661885421</v>
      </c>
      <c r="L70" s="8">
        <v>9.8748423718985553E-2</v>
      </c>
      <c r="M70" s="2">
        <f t="shared" ref="M70:M104" si="15">IF(AND(L70 &lt;= 2*K70, L70 &gt;= K70^3), 1, 0)</f>
        <v>0</v>
      </c>
      <c r="N70" s="8">
        <v>0.16927068086794639</v>
      </c>
      <c r="O70" s="8">
        <v>1.4180411755729847</v>
      </c>
      <c r="P70" s="8">
        <f t="shared" ref="P70:P104" si="16">IF(AND(O70 &lt;= 2*N70, O70 &gt;= N70^3), 1, 0)</f>
        <v>0</v>
      </c>
      <c r="Q70" s="51">
        <f t="shared" si="11"/>
        <v>66</v>
      </c>
      <c r="R70" s="22">
        <v>1.0236948698385571</v>
      </c>
      <c r="S70" s="22">
        <v>2.2026768150883509</v>
      </c>
      <c r="T70" s="2">
        <f t="shared" ref="T70:T104" si="17">IF(AND(S70 &lt;= 2*R70, S70 &gt;= R70^3), 1, 0)</f>
        <v>0</v>
      </c>
      <c r="U70" s="25">
        <v>1.2243423444318979</v>
      </c>
      <c r="V70" s="22">
        <v>1.1760039551988279</v>
      </c>
      <c r="W70" s="2">
        <f t="shared" ref="W70:W104" si="18">IF(AND(V70 &lt;= 2*U70, V70 &gt;= U70^3), 1, 0)</f>
        <v>0</v>
      </c>
      <c r="X70" s="25">
        <v>1.3685806451612903</v>
      </c>
      <c r="Y70" s="22">
        <v>0.1090203314310129</v>
      </c>
      <c r="Z70" s="2">
        <f t="shared" ref="Z70:Z104" si="19">IF(AND(Y70 &lt;= 2*X70, Y70 &gt;= X70^3), 1, 0)</f>
        <v>0</v>
      </c>
      <c r="AA70" s="25">
        <v>0.1468278572954497</v>
      </c>
      <c r="AB70" s="22">
        <v>1.0056974517044586</v>
      </c>
      <c r="AC70" s="2">
        <f t="shared" ref="AC70:AC104" si="20">IF(AND(AB70 &lt;= 2*AA70, AB70 &gt;= AA70^3), 1, 0)</f>
        <v>0</v>
      </c>
      <c r="AD70" s="25">
        <v>1.4039712515640734</v>
      </c>
      <c r="AE70" s="22">
        <v>0.45679777825251011</v>
      </c>
      <c r="AF70" s="50">
        <f t="shared" ref="AF70:AF104" si="21">IF(AND(AE70 &lt;= 2*AD70, AE70 &gt;= AD70^3), 1, 0)</f>
        <v>0</v>
      </c>
    </row>
    <row r="71" spans="1:32" x14ac:dyDescent="0.35">
      <c r="A71" s="51">
        <f t="shared" ref="A71:A103" si="22">A70+1</f>
        <v>67</v>
      </c>
      <c r="B71" s="22">
        <v>1.1655594103823967</v>
      </c>
      <c r="C71" s="22">
        <v>0.22485982848597674</v>
      </c>
      <c r="D71" s="2">
        <f t="shared" si="12"/>
        <v>0</v>
      </c>
      <c r="E71" s="8">
        <v>1.0973245948667867</v>
      </c>
      <c r="F71" s="8">
        <v>0.28813132724997709</v>
      </c>
      <c r="G71" s="2">
        <f t="shared" si="13"/>
        <v>0</v>
      </c>
      <c r="H71" s="45">
        <v>0.42468727683339946</v>
      </c>
      <c r="I71" s="8">
        <v>1.3437209021271399</v>
      </c>
      <c r="J71" s="2">
        <f t="shared" si="14"/>
        <v>0</v>
      </c>
      <c r="K71" s="45">
        <v>0.13331900387585069</v>
      </c>
      <c r="L71" s="8">
        <v>1.8805359782708211</v>
      </c>
      <c r="M71" s="2">
        <f t="shared" si="15"/>
        <v>0</v>
      </c>
      <c r="N71" s="8">
        <v>0.93267195654164248</v>
      </c>
      <c r="O71" s="8">
        <v>2.6678474929044462</v>
      </c>
      <c r="P71" s="8">
        <f t="shared" si="16"/>
        <v>0</v>
      </c>
      <c r="Q71" s="51">
        <f t="shared" ref="Q71:Q103" si="23">Q70+1</f>
        <v>67</v>
      </c>
      <c r="R71" s="22">
        <v>0.94350493484298226</v>
      </c>
      <c r="S71" s="22">
        <v>2.5598629840998566</v>
      </c>
      <c r="T71" s="2">
        <f t="shared" si="17"/>
        <v>0</v>
      </c>
      <c r="U71" s="25">
        <v>0.24156246833704639</v>
      </c>
      <c r="V71" s="22">
        <v>1.4163148045289466</v>
      </c>
      <c r="W71" s="2">
        <f t="shared" si="18"/>
        <v>0</v>
      </c>
      <c r="X71" s="25">
        <v>1.1755292031617175</v>
      </c>
      <c r="Y71" s="22">
        <v>1.2099271462141787</v>
      </c>
      <c r="Z71" s="2">
        <f t="shared" si="19"/>
        <v>0</v>
      </c>
      <c r="AA71" s="25">
        <v>0.99667716299935893</v>
      </c>
      <c r="AB71" s="22">
        <v>2.291067012543107</v>
      </c>
      <c r="AC71" s="2">
        <f t="shared" si="20"/>
        <v>0</v>
      </c>
      <c r="AD71" s="25">
        <v>4.8424707785271762E-2</v>
      </c>
      <c r="AE71" s="22">
        <v>0.52403993041779839</v>
      </c>
      <c r="AF71" s="50">
        <f t="shared" si="21"/>
        <v>0</v>
      </c>
    </row>
    <row r="72" spans="1:32" x14ac:dyDescent="0.35">
      <c r="A72" s="51">
        <f t="shared" si="22"/>
        <v>68</v>
      </c>
      <c r="B72" s="22">
        <v>1.3646531510361033</v>
      </c>
      <c r="C72" s="22">
        <v>2.4478215033417769</v>
      </c>
      <c r="D72" s="2">
        <f t="shared" si="12"/>
        <v>0</v>
      </c>
      <c r="E72" s="8">
        <v>1.250281069368572</v>
      </c>
      <c r="F72" s="8">
        <v>2.274752806176946</v>
      </c>
      <c r="G72" s="2">
        <f t="shared" si="13"/>
        <v>1</v>
      </c>
      <c r="H72" s="45">
        <v>1.7997418134098331E-2</v>
      </c>
      <c r="I72" s="8">
        <v>2.5591724356822412</v>
      </c>
      <c r="J72" s="2">
        <f t="shared" si="14"/>
        <v>0</v>
      </c>
      <c r="K72" s="45">
        <v>0.61540811792352057</v>
      </c>
      <c r="L72" s="8">
        <v>2.0721631641590625</v>
      </c>
      <c r="M72" s="2">
        <f t="shared" si="15"/>
        <v>0</v>
      </c>
      <c r="N72" s="8">
        <v>0.8960728904080324</v>
      </c>
      <c r="O72" s="8">
        <v>0.88329774468214972</v>
      </c>
      <c r="P72" s="8">
        <f t="shared" si="16"/>
        <v>1</v>
      </c>
      <c r="Q72" s="51">
        <f t="shared" si="23"/>
        <v>68</v>
      </c>
      <c r="R72" s="22">
        <v>0.95813592944120596</v>
      </c>
      <c r="S72" s="22">
        <v>1.7350028992584001E-2</v>
      </c>
      <c r="T72" s="2">
        <f t="shared" si="17"/>
        <v>0</v>
      </c>
      <c r="U72" s="25">
        <v>9.0246046327097387E-2</v>
      </c>
      <c r="V72" s="22">
        <v>2.2630134830774864</v>
      </c>
      <c r="W72" s="2">
        <f t="shared" si="18"/>
        <v>0</v>
      </c>
      <c r="X72" s="25">
        <v>0.53685823541978206</v>
      </c>
      <c r="Y72" s="22">
        <v>0.14018132877590259</v>
      </c>
      <c r="Z72" s="2">
        <f t="shared" si="19"/>
        <v>0</v>
      </c>
      <c r="AA72" s="25">
        <v>0.50120867336039299</v>
      </c>
      <c r="AB72" s="22">
        <v>1.0116534318063906</v>
      </c>
      <c r="AC72" s="2">
        <f t="shared" si="20"/>
        <v>0</v>
      </c>
      <c r="AD72" s="25">
        <v>4.7302566606646931E-2</v>
      </c>
      <c r="AE72" s="22">
        <v>2.0136391857661669</v>
      </c>
      <c r="AF72" s="50">
        <f t="shared" si="21"/>
        <v>0</v>
      </c>
    </row>
    <row r="73" spans="1:32" x14ac:dyDescent="0.35">
      <c r="A73" s="51">
        <f t="shared" si="22"/>
        <v>69</v>
      </c>
      <c r="B73" s="22">
        <v>0.41873129673146764</v>
      </c>
      <c r="C73" s="22">
        <v>2.4065612353892636</v>
      </c>
      <c r="D73" s="2">
        <f t="shared" si="12"/>
        <v>0</v>
      </c>
      <c r="E73" s="8">
        <v>1.3434187871944332</v>
      </c>
      <c r="F73" s="8">
        <v>0.1057402264473403</v>
      </c>
      <c r="G73" s="2">
        <f t="shared" si="13"/>
        <v>0</v>
      </c>
      <c r="H73" s="45">
        <v>1.2721196630756553</v>
      </c>
      <c r="I73" s="8">
        <v>9.3224036378063285E-3</v>
      </c>
      <c r="J73" s="2">
        <f t="shared" si="14"/>
        <v>0</v>
      </c>
      <c r="K73" s="45">
        <v>0.44402263252662738</v>
      </c>
      <c r="L73" s="8">
        <v>2.2972819483016447</v>
      </c>
      <c r="M73" s="2">
        <f t="shared" si="15"/>
        <v>0</v>
      </c>
      <c r="N73" s="8">
        <v>0.79063477889339873</v>
      </c>
      <c r="O73" s="8">
        <v>2.7881755546739093</v>
      </c>
      <c r="P73" s="8">
        <f t="shared" si="16"/>
        <v>0</v>
      </c>
      <c r="Q73" s="51">
        <f t="shared" si="23"/>
        <v>69</v>
      </c>
      <c r="R73" s="22">
        <v>0.91182602618488107</v>
      </c>
      <c r="S73" s="22">
        <v>2.2120855372783592</v>
      </c>
      <c r="T73" s="2">
        <f t="shared" si="17"/>
        <v>0</v>
      </c>
      <c r="U73" s="25">
        <v>0.33776449476607562</v>
      </c>
      <c r="V73" s="22">
        <v>0.99611609241004662</v>
      </c>
      <c r="W73" s="2">
        <f t="shared" si="18"/>
        <v>0</v>
      </c>
      <c r="X73" s="25">
        <v>1.1476483108005004</v>
      </c>
      <c r="Y73" s="22">
        <v>2.1571006195257421</v>
      </c>
      <c r="Z73" s="2">
        <f t="shared" si="19"/>
        <v>1</v>
      </c>
      <c r="AA73" s="25">
        <v>0.39339680166020685</v>
      </c>
      <c r="AB73" s="22">
        <v>1.7260257698294013</v>
      </c>
      <c r="AC73" s="2">
        <f t="shared" si="20"/>
        <v>0</v>
      </c>
      <c r="AD73" s="25">
        <v>0.38148484145634326</v>
      </c>
      <c r="AE73" s="22">
        <v>1.4960731467635118</v>
      </c>
      <c r="AF73" s="50">
        <f t="shared" si="21"/>
        <v>0</v>
      </c>
    </row>
    <row r="74" spans="1:32" x14ac:dyDescent="0.35">
      <c r="A74" s="51">
        <f t="shared" si="22"/>
        <v>70</v>
      </c>
      <c r="B74" s="22">
        <v>1.1722059389019439</v>
      </c>
      <c r="C74" s="22">
        <v>1.7771263527329324</v>
      </c>
      <c r="D74" s="2">
        <f t="shared" si="12"/>
        <v>1</v>
      </c>
      <c r="E74" s="8">
        <v>0.60919318216498308</v>
      </c>
      <c r="F74" s="8">
        <v>2.8239114352855004</v>
      </c>
      <c r="G74" s="2">
        <f t="shared" si="13"/>
        <v>0</v>
      </c>
      <c r="H74" s="45">
        <v>1.0639624744407483</v>
      </c>
      <c r="I74" s="8">
        <v>3.720329599902341E-2</v>
      </c>
      <c r="J74" s="2">
        <f t="shared" si="14"/>
        <v>0</v>
      </c>
      <c r="K74" s="45">
        <v>0.25403549913022244</v>
      </c>
      <c r="L74" s="8">
        <v>2.1432896511734367</v>
      </c>
      <c r="M74" s="2">
        <f t="shared" si="15"/>
        <v>0</v>
      </c>
      <c r="N74" s="8">
        <v>1.207941819513535</v>
      </c>
      <c r="O74" s="8">
        <v>1.4966773766289252</v>
      </c>
      <c r="P74" s="8">
        <f t="shared" si="16"/>
        <v>0</v>
      </c>
      <c r="Q74" s="51">
        <f t="shared" si="23"/>
        <v>70</v>
      </c>
      <c r="R74" s="22">
        <v>0.97742812585833305</v>
      </c>
      <c r="S74" s="22">
        <v>0.45049652394177064</v>
      </c>
      <c r="T74" s="2">
        <f t="shared" si="17"/>
        <v>0</v>
      </c>
      <c r="U74" s="25">
        <v>1.153000061037019</v>
      </c>
      <c r="V74" s="22">
        <v>1.4347006561479536</v>
      </c>
      <c r="W74" s="2">
        <f t="shared" si="18"/>
        <v>0</v>
      </c>
      <c r="X74" s="25">
        <v>0.42934847865230258</v>
      </c>
      <c r="Y74" s="22">
        <v>1.5494180120242926</v>
      </c>
      <c r="Z74" s="2">
        <f t="shared" si="19"/>
        <v>0</v>
      </c>
      <c r="AA74" s="25">
        <v>0.98817478560747085</v>
      </c>
      <c r="AB74" s="22">
        <v>2.2073380169072543</v>
      </c>
      <c r="AC74" s="2">
        <f t="shared" si="20"/>
        <v>0</v>
      </c>
      <c r="AD74" s="25">
        <v>0.76948673360393072</v>
      </c>
      <c r="AE74" s="22">
        <v>2.3034968840601824</v>
      </c>
      <c r="AF74" s="50">
        <f t="shared" si="21"/>
        <v>0</v>
      </c>
    </row>
    <row r="75" spans="1:32" x14ac:dyDescent="0.35">
      <c r="A75" s="51">
        <f t="shared" si="22"/>
        <v>71</v>
      </c>
      <c r="B75" s="22">
        <v>1.1200263740958891</v>
      </c>
      <c r="C75" s="22">
        <v>0.8634444776757102</v>
      </c>
      <c r="D75" s="2">
        <f t="shared" si="12"/>
        <v>0</v>
      </c>
      <c r="E75" s="8">
        <v>1.2808378368480482</v>
      </c>
      <c r="F75" s="8">
        <v>1.6698323923459577</v>
      </c>
      <c r="G75" s="2">
        <f t="shared" si="13"/>
        <v>0</v>
      </c>
      <c r="H75" s="45">
        <v>0.56305591601306193</v>
      </c>
      <c r="I75" s="8">
        <v>0.46033683889278848</v>
      </c>
      <c r="J75" s="2">
        <f t="shared" si="14"/>
        <v>1</v>
      </c>
      <c r="K75" s="45">
        <v>1.3530001464888455</v>
      </c>
      <c r="L75" s="8">
        <v>2.1782486648152104</v>
      </c>
      <c r="M75" s="2">
        <f t="shared" si="15"/>
        <v>0</v>
      </c>
      <c r="N75" s="8">
        <v>0.58044910428174679</v>
      </c>
      <c r="O75" s="8">
        <v>2.8008643818475907</v>
      </c>
      <c r="P75" s="8">
        <f t="shared" si="16"/>
        <v>0</v>
      </c>
      <c r="Q75" s="51">
        <f t="shared" si="23"/>
        <v>71</v>
      </c>
      <c r="R75" s="22">
        <v>0.53586557206946006</v>
      </c>
      <c r="S75" s="22">
        <v>1.6522234076967681</v>
      </c>
      <c r="T75" s="2">
        <f t="shared" si="17"/>
        <v>0</v>
      </c>
      <c r="U75" s="25">
        <v>0.41104894558549759</v>
      </c>
      <c r="V75" s="22">
        <v>1.7631427472762231</v>
      </c>
      <c r="W75" s="2">
        <f t="shared" si="18"/>
        <v>0</v>
      </c>
      <c r="X75" s="25">
        <v>1.2824778893398845</v>
      </c>
      <c r="Y75" s="22">
        <v>2.6595609118930632</v>
      </c>
      <c r="Z75" s="2">
        <f t="shared" si="19"/>
        <v>0</v>
      </c>
      <c r="AA75" s="25">
        <v>1.3172211066011534</v>
      </c>
      <c r="AB75" s="22">
        <v>0.40181286049989312</v>
      </c>
      <c r="AC75" s="2">
        <f t="shared" si="20"/>
        <v>0</v>
      </c>
      <c r="AD75" s="25">
        <v>0.30578347117526777</v>
      </c>
      <c r="AE75" s="22">
        <v>1.3200696188238166</v>
      </c>
      <c r="AF75" s="50">
        <f t="shared" si="21"/>
        <v>0</v>
      </c>
    </row>
    <row r="76" spans="1:32" x14ac:dyDescent="0.35">
      <c r="A76" s="51">
        <f t="shared" si="22"/>
        <v>72</v>
      </c>
      <c r="B76" s="22">
        <v>0.42136401257362593</v>
      </c>
      <c r="C76" s="22">
        <v>0.32524830469679861</v>
      </c>
      <c r="D76" s="2">
        <f t="shared" si="12"/>
        <v>1</v>
      </c>
      <c r="E76" s="8">
        <v>0.52416940824610125</v>
      </c>
      <c r="F76" s="8">
        <v>1.4702638996551407</v>
      </c>
      <c r="G76" s="2">
        <f t="shared" si="13"/>
        <v>0</v>
      </c>
      <c r="H76" s="45">
        <v>0.16530002746665851</v>
      </c>
      <c r="I76" s="8">
        <v>1.1051364238410595</v>
      </c>
      <c r="J76" s="2">
        <f t="shared" si="14"/>
        <v>0</v>
      </c>
      <c r="K76" s="45">
        <v>0.51208481093783376</v>
      </c>
      <c r="L76" s="8">
        <v>1.3584813745536668</v>
      </c>
      <c r="M76" s="2">
        <f t="shared" si="15"/>
        <v>0</v>
      </c>
      <c r="N76" s="8">
        <v>1.3431166722617267</v>
      </c>
      <c r="O76" s="8">
        <v>1.3718607501449627</v>
      </c>
      <c r="P76" s="8">
        <f t="shared" si="16"/>
        <v>0</v>
      </c>
      <c r="Q76" s="51">
        <f t="shared" si="23"/>
        <v>72</v>
      </c>
      <c r="R76" s="22">
        <v>0.45330187688833273</v>
      </c>
      <c r="S76" s="22">
        <v>0.35649562059389017</v>
      </c>
      <c r="T76" s="2">
        <f t="shared" si="17"/>
        <v>1</v>
      </c>
      <c r="U76" s="25">
        <v>0.31467428205206455</v>
      </c>
      <c r="V76" s="22">
        <v>2.7876576433606979</v>
      </c>
      <c r="W76" s="2">
        <f t="shared" si="18"/>
        <v>0</v>
      </c>
      <c r="X76" s="25">
        <v>4.2511886959440894E-2</v>
      </c>
      <c r="Y76" s="22">
        <v>1.2895128513443401</v>
      </c>
      <c r="Z76" s="2">
        <f t="shared" si="19"/>
        <v>0</v>
      </c>
      <c r="AA76" s="25">
        <v>5.7703952146977135E-2</v>
      </c>
      <c r="AB76" s="22">
        <v>2.7528712668233282</v>
      </c>
      <c r="AC76" s="2">
        <f t="shared" si="20"/>
        <v>0</v>
      </c>
      <c r="AD76" s="25">
        <v>1.2441524521622362</v>
      </c>
      <c r="AE76" s="22">
        <v>0.93025503707998891</v>
      </c>
      <c r="AF76" s="50">
        <f t="shared" si="21"/>
        <v>0</v>
      </c>
    </row>
    <row r="77" spans="1:32" x14ac:dyDescent="0.35">
      <c r="A77" s="51">
        <f t="shared" si="22"/>
        <v>73</v>
      </c>
      <c r="B77" s="22">
        <v>1.209625031281472</v>
      </c>
      <c r="C77" s="22">
        <v>0.16400524918362988</v>
      </c>
      <c r="D77" s="2">
        <f t="shared" si="12"/>
        <v>0</v>
      </c>
      <c r="E77" s="8">
        <v>1.2447998413037507</v>
      </c>
      <c r="F77" s="8">
        <v>2.048252925199133</v>
      </c>
      <c r="G77" s="2">
        <f t="shared" si="13"/>
        <v>1</v>
      </c>
      <c r="H77" s="45">
        <v>0.96862363353373804</v>
      </c>
      <c r="I77" s="8">
        <v>1.5090209295937986</v>
      </c>
      <c r="J77" s="2">
        <f t="shared" si="14"/>
        <v>1</v>
      </c>
      <c r="K77" s="45">
        <v>1.215581011383404</v>
      </c>
      <c r="L77" s="8">
        <v>2.0496340220343638</v>
      </c>
      <c r="M77" s="2">
        <f t="shared" si="15"/>
        <v>1</v>
      </c>
      <c r="N77" s="8">
        <v>0.86141599169896532</v>
      </c>
      <c r="O77" s="8">
        <v>1.1620203497421184</v>
      </c>
      <c r="P77" s="8">
        <f t="shared" si="16"/>
        <v>1</v>
      </c>
      <c r="Q77" s="51">
        <f t="shared" si="23"/>
        <v>73</v>
      </c>
      <c r="R77" s="22">
        <v>0.74000894802697836</v>
      </c>
      <c r="S77" s="22">
        <v>0.26387581408124028</v>
      </c>
      <c r="T77" s="2">
        <f t="shared" si="17"/>
        <v>0</v>
      </c>
      <c r="U77" s="25">
        <v>1.324471864986114</v>
      </c>
      <c r="V77" s="22">
        <v>2.5550291451765492</v>
      </c>
      <c r="W77" s="2">
        <f t="shared" si="18"/>
        <v>1</v>
      </c>
      <c r="X77" s="25">
        <v>1.1984467787713247</v>
      </c>
      <c r="Y77" s="22">
        <v>1.4668974761192664</v>
      </c>
      <c r="Z77" s="2">
        <f t="shared" si="19"/>
        <v>0</v>
      </c>
      <c r="AA77" s="25">
        <v>1.2993100070192571</v>
      </c>
      <c r="AB77" s="22">
        <v>1.7901604541154208</v>
      </c>
      <c r="AC77" s="2">
        <f t="shared" si="20"/>
        <v>0</v>
      </c>
      <c r="AD77" s="25">
        <v>1.2064744041261024</v>
      </c>
      <c r="AE77" s="22">
        <v>2.1197246864223152</v>
      </c>
      <c r="AF77" s="50">
        <f t="shared" si="21"/>
        <v>1</v>
      </c>
    </row>
    <row r="78" spans="1:32" x14ac:dyDescent="0.35">
      <c r="A78" s="51">
        <f t="shared" si="22"/>
        <v>74</v>
      </c>
      <c r="B78" s="22">
        <v>0.95269786065248563</v>
      </c>
      <c r="C78" s="22">
        <v>2.6317663380840477</v>
      </c>
      <c r="D78" s="2">
        <f t="shared" si="12"/>
        <v>0</v>
      </c>
      <c r="E78" s="8">
        <v>0.58968518936735126</v>
      </c>
      <c r="F78" s="8">
        <v>0.86689721976378664</v>
      </c>
      <c r="G78" s="2">
        <f t="shared" si="13"/>
        <v>1</v>
      </c>
      <c r="H78" s="45">
        <v>0.32442827845088046</v>
      </c>
      <c r="I78" s="8">
        <v>1.5676312265388959</v>
      </c>
      <c r="J78" s="2">
        <f t="shared" si="14"/>
        <v>0</v>
      </c>
      <c r="K78" s="45">
        <v>1.352482235175634</v>
      </c>
      <c r="L78" s="8">
        <v>1.462149955748161</v>
      </c>
      <c r="M78" s="2">
        <f t="shared" si="15"/>
        <v>0</v>
      </c>
      <c r="N78" s="8">
        <v>0.83940476088747817</v>
      </c>
      <c r="O78" s="8">
        <v>2.1772128421887875</v>
      </c>
      <c r="P78" s="8">
        <f t="shared" si="16"/>
        <v>0</v>
      </c>
      <c r="Q78" s="51">
        <f t="shared" si="23"/>
        <v>74</v>
      </c>
      <c r="R78" s="22">
        <v>0.28972822046571245</v>
      </c>
      <c r="S78" s="22">
        <v>2.2203721182897427</v>
      </c>
      <c r="T78" s="2">
        <f t="shared" si="17"/>
        <v>0</v>
      </c>
      <c r="U78" s="25">
        <v>2.1881752983184302E-2</v>
      </c>
      <c r="V78" s="22">
        <v>0.64557645191808832</v>
      </c>
      <c r="W78" s="2">
        <f t="shared" si="18"/>
        <v>0</v>
      </c>
      <c r="X78" s="25">
        <v>0.53262862636188846</v>
      </c>
      <c r="Y78" s="22">
        <v>2.6441962096011227</v>
      </c>
      <c r="Z78" s="2">
        <f t="shared" si="19"/>
        <v>0</v>
      </c>
      <c r="AA78" s="25">
        <v>0.39771272927030243</v>
      </c>
      <c r="AB78" s="22">
        <v>2.7966347727896967</v>
      </c>
      <c r="AC78" s="2">
        <f t="shared" si="20"/>
        <v>0</v>
      </c>
      <c r="AD78" s="25">
        <v>0.75118720053712573</v>
      </c>
      <c r="AE78" s="22">
        <v>1.6222708700827051</v>
      </c>
      <c r="AF78" s="50">
        <f t="shared" si="21"/>
        <v>0</v>
      </c>
    </row>
    <row r="79" spans="1:32" x14ac:dyDescent="0.35">
      <c r="A79" s="51">
        <f t="shared" si="22"/>
        <v>75</v>
      </c>
      <c r="B79" s="22">
        <v>0.13914550614947965</v>
      </c>
      <c r="C79" s="22">
        <v>0.7216230964079714</v>
      </c>
      <c r="D79" s="2">
        <f t="shared" si="12"/>
        <v>0</v>
      </c>
      <c r="E79" s="8">
        <v>1.0945192419202245</v>
      </c>
      <c r="F79" s="8">
        <v>2.6969368449964901</v>
      </c>
      <c r="G79" s="2">
        <f t="shared" si="13"/>
        <v>0</v>
      </c>
      <c r="H79" s="45">
        <v>0.12162284005249183</v>
      </c>
      <c r="I79" s="8">
        <v>2.4241702200384529</v>
      </c>
      <c r="J79" s="2">
        <f t="shared" si="14"/>
        <v>0</v>
      </c>
      <c r="K79" s="45">
        <v>0.29529576708273564</v>
      </c>
      <c r="L79" s="8">
        <v>0.32300402233954895</v>
      </c>
      <c r="M79" s="2">
        <f t="shared" si="15"/>
        <v>1</v>
      </c>
      <c r="N79" s="8">
        <v>1.2291330240791039</v>
      </c>
      <c r="O79" s="8">
        <v>1.9344850733970151</v>
      </c>
      <c r="P79" s="8">
        <f t="shared" si="16"/>
        <v>1</v>
      </c>
      <c r="Q79" s="51">
        <f t="shared" si="23"/>
        <v>75</v>
      </c>
      <c r="R79" s="22">
        <v>0.95187783440656748</v>
      </c>
      <c r="S79" s="22">
        <v>0.88174401074251529</v>
      </c>
      <c r="T79" s="2">
        <f t="shared" si="17"/>
        <v>1</v>
      </c>
      <c r="U79" s="25">
        <v>0.51907661366618851</v>
      </c>
      <c r="V79" s="22">
        <v>0.69287901852473521</v>
      </c>
      <c r="W79" s="2">
        <f t="shared" si="18"/>
        <v>1</v>
      </c>
      <c r="X79" s="25">
        <v>1.0153219702749718</v>
      </c>
      <c r="Y79" s="22">
        <v>0.20871825922421947</v>
      </c>
      <c r="Z79" s="2">
        <f t="shared" si="19"/>
        <v>0</v>
      </c>
      <c r="AA79" s="25">
        <v>1.2173937009796441</v>
      </c>
      <c r="AB79" s="22">
        <v>9.5899911496322515E-2</v>
      </c>
      <c r="AC79" s="2">
        <f t="shared" si="20"/>
        <v>0</v>
      </c>
      <c r="AD79" s="25">
        <v>1.0369879268776512</v>
      </c>
      <c r="AE79" s="22">
        <v>6.5602099673451944E-2</v>
      </c>
      <c r="AF79" s="50">
        <f t="shared" si="21"/>
        <v>0</v>
      </c>
    </row>
    <row r="80" spans="1:32" x14ac:dyDescent="0.35">
      <c r="A80" s="51">
        <f t="shared" si="22"/>
        <v>76</v>
      </c>
      <c r="B80" s="22">
        <v>0.89326753746147036</v>
      </c>
      <c r="C80" s="22">
        <v>2.3071222632526625</v>
      </c>
      <c r="D80" s="2">
        <f t="shared" si="12"/>
        <v>0</v>
      </c>
      <c r="E80" s="8">
        <v>1.1463966917935728</v>
      </c>
      <c r="F80" s="8">
        <v>1.104618512527848</v>
      </c>
      <c r="G80" s="2">
        <f t="shared" si="13"/>
        <v>0</v>
      </c>
      <c r="H80" s="45">
        <v>1.185801110873745</v>
      </c>
      <c r="I80" s="8">
        <v>0.61191221655934325</v>
      </c>
      <c r="J80" s="2">
        <f t="shared" si="14"/>
        <v>0</v>
      </c>
      <c r="K80" s="45">
        <v>0.55507144993438517</v>
      </c>
      <c r="L80" s="8">
        <v>0.70392779320657972</v>
      </c>
      <c r="M80" s="2">
        <f t="shared" si="15"/>
        <v>1</v>
      </c>
      <c r="N80" s="8">
        <v>0.71527868282113094</v>
      </c>
      <c r="O80" s="8">
        <v>0.76029380779442735</v>
      </c>
      <c r="P80" s="8">
        <f t="shared" si="16"/>
        <v>1</v>
      </c>
      <c r="Q80" s="51">
        <f t="shared" si="23"/>
        <v>76</v>
      </c>
      <c r="R80" s="22">
        <v>0.11665952330088197</v>
      </c>
      <c r="S80" s="22">
        <v>0.7891242042298654</v>
      </c>
      <c r="T80" s="2">
        <f t="shared" si="17"/>
        <v>0</v>
      </c>
      <c r="U80" s="25">
        <v>0.41394061708426161</v>
      </c>
      <c r="V80" s="22">
        <v>0.11911960203863643</v>
      </c>
      <c r="W80" s="2">
        <f t="shared" si="18"/>
        <v>1</v>
      </c>
      <c r="X80" s="25">
        <v>1.1165736320078126</v>
      </c>
      <c r="Y80" s="22">
        <v>1.1082438917203283</v>
      </c>
      <c r="Z80" s="2">
        <f t="shared" si="19"/>
        <v>0</v>
      </c>
      <c r="AA80" s="25">
        <v>0.92421273842585516</v>
      </c>
      <c r="AB80" s="22">
        <v>2.0092369396038698</v>
      </c>
      <c r="AC80" s="2">
        <f t="shared" si="20"/>
        <v>0</v>
      </c>
      <c r="AD80" s="25">
        <v>1.1678468520157474</v>
      </c>
      <c r="AE80" s="22">
        <v>2.4622367015594957</v>
      </c>
      <c r="AF80" s="50">
        <f t="shared" si="21"/>
        <v>0</v>
      </c>
    </row>
    <row r="81" spans="1:32" x14ac:dyDescent="0.35">
      <c r="A81" s="51">
        <f t="shared" si="22"/>
        <v>77</v>
      </c>
      <c r="B81" s="22">
        <v>1.0879590319528794</v>
      </c>
      <c r="C81" s="22">
        <v>2.6804500015259256</v>
      </c>
      <c r="D81" s="2">
        <f t="shared" si="12"/>
        <v>0</v>
      </c>
      <c r="E81" s="8">
        <v>1.2021153172399059</v>
      </c>
      <c r="F81" s="8">
        <v>2.1636608294930872</v>
      </c>
      <c r="G81" s="2">
        <f t="shared" si="13"/>
        <v>1</v>
      </c>
      <c r="H81" s="45">
        <v>1.042037562181463</v>
      </c>
      <c r="I81" s="8">
        <v>2.1127328836939601</v>
      </c>
      <c r="J81" s="2">
        <f t="shared" si="14"/>
        <v>0</v>
      </c>
      <c r="K81" s="45">
        <v>1.1435050202948087</v>
      </c>
      <c r="L81" s="8">
        <v>5.1273220007934814E-2</v>
      </c>
      <c r="M81" s="2">
        <f t="shared" si="15"/>
        <v>0</v>
      </c>
      <c r="N81" s="8">
        <v>0.36206316721091336</v>
      </c>
      <c r="O81" s="8">
        <v>0.37004763328959012</v>
      </c>
      <c r="P81" s="8">
        <f t="shared" si="16"/>
        <v>1</v>
      </c>
      <c r="Q81" s="51">
        <f t="shared" si="23"/>
        <v>77</v>
      </c>
      <c r="R81" s="22">
        <v>1.2062154484694967</v>
      </c>
      <c r="S81" s="22">
        <v>0.49728117923520609</v>
      </c>
      <c r="T81" s="2">
        <f t="shared" si="17"/>
        <v>0</v>
      </c>
      <c r="U81" s="25">
        <v>1.1847652882473219</v>
      </c>
      <c r="V81" s="22">
        <v>0.40526560258796962</v>
      </c>
      <c r="W81" s="2">
        <f t="shared" si="18"/>
        <v>0</v>
      </c>
      <c r="X81" s="25">
        <v>0.1997411297952208</v>
      </c>
      <c r="Y81" s="22">
        <v>0.11135093234046448</v>
      </c>
      <c r="Z81" s="2">
        <f t="shared" si="19"/>
        <v>1</v>
      </c>
      <c r="AA81" s="25">
        <v>0.82442849208044666</v>
      </c>
      <c r="AB81" s="22">
        <v>0.83530462965788743</v>
      </c>
      <c r="AC81" s="2">
        <f t="shared" si="20"/>
        <v>1</v>
      </c>
      <c r="AD81" s="25">
        <v>1.030514035462508</v>
      </c>
      <c r="AE81" s="22">
        <v>0.99689295937986377</v>
      </c>
      <c r="AF81" s="50">
        <f t="shared" si="21"/>
        <v>0</v>
      </c>
    </row>
    <row r="82" spans="1:32" x14ac:dyDescent="0.35">
      <c r="A82" s="51">
        <f t="shared" si="22"/>
        <v>78</v>
      </c>
      <c r="B82" s="22">
        <v>0.23370748008667255</v>
      </c>
      <c r="C82" s="22">
        <v>1.0137250770592365</v>
      </c>
      <c r="D82" s="2">
        <f t="shared" si="12"/>
        <v>0</v>
      </c>
      <c r="E82" s="8">
        <v>0.5187744987334818</v>
      </c>
      <c r="F82" s="8">
        <v>1.7696166386913661</v>
      </c>
      <c r="G82" s="2">
        <f t="shared" si="13"/>
        <v>0</v>
      </c>
      <c r="H82" s="45">
        <v>0.99969831232642592</v>
      </c>
      <c r="I82" s="8">
        <v>1.6831254493850518</v>
      </c>
      <c r="J82" s="2">
        <f t="shared" si="14"/>
        <v>1</v>
      </c>
      <c r="K82" s="45">
        <v>1.1136819605090487</v>
      </c>
      <c r="L82" s="8">
        <v>2.354856422620319</v>
      </c>
      <c r="M82" s="2">
        <f t="shared" si="15"/>
        <v>0</v>
      </c>
      <c r="N82" s="8">
        <v>0.52839901730399486</v>
      </c>
      <c r="O82" s="8">
        <v>1.1243854609820856</v>
      </c>
      <c r="P82" s="8">
        <f t="shared" si="16"/>
        <v>0</v>
      </c>
      <c r="Q82" s="51">
        <f t="shared" si="23"/>
        <v>78</v>
      </c>
      <c r="R82" s="22">
        <v>1.0221411358989225</v>
      </c>
      <c r="S82" s="22">
        <v>0.75528733176671647</v>
      </c>
      <c r="T82" s="2">
        <f t="shared" si="17"/>
        <v>0</v>
      </c>
      <c r="U82" s="25">
        <v>1.3390597003082367</v>
      </c>
      <c r="V82" s="22">
        <v>2.1440665181432537</v>
      </c>
      <c r="W82" s="2">
        <f t="shared" si="18"/>
        <v>0</v>
      </c>
      <c r="X82" s="25">
        <v>0.46314219183935057</v>
      </c>
      <c r="Y82" s="22">
        <v>1.056539078951384</v>
      </c>
      <c r="Z82" s="2">
        <f t="shared" si="19"/>
        <v>0</v>
      </c>
      <c r="AA82" s="25">
        <v>0.94242595294045839</v>
      </c>
      <c r="AB82" s="22">
        <v>0.13154947355571153</v>
      </c>
      <c r="AC82" s="2">
        <f t="shared" si="20"/>
        <v>0</v>
      </c>
      <c r="AD82" s="25">
        <v>0.20927932981353192</v>
      </c>
      <c r="AE82" s="22">
        <v>1.4050933927426983</v>
      </c>
      <c r="AF82" s="50">
        <f t="shared" si="21"/>
        <v>0</v>
      </c>
    </row>
    <row r="83" spans="1:32" x14ac:dyDescent="0.35">
      <c r="A83" s="51">
        <f t="shared" si="22"/>
        <v>79</v>
      </c>
      <c r="B83" s="22">
        <v>1.3964615375225073</v>
      </c>
      <c r="C83" s="22">
        <v>1.3104882595294045</v>
      </c>
      <c r="D83" s="2">
        <f t="shared" si="12"/>
        <v>0</v>
      </c>
      <c r="E83" s="8">
        <v>0.22762202215643787</v>
      </c>
      <c r="F83" s="8">
        <v>1.3299099337748344</v>
      </c>
      <c r="G83" s="2">
        <f t="shared" si="13"/>
        <v>0</v>
      </c>
      <c r="H83" s="45">
        <v>1.2791546250801111</v>
      </c>
      <c r="I83" s="8">
        <v>1.2315931028168583</v>
      </c>
      <c r="J83" s="2">
        <f t="shared" si="14"/>
        <v>0</v>
      </c>
      <c r="K83" s="45">
        <v>0.40164022339548933</v>
      </c>
      <c r="L83" s="8">
        <v>1.6871824213385418</v>
      </c>
      <c r="M83" s="2">
        <f t="shared" si="15"/>
        <v>0</v>
      </c>
      <c r="N83" s="8">
        <v>0.52093246253852965</v>
      </c>
      <c r="O83" s="8">
        <v>1.2199400982696005</v>
      </c>
      <c r="P83" s="8">
        <f t="shared" si="16"/>
        <v>0</v>
      </c>
      <c r="Q83" s="51">
        <f t="shared" si="23"/>
        <v>79</v>
      </c>
      <c r="R83" s="22">
        <v>0.76115699331644637</v>
      </c>
      <c r="S83" s="22">
        <v>1.743893710135197</v>
      </c>
      <c r="T83" s="2">
        <f t="shared" si="17"/>
        <v>0</v>
      </c>
      <c r="U83" s="25">
        <v>1.0686668355357523</v>
      </c>
      <c r="V83" s="22">
        <v>1.3323268532364878</v>
      </c>
      <c r="W83" s="2">
        <f t="shared" si="18"/>
        <v>1</v>
      </c>
      <c r="X83" s="25">
        <v>1.0207600390636922</v>
      </c>
      <c r="Y83" s="22">
        <v>2.2508425672170169</v>
      </c>
      <c r="Z83" s="2">
        <f t="shared" si="19"/>
        <v>0</v>
      </c>
      <c r="AA83" s="25">
        <v>1.2974973174230169</v>
      </c>
      <c r="AB83" s="22">
        <v>2.0576616473891414</v>
      </c>
      <c r="AC83" s="2">
        <f t="shared" si="20"/>
        <v>0</v>
      </c>
      <c r="AD83" s="25">
        <v>1.4109630542924283</v>
      </c>
      <c r="AE83" s="22">
        <v>2.2872689962462234</v>
      </c>
      <c r="AF83" s="50">
        <f t="shared" si="21"/>
        <v>0</v>
      </c>
    </row>
    <row r="84" spans="1:32" x14ac:dyDescent="0.35">
      <c r="A84" s="51">
        <f t="shared" si="22"/>
        <v>80</v>
      </c>
      <c r="B84" s="22">
        <v>0.96137287514877767</v>
      </c>
      <c r="C84" s="22">
        <v>1.0334057069612719</v>
      </c>
      <c r="D84" s="2">
        <f t="shared" si="12"/>
        <v>1</v>
      </c>
      <c r="E84" s="8">
        <v>0.70198562578203672</v>
      </c>
      <c r="F84" s="8">
        <v>6.0509305093539224E-2</v>
      </c>
      <c r="G84" s="2">
        <f t="shared" si="13"/>
        <v>0</v>
      </c>
      <c r="H84" s="45">
        <v>0.25356074709311199</v>
      </c>
      <c r="I84" s="8">
        <v>0.41415641346476634</v>
      </c>
      <c r="J84" s="2">
        <f t="shared" si="14"/>
        <v>1</v>
      </c>
      <c r="K84" s="45">
        <v>0.91985365153965881</v>
      </c>
      <c r="L84" s="8">
        <v>1.3064312875759145</v>
      </c>
      <c r="M84" s="2">
        <f t="shared" si="15"/>
        <v>1</v>
      </c>
      <c r="N84" s="8">
        <v>0.68368609271523173</v>
      </c>
      <c r="O84" s="8">
        <v>0.43029798272652364</v>
      </c>
      <c r="P84" s="8">
        <f t="shared" si="16"/>
        <v>1</v>
      </c>
      <c r="Q84" s="51">
        <f t="shared" si="23"/>
        <v>80</v>
      </c>
      <c r="R84" s="22">
        <v>0.58290918301950123</v>
      </c>
      <c r="S84" s="22">
        <v>0.83055710928678228</v>
      </c>
      <c r="T84" s="2">
        <f t="shared" si="17"/>
        <v>1</v>
      </c>
      <c r="U84" s="25">
        <v>0.44566268501846362</v>
      </c>
      <c r="V84" s="22">
        <v>0.63426872157963798</v>
      </c>
      <c r="W84" s="2">
        <f t="shared" si="18"/>
        <v>1</v>
      </c>
      <c r="X84" s="25">
        <v>0.20932248908963286</v>
      </c>
      <c r="Y84" s="22">
        <v>2.7963758171330908</v>
      </c>
      <c r="Z84" s="2">
        <f t="shared" si="19"/>
        <v>0</v>
      </c>
      <c r="AA84" s="25">
        <v>1.1457493026520584</v>
      </c>
      <c r="AB84" s="22">
        <v>6.5170506912442389E-2</v>
      </c>
      <c r="AC84" s="2">
        <f t="shared" si="20"/>
        <v>0</v>
      </c>
      <c r="AD84" s="25">
        <v>0.21286154972991117</v>
      </c>
      <c r="AE84" s="22">
        <v>1.6769105136265143</v>
      </c>
      <c r="AF84" s="50">
        <f t="shared" si="21"/>
        <v>0</v>
      </c>
    </row>
    <row r="85" spans="1:32" x14ac:dyDescent="0.35">
      <c r="A85" s="51">
        <f t="shared" si="22"/>
        <v>81</v>
      </c>
      <c r="B85" s="22">
        <v>8.3642677083651223E-2</v>
      </c>
      <c r="C85" s="22">
        <v>2.3330178289132357</v>
      </c>
      <c r="D85" s="2">
        <f t="shared" si="12"/>
        <v>0</v>
      </c>
      <c r="E85" s="8">
        <v>0.82347898800622565</v>
      </c>
      <c r="F85" s="8">
        <v>1.4680196172978912</v>
      </c>
      <c r="G85" s="2">
        <f t="shared" si="13"/>
        <v>1</v>
      </c>
      <c r="H85" s="45">
        <v>0.96055284890285952</v>
      </c>
      <c r="I85" s="8">
        <v>1.8619774895474106</v>
      </c>
      <c r="J85" s="2">
        <f t="shared" si="14"/>
        <v>1</v>
      </c>
      <c r="K85" s="45">
        <v>2.2227027191991943E-2</v>
      </c>
      <c r="L85" s="8">
        <v>1.5771262672811059</v>
      </c>
      <c r="M85" s="2">
        <f t="shared" si="15"/>
        <v>0</v>
      </c>
      <c r="N85" s="8">
        <v>1.2929655934324167</v>
      </c>
      <c r="O85" s="8">
        <v>0.1468278572954497</v>
      </c>
      <c r="P85" s="8">
        <f t="shared" si="16"/>
        <v>0</v>
      </c>
      <c r="Q85" s="51">
        <f t="shared" si="23"/>
        <v>81</v>
      </c>
      <c r="R85" s="22">
        <v>0.7688825037385173</v>
      </c>
      <c r="S85" s="22">
        <v>2.262495571764275</v>
      </c>
      <c r="T85" s="2">
        <f t="shared" si="17"/>
        <v>0</v>
      </c>
      <c r="U85" s="25">
        <v>1.4097545945616015</v>
      </c>
      <c r="V85" s="22">
        <v>0.27198975798821984</v>
      </c>
      <c r="W85" s="2">
        <f t="shared" si="18"/>
        <v>0</v>
      </c>
      <c r="X85" s="25">
        <v>0.19425990173039948</v>
      </c>
      <c r="Y85" s="22">
        <v>0.93241300088503676</v>
      </c>
      <c r="Z85" s="2">
        <f t="shared" si="19"/>
        <v>0</v>
      </c>
      <c r="AA85" s="25">
        <v>0.34579212012085325</v>
      </c>
      <c r="AB85" s="22">
        <v>0.55045340739158288</v>
      </c>
      <c r="AC85" s="2">
        <f t="shared" si="20"/>
        <v>1</v>
      </c>
      <c r="AD85" s="25">
        <v>1.6055250709555345E-2</v>
      </c>
      <c r="AE85" s="22">
        <v>2.0273638355662706</v>
      </c>
      <c r="AF85" s="50">
        <f t="shared" si="21"/>
        <v>0</v>
      </c>
    </row>
    <row r="86" spans="1:32" x14ac:dyDescent="0.35">
      <c r="A86" s="51">
        <f t="shared" si="22"/>
        <v>82</v>
      </c>
      <c r="B86" s="22">
        <v>0.35718616901150541</v>
      </c>
      <c r="C86" s="22">
        <v>5.3517502365184478E-3</v>
      </c>
      <c r="D86" s="2">
        <f t="shared" si="12"/>
        <v>0</v>
      </c>
      <c r="E86" s="8">
        <v>1.147259877315592</v>
      </c>
      <c r="F86" s="8">
        <v>2.4188184698019346</v>
      </c>
      <c r="G86" s="2">
        <f t="shared" si="13"/>
        <v>0</v>
      </c>
      <c r="H86" s="45">
        <v>1.3075102694784386</v>
      </c>
      <c r="I86" s="8">
        <v>1.8786369701223791</v>
      </c>
      <c r="J86" s="2">
        <f t="shared" si="14"/>
        <v>0</v>
      </c>
      <c r="K86" s="45">
        <v>1.3125167455061495</v>
      </c>
      <c r="L86" s="8">
        <v>0.57764375133518475</v>
      </c>
      <c r="M86" s="2">
        <f t="shared" si="15"/>
        <v>0</v>
      </c>
      <c r="N86" s="8">
        <v>0.80962486037781911</v>
      </c>
      <c r="O86" s="8">
        <v>0.2245145542771691</v>
      </c>
      <c r="P86" s="8">
        <f t="shared" si="16"/>
        <v>0</v>
      </c>
      <c r="Q86" s="51">
        <f t="shared" si="23"/>
        <v>82</v>
      </c>
      <c r="R86" s="22">
        <v>0.34769112826929532</v>
      </c>
      <c r="S86" s="22">
        <v>7.1644398327585679E-2</v>
      </c>
      <c r="T86" s="2">
        <f t="shared" si="17"/>
        <v>1</v>
      </c>
      <c r="U86" s="25">
        <v>0.59072101199377425</v>
      </c>
      <c r="V86" s="22">
        <v>0.45653882259590434</v>
      </c>
      <c r="W86" s="2">
        <f t="shared" si="18"/>
        <v>1</v>
      </c>
      <c r="X86" s="25">
        <v>0.81937885677663491</v>
      </c>
      <c r="Y86" s="22">
        <v>0.43228330942716758</v>
      </c>
      <c r="Z86" s="2">
        <f t="shared" si="19"/>
        <v>0</v>
      </c>
      <c r="AA86" s="25">
        <v>1.3482526261177403</v>
      </c>
      <c r="AB86" s="22">
        <v>2.2173509689626756</v>
      </c>
      <c r="AC86" s="2">
        <f t="shared" si="20"/>
        <v>0</v>
      </c>
      <c r="AD86" s="25">
        <v>0.98295251319925525</v>
      </c>
      <c r="AE86" s="22">
        <v>1.4333195593127233</v>
      </c>
      <c r="AF86" s="50">
        <f t="shared" si="21"/>
        <v>1</v>
      </c>
    </row>
    <row r="87" spans="1:32" x14ac:dyDescent="0.35">
      <c r="A87" s="51">
        <f t="shared" si="22"/>
        <v>83</v>
      </c>
      <c r="B87" s="22">
        <v>0.106991845454268</v>
      </c>
      <c r="C87" s="22">
        <v>0.41726388134403514</v>
      </c>
      <c r="D87" s="2">
        <f t="shared" si="12"/>
        <v>0</v>
      </c>
      <c r="E87" s="8">
        <v>1.2373764458143863</v>
      </c>
      <c r="F87" s="8">
        <v>3.2369457075716423E-2</v>
      </c>
      <c r="G87" s="2">
        <f t="shared" si="13"/>
        <v>0</v>
      </c>
      <c r="H87" s="45">
        <v>0.42235667592394788</v>
      </c>
      <c r="I87" s="8">
        <v>0.26508427381206701</v>
      </c>
      <c r="J87" s="2">
        <f t="shared" si="14"/>
        <v>1</v>
      </c>
      <c r="K87" s="45">
        <v>0.65157559129612108</v>
      </c>
      <c r="L87" s="8">
        <v>2.6455773064363535</v>
      </c>
      <c r="M87" s="2">
        <f t="shared" si="15"/>
        <v>0</v>
      </c>
      <c r="N87" s="8">
        <v>0.57885221106601148</v>
      </c>
      <c r="O87" s="8">
        <v>1.6291763542588578</v>
      </c>
      <c r="P87" s="8">
        <f t="shared" si="16"/>
        <v>0</v>
      </c>
      <c r="Q87" s="51">
        <f t="shared" si="23"/>
        <v>83</v>
      </c>
      <c r="R87" s="22">
        <v>0.39369891659291362</v>
      </c>
      <c r="S87" s="22">
        <v>1.5434620319223609</v>
      </c>
      <c r="T87" s="2">
        <f t="shared" si="17"/>
        <v>0</v>
      </c>
      <c r="U87" s="25">
        <v>0.8738890224921414</v>
      </c>
      <c r="V87" s="22">
        <v>0.55312928250984217</v>
      </c>
      <c r="W87" s="2">
        <f t="shared" si="18"/>
        <v>0</v>
      </c>
      <c r="X87" s="25">
        <v>1.2442819299905392</v>
      </c>
      <c r="Y87" s="22">
        <v>2.3464835230567336</v>
      </c>
      <c r="Z87" s="2">
        <f t="shared" si="19"/>
        <v>1</v>
      </c>
      <c r="AA87" s="25">
        <v>0.34475629749443037</v>
      </c>
      <c r="AB87" s="22">
        <v>1.0393616870632036</v>
      </c>
      <c r="AC87" s="2">
        <f t="shared" si="20"/>
        <v>0</v>
      </c>
      <c r="AD87" s="25">
        <v>0.95192099368266847</v>
      </c>
      <c r="AE87" s="22">
        <v>1.0686236762596513</v>
      </c>
      <c r="AF87" s="50">
        <f t="shared" si="21"/>
        <v>1</v>
      </c>
    </row>
    <row r="88" spans="1:32" x14ac:dyDescent="0.35">
      <c r="A88" s="51">
        <f t="shared" si="22"/>
        <v>84</v>
      </c>
      <c r="B88" s="22">
        <v>0.99352653584398931</v>
      </c>
      <c r="C88" s="22">
        <v>0.42555046235541855</v>
      </c>
      <c r="D88" s="2">
        <f t="shared" si="12"/>
        <v>0</v>
      </c>
      <c r="E88" s="8">
        <v>0.42533466597491376</v>
      </c>
      <c r="F88" s="8">
        <v>1.6769968321787163</v>
      </c>
      <c r="G88" s="2">
        <f t="shared" si="13"/>
        <v>0</v>
      </c>
      <c r="H88" s="45">
        <v>0.43888667867061371</v>
      </c>
      <c r="I88" s="8">
        <v>2.1160993072298351</v>
      </c>
      <c r="J88" s="2">
        <f t="shared" si="14"/>
        <v>0</v>
      </c>
      <c r="K88" s="45">
        <v>0.9479503402813807</v>
      </c>
      <c r="L88" s="8">
        <v>2.2980588152714621</v>
      </c>
      <c r="M88" s="2">
        <f t="shared" si="15"/>
        <v>0</v>
      </c>
      <c r="N88" s="8">
        <v>1.3769967040009765</v>
      </c>
      <c r="O88" s="8">
        <v>1.6159696157719654</v>
      </c>
      <c r="P88" s="8">
        <f t="shared" si="16"/>
        <v>0</v>
      </c>
      <c r="Q88" s="51">
        <f t="shared" si="23"/>
        <v>84</v>
      </c>
      <c r="R88" s="22">
        <v>1.3803199682607501</v>
      </c>
      <c r="S88" s="22">
        <v>1.7168760032959989</v>
      </c>
      <c r="T88" s="2">
        <f t="shared" si="17"/>
        <v>0</v>
      </c>
      <c r="U88" s="25">
        <v>0.77242156437879572</v>
      </c>
      <c r="V88" s="22">
        <v>0.23936134525589767</v>
      </c>
      <c r="W88" s="2">
        <f t="shared" si="18"/>
        <v>0</v>
      </c>
      <c r="X88" s="25">
        <v>3.9879171117282626E-2</v>
      </c>
      <c r="Y88" s="22">
        <v>2.2778602740562151</v>
      </c>
      <c r="Z88" s="2">
        <f t="shared" si="19"/>
        <v>0</v>
      </c>
      <c r="AA88" s="25">
        <v>0.37293930478835413</v>
      </c>
      <c r="AB88" s="22">
        <v>0.20250332346568195</v>
      </c>
      <c r="AC88" s="2">
        <f t="shared" si="20"/>
        <v>1</v>
      </c>
      <c r="AD88" s="25">
        <v>0.94557658009582801</v>
      </c>
      <c r="AE88" s="22">
        <v>1.0280539567247535</v>
      </c>
      <c r="AF88" s="50">
        <f t="shared" si="21"/>
        <v>1</v>
      </c>
    </row>
    <row r="89" spans="1:32" x14ac:dyDescent="0.35">
      <c r="A89" s="51">
        <f t="shared" si="22"/>
        <v>85</v>
      </c>
      <c r="B89" s="22">
        <v>0.16253783379619738</v>
      </c>
      <c r="C89" s="22">
        <v>2.5782488357188633</v>
      </c>
      <c r="D89" s="2">
        <f t="shared" si="12"/>
        <v>0</v>
      </c>
      <c r="E89" s="8">
        <v>9.3871425519577625E-2</v>
      </c>
      <c r="F89" s="8">
        <v>1.5964616229743336</v>
      </c>
      <c r="G89" s="2">
        <f t="shared" si="13"/>
        <v>0</v>
      </c>
      <c r="H89" s="45">
        <v>1.3861464705343791</v>
      </c>
      <c r="I89" s="8">
        <v>1.7022018494216742</v>
      </c>
      <c r="J89" s="2">
        <f t="shared" si="14"/>
        <v>0</v>
      </c>
      <c r="K89" s="45">
        <v>0.38049217810602132</v>
      </c>
      <c r="L89" s="8">
        <v>0.61942193060090944</v>
      </c>
      <c r="M89" s="2">
        <f t="shared" si="15"/>
        <v>1</v>
      </c>
      <c r="N89" s="8">
        <v>3.9965489669484544E-2</v>
      </c>
      <c r="O89" s="8">
        <v>2.7242998260444957</v>
      </c>
      <c r="P89" s="8">
        <f t="shared" si="16"/>
        <v>0</v>
      </c>
      <c r="Q89" s="51">
        <f t="shared" si="23"/>
        <v>85</v>
      </c>
      <c r="R89" s="22">
        <v>0.5096678914761803</v>
      </c>
      <c r="S89" s="22">
        <v>1.1847221289712209</v>
      </c>
      <c r="T89" s="2">
        <f t="shared" si="17"/>
        <v>0</v>
      </c>
      <c r="U89" s="25">
        <v>1.304187005218665</v>
      </c>
      <c r="V89" s="22">
        <v>2.5435487777336951</v>
      </c>
      <c r="W89" s="2">
        <f t="shared" si="18"/>
        <v>1</v>
      </c>
      <c r="X89" s="25">
        <v>0.20694872890408031</v>
      </c>
      <c r="Y89" s="22">
        <v>7.2680220954008612E-2</v>
      </c>
      <c r="Z89" s="2">
        <f t="shared" si="19"/>
        <v>1</v>
      </c>
      <c r="AA89" s="25">
        <v>0.85416523331400496</v>
      </c>
      <c r="AB89" s="22">
        <v>1.6042302926725056</v>
      </c>
      <c r="AC89" s="2">
        <f t="shared" si="20"/>
        <v>1</v>
      </c>
      <c r="AD89" s="25">
        <v>0.4834270516067995</v>
      </c>
      <c r="AE89" s="22">
        <v>0.40932257454145937</v>
      </c>
      <c r="AF89" s="50">
        <f t="shared" si="21"/>
        <v>1</v>
      </c>
    </row>
    <row r="90" spans="1:32" x14ac:dyDescent="0.35">
      <c r="A90" s="51">
        <f t="shared" si="22"/>
        <v>86</v>
      </c>
      <c r="B90" s="22">
        <v>1.0664657124546035</v>
      </c>
      <c r="C90" s="22">
        <v>1.5571003631702627</v>
      </c>
      <c r="D90" s="2">
        <f t="shared" si="12"/>
        <v>1</v>
      </c>
      <c r="E90" s="8">
        <v>0.64803653065584277</v>
      </c>
      <c r="F90" s="8">
        <v>1.1372469252601702</v>
      </c>
      <c r="G90" s="2">
        <f t="shared" si="13"/>
        <v>1</v>
      </c>
      <c r="H90" s="45">
        <v>4.9935282448805199E-2</v>
      </c>
      <c r="I90" s="8">
        <v>0.43003902706991792</v>
      </c>
      <c r="J90" s="2">
        <f t="shared" si="14"/>
        <v>0</v>
      </c>
      <c r="K90" s="45">
        <v>0.48165752128666028</v>
      </c>
      <c r="L90" s="8">
        <v>1.8023313699758903</v>
      </c>
      <c r="M90" s="2">
        <f t="shared" si="15"/>
        <v>0</v>
      </c>
      <c r="N90" s="8">
        <v>0.28994401684621723</v>
      </c>
      <c r="O90" s="8">
        <v>1.8481665211951046</v>
      </c>
      <c r="P90" s="8">
        <f t="shared" si="16"/>
        <v>0</v>
      </c>
      <c r="Q90" s="51">
        <f t="shared" si="23"/>
        <v>86</v>
      </c>
      <c r="R90" s="22">
        <v>0.97194689779351173</v>
      </c>
      <c r="S90" s="22">
        <v>2.5669411053804128</v>
      </c>
      <c r="T90" s="2">
        <f t="shared" si="17"/>
        <v>0</v>
      </c>
      <c r="U90" s="25">
        <v>0.80500681783501693</v>
      </c>
      <c r="V90" s="22">
        <v>0.39672006591998049</v>
      </c>
      <c r="W90" s="2">
        <f t="shared" si="18"/>
        <v>0</v>
      </c>
      <c r="X90" s="25">
        <v>0.65761788995025483</v>
      </c>
      <c r="Y90" s="22">
        <v>2.6167469100009155</v>
      </c>
      <c r="Z90" s="2">
        <f t="shared" si="19"/>
        <v>0</v>
      </c>
      <c r="AA90" s="25">
        <v>0.93595206152531496</v>
      </c>
      <c r="AB90" s="22">
        <v>2.3760044679097869</v>
      </c>
      <c r="AC90" s="2">
        <f t="shared" si="20"/>
        <v>0</v>
      </c>
      <c r="AD90" s="25">
        <v>0.70263301492355101</v>
      </c>
      <c r="AE90" s="22">
        <v>1.3645236732078003</v>
      </c>
      <c r="AF90" s="50">
        <f t="shared" si="21"/>
        <v>1</v>
      </c>
    </row>
    <row r="91" spans="1:32" x14ac:dyDescent="0.35">
      <c r="A91" s="51">
        <f t="shared" si="22"/>
        <v>87</v>
      </c>
      <c r="B91" s="22">
        <v>0.62403997314371162</v>
      </c>
      <c r="C91" s="22">
        <v>1.8978860072634052</v>
      </c>
      <c r="D91" s="2">
        <f t="shared" si="12"/>
        <v>0</v>
      </c>
      <c r="E91" s="8">
        <v>0.37168768578142647</v>
      </c>
      <c r="F91" s="8">
        <v>1.2245149815363017</v>
      </c>
      <c r="G91" s="2">
        <f t="shared" si="13"/>
        <v>0</v>
      </c>
      <c r="H91" s="45">
        <v>0.90280573747978132</v>
      </c>
      <c r="I91" s="8">
        <v>2.7766951872310552</v>
      </c>
      <c r="J91" s="2">
        <f t="shared" si="14"/>
        <v>0</v>
      </c>
      <c r="K91" s="45">
        <v>0.52580946073793744</v>
      </c>
      <c r="L91" s="8">
        <v>2.0222710409863582</v>
      </c>
      <c r="M91" s="2">
        <f t="shared" si="15"/>
        <v>0</v>
      </c>
      <c r="N91" s="8">
        <v>0.56940032959990228</v>
      </c>
      <c r="O91" s="8">
        <v>1.3767809076204718</v>
      </c>
      <c r="P91" s="8">
        <f t="shared" si="16"/>
        <v>0</v>
      </c>
      <c r="Q91" s="51">
        <f t="shared" si="23"/>
        <v>87</v>
      </c>
      <c r="R91" s="22">
        <v>4.4971965697195346E-2</v>
      </c>
      <c r="S91" s="22">
        <v>1.2266729453413494</v>
      </c>
      <c r="T91" s="2">
        <f t="shared" si="17"/>
        <v>0</v>
      </c>
      <c r="U91" s="25">
        <v>4.3763505966368604E-2</v>
      </c>
      <c r="V91" s="22">
        <v>1.3336216315195164</v>
      </c>
      <c r="W91" s="2">
        <f t="shared" si="18"/>
        <v>0</v>
      </c>
      <c r="X91" s="25">
        <v>1.2750544938505204</v>
      </c>
      <c r="Y91" s="22">
        <v>9.8921060823389376E-2</v>
      </c>
      <c r="Z91" s="2">
        <f t="shared" si="19"/>
        <v>0</v>
      </c>
      <c r="AA91" s="25">
        <v>1.2954688314462721</v>
      </c>
      <c r="AB91" s="22">
        <v>1.392922476882229</v>
      </c>
      <c r="AC91" s="2">
        <f t="shared" si="20"/>
        <v>0</v>
      </c>
      <c r="AD91" s="25">
        <v>0.77263736075930045</v>
      </c>
      <c r="AE91" s="22">
        <v>0.67026355784783465</v>
      </c>
      <c r="AF91" s="50">
        <f t="shared" si="21"/>
        <v>1</v>
      </c>
    </row>
    <row r="92" spans="1:32" x14ac:dyDescent="0.35">
      <c r="A92" s="51">
        <f t="shared" si="22"/>
        <v>88</v>
      </c>
      <c r="B92" s="22">
        <v>0.51514911954100162</v>
      </c>
      <c r="C92" s="22">
        <v>0.80552472914822837</v>
      </c>
      <c r="D92" s="2">
        <f t="shared" si="12"/>
        <v>1</v>
      </c>
      <c r="E92" s="8">
        <v>0.38105324869533369</v>
      </c>
      <c r="F92" s="8">
        <v>2.2854563066499831</v>
      </c>
      <c r="G92" s="2">
        <f t="shared" si="13"/>
        <v>0</v>
      </c>
      <c r="H92" s="45">
        <v>0.1927061677907651</v>
      </c>
      <c r="I92" s="8">
        <v>0.31074678792687765</v>
      </c>
      <c r="J92" s="2">
        <f t="shared" si="14"/>
        <v>1</v>
      </c>
      <c r="K92" s="45">
        <v>0.6977991760002441</v>
      </c>
      <c r="L92" s="8">
        <v>0.70021609546189767</v>
      </c>
      <c r="M92" s="2">
        <f t="shared" si="15"/>
        <v>1</v>
      </c>
      <c r="N92" s="8">
        <v>1.2413039399395733</v>
      </c>
      <c r="O92" s="8">
        <v>0.76391918698690742</v>
      </c>
      <c r="P92" s="8">
        <f t="shared" si="16"/>
        <v>0</v>
      </c>
      <c r="Q92" s="51">
        <f t="shared" si="23"/>
        <v>88</v>
      </c>
      <c r="R92" s="22">
        <v>0.32114817346720786</v>
      </c>
      <c r="S92" s="22">
        <v>0.23530437330240789</v>
      </c>
      <c r="T92" s="2">
        <f t="shared" si="17"/>
        <v>1</v>
      </c>
      <c r="U92" s="25">
        <v>1.0651709341715749</v>
      </c>
      <c r="V92" s="22">
        <v>1.3817873836481824</v>
      </c>
      <c r="W92" s="2">
        <f t="shared" si="18"/>
        <v>1</v>
      </c>
      <c r="X92" s="25">
        <v>0.96055284890285952</v>
      </c>
      <c r="Y92" s="22">
        <v>0.88208928495132299</v>
      </c>
      <c r="Z92" s="2">
        <f t="shared" si="19"/>
        <v>0</v>
      </c>
      <c r="AA92" s="25">
        <v>0.53677191686758008</v>
      </c>
      <c r="AB92" s="22">
        <v>1.0566253975035858</v>
      </c>
      <c r="AC92" s="2">
        <f t="shared" si="20"/>
        <v>1</v>
      </c>
      <c r="AD92" s="25">
        <v>0.33750553910946984</v>
      </c>
      <c r="AE92" s="22">
        <v>2.076479091769158</v>
      </c>
      <c r="AF92" s="50">
        <f t="shared" si="21"/>
        <v>0</v>
      </c>
    </row>
    <row r="93" spans="1:32" x14ac:dyDescent="0.35">
      <c r="A93" s="51">
        <f t="shared" si="22"/>
        <v>89</v>
      </c>
      <c r="B93" s="22">
        <v>1.0559780083620716</v>
      </c>
      <c r="C93" s="22">
        <v>2.1368157597582931</v>
      </c>
      <c r="D93" s="2">
        <f t="shared" si="12"/>
        <v>0</v>
      </c>
      <c r="E93" s="8">
        <v>0.57410469069490644</v>
      </c>
      <c r="F93" s="8">
        <v>1.3640920804467909</v>
      </c>
      <c r="G93" s="2">
        <f t="shared" si="13"/>
        <v>0</v>
      </c>
      <c r="H93" s="45">
        <v>0.54169207434308908</v>
      </c>
      <c r="I93" s="8">
        <v>0.56469596850489812</v>
      </c>
      <c r="J93" s="2">
        <f t="shared" si="14"/>
        <v>1</v>
      </c>
      <c r="K93" s="45">
        <v>0.17643512070070497</v>
      </c>
      <c r="L93" s="8">
        <v>1.5908509170812097</v>
      </c>
      <c r="M93" s="2">
        <f t="shared" si="15"/>
        <v>0</v>
      </c>
      <c r="N93" s="8">
        <v>1.4061292153691214</v>
      </c>
      <c r="O93" s="8">
        <v>1.6498928067873162</v>
      </c>
      <c r="P93" s="8">
        <f t="shared" si="16"/>
        <v>0</v>
      </c>
      <c r="Q93" s="51">
        <f t="shared" si="23"/>
        <v>89</v>
      </c>
      <c r="R93" s="22">
        <v>1.1889948973052156</v>
      </c>
      <c r="S93" s="22">
        <v>0.95330209051789916</v>
      </c>
      <c r="T93" s="2">
        <f t="shared" si="17"/>
        <v>0</v>
      </c>
      <c r="U93" s="25">
        <v>1.1545106357005523</v>
      </c>
      <c r="V93" s="22">
        <v>1.0894264473403117</v>
      </c>
      <c r="W93" s="2">
        <f t="shared" si="18"/>
        <v>0</v>
      </c>
      <c r="X93" s="25">
        <v>1.115365172276986</v>
      </c>
      <c r="Y93" s="22">
        <v>0.19697893612475967</v>
      </c>
      <c r="Z93" s="2">
        <f t="shared" si="19"/>
        <v>0</v>
      </c>
      <c r="AA93" s="25">
        <v>0.39956857814264352</v>
      </c>
      <c r="AB93" s="22">
        <v>2.7170490676595351</v>
      </c>
      <c r="AC93" s="2">
        <f t="shared" si="20"/>
        <v>0</v>
      </c>
      <c r="AD93" s="25">
        <v>1.394994122135075</v>
      </c>
      <c r="AE93" s="22">
        <v>0.75874007385479281</v>
      </c>
      <c r="AF93" s="50">
        <f t="shared" si="21"/>
        <v>0</v>
      </c>
    </row>
    <row r="94" spans="1:32" x14ac:dyDescent="0.35">
      <c r="A94" s="51">
        <f t="shared" si="22"/>
        <v>90</v>
      </c>
      <c r="B94" s="22">
        <v>0.46702652668843647</v>
      </c>
      <c r="C94" s="22">
        <v>0.54829544358653526</v>
      </c>
      <c r="D94" s="2">
        <f t="shared" si="12"/>
        <v>1</v>
      </c>
      <c r="E94" s="8">
        <v>1.0958140202032531</v>
      </c>
      <c r="F94" s="8">
        <v>2.6958147038178653</v>
      </c>
      <c r="G94" s="2">
        <f t="shared" si="13"/>
        <v>0</v>
      </c>
      <c r="H94" s="45">
        <v>1.324385546433912</v>
      </c>
      <c r="I94" s="8">
        <v>8.6232233649708542E-2</v>
      </c>
      <c r="J94" s="2">
        <f t="shared" si="14"/>
        <v>0</v>
      </c>
      <c r="K94" s="45">
        <v>1.1538632465590379</v>
      </c>
      <c r="L94" s="8">
        <v>2.117135129856258</v>
      </c>
      <c r="M94" s="2">
        <f t="shared" si="15"/>
        <v>1</v>
      </c>
      <c r="N94" s="8">
        <v>0.3989643482772301</v>
      </c>
      <c r="O94" s="8">
        <v>1.7385419598986782</v>
      </c>
      <c r="P94" s="8">
        <f t="shared" si="16"/>
        <v>0</v>
      </c>
      <c r="Q94" s="51">
        <f t="shared" si="23"/>
        <v>90</v>
      </c>
      <c r="R94" s="22">
        <v>0.3433752006591998</v>
      </c>
      <c r="S94" s="22">
        <v>2.29029014557329</v>
      </c>
      <c r="T94" s="2">
        <f t="shared" si="17"/>
        <v>0</v>
      </c>
      <c r="U94" s="25">
        <v>1.1041006012146366</v>
      </c>
      <c r="V94" s="22">
        <v>1.1659910031434064</v>
      </c>
      <c r="W94" s="2">
        <f t="shared" si="18"/>
        <v>0</v>
      </c>
      <c r="X94" s="25">
        <v>0.73482983489486364</v>
      </c>
      <c r="Y94" s="22">
        <v>0.87069523606067079</v>
      </c>
      <c r="Z94" s="2">
        <f t="shared" si="19"/>
        <v>1</v>
      </c>
      <c r="AA94" s="25">
        <v>0.39089356364635153</v>
      </c>
      <c r="AB94" s="22">
        <v>2.1822193182164984</v>
      </c>
      <c r="AC94" s="2">
        <f t="shared" si="20"/>
        <v>0</v>
      </c>
      <c r="AD94" s="25">
        <v>1.0289603015228734</v>
      </c>
      <c r="AE94" s="22">
        <v>0.46612018189031645</v>
      </c>
      <c r="AF94" s="50">
        <f t="shared" si="21"/>
        <v>0</v>
      </c>
    </row>
    <row r="95" spans="1:32" x14ac:dyDescent="0.35">
      <c r="A95" s="51">
        <f t="shared" si="22"/>
        <v>91</v>
      </c>
      <c r="B95" s="22">
        <v>0.46965924253059477</v>
      </c>
      <c r="C95" s="22">
        <v>1.3223139011810661</v>
      </c>
      <c r="D95" s="2">
        <f t="shared" si="12"/>
        <v>0</v>
      </c>
      <c r="E95" s="8">
        <v>0.12757882015442365</v>
      </c>
      <c r="F95" s="8">
        <v>2.4997852717673266</v>
      </c>
      <c r="G95" s="2">
        <f t="shared" si="13"/>
        <v>0</v>
      </c>
      <c r="H95" s="45">
        <v>0.49443266701254307</v>
      </c>
      <c r="I95" s="8">
        <v>0.47639208960234375</v>
      </c>
      <c r="J95" s="2">
        <f t="shared" si="14"/>
        <v>1</v>
      </c>
      <c r="K95" s="45">
        <v>1.0831683523056732</v>
      </c>
      <c r="L95" s="8">
        <v>1.9583953123569442</v>
      </c>
      <c r="M95" s="2">
        <f t="shared" si="15"/>
        <v>1</v>
      </c>
      <c r="N95" s="8">
        <v>0.30617190466017641</v>
      </c>
      <c r="O95" s="8">
        <v>0.63987942747276216</v>
      </c>
      <c r="P95" s="8">
        <f t="shared" si="16"/>
        <v>0</v>
      </c>
      <c r="Q95" s="51">
        <f t="shared" si="23"/>
        <v>91</v>
      </c>
      <c r="R95" s="22">
        <v>0.40112231208227783</v>
      </c>
      <c r="S95" s="22">
        <v>1.8813128452406382</v>
      </c>
      <c r="T95" s="2">
        <f t="shared" si="17"/>
        <v>0</v>
      </c>
      <c r="U95" s="25">
        <v>0.56046635944700463</v>
      </c>
      <c r="V95" s="22">
        <v>2.8283136814477978</v>
      </c>
      <c r="W95" s="2">
        <f t="shared" si="18"/>
        <v>0</v>
      </c>
      <c r="X95" s="25">
        <v>0.69331061128574478</v>
      </c>
      <c r="Y95" s="22">
        <v>2.0594743369853812</v>
      </c>
      <c r="Z95" s="2">
        <f t="shared" si="19"/>
        <v>0</v>
      </c>
      <c r="AA95" s="25">
        <v>1.3233065645313882</v>
      </c>
      <c r="AB95" s="22">
        <v>0.94190804162724695</v>
      </c>
      <c r="AC95" s="2">
        <f t="shared" si="20"/>
        <v>0</v>
      </c>
      <c r="AD95" s="25">
        <v>0.95481266518143249</v>
      </c>
      <c r="AE95" s="22">
        <v>2.125335392315439</v>
      </c>
      <c r="AF95" s="50">
        <f t="shared" si="21"/>
        <v>0</v>
      </c>
    </row>
    <row r="96" spans="1:32" x14ac:dyDescent="0.35">
      <c r="A96" s="51">
        <f t="shared" si="22"/>
        <v>92</v>
      </c>
      <c r="B96" s="22">
        <v>1.0385416608172857</v>
      </c>
      <c r="C96" s="22">
        <v>2.7149774224066894</v>
      </c>
      <c r="D96" s="2">
        <f t="shared" si="12"/>
        <v>0</v>
      </c>
      <c r="E96" s="8">
        <v>0.14989216589861751</v>
      </c>
      <c r="F96" s="8">
        <v>0.25722928556169317</v>
      </c>
      <c r="G96" s="2">
        <f t="shared" si="13"/>
        <v>1</v>
      </c>
      <c r="H96" s="45">
        <v>0.74410907925656911</v>
      </c>
      <c r="I96" s="8">
        <v>1.6114810510574662</v>
      </c>
      <c r="J96" s="2">
        <f t="shared" si="14"/>
        <v>0</v>
      </c>
      <c r="K96" s="45">
        <v>1.2818305001983703E-2</v>
      </c>
      <c r="L96" s="8">
        <v>0.48795877559739981</v>
      </c>
      <c r="M96" s="2">
        <f t="shared" si="15"/>
        <v>0</v>
      </c>
      <c r="N96" s="8">
        <v>0.54911546983245341</v>
      </c>
      <c r="O96" s="8">
        <v>2.5984473769341103</v>
      </c>
      <c r="P96" s="8">
        <f t="shared" si="16"/>
        <v>0</v>
      </c>
      <c r="Q96" s="51">
        <f t="shared" si="23"/>
        <v>92</v>
      </c>
      <c r="R96" s="22">
        <v>1.4024175176244391</v>
      </c>
      <c r="S96" s="22">
        <v>2.4050938200018313</v>
      </c>
      <c r="T96" s="2">
        <f t="shared" si="17"/>
        <v>0</v>
      </c>
      <c r="U96" s="25">
        <v>0.86668142338328191</v>
      </c>
      <c r="V96" s="22">
        <v>0.76504132816553228</v>
      </c>
      <c r="W96" s="2">
        <f t="shared" si="18"/>
        <v>1</v>
      </c>
      <c r="X96" s="25">
        <v>0.7978855372783592</v>
      </c>
      <c r="Y96" s="22">
        <v>1.5681491378521073</v>
      </c>
      <c r="Z96" s="2">
        <f t="shared" si="19"/>
        <v>1</v>
      </c>
      <c r="AA96" s="25">
        <v>0.40513612475966676</v>
      </c>
      <c r="AB96" s="22">
        <v>9.7971556749168368E-2</v>
      </c>
      <c r="AC96" s="2">
        <f t="shared" si="20"/>
        <v>1</v>
      </c>
      <c r="AD96" s="25">
        <v>0.63021174962614823</v>
      </c>
      <c r="AE96" s="22">
        <v>0.97306903897213648</v>
      </c>
      <c r="AF96" s="50">
        <f t="shared" si="21"/>
        <v>1</v>
      </c>
    </row>
    <row r="97" spans="1:32" x14ac:dyDescent="0.35">
      <c r="A97" s="51">
        <f t="shared" si="22"/>
        <v>93</v>
      </c>
      <c r="B97" s="22">
        <v>1.1418218085268714</v>
      </c>
      <c r="C97" s="22">
        <v>2.2745801690725425</v>
      </c>
      <c r="D97" s="2">
        <f t="shared" si="12"/>
        <v>1</v>
      </c>
      <c r="E97" s="8">
        <v>1.3985331827753531</v>
      </c>
      <c r="F97" s="8">
        <v>2.5038422437208165</v>
      </c>
      <c r="G97" s="2">
        <f t="shared" si="13"/>
        <v>0</v>
      </c>
      <c r="H97" s="45">
        <v>0.48066485793633834</v>
      </c>
      <c r="I97" s="8">
        <v>0.85110092471083709</v>
      </c>
      <c r="J97" s="2">
        <f t="shared" si="14"/>
        <v>1</v>
      </c>
      <c r="K97" s="45">
        <v>1.3034101382488478E-2</v>
      </c>
      <c r="L97" s="8">
        <v>2.3846363231299783</v>
      </c>
      <c r="M97" s="2">
        <f t="shared" si="15"/>
        <v>0</v>
      </c>
      <c r="N97" s="8">
        <v>0.48398812219611187</v>
      </c>
      <c r="O97" s="8">
        <v>2.3409591357158117</v>
      </c>
      <c r="P97" s="8">
        <f t="shared" si="16"/>
        <v>0</v>
      </c>
      <c r="Q97" s="51">
        <f t="shared" si="23"/>
        <v>93</v>
      </c>
      <c r="R97" s="22">
        <v>0.22731990722373119</v>
      </c>
      <c r="S97" s="22">
        <v>2.3340536515396586</v>
      </c>
      <c r="T97" s="2">
        <f t="shared" si="17"/>
        <v>0</v>
      </c>
      <c r="U97" s="25">
        <v>0.71437233802301081</v>
      </c>
      <c r="V97" s="22">
        <v>2.0820034791100799</v>
      </c>
      <c r="W97" s="2">
        <f t="shared" si="18"/>
        <v>0</v>
      </c>
      <c r="X97" s="25">
        <v>0.64566277047029019</v>
      </c>
      <c r="Y97" s="22">
        <v>2.3731559556871242</v>
      </c>
      <c r="Z97" s="2">
        <f t="shared" si="19"/>
        <v>0</v>
      </c>
      <c r="AA97" s="25">
        <v>1.4055249855037077</v>
      </c>
      <c r="AB97" s="22">
        <v>0.46853710135196996</v>
      </c>
      <c r="AC97" s="2">
        <f t="shared" si="20"/>
        <v>0</v>
      </c>
      <c r="AD97" s="25">
        <v>0.58718195135349593</v>
      </c>
      <c r="AE97" s="22">
        <v>1.3164442396313363</v>
      </c>
      <c r="AF97" s="50">
        <f t="shared" si="21"/>
        <v>0</v>
      </c>
    </row>
    <row r="98" spans="1:32" x14ac:dyDescent="0.35">
      <c r="A98" s="51">
        <f t="shared" si="22"/>
        <v>94</v>
      </c>
      <c r="B98" s="22">
        <v>1.0446702780236212</v>
      </c>
      <c r="C98" s="22">
        <v>6.6206329538865322E-2</v>
      </c>
      <c r="D98" s="2">
        <f t="shared" si="12"/>
        <v>0</v>
      </c>
      <c r="E98" s="8">
        <v>0.85097144688253423</v>
      </c>
      <c r="F98" s="8">
        <v>1.4552444715720083</v>
      </c>
      <c r="G98" s="2">
        <f t="shared" si="13"/>
        <v>1</v>
      </c>
      <c r="H98" s="45">
        <v>0.84121745048371832</v>
      </c>
      <c r="I98" s="8">
        <v>1.869141929380169</v>
      </c>
      <c r="J98" s="2">
        <f t="shared" si="14"/>
        <v>0</v>
      </c>
      <c r="K98" s="45">
        <v>0.41307743156224253</v>
      </c>
      <c r="L98" s="8">
        <v>2.4302125186925867</v>
      </c>
      <c r="M98" s="2">
        <f t="shared" si="15"/>
        <v>0</v>
      </c>
      <c r="N98" s="8">
        <v>0.55200714133121731</v>
      </c>
      <c r="O98" s="8">
        <v>2.6534322946867275</v>
      </c>
      <c r="P98" s="8">
        <f t="shared" si="16"/>
        <v>0</v>
      </c>
      <c r="Q98" s="51">
        <f t="shared" si="23"/>
        <v>94</v>
      </c>
      <c r="R98" s="22">
        <v>1.3012090151676992</v>
      </c>
      <c r="S98" s="22">
        <v>1.2877001617481001</v>
      </c>
      <c r="T98" s="2">
        <f t="shared" si="17"/>
        <v>0</v>
      </c>
      <c r="U98" s="25">
        <v>0.71661662038026064</v>
      </c>
      <c r="V98" s="22">
        <v>2.4675021332438121</v>
      </c>
      <c r="W98" s="2">
        <f t="shared" si="18"/>
        <v>0</v>
      </c>
      <c r="X98" s="25">
        <v>1.0203284463026825</v>
      </c>
      <c r="Y98" s="22">
        <v>0.3391455916013062</v>
      </c>
      <c r="Z98" s="2">
        <f t="shared" si="19"/>
        <v>0</v>
      </c>
      <c r="AA98" s="25">
        <v>1.2104882168034912</v>
      </c>
      <c r="AB98" s="22">
        <v>1.082607281716361</v>
      </c>
      <c r="AC98" s="2">
        <f t="shared" si="20"/>
        <v>0</v>
      </c>
      <c r="AD98" s="25">
        <v>1.1337078646198919</v>
      </c>
      <c r="AE98" s="22">
        <v>9.5209363078707226E-2</v>
      </c>
      <c r="AF98" s="50">
        <f t="shared" si="21"/>
        <v>0</v>
      </c>
    </row>
    <row r="99" spans="1:32" x14ac:dyDescent="0.35">
      <c r="A99" s="51">
        <f t="shared" si="22"/>
        <v>95</v>
      </c>
      <c r="B99" s="22">
        <v>3.4397943052461313E-2</v>
      </c>
      <c r="C99" s="22">
        <v>1.3018564043092136</v>
      </c>
      <c r="D99" s="2">
        <f t="shared" si="12"/>
        <v>0</v>
      </c>
      <c r="E99" s="8">
        <v>0.45528720358897667</v>
      </c>
      <c r="F99" s="8">
        <v>0.88407461165196688</v>
      </c>
      <c r="G99" s="2">
        <f t="shared" si="13"/>
        <v>1</v>
      </c>
      <c r="H99" s="45">
        <v>8.9900772118289729E-2</v>
      </c>
      <c r="I99" s="8">
        <v>0.97315535752433846</v>
      </c>
      <c r="J99" s="2">
        <f t="shared" si="14"/>
        <v>0</v>
      </c>
      <c r="K99" s="45">
        <v>0.95753169957579265</v>
      </c>
      <c r="L99" s="8">
        <v>0.41009944151127653</v>
      </c>
      <c r="M99" s="2">
        <f t="shared" si="15"/>
        <v>0</v>
      </c>
      <c r="N99" s="8">
        <v>8.8562834559160114E-2</v>
      </c>
      <c r="O99" s="8">
        <v>0.58126913052766493</v>
      </c>
      <c r="P99" s="8">
        <f t="shared" si="16"/>
        <v>0</v>
      </c>
      <c r="Q99" s="51">
        <f t="shared" si="23"/>
        <v>95</v>
      </c>
      <c r="R99" s="22">
        <v>1.2787661915952022</v>
      </c>
      <c r="S99" s="22">
        <v>2.7235229590746788</v>
      </c>
      <c r="T99" s="2">
        <f t="shared" si="17"/>
        <v>0</v>
      </c>
      <c r="U99" s="25">
        <v>7.6132963042085028E-2</v>
      </c>
      <c r="V99" s="22">
        <v>0.76391918698690742</v>
      </c>
      <c r="W99" s="2">
        <f t="shared" si="18"/>
        <v>0</v>
      </c>
      <c r="X99" s="25">
        <v>1.0558485305337686</v>
      </c>
      <c r="Y99" s="22">
        <v>0.27483827021088286</v>
      </c>
      <c r="Z99" s="2">
        <f t="shared" si="19"/>
        <v>0</v>
      </c>
      <c r="AA99" s="25">
        <v>3.8886507766960655E-2</v>
      </c>
      <c r="AB99" s="22">
        <v>1.2655162938322091</v>
      </c>
      <c r="AC99" s="2">
        <f t="shared" si="20"/>
        <v>0</v>
      </c>
      <c r="AD99" s="25">
        <v>1.191411816766869</v>
      </c>
      <c r="AE99" s="22">
        <v>0.3973242957853938</v>
      </c>
      <c r="AF99" s="50">
        <f t="shared" si="21"/>
        <v>0</v>
      </c>
    </row>
    <row r="100" spans="1:32" x14ac:dyDescent="0.35">
      <c r="A100" s="51">
        <f t="shared" si="22"/>
        <v>96</v>
      </c>
      <c r="B100" s="22">
        <v>1.1829525986510818</v>
      </c>
      <c r="C100" s="22">
        <v>0.88416093020416875</v>
      </c>
      <c r="D100" s="2">
        <f t="shared" si="12"/>
        <v>0</v>
      </c>
      <c r="E100" s="8">
        <v>1.3514464125492112</v>
      </c>
      <c r="F100" s="8">
        <v>0.54915862910855429</v>
      </c>
      <c r="G100" s="2">
        <f t="shared" si="13"/>
        <v>0</v>
      </c>
      <c r="H100" s="45">
        <v>0.69469170812097536</v>
      </c>
      <c r="I100" s="8">
        <v>0.66620658589434489</v>
      </c>
      <c r="J100" s="2">
        <f t="shared" si="14"/>
        <v>1</v>
      </c>
      <c r="K100" s="45">
        <v>0.10012952055421613</v>
      </c>
      <c r="L100" s="8">
        <v>1.5070356028931544</v>
      </c>
      <c r="M100" s="2">
        <f t="shared" si="15"/>
        <v>0</v>
      </c>
      <c r="N100" s="8">
        <v>0.64605120395519877</v>
      </c>
      <c r="O100" s="8">
        <v>2.1902469435712759</v>
      </c>
      <c r="P100" s="8">
        <f t="shared" si="16"/>
        <v>0</v>
      </c>
      <c r="Q100" s="51">
        <f t="shared" si="23"/>
        <v>96</v>
      </c>
      <c r="R100" s="22">
        <v>0.67811854609820854</v>
      </c>
      <c r="S100" s="22">
        <v>1.5854128482924892</v>
      </c>
      <c r="T100" s="2">
        <f t="shared" si="17"/>
        <v>0</v>
      </c>
      <c r="U100" s="25">
        <v>0.6994392284920804</v>
      </c>
      <c r="V100" s="22">
        <v>2.6593019562364573</v>
      </c>
      <c r="W100" s="2">
        <f t="shared" si="18"/>
        <v>0</v>
      </c>
      <c r="X100" s="25">
        <v>1.0941308084353158</v>
      </c>
      <c r="Y100" s="22">
        <v>1.5087619739371929</v>
      </c>
      <c r="Z100" s="2">
        <f t="shared" si="19"/>
        <v>1</v>
      </c>
      <c r="AA100" s="25">
        <v>0.85960330210272529</v>
      </c>
      <c r="AB100" s="22">
        <v>2.7330179998168886</v>
      </c>
      <c r="AC100" s="2">
        <f t="shared" si="20"/>
        <v>0</v>
      </c>
      <c r="AD100" s="25">
        <v>0.51372486342967005</v>
      </c>
      <c r="AE100" s="22">
        <v>0.16642216864528336</v>
      </c>
      <c r="AF100" s="50">
        <f t="shared" si="21"/>
        <v>1</v>
      </c>
    </row>
    <row r="101" spans="1:32" x14ac:dyDescent="0.35">
      <c r="A101" s="51">
        <f t="shared" si="22"/>
        <v>97</v>
      </c>
      <c r="B101" s="22">
        <v>0.24026769005401774</v>
      </c>
      <c r="C101" s="22">
        <v>1.2066470412305061</v>
      </c>
      <c r="D101" s="2">
        <f t="shared" si="12"/>
        <v>0</v>
      </c>
      <c r="E101" s="8">
        <v>1.0761765495773186</v>
      </c>
      <c r="F101" s="8">
        <v>0.62598214056825463</v>
      </c>
      <c r="G101" s="2">
        <f t="shared" si="13"/>
        <v>0</v>
      </c>
      <c r="H101" s="45">
        <v>0.85217990661336085</v>
      </c>
      <c r="I101" s="8">
        <v>1.5495043305764944</v>
      </c>
      <c r="J101" s="2">
        <f t="shared" si="14"/>
        <v>1</v>
      </c>
      <c r="K101" s="45">
        <v>1.407294515823847</v>
      </c>
      <c r="L101" s="8">
        <v>1.1059996093630786</v>
      </c>
      <c r="M101" s="2">
        <f t="shared" si="15"/>
        <v>0</v>
      </c>
      <c r="N101" s="8">
        <v>1.3555033845027007</v>
      </c>
      <c r="O101" s="8">
        <v>2.6940020142216254</v>
      </c>
      <c r="P101" s="8">
        <f t="shared" si="16"/>
        <v>1</v>
      </c>
      <c r="Q101" s="51">
        <f t="shared" si="23"/>
        <v>97</v>
      </c>
      <c r="R101" s="22">
        <v>1.030470876186407</v>
      </c>
      <c r="S101" s="22">
        <v>2.7276662495803703</v>
      </c>
      <c r="T101" s="2">
        <f t="shared" si="17"/>
        <v>0</v>
      </c>
      <c r="U101" s="25">
        <v>0.30094963225196081</v>
      </c>
      <c r="V101" s="22">
        <v>2.8059571764275031</v>
      </c>
      <c r="W101" s="2">
        <f t="shared" si="18"/>
        <v>0</v>
      </c>
      <c r="X101" s="25">
        <v>0.28161427655873283</v>
      </c>
      <c r="Y101" s="22">
        <v>0.38955562608722188</v>
      </c>
      <c r="Z101" s="2">
        <f t="shared" si="19"/>
        <v>1</v>
      </c>
      <c r="AA101" s="25">
        <v>1.3800178533280434</v>
      </c>
      <c r="AB101" s="22">
        <v>0.53370760826441233</v>
      </c>
      <c r="AC101" s="2">
        <f t="shared" si="20"/>
        <v>0</v>
      </c>
      <c r="AD101" s="25">
        <v>0.90535213476973775</v>
      </c>
      <c r="AE101" s="22">
        <v>0.19050504470961638</v>
      </c>
      <c r="AF101" s="50">
        <f t="shared" si="21"/>
        <v>0</v>
      </c>
    </row>
    <row r="102" spans="1:32" x14ac:dyDescent="0.35">
      <c r="A102" s="51">
        <f t="shared" si="22"/>
        <v>98</v>
      </c>
      <c r="B102" s="22">
        <v>4.1778179265724656E-2</v>
      </c>
      <c r="C102" s="22">
        <v>0.26240839869380778</v>
      </c>
      <c r="D102" s="2">
        <f t="shared" si="12"/>
        <v>0</v>
      </c>
      <c r="E102" s="8">
        <v>0.64708702658162165</v>
      </c>
      <c r="F102" s="8">
        <v>0.3549418866542558</v>
      </c>
      <c r="G102" s="2">
        <f t="shared" si="13"/>
        <v>1</v>
      </c>
      <c r="H102" s="45">
        <v>1.2693574694051941</v>
      </c>
      <c r="I102" s="8">
        <v>2.0378946989349038</v>
      </c>
      <c r="J102" s="2">
        <f t="shared" si="14"/>
        <v>0</v>
      </c>
      <c r="K102" s="45">
        <v>0.21394053163243507</v>
      </c>
      <c r="L102" s="8">
        <v>2.770393932920316</v>
      </c>
      <c r="M102" s="2">
        <f t="shared" si="15"/>
        <v>0</v>
      </c>
      <c r="N102" s="8">
        <v>0.20992671895504622</v>
      </c>
      <c r="O102" s="8">
        <v>0.76814879604480113</v>
      </c>
      <c r="P102" s="8">
        <f t="shared" si="16"/>
        <v>0</v>
      </c>
      <c r="Q102" s="51">
        <f t="shared" si="23"/>
        <v>98</v>
      </c>
      <c r="R102" s="22">
        <v>1.2470009643848994</v>
      </c>
      <c r="S102" s="22">
        <v>2.7954263130588699</v>
      </c>
      <c r="T102" s="2">
        <f t="shared" si="17"/>
        <v>0</v>
      </c>
      <c r="U102" s="25">
        <v>0.81605559251686144</v>
      </c>
      <c r="V102" s="22">
        <v>0.54976285897396771</v>
      </c>
      <c r="W102" s="2">
        <f t="shared" si="18"/>
        <v>1</v>
      </c>
      <c r="X102" s="25">
        <v>0.65157559129612108</v>
      </c>
      <c r="Y102" s="22">
        <v>9.6935734122745434E-2</v>
      </c>
      <c r="Z102" s="2">
        <f t="shared" si="19"/>
        <v>0</v>
      </c>
      <c r="AA102" s="25">
        <v>1.2202853724784082</v>
      </c>
      <c r="AB102" s="22">
        <v>2.6365138584551531</v>
      </c>
      <c r="AC102" s="2">
        <f t="shared" si="20"/>
        <v>0</v>
      </c>
      <c r="AD102" s="25">
        <v>0.68493771172215945</v>
      </c>
      <c r="AE102" s="22">
        <v>2.2940018433179725</v>
      </c>
      <c r="AF102" s="50">
        <f t="shared" si="21"/>
        <v>0</v>
      </c>
    </row>
    <row r="103" spans="1:32" x14ac:dyDescent="0.35">
      <c r="A103" s="51">
        <f t="shared" si="22"/>
        <v>99</v>
      </c>
      <c r="B103" s="22">
        <v>1.2196811426129948</v>
      </c>
      <c r="C103" s="22">
        <v>1.4329742851039156</v>
      </c>
      <c r="D103" s="2">
        <f t="shared" si="12"/>
        <v>0</v>
      </c>
      <c r="E103" s="8">
        <v>1.1793272194586015</v>
      </c>
      <c r="F103" s="8">
        <v>2.6919303689687797</v>
      </c>
      <c r="G103" s="2">
        <f t="shared" si="13"/>
        <v>0</v>
      </c>
      <c r="H103" s="45">
        <v>0.26797594531083102</v>
      </c>
      <c r="I103" s="8">
        <v>0.46448012939848016</v>
      </c>
      <c r="J103" s="2">
        <f t="shared" si="14"/>
        <v>1</v>
      </c>
      <c r="K103" s="45">
        <v>0.93146349681081575</v>
      </c>
      <c r="L103" s="8">
        <v>1.5296510635700551</v>
      </c>
      <c r="M103" s="2">
        <f t="shared" si="15"/>
        <v>1</v>
      </c>
      <c r="N103" s="8">
        <v>1.0621929441206091</v>
      </c>
      <c r="O103" s="8">
        <v>2.0701778374584183</v>
      </c>
      <c r="P103" s="8">
        <f t="shared" si="16"/>
        <v>1</v>
      </c>
      <c r="Q103" s="51">
        <f t="shared" si="23"/>
        <v>99</v>
      </c>
      <c r="R103" s="22">
        <v>1.0519641956846826</v>
      </c>
      <c r="S103" s="22">
        <v>0.65886950895718255</v>
      </c>
      <c r="T103" s="2">
        <f t="shared" si="17"/>
        <v>0</v>
      </c>
      <c r="U103" s="25">
        <v>0.71717769096957307</v>
      </c>
      <c r="V103" s="22">
        <v>1.0759607531968138</v>
      </c>
      <c r="W103" s="2">
        <f t="shared" si="18"/>
        <v>1</v>
      </c>
      <c r="X103" s="25">
        <v>0.54807964720603042</v>
      </c>
      <c r="Y103" s="22">
        <v>1.0462671712393565</v>
      </c>
      <c r="Z103" s="2">
        <f t="shared" si="19"/>
        <v>1</v>
      </c>
      <c r="AA103" s="25">
        <v>1.0962456129642626</v>
      </c>
      <c r="AB103" s="22">
        <v>2.0559352763451031</v>
      </c>
      <c r="AC103" s="2">
        <f t="shared" si="20"/>
        <v>1</v>
      </c>
      <c r="AD103" s="25">
        <v>1.1998278756065552</v>
      </c>
      <c r="AE103" s="22">
        <v>1.6749251869258706</v>
      </c>
      <c r="AF103" s="50">
        <f t="shared" si="21"/>
        <v>0</v>
      </c>
    </row>
    <row r="104" spans="1:32" x14ac:dyDescent="0.35">
      <c r="A104" s="51">
        <f>A103+1</f>
        <v>100</v>
      </c>
      <c r="B104" s="22">
        <v>0.92365166783654273</v>
      </c>
      <c r="C104" s="22">
        <v>0.61363858760338141</v>
      </c>
      <c r="D104" s="12">
        <f t="shared" si="12"/>
        <v>0</v>
      </c>
      <c r="E104" s="9">
        <v>0.55722941373943291</v>
      </c>
      <c r="F104" s="10">
        <v>2.4608556047242653</v>
      </c>
      <c r="G104" s="2">
        <f t="shared" si="13"/>
        <v>0</v>
      </c>
      <c r="H104" s="9">
        <v>0.12900307626575516</v>
      </c>
      <c r="I104" s="10">
        <v>1.6302121768852809</v>
      </c>
      <c r="J104" s="2">
        <f t="shared" si="14"/>
        <v>0</v>
      </c>
      <c r="K104" s="9">
        <v>0.59309477217932671</v>
      </c>
      <c r="L104" s="10">
        <v>2.6272777733695487</v>
      </c>
      <c r="M104" s="2">
        <f t="shared" si="15"/>
        <v>0</v>
      </c>
      <c r="N104" s="10">
        <v>0.21713431806390573</v>
      </c>
      <c r="O104" s="10">
        <v>1.8771695547349467</v>
      </c>
      <c r="P104" s="8">
        <f t="shared" si="16"/>
        <v>0</v>
      </c>
      <c r="Q104" s="51">
        <f>Q103+1</f>
        <v>100</v>
      </c>
      <c r="R104" s="22">
        <v>0.88316826685384686</v>
      </c>
      <c r="S104" s="22">
        <v>2.7736740379039886</v>
      </c>
      <c r="T104" s="12">
        <f t="shared" si="17"/>
        <v>0</v>
      </c>
      <c r="U104" s="30">
        <v>0.57967223731192963</v>
      </c>
      <c r="V104" s="47">
        <v>0.97030684530167544</v>
      </c>
      <c r="W104" s="2">
        <f t="shared" si="18"/>
        <v>1</v>
      </c>
      <c r="X104" s="30">
        <v>1.4077261085848567</v>
      </c>
      <c r="Y104" s="47">
        <v>0.92145054475539412</v>
      </c>
      <c r="Z104" s="2">
        <f t="shared" si="19"/>
        <v>0</v>
      </c>
      <c r="AA104" s="30">
        <v>0.25295651722769857</v>
      </c>
      <c r="AB104" s="47">
        <v>2.8157111728263189</v>
      </c>
      <c r="AC104" s="2">
        <f t="shared" si="20"/>
        <v>0</v>
      </c>
      <c r="AD104" s="30">
        <v>1.1347868465224158</v>
      </c>
      <c r="AE104" s="47">
        <v>2.1291334086123235</v>
      </c>
      <c r="AF104" s="50">
        <f t="shared" si="21"/>
        <v>1</v>
      </c>
    </row>
    <row r="105" spans="1:32" ht="31" customHeight="1" x14ac:dyDescent="0.35">
      <c r="A105" s="79" t="s">
        <v>27</v>
      </c>
      <c r="B105" s="80"/>
      <c r="C105" s="76">
        <v>1</v>
      </c>
      <c r="D105" s="55">
        <f>SUM(D5:D104)</f>
        <v>24</v>
      </c>
      <c r="E105" s="61">
        <v>2</v>
      </c>
      <c r="F105" s="63"/>
      <c r="G105" s="55">
        <f>SUM(G5:G104)</f>
        <v>27</v>
      </c>
      <c r="H105" s="61">
        <v>3</v>
      </c>
      <c r="I105" s="63"/>
      <c r="J105" s="55">
        <f>SUM(J5:J104)</f>
        <v>27</v>
      </c>
      <c r="K105" s="61">
        <v>4</v>
      </c>
      <c r="L105" s="63"/>
      <c r="M105" s="55">
        <f>SUM(M5:M104)</f>
        <v>26</v>
      </c>
      <c r="N105" s="61">
        <v>5</v>
      </c>
      <c r="O105" s="63"/>
      <c r="P105" s="55">
        <f>SUM(P5:P104)</f>
        <v>22</v>
      </c>
      <c r="Q105" s="79" t="s">
        <v>27</v>
      </c>
      <c r="R105" s="80"/>
      <c r="S105" s="76">
        <v>6</v>
      </c>
      <c r="T105" s="55">
        <f>SUM(T5:T104)</f>
        <v>17</v>
      </c>
      <c r="U105" s="61">
        <v>7</v>
      </c>
      <c r="V105" s="63"/>
      <c r="W105" s="55">
        <f>SUM(W5:W104)</f>
        <v>30</v>
      </c>
      <c r="X105" s="61">
        <v>8</v>
      </c>
      <c r="Y105" s="63"/>
      <c r="Z105" s="55">
        <f>SUM(Z5:Z104)</f>
        <v>20</v>
      </c>
      <c r="AA105" s="61">
        <v>9</v>
      </c>
      <c r="AB105" s="63"/>
      <c r="AC105" s="55">
        <f>SUM(AC5:AC104)</f>
        <v>21</v>
      </c>
      <c r="AD105" s="61">
        <v>10</v>
      </c>
      <c r="AE105" s="63"/>
      <c r="AF105" s="58">
        <f>SUM(AF5:AF104)</f>
        <v>22</v>
      </c>
    </row>
    <row r="106" spans="1:32" ht="30" customHeight="1" x14ac:dyDescent="0.35">
      <c r="A106" s="79" t="s">
        <v>28</v>
      </c>
      <c r="B106" s="80"/>
      <c r="C106" s="77"/>
      <c r="D106" s="56">
        <f>(2^0.5) * (2^1.5) * D$105/$A$104</f>
        <v>0.96</v>
      </c>
      <c r="E106" s="70"/>
      <c r="F106" s="71"/>
      <c r="G106" s="56">
        <f>(2^0.5) * (2^1.5) * G$105/$A$104</f>
        <v>1.08</v>
      </c>
      <c r="H106" s="70"/>
      <c r="I106" s="71"/>
      <c r="J106" s="56">
        <f>(2^0.5) * (2^1.5) * J$105/$A$104</f>
        <v>1.08</v>
      </c>
      <c r="K106" s="70"/>
      <c r="L106" s="71"/>
      <c r="M106" s="56">
        <f>(2^0.5) * (2^1.5) * M$105/$A$104</f>
        <v>1.04</v>
      </c>
      <c r="N106" s="70"/>
      <c r="O106" s="71"/>
      <c r="P106" s="56">
        <f>(2^0.5) * (2^1.5) * P$105/$A$104</f>
        <v>0.88</v>
      </c>
      <c r="Q106" s="79" t="s">
        <v>28</v>
      </c>
      <c r="R106" s="80"/>
      <c r="S106" s="77"/>
      <c r="T106" s="56">
        <f>(2^0.5) * (2^1.5) * T$105/$Q$104</f>
        <v>0.68</v>
      </c>
      <c r="U106" s="70"/>
      <c r="V106" s="71"/>
      <c r="W106" s="56">
        <f>(2^0.5) * (2^1.5) * W$105/$Q$104</f>
        <v>1.2</v>
      </c>
      <c r="X106" s="70"/>
      <c r="Y106" s="71"/>
      <c r="Z106" s="56">
        <f>(2^0.5) * (2^1.5) * Z$105/$Q$104</f>
        <v>0.8</v>
      </c>
      <c r="AA106" s="70"/>
      <c r="AB106" s="71"/>
      <c r="AC106" s="56">
        <f>(2^0.5) * (2^1.5) * AC$105/$Q$104</f>
        <v>0.84</v>
      </c>
      <c r="AD106" s="70"/>
      <c r="AE106" s="71"/>
      <c r="AF106" s="59">
        <f>(2^0.5) * (2^1.5) * AF$105/$Q$104</f>
        <v>0.88</v>
      </c>
    </row>
    <row r="107" spans="1:32" ht="46.5" customHeight="1" thickBot="1" x14ac:dyDescent="0.4">
      <c r="A107" s="74" t="s">
        <v>33</v>
      </c>
      <c r="B107" s="75"/>
      <c r="C107" s="78"/>
      <c r="D107" s="57">
        <f>AVERAGE(D106)</f>
        <v>0.96</v>
      </c>
      <c r="E107" s="72"/>
      <c r="F107" s="73"/>
      <c r="G107" s="57">
        <f>AVERAGE(G106,D106)</f>
        <v>1.02</v>
      </c>
      <c r="H107" s="72"/>
      <c r="I107" s="73"/>
      <c r="J107" s="57">
        <f>AVERAGE(J106,G106,D106)</f>
        <v>1.04</v>
      </c>
      <c r="K107" s="72"/>
      <c r="L107" s="73"/>
      <c r="M107" s="57">
        <f>AVERAGE(M106,J106,G106,D106)</f>
        <v>1.04</v>
      </c>
      <c r="N107" s="72"/>
      <c r="O107" s="73"/>
      <c r="P107" s="57">
        <f>AVERAGE(P106,M106,J106,G106,D106)</f>
        <v>1.008</v>
      </c>
      <c r="Q107" s="74" t="s">
        <v>33</v>
      </c>
      <c r="R107" s="75"/>
      <c r="S107" s="78"/>
      <c r="T107" s="57">
        <f>AVERAGE(T106,P106,M106,J106,G106,D106)</f>
        <v>0.95333333333333325</v>
      </c>
      <c r="U107" s="72"/>
      <c r="V107" s="73"/>
      <c r="W107" s="57">
        <f>AVERAGE(W106,T106,P106,M106,J106,G106,D106)</f>
        <v>0.98857142857142855</v>
      </c>
      <c r="X107" s="72"/>
      <c r="Y107" s="73"/>
      <c r="Z107" s="57">
        <f>AVERAGE(Z106,W106,T106,P106,M106,J106,G106,D106)</f>
        <v>0.96499999999999997</v>
      </c>
      <c r="AA107" s="72"/>
      <c r="AB107" s="73"/>
      <c r="AC107" s="57">
        <f>AVERAGE(AC106,Z106,W106,T106,P106,M106,J106,G106,D106)</f>
        <v>0.95111111111111113</v>
      </c>
      <c r="AD107" s="72"/>
      <c r="AE107" s="73"/>
      <c r="AF107" s="60">
        <f>AVERAGE(AF106,AC106,Z106,W106,T106,P106,M106,J106,G106,D106)</f>
        <v>0.94400000000000017</v>
      </c>
    </row>
  </sheetData>
  <mergeCells count="34">
    <mergeCell ref="Q1:AF1"/>
    <mergeCell ref="A1:P1"/>
    <mergeCell ref="A105:B105"/>
    <mergeCell ref="A106:B106"/>
    <mergeCell ref="A2:A4"/>
    <mergeCell ref="B3:D3"/>
    <mergeCell ref="E3:G3"/>
    <mergeCell ref="H3:J3"/>
    <mergeCell ref="K3:M3"/>
    <mergeCell ref="N3:P3"/>
    <mergeCell ref="AC2:AF2"/>
    <mergeCell ref="R2:AB2"/>
    <mergeCell ref="E105:F107"/>
    <mergeCell ref="H105:I107"/>
    <mergeCell ref="K105:L107"/>
    <mergeCell ref="N105:O107"/>
    <mergeCell ref="U105:V107"/>
    <mergeCell ref="X105:Y107"/>
    <mergeCell ref="M2:P2"/>
    <mergeCell ref="B2:L2"/>
    <mergeCell ref="Q2:Q4"/>
    <mergeCell ref="R3:T3"/>
    <mergeCell ref="U3:W3"/>
    <mergeCell ref="X3:Z3"/>
    <mergeCell ref="AA3:AC3"/>
    <mergeCell ref="AD3:AF3"/>
    <mergeCell ref="AA105:AB107"/>
    <mergeCell ref="AD105:AE107"/>
    <mergeCell ref="A107:B107"/>
    <mergeCell ref="C105:C107"/>
    <mergeCell ref="Q105:R105"/>
    <mergeCell ref="Q106:R106"/>
    <mergeCell ref="Q107:R107"/>
    <mergeCell ref="S105:S10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Задание-2</vt:lpstr>
      <vt:lpstr>Задание-3</vt:lpstr>
      <vt:lpstr>Задание-4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Cherevko</dc:creator>
  <cp:lastModifiedBy>Vladimir Cherevko</cp:lastModifiedBy>
  <dcterms:created xsi:type="dcterms:W3CDTF">2022-04-19T01:32:39Z</dcterms:created>
  <dcterms:modified xsi:type="dcterms:W3CDTF">2022-04-21T08:05:20Z</dcterms:modified>
</cp:coreProperties>
</file>