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iej\Desktop\"/>
    </mc:Choice>
  </mc:AlternateContent>
  <xr:revisionPtr revIDLastSave="0" documentId="8_{C422DADC-DCC3-45D9-ABFA-186607AC4F11}" xr6:coauthVersionLast="47" xr6:coauthVersionMax="47" xr10:uidLastSave="{00000000-0000-0000-0000-000000000000}"/>
  <bookViews>
    <workbookView xWindow="828" yWindow="-108" windowWidth="22320" windowHeight="13176" firstSheet="2" activeTab="5" xr2:uid="{00000000-000D-0000-FFFF-FFFF00000000}"/>
  </bookViews>
  <sheets>
    <sheet name="dane" sheetId="4" r:id="rId1"/>
    <sheet name="tabela przestawna" sheetId="8" r:id="rId2"/>
    <sheet name="Trendy czasowe " sheetId="10" r:id="rId3"/>
    <sheet name="Porównanie płci" sheetId="12" r:id="rId4"/>
    <sheet name="Porównanie województw" sheetId="13" r:id="rId5"/>
    <sheet name="Dashboard" sheetId="11" r:id="rId6"/>
    <sheet name="metadane_strukturalne" sheetId="9" r:id="rId7"/>
  </sheets>
  <definedNames>
    <definedName name="_xlnm._FilterDatabase" localSheetId="0" hidden="1">dane!$A$1:$E$897</definedName>
    <definedName name="_xlchart.v5.0" hidden="1">'Porównanie województw'!$D$3</definedName>
    <definedName name="_xlchart.v5.1" hidden="1">'Porównanie województw'!$D$4:$D$19</definedName>
    <definedName name="_xlchart.v5.10" hidden="1">'Porównanie województw'!$D$4:$D$19</definedName>
    <definedName name="_xlchart.v5.11" hidden="1">'Porównanie województw'!$E$4:$E$19</definedName>
    <definedName name="_xlchart.v5.12" hidden="1">'Porównanie województw'!$D$3</definedName>
    <definedName name="_xlchart.v5.13" hidden="1">'Porównanie województw'!$D$4:$D$19</definedName>
    <definedName name="_xlchart.v5.14" hidden="1">'Porównanie województw'!$E$4:$E$19</definedName>
    <definedName name="_xlchart.v5.2" hidden="1">'Porównanie województw'!$E$4:$E$19</definedName>
    <definedName name="_xlchart.v5.3" hidden="1">'Porównanie województw'!$D$3</definedName>
    <definedName name="_xlchart.v5.4" hidden="1">'Porównanie województw'!$D$4:$D$19</definedName>
    <definedName name="_xlchart.v5.5" hidden="1">'Porównanie województw'!$E$4:$E$19</definedName>
    <definedName name="_xlchart.v5.6" hidden="1">'Porównanie województw'!$D$3</definedName>
    <definedName name="_xlchart.v5.7" hidden="1">'Porównanie województw'!$D$4:$D$19</definedName>
    <definedName name="_xlchart.v5.8" hidden="1">'Porównanie województw'!$E$4:$E$19</definedName>
    <definedName name="_xlchart.v5.9" hidden="1">'Porównanie województw'!$D$3</definedName>
  </definedNames>
  <calcPr calcId="191029"/>
  <pivotCaches>
    <pivotCache cacheId="0" r:id="rId8"/>
    <pivotCache cacheId="1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3" l="1"/>
  <c r="E4" i="12"/>
  <c r="D4" i="12"/>
  <c r="O4" i="10"/>
  <c r="O5" i="10"/>
  <c r="M4" i="10"/>
  <c r="M5" i="10"/>
  <c r="N5" i="10"/>
  <c r="N4" i="10"/>
  <c r="G18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I5" i="10"/>
  <c r="I8" i="10"/>
  <c r="I15" i="10"/>
  <c r="I16" i="10"/>
  <c r="H17" i="10"/>
  <c r="H10" i="10"/>
  <c r="H11" i="10"/>
  <c r="I17" i="10"/>
  <c r="H6" i="10"/>
  <c r="I9" i="10"/>
  <c r="I6" i="10"/>
  <c r="I12" i="10"/>
  <c r="H5" i="10"/>
  <c r="H12" i="10"/>
  <c r="H14" i="10"/>
  <c r="H15" i="10"/>
  <c r="I14" i="10"/>
  <c r="H13" i="10"/>
  <c r="I18" i="10"/>
  <c r="I13" i="10"/>
  <c r="I10" i="10"/>
  <c r="I7" i="10"/>
  <c r="H9" i="10"/>
  <c r="H16" i="10"/>
  <c r="H8" i="10"/>
  <c r="H18" i="10"/>
  <c r="I11" i="10"/>
  <c r="H7" i="10"/>
  <c r="E5" i="13"/>
  <c r="E9" i="13"/>
  <c r="E13" i="13"/>
  <c r="E17" i="13"/>
  <c r="E7" i="13"/>
  <c r="E19" i="13"/>
  <c r="E12" i="13"/>
  <c r="E6" i="13"/>
  <c r="E10" i="13"/>
  <c r="E14" i="13"/>
  <c r="E18" i="13"/>
  <c r="E11" i="13"/>
  <c r="E15" i="13"/>
  <c r="E8" i="13"/>
  <c r="E16" i="13"/>
  <c r="E4" i="13"/>
  <c r="J18" i="10" l="1"/>
  <c r="J15" i="10"/>
  <c r="J11" i="10"/>
  <c r="J7" i="10"/>
  <c r="J8" i="10"/>
  <c r="J14" i="10"/>
  <c r="J10" i="10"/>
  <c r="J6" i="10"/>
  <c r="J16" i="10"/>
  <c r="J12" i="10"/>
  <c r="J17" i="10"/>
  <c r="J13" i="10"/>
  <c r="J9" i="10"/>
  <c r="J5" i="10"/>
</calcChain>
</file>

<file path=xl/sharedStrings.xml><?xml version="1.0" encoding="utf-8"?>
<sst xmlns="http://schemas.openxmlformats.org/spreadsheetml/2006/main" count="2963" uniqueCount="66">
  <si>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</si>
  <si>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</si>
  <si>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</si>
  <si>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</si>
  <si>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</si>
  <si>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</si>
  <si>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</si>
  <si>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</si>
  <si>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</si>
  <si>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</si>
  <si>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</si>
  <si>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</si>
  <si>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</si>
  <si>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Wielkopolskie</t>
  </si>
  <si>
    <t>Zachodniopomorskie</t>
  </si>
  <si>
    <t>mężczyźni</t>
  </si>
  <si>
    <t>kobiety</t>
  </si>
  <si>
    <t>Polska</t>
  </si>
  <si>
    <t>Warmińsko-Mazurskie</t>
  </si>
  <si>
    <t>przystąpiło</t>
  </si>
  <si>
    <t>zdało</t>
  </si>
  <si>
    <t>Liczba osób, które przystąpiły/zdały egzamin maturalny</t>
  </si>
  <si>
    <t>Warmińsko-mazurskie</t>
  </si>
  <si>
    <t>nazwa_kolumny</t>
  </si>
  <si>
    <t>opis</t>
  </si>
  <si>
    <t>dopuszczalne_wartosci</t>
  </si>
  <si>
    <t>format</t>
  </si>
  <si>
    <t>nazwa_zmiennej</t>
  </si>
  <si>
    <t>nazwa publikacyjna zmiennej</t>
  </si>
  <si>
    <t>tekst</t>
  </si>
  <si>
    <t>kraj</t>
  </si>
  <si>
    <t>jednostka terytorialna</t>
  </si>
  <si>
    <t>wojewodztwo</t>
  </si>
  <si>
    <t>nazwa województwa</t>
  </si>
  <si>
    <t>Ogółem; Dolnośląskie; Kujawsko-Pomorskie; Lubelskie; Lubuskie; Łódzkie; Małopolskie; Mazowieckie; Opolskie; Podkarpackie; Podlaskie; Pomorskie; Śląskie; Świętokrzyskie; Warmińsko – Mazurskie; Wielkopolskie; Zachodniopomorskie</t>
  </si>
  <si>
    <t>plec</t>
  </si>
  <si>
    <t>typ_informacji_z_jednostka_miary</t>
  </si>
  <si>
    <t>sposób prezentacji z jednostką miary</t>
  </si>
  <si>
    <t>rok</t>
  </si>
  <si>
    <t>szereg czasowy w zbiorze</t>
  </si>
  <si>
    <t>wartosc</t>
  </si>
  <si>
    <t>wartości dla zmiennych</t>
  </si>
  <si>
    <t xml:space="preserve"> ≥ 0</t>
  </si>
  <si>
    <t>liczbowy</t>
  </si>
  <si>
    <t>Ogółem</t>
  </si>
  <si>
    <t>wartość [osoba]</t>
  </si>
  <si>
    <t>płeć przystępujących i zdających egzamin maturalny</t>
  </si>
  <si>
    <t>mężczyźni; kobiety</t>
  </si>
  <si>
    <t>przystąpiło; zdało</t>
  </si>
  <si>
    <t>przystąpienie lub zdanie egzaminu maturalnego</t>
  </si>
  <si>
    <t>status_zdających</t>
  </si>
  <si>
    <t>status_zdajacych</t>
  </si>
  <si>
    <t/>
  </si>
  <si>
    <t>2010; 2011; 2012; 2013; 2014; 2015; 2016; 2017; 2018; 2019; 2020; 2021,2022,2023</t>
  </si>
  <si>
    <t>Sum of wartosc</t>
  </si>
  <si>
    <t>Row Labels</t>
  </si>
  <si>
    <t>Grand Total</t>
  </si>
  <si>
    <t>Rok</t>
  </si>
  <si>
    <t>Przystąpiło</t>
  </si>
  <si>
    <t>Zdało</t>
  </si>
  <si>
    <t>Procent zdawalności</t>
  </si>
  <si>
    <t>Największa zdawalność</t>
  </si>
  <si>
    <t>Najmniejsza zdawalność</t>
  </si>
  <si>
    <t>Zdawalność kobiet</t>
  </si>
  <si>
    <t>Zdawalność mężczyzn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</si>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</sst>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7">
    <font>
      <sz val="11"/>
      <color theme="1"/>
      <name val="Czcionka tekstu podstawowego"/>
      <family val="2"/>
      <charset val="238"/>
    </font>
    <font>
      <sz val="9.5"/>
      <color theme="1"/>
      <name val="Fira Sans"/>
      <family val="2"/>
      <charset val="238"/>
    </font>
    <font>
      <sz val="9.5"/>
      <color rgb="FF000000"/>
      <name val="Fira Sans"/>
      <family val="2"/>
      <charset val="238"/>
    </font>
    <font>
      <sz val="11"/>
      <color theme="1"/>
      <name val="Czcionka tekstu podstawowego"/>
      <family val="2"/>
      <charset val="238"/>
    </font>
    <font>
      <b/>
      <sz val="9.5"/>
      <color theme="1"/>
      <name val="Fira Sans"/>
      <family val="2"/>
    </font>
    <font>
      <b/>
      <sz val="9.5"/>
      <color rgb="FF000000"/>
      <name val="Fira Sans"/>
      <family val="2"/>
    </font>
    <font>
      <sz val="11"/>
      <color theme="1"/>
      <name val="Czcionka tekstu podstawowego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7ECE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49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9" fontId="0" fillId="0" borderId="0" xfId="1" applyFont="1"/>
    <xf numFmtId="10" fontId="0" fillId="0" borderId="0" xfId="1" applyNumberFormat="1" applyFont="1"/>
    <xf numFmtId="0" fontId="0" fillId="3" borderId="0" xfId="0" applyFill="1"/>
    <xf numFmtId="0" fontId="0" fillId="4" borderId="0" xfId="0" applyFill="1"/>
    <xf numFmtId="10" fontId="0" fillId="0" borderId="0" xfId="0" applyNumberFormat="1"/>
    <xf numFmtId="0" fontId="0" fillId="0" borderId="0" xfId="0" applyNumberFormat="1"/>
    <xf numFmtId="0" fontId="6" fillId="0" borderId="1" xfId="0" applyFont="1" applyBorder="1" applyAlignment="1">
      <alignment horizontal="left"/>
    </xf>
    <xf numFmtId="0" fontId="6" fillId="4" borderId="0" xfId="0" applyFont="1" applyFill="1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colors>
    <mruColors>
      <color rgb="FF8B8C89"/>
      <color rgb="FF274C77"/>
      <color rgb="FF27ECEF"/>
      <color rgb="FFE7ECEF"/>
      <color rgb="FF8A897C"/>
      <color rgb="FFFFFFFF"/>
      <color rgb="FFEEF0F2"/>
      <color rgb="FFD2D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'Trendy czasowe '!$H$4</c:f>
              <c:strCache>
                <c:ptCount val="1"/>
                <c:pt idx="0">
                  <c:v>Przystąpiło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'Trendy czasowe '!$G$5:$G$18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'Trendy czasowe '!$H$5:$H$18</c:f>
              <c:numCache>
                <c:formatCode>General</c:formatCode>
                <c:ptCount val="14"/>
                <c:pt idx="0">
                  <c:v>366623</c:v>
                </c:pt>
                <c:pt idx="1">
                  <c:v>343824</c:v>
                </c:pt>
                <c:pt idx="2">
                  <c:v>330018</c:v>
                </c:pt>
                <c:pt idx="3">
                  <c:v>314485</c:v>
                </c:pt>
                <c:pt idx="4">
                  <c:v>293974</c:v>
                </c:pt>
                <c:pt idx="5">
                  <c:v>275568</c:v>
                </c:pt>
                <c:pt idx="6">
                  <c:v>258372</c:v>
                </c:pt>
                <c:pt idx="7">
                  <c:v>258030</c:v>
                </c:pt>
                <c:pt idx="8">
                  <c:v>247840</c:v>
                </c:pt>
                <c:pt idx="9">
                  <c:v>247230</c:v>
                </c:pt>
                <c:pt idx="10">
                  <c:v>259272</c:v>
                </c:pt>
                <c:pt idx="11">
                  <c:v>273419</c:v>
                </c:pt>
                <c:pt idx="12">
                  <c:v>268257</c:v>
                </c:pt>
                <c:pt idx="13">
                  <c:v>253495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B-4E20-BCD1-498C05A414AA}"/>
            </c:ext>
          </c:extLst>
        </c:ser>
        <c:ser>
          <c:idx val="1"/>
          <c:order val="1"/>
          <c:tx>
            <c:strRef>
              <c:f>'Trendy czasowe '!$I$4</c:f>
              <c:strCache>
                <c:ptCount val="1"/>
                <c:pt idx="0">
                  <c:v>Zdało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'Trendy czasowe '!$G$5:$G$18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'Trendy czasowe '!$I$5:$I$18</c:f>
              <c:numCache>
                <c:formatCode>General</c:formatCode>
                <c:ptCount val="14"/>
                <c:pt idx="0">
                  <c:v>298772</c:v>
                </c:pt>
                <c:pt idx="1">
                  <c:v>259529</c:v>
                </c:pt>
                <c:pt idx="2">
                  <c:v>265122</c:v>
                </c:pt>
                <c:pt idx="3">
                  <c:v>255057</c:v>
                </c:pt>
                <c:pt idx="4">
                  <c:v>208023</c:v>
                </c:pt>
                <c:pt idx="5">
                  <c:v>204497</c:v>
                </c:pt>
                <c:pt idx="6">
                  <c:v>205361</c:v>
                </c:pt>
                <c:pt idx="7">
                  <c:v>202550</c:v>
                </c:pt>
                <c:pt idx="8">
                  <c:v>197416</c:v>
                </c:pt>
                <c:pt idx="9">
                  <c:v>199056</c:v>
                </c:pt>
                <c:pt idx="10">
                  <c:v>191734</c:v>
                </c:pt>
                <c:pt idx="11">
                  <c:v>203593</c:v>
                </c:pt>
                <c:pt idx="12">
                  <c:v>209837</c:v>
                </c:pt>
                <c:pt idx="13">
                  <c:v>214025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B-4E20-BCD1-498C05A4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922144"/>
        <c:axId val="875923584"/>
      </c:barChart>
      <c:catAx>
        <c:axId val="8759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923584"/>
        <c:crosses val="autoZero"/>
        <c:auto val="1"/>
        <c:lblAlgn val="ctr"/>
        <c:lblOffset val="100"/>
        <c:noMultiLvlLbl val="0"/>
      </c:catAx>
      <c:valAx>
        <c:axId val="875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9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911832895888016"/>
          <c:y val="0.14856481481481484"/>
          <c:w val="0.40287467191601051"/>
          <c:h val="0.671457786526684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D3B-4BF4-BD2B-296F58F28996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3B-4BF4-BD2B-296F58F28996}"/>
              </c:ext>
            </c:extLst>
          </c:dPt>
          <c:dLbls>
            <c:delete val="1"/>
          </c:dLbls>
          <c:val>
            <c:numRef>
              <c:f>'Trendy czasowe '!$N$4:$O$4</c:f>
              <c:numCache>
                <c:formatCode>0.00%</c:formatCode>
                <c:ptCount val="2"/>
                <c:pt idx="0">
                  <c:v>0.84429673169096042</c:v>
                </c:pt>
                <c:pt idx="1">
                  <c:v>0.15570000000000001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B-4BF4-BD2B-296F58F289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6D8-4788-B431-BF7180B8CD9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D8-4788-B431-BF7180B8CD95}"/>
              </c:ext>
            </c:extLst>
          </c:dPt>
          <c:dLbls>
            <c:delete val="1"/>
          </c:dLbls>
          <c:val>
            <c:numRef>
              <c:f>'Trendy czasowe '!$N$5:$O$5</c:f>
              <c:numCache>
                <c:formatCode>0.00%</c:formatCode>
                <c:ptCount val="2"/>
                <c:pt idx="0">
                  <c:v>0.7076238034656126</c:v>
                </c:pt>
                <c:pt idx="1">
                  <c:v>0.29239999999999999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8-4788-B431-BF7180B8CD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'Trendy czasowe '!$H$4</c:f>
              <c:strCache>
                <c:ptCount val="1"/>
                <c:pt idx="0">
                  <c:v>Przystąpiło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'Trendy czasowe '!$G$5:$G$18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'Trendy czasowe '!$H$5:$H$18</c:f>
              <c:numCache>
                <c:formatCode>General</c:formatCode>
                <c:ptCount val="14"/>
                <c:pt idx="0">
                  <c:v>366623</c:v>
                </c:pt>
                <c:pt idx="1">
                  <c:v>343824</c:v>
                </c:pt>
                <c:pt idx="2">
                  <c:v>330018</c:v>
                </c:pt>
                <c:pt idx="3">
                  <c:v>314485</c:v>
                </c:pt>
                <c:pt idx="4">
                  <c:v>293974</c:v>
                </c:pt>
                <c:pt idx="5">
                  <c:v>275568</c:v>
                </c:pt>
                <c:pt idx="6">
                  <c:v>258372</c:v>
                </c:pt>
                <c:pt idx="7">
                  <c:v>258030</c:v>
                </c:pt>
                <c:pt idx="8">
                  <c:v>247840</c:v>
                </c:pt>
                <c:pt idx="9">
                  <c:v>247230</c:v>
                </c:pt>
                <c:pt idx="10">
                  <c:v>259272</c:v>
                </c:pt>
                <c:pt idx="11">
                  <c:v>273419</c:v>
                </c:pt>
                <c:pt idx="12">
                  <c:v>268257</c:v>
                </c:pt>
                <c:pt idx="13">
                  <c:v>253495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3-442D-9709-02DFE4CFDAE4}"/>
            </c:ext>
          </c:extLst>
        </c:ser>
        <c:ser>
          <c:idx val="1"/>
          <c:order val="1"/>
          <c:tx>
            <c:strRef>
              <c:f>'Trendy czasowe '!$I$4</c:f>
              <c:strCache>
                <c:ptCount val="1"/>
                <c:pt idx="0">
                  <c:v>Zdało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'Trendy czasowe '!$G$5:$G$18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'Trendy czasowe '!$I$5:$I$18</c:f>
              <c:numCache>
                <c:formatCode>General</c:formatCode>
                <c:ptCount val="14"/>
                <c:pt idx="0">
                  <c:v>298772</c:v>
                </c:pt>
                <c:pt idx="1">
                  <c:v>259529</c:v>
                </c:pt>
                <c:pt idx="2">
                  <c:v>265122</c:v>
                </c:pt>
                <c:pt idx="3">
                  <c:v>255057</c:v>
                </c:pt>
                <c:pt idx="4">
                  <c:v>208023</c:v>
                </c:pt>
                <c:pt idx="5">
                  <c:v>204497</c:v>
                </c:pt>
                <c:pt idx="6">
                  <c:v>205361</c:v>
                </c:pt>
                <c:pt idx="7">
                  <c:v>202550</c:v>
                </c:pt>
                <c:pt idx="8">
                  <c:v>197416</c:v>
                </c:pt>
                <c:pt idx="9">
                  <c:v>199056</c:v>
                </c:pt>
                <c:pt idx="10">
                  <c:v>191734</c:v>
                </c:pt>
                <c:pt idx="11">
                  <c:v>203593</c:v>
                </c:pt>
                <c:pt idx="12">
                  <c:v>209837</c:v>
                </c:pt>
                <c:pt idx="13">
                  <c:v>214025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3-442D-9709-02DFE4CFD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922144"/>
        <c:axId val="875923584"/>
      </c:barChart>
      <c:catAx>
        <c:axId val="8759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923584"/>
        <c:crosses val="autoZero"/>
        <c:auto val="1"/>
        <c:lblAlgn val="ctr"/>
        <c:lblOffset val="100"/>
        <c:noMultiLvlLbl val="0"/>
      </c:catAx>
      <c:valAx>
        <c:axId val="87592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9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71221988837136641"/>
          <c:y val="0.17786858497615021"/>
          <c:w val="0.25804983757925642"/>
          <c:h val="0.670929319102098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A-44AB-88CB-BF92FCDC627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A-44AB-88CB-BF92FCDC6277}"/>
              </c:ext>
            </c:extLst>
          </c:dPt>
          <c:dLbls>
            <c:delete val="1"/>
          </c:dLbls>
          <c:val>
            <c:numRef>
              <c:f>'Trendy czasowe '!$N$4:$O$4</c:f>
              <c:numCache>
                <c:formatCode>0.00%</c:formatCode>
                <c:ptCount val="2"/>
                <c:pt idx="0">
                  <c:v>0.84429673169096042</c:v>
                </c:pt>
                <c:pt idx="1">
                  <c:v>0.15570000000000001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FA-44AB-88CB-BF92FCDC627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585341605026652"/>
          <c:y val="0.17177908578358991"/>
          <c:w val="0.24112164956653151"/>
          <c:h val="0.6834243326653036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EA-4F09-804B-AFFE88B58DB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EA-4F09-804B-AFFE88B58DB3}"/>
              </c:ext>
            </c:extLst>
          </c:dPt>
          <c:dLbls>
            <c:delete val="1"/>
          </c:dLbls>
          <c:val>
            <c:numRef>
              <c:f>'Trendy czasowe '!$N$5:$O$5</c:f>
              <c:numCache>
                <c:formatCode>0.00%</c:formatCode>
                <c:ptCount val="2"/>
                <c:pt idx="0">
                  <c:v>0.7076238034656126</c:v>
                </c:pt>
                <c:pt idx="1">
                  <c:v>0.29239999999999999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EA-4F09-804B-AFFE88B58D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_xlchart.v5.10</cx:f>
        <cx:nf>_xlchart.v5.9</cx:nf>
      </cx:strDim>
      <cx:numDim type="colorVal">
        <cx:f>_xlchart.v5.11</cx:f>
      </cx:numDim>
    </cx:data>
  </cx:chartData>
  <cx:chart>
    <cx:plotArea>
      <cx:plotAreaRegion>
        <cx:series layoutId="regionMap" uniqueId="{0D39253B-6D2A-4639-93FD-3AF70315FEE8}">
          <cx:dataLabels>
            <cx:visibility seriesName="0" categoryName="0" value="1"/>
          </cx:dataLabels>
          <cx:dataId val="0"/>
          <cx:layoutPr>
            <cx:geography cultureLanguage="en-GB" cultureRegion="PL" attribution="Powered by Bing">
              <cx:geoCache provider="{E9337A44-BEBE-4D9F-B70C-5C5E7DAFC167}">
                <cx:binary>1Hvbktw2tuWvOPx8KIMEQIId7Y4YgMzMyrqXrvYLolQqAbyAAAle8TYTMx8xZz5jPmGO/2t2WZas
Kss90W6diXaFohSVJJEgFvbea61N/vVu/ctde387fLOatvN/uVu//1aPo/vLd9/5O31vbv0zU90N
1tv347M7a76z799Xd/ffvRtul6pT3yUoJt/d6dthvF+//dtfYTR1b8/s3e1Y2e56uh+2m3s/taP/
O8e+eOib23em6orKj0N1N8bff1vYtrM//a/2P/6Hb6r7b7+578Zq3F5s7v77bx+d++033z0d8Tff
/k0LExynd3AtjZ8hllOSYJb//MO+/aa1nfrlcJw+I3Ec0yyNP37nxa2B6x7P59++ubLtbffu4zlf
mtfPs7p992649x5u7+f/f3+cR/cEpz3/9ps7O3Xjw4oqWNzvv/34jZW34sMRYR/u6Ors5yX47jEY
f/vrkw9gUZ588hleT1fw/3XoN3CdTW+nrwxU8izOU4SzJH+MEH2GSZLGOEk+rv4HhD5O4Y9j89sR
nqByxv+1UfmdHfN57Dw65R+NHYAkIWkW5/hD7DxBJn9GEAJsWPoYmY879/fn8eVY+Xjdozn/iwfC
6VTfLr6xkbPGDl85JPAzlOGEZRAXP/9ABHyeu9gzwjKUsxRw+bDWHyLjt3P64zHy98Z6Ei2nV//a
0fJoulByruy79varI5akhCCCPwCGHiOWJM/yJCcoi5/ksk9T+eNAfWGIRzcM91v8ufCB9HzffmV8
4mdJglic0ewDQFD1P4uoB3wQylFGk0+HPw+sTzP64zB9YYgnMJ29/HPB9NN//T//+1342qQtRYSl
SfIYnxgqTpylafYZmfscn09T+eP4fGGIp/j8ycLo0tmvHUXoWUoy0Ab0F17whFNnz4BrMwa/vhhF
Hyf0x0H67QhPMLr885Wi5nZwt3dfNYxI/iynOGVxTj7wN+Bpj7NdnKEYpewJf4BS8mk2fxykL4/y
BKir0z9Xsrv6T2B55BkEEkqSLHsET5w9y7MU6EROvxhGn6byz0D0C2f9dYin+Jz/ufD58fZO23dd
Zf9z6DhlSZyij4A8JncxfUYBLmAP+DEd/+2cfl3uzyXSo6X/4Lb8xk74e2M9uv77b3/8k+XAn/59
qf7jf462GcL2lVkfepalEGEgZD9EEgD0eR58OJyDyIVQ+2gRPWIVTyb2x9F7eou/jvQEu+ev/1xh
97q6bxuIua9NNJJnGKM8I5R9CTjIkAmBvJkj+jjiHk3n10X+R4Ptd4Z5gtXrP1mcvb4dTPXTf3/w
LM5vw/T1PQtGcQYKF30KpsexxjDOGcHAGT8Pss9mZT7O6p9A7td7/MJoTwH8k9W4n/7967vkCAIt
zmKSPk6NMXuW5+CdE/DQP/w8Ru3TVP44VF8Y4gk+z8Hw/jNZghBVdqnuvy6Xp5AKIQ2mGLD4+eex
Mk6gzZGnCQJt/Onw5+H12Zz+OFRfHOQJWOf/5c8G1k//7esXLlBejOYJGH2/cPfHYZWgZwnglIP4
+h20fp3UPwPXl0Z5itf/7+r1+02pT2284na8LX/u/33Wl/r7Rz82tJ5c+vfaiB/C4+Td99/GKIkp
zUF+fWotPozzqD598oU+JsDHF97f+vH7bwHXFFpYiDGcsRylCfCS5f7hCCRSxB5cfEISCtYWgw3R
2WHU0KGEyM4ZBpcfkiymlMA8vJ1+PoRgG0FSzqD7RVOGaf6pCQu9kk3Z7tOq/PL3N91krmzVjR6+
EyNIEkDKHk58mG6GoCg/mAEY44zCsBQMAXd3ewOt3ofz/62pmHZWrqlox5w3a+2OTW1OlkQp3lg7
iNB4KWR6itt8KVW8VWJ0rePNhE/smLCdq7eLjg434xB6Idnzvq/fTnUd71ysMU9mWejtdUvSMsG6
EqHqZkGt73hOJdv5Jk/4OqKbLDoHg/YSJeZH5RdbRAHd5IM5NY0/U6blOHcXdA07ZtNXVaCEx4Pd
+PJeqVS4yh+2dSnzeX4b9eZthXpbjpF+qaR5rvtxEoMarltrmjJEl2HNp6vUmLJJ/d3auLFUpD34
EBQPFWqKjmIxT4pw5IjhQ9LdW12xfYefK+dgJcyScCz9Tdc1FU9wvHfjooVv66bsLXrR+jCXsSbu
eSNHX4w9rYVc6BVL6CaidrmpXH1XJ6SD8WVTVEt/OfUh3dNQX7CplzyqmjfDMFyp4FZOTLcJ1TC8
b9OB8qjxIpCUmxhpPm31a1NX424wuBWTvooayY6NjdnRHWrar7xKx32ulo2vSd6ctGt3pVHdcNpv
9c5tnpPg74jFLZ9yer9G6VUwGROR3so+nkjpWyJ6NdW7sLY9l+O4Q1JHIs6bmq8ojU4zNi2FruYg
nI2kwKNWu8nbfUqmrGhN3QoznqK8YbxudCLQIHCoRpE6RgShNjtuPju0iZpFN+OMO9PGPE9tK9AU
NVzLmAgaOSSInjaebEXapkgscB/HDqXPVxRSvvWtE7THjMetFytcU9Z9x3jfN5xl60tHpoX3bBOu
bWue5QE2nupPYlpdrA2aRDQhLRBiQdAZK5Gk821S0aFYBpvwpZn2TNdBBBQh7tRd5CQ5XbqazxlD
oh6tKwzezFEnLuVdiM+8THCRpsxxk/JRZ8PeLUsjkLQQNis5syxprkz0fkDEF7QZiWi1X8tVFaqN
aLnWjPCMRWd5XiXcGHra5W1SbIv9wSb1fkj1yOWwwaQ8H6JGFRFbXo/Y3CdjKzLTdXyc9VqaetaA
crKLW9XzDbGO69GEXTomW0nti25xpcNtEEaGVSRL/UMik1emX7KCJUcb99FuqEYIfV8nPMOxyLCp
D2FBrvCZV7xNomsWqlVYlwUxL+0uc9vVlOc3AeuEWwsrOVPPRMNeMrdg2B7W7pjveejW6lRWFhYp
V/VBTdpdUYwXzqy+Tua84/EIXx5vfBvoj4HVbZlIuAfU0pss29heQpjFY9MJRRPHk6HuxUjDvU3V
QWL5Mo7y+mKpJ8uHaqj50ADoqM0B2NCRw9bnz4NR0X7L24pL1+XFRFnPUwx7Waa7dkvrUwgRxSVu
N5HC4ynFhIRbKlv0DI/wx7DHZBjL4Kes7KrGiLZ3TvR4vVaBDIWUbhAKI3sW/OXSZcNlvLk3S/Ce
NzHj1bQx7lOpiiafClcllYDkHcSCVZHQSvOQLGKQEOma6H4nozAWWR/1vEpOm0ret4N9HghEwoLR
yh2phxebJJAxyWnaalNuq5U8aZIZtvSlyWRezCqL9laJMPThsqmbRIAyE1ZVl72C75uH/nwg2ghK
F1nkzUIgz9+Y3juRI5/zeRkv5CQJV4vZydjek36reN56GINkhs/eba/WzmsxBwZbACel7+rlzA+J
Ps3grmdbT0c8L6LrR1uirR9g95iI62HgSWwCR1FD9ijBUnTtJndhUmeKSUiHXbqjyXSyQV3hae84
CiQXtdcVX70eRBVSC5ukwnyhgKVabsi4nGDX092IN8xZ1IpOtRuPwGgVbVTfZWS9DrqPRUudEj29
SVS2k4k79FPneJvGpsyzbuA5ymvRvFRjBLt4lDcEt29H1FxHzqxlq8eDzyAn6QGSrpu7bdfislpq
w1NP+sKwqCkaiZOdWp0V8BDSwus60WJM466MpKk5G1ZBp0YJvISWL12/cTXYiDesOtEMPhrytRIw
E9FVRgqydFY0ffxyIX0N6XXLuF+hDGSad2v02uP+EKlZlgj2lVjWoPazQy/tpmH2KU33IWWVaDq2
8rFrS6i/L1Dae5EtuSqXjjzPzdKKFiWAy+TFVucHki/qMEtAaMbJxPGcW25RPZfN/NpHiBw39moy
m901bT8UqW2uKGz1Yo5c0SQ+gcJmGu4iAgW1m37wE172Tm/2SBQpNipxWcfWQFGEmtVC1RgwLZGb
pNDtdaMYwJYux6XvfuhXSzhZ/Xm9pa9DPB0SStlp1Ye7kS600CPU51pWZT+33ZmN6X7tOiE9UJnO
tVOxwvQKGUeGJ4vejhEl1y4y+GRru7kc2xee1e9JnriCKnnlI6l53reMo7XreY3p2xAlah+PmylH
RY3QVVOJIc1vs2yqOXUI7eqN6zbxRZ3mYxGt/hSAP2XIjIccx6eswqYIuJZcb0GgGW6cDSqDYjxz
JiGrhinveUdYwpNoVkW8WVn08avWEgIFs99KlzUHG5m5iNP+xZgub6A+mLOQpCfNGlnY+M3lkkEO
QcPWF0NQxy6wGBaWIO4jLSbXr5CHputFzrsuHyAd40xUfZYXmDVYtGHjmfBzjPerr843OxGxmtAV
Yxy/aUKcnTRNonhS1fUxWmpe5akTJtP4MGd1DAhX76VJtWjVXtsTWd+FjawcElFf0q15S4fMlame
qnJuRi+8b6Zi0MN+muhWxMTkRRMXbFXVsdftcfTuNiPLsAMGfRZtzX2yynmvhkAv6rjEcu25WXni
IIGmE+TdeQySq8qXSZ17LlN3DwthlyRw72jD7Qa5xet32C+RYN26Cg2QpCjslohYjnXfHFuvrfCY
ojM9T+1udfHESUpfdzFs1K7xR9u0WGjldm7q35tIHyNlIJFP6YVW21WaG3uWQXDs5YwC1/FIzqm/
YINmJxVQoGM/IAjmkBg+RRIe6FNIVEnfHwLTMJ0EypCDQtYalAuTp6L38jjqyokuYm+NSy7wqnZY
qds2wIYzdfSuXcdOVLNGBUlfJFnioWq5MmnIbrYL7D7WrCJqTKlURvkyWioWNx2DtJqrcZr5XA27
BqtbkAovO5m/Mf32JsdGcWjqLgeSTIavFjZ9nceHoYYkOXQ05jyZJOOLJFW5duNF7vVSrGSFlB/N
Yh6AOrWr02Jd6v3YMMtJV0EiCriga99zXw0nUU+V0BvrdlEWP2yh7NqxyPOVrkAJmdzhDi0cE9Ly
ygHVC3m3d/V8TOv+irRVLUybYp41fq+meNjFvRr5bNaiytQo5nx7Pceq3af+Bd3qO1alKU+sGwo9
95OwpjUF7dC281n8vOkNPVah2S9pc1LXkC+i1B8q3ZhiJjbmkMh3Do8JD0PVCdSolYf1Feq6U9St
R50lL9qsNSIKfcc3FUXct3gQSdvyOWwnkPgGkQ92PJnS6cx0KBGNAkbtsnHnZNUX1iR3dAn3U0Pa
AgxRvGvttPIl9ydyGmtBJuN4ZetS+v6urW1coKBb3qC6rCW9lBkwGb95XVRdvfLeQ9b1qTnNhoEW
bAJctMHvcIOKnODkLLHoPCFR4LQ9xm6ueZhpWmQZfj1U63U0AN2joEg4afK+YLQ2xTT6GqrLsAiE
62SXu2WXtvSst7XYiFuuIDVtPK/3iAA7XpvKcs2qt35r386qxVBBqrf9SC/iqUnKtS1VMmHek8iK
algKmVSsqJoU7neNPYeb92S5xXXvi6HqX29NO0Hakpz0kyk2FHrQAkBr87kBgqW2qUg7kcJfZRM7
zCMPA/UplLXJXCQhfalx9b6Jq5xXuM74cDkluCmQad4DN3jjRjhbZuvJULE3C4tn4Qb6UvZNMS5Z
U0iaXvSkiiF3bP3eRT3hdFW8QlMmMtk2AsztQw3+djFbvRYu61/MfZTu+hrxFR4sPos7CIcUJkr9
NpXbVP8YRaY75Il+PZp5FmQL6cm8hiNOJdkBwTshdX09zpvkralioVR9g2nDitgl3T7B23PcyKyU
WddyK6sfkxTIfmOBskcJhro/qmIc5qjMR/1iguQfcpUWtEfTPiCm+AwKbV6iUMjVkMKzVXOZRxNn
W3e5oW4XK1iiNsBu7X0LKfthX/WLLlBjNI8SpyHXji1Iu3wVMq7WQwN5kVOjlosOZFWUcYQ6BRoC
e17TzRdBHuZY17xL6ZkxfSb6Xv2g6WYKkr2dGDlLcqDj2CEgLw/SR3Y547buSrKu+77vLlb1JmLE
HKLM92XV2KrUHlhEW733+RQfoBkUBMmmQ5jsVEIuM6LD8VQYSuJiyvLn6QJifIprYS2ZClKbgTu0
vorWGfYcAoYoQOk7ns3MC623nGdLXzoJecs3wXFFUsHqLdlt5FVb5XInsnh7V5u6Br4cwdJX0SXT
6FUfo/hUExMdXdx03C/jytm8hb2pt/USqUqAzo93tAq16Cf5w7x5V/a1VMImhfWiUg1wY/IDk3oq
Rj057mYKRkfzvt/Mld4qUNbjFImcdBAUtC3BZchLu8LSrkYNpzMj0R5kmeap8fnO5fJNs6Iblbe5
aEZU8QXAUr3ZCukiEL7SX+IImIrX9cgdYxxyrBMa9Y1gzr2RzXYd6mUF6yQ0pRtBFVWMjQAxeDmj
mp/X8/i6SszrhnmgD9vcCj3ZSKQ/wn2hokt8VgCZWjRykLv6qVAZ6Lk5Bb05AYfFzTsl807EZgEi
lyU/epDn+ZjFoAbkLNa6znmip9MWerHATp0pZFMHHj1spDY9GVZWcUdjLFAsVWm2qNCdPxuj53lK
7jP5vsoBA7NSUqCuf5m6RTQ2kYeQraARM3/qnb9Y5Rr2Y5WVjdsgvhPgqRk9QckE9YHo5wrTsEfV
dBXRpS4hpY18WRxs8mYsrHSxGBAygqTXaoICEC6HtR9OERqvx6rloxzFanN90Om8s10vtmi6W0L1
Zmvj6RhNhwc7jo9oMwJFfhXguwDLD5Pwxhtu56Y7GullOeMoOh3drHhfQ9C2Ul2SlKiyraJMqB5Y
4twkEU8djThq+kuSSb3zttnLbkSFcjEIoHlueBacCGv9srKhKrBU6X5KxmOuqvtAZH+OuhMpE/ZD
FZ1K9sICvy2Z8SNPQCVVGVpLRrORD2zgGrtlD93zhb9KQzsC5RmzHX7n9KzOs4c91c3TXnUXs0Ry
N+Qg1ysJRoM3kVjxOJTArABKzE5dlb9Mp03t3Safg5ViRcziTWRj1Z94nyVCm5lwH+Kea0MNb1Ts
YCds9/k8Hac1uzB1v17law8+BFTXY2IzeuWcT8+ClKejWUU9dMO1pqDJI9WGw8KBXZ0ak6iLPK4X
PrUbJJjZ7Ve2nSuL7sKID7gycemVybiqAzg4U37pw90yesnHjL21a8oH3UBU1FEn8EO59CD0Ffg+
tfFEmAHzqcaoxHRs9k07lrIJh0ElzbEDFTHlai1I3xFwVnB2lszpySinq17pF3lHIIOn4E3JjMIg
kFTltLYnjlBZuC3LDj1KETeMJdfRgo8kWkBtrf27MZ0vCIs7kUU3MWZgFy3zCZRSW8hgxRT0JLYs
aNDQkGrSqTrEloPWVSfLde53kDnnUITevkaNRaIPrisy+O6ZrZAwiX8OT+61vFY2iDRrfshXhA5u
BG0n3bSH7aNBathMRFt10vjodhn0tkcONhysRiiWTF7Ds4ENh3jGXC7jcSSMln7rddFmndjA98vs
izmtlyJu5pzn+XwT9+QmIjQumn68q8HGEnB6WzbUC2rS5xSZ20hBpYuWILSP3oMZsYC9sVLuwptu
6nKwu/BSMpE2EDBZF501rrtU7YSKME5AFE5VvVEex4o9wABEaiNGfP4WzSM3/c468BKU/uWtpk9/
/u2FNfDv59dqfv3w4aWoX/86//g21dOzHtoen0779d2chz7Dpxd1njQvPrxa9Tudjb978B9qe8DD
f7/f9nj8GtQXeh8Pjw7+3PuAhzGyPMdJDtY9PARFoMHxS+uDPGNxyqA9+fAWFmXk185HDJcweIUB
WiNpmucPb/j82vmACwiBT+F/4CTZP9T5oOihs/Go8xFDzyXNU0zymEELFTozn3c+jOuqOtYtUBwM
hY+1s+UQ2mFPUjUWtYlekwpvZx1rikBDuyNMR3yol4VbvJ22S1pf+V6srRz5tsp4N67dunezOTjf
n0Yjqx+aGEiEdNQFDAazAKthpocx1qDq29c+2QaO2FD0YKXu6woGpjgUNc5GQbupmKsu7JwhjYBH
brUAB1eVQ3QCzRdznFG2T5imRfrglNNtETSdEB8mXRXSY24yqLi23/Su7oGjTQHduWHiGkX6BOYD
ZaQbnsvxod3QWQ+mKxPaBX2FWqDOYQG9GJGRwyNZBFiD5GYZWNk16y5EajnZoICEsL7fuhkE4+TZ
LmVg96E4umprqs7DOheK1q+XvMK7psIVRwQoZa8uwfWSh96DfwmmY7n1qoClBnYd5mo/Var0RGdF
RULNc63XMxeDdQXHbvQyjXxNQ/MK3BTULXvju7UMePW7wa27rl/4MoOgVCQ5l2SsH5jJLsIB1rdh
GafjvByrm7hLu6Ok6qztZ6Dr8KvoFRhJa52Ap1mRN9CO89waCv7v9N405hxnbt1nNBwwFLTYDOlu
oqio2kqJqMpGYNZA4MfB/NAS2gi1UihoNjV8rJPpTJuXcgIjfsGTKyY23sSBLPsUfNOj054VaxRf
uMGuL+HujmD3nuXTQndxhTU0buhy6Fx/vuIhPlvB3YZ7UBsYwoM5yMg8R0MKK2M91I/lMALFu7Yg
c+XkrhMQNOfYt/kRrfRNNAwVaMjljEZVW0xpd2FlNpTVmKaiksMVjkeQ4QABGRy4XjE5rytp9iut
FjGzbQTmk9LrKHu1gdFxrrB8OwDxBFHfvhkgWXKCzfKCMJWXNF92UaTQzvVW77YFTcU2TcCKtkzy
nMnTlU1qFzdjD7XTDVw176AwjFzPVVx0A32e51N/Cj2jA0bgbcFDD5uQyJbbHMDMrSrG1wXdDdAh
SucYiIKMW5Gu+CTvtrb02HQFWuhlMoOlgzGYEWAWEwm0FMn4Mhk6VIJbcQJV80fQTeB3Rt1zsjJ9
wIG+9S27rux2t003at40dNhWubd2LtUyrAXTtggpPemR7Es7YgsmgVyPS1xWbfRuaMnppi57F17o
dqaltCkP6YCOCZAJ1iTgFHqa74Y+2Xd1AI3WdDGYqfq6fWCY8Ypva1OBpZcTaN0oy0FtGo5rOvAY
ywr847kSlcEIIq9/ySasoAeoEG9ye8S+yw+xAc2j6sXD5diJwYBkR+Gyu1pZ34shA5WWzupl7Lvz
PAPqr5IYPk6UBudiu6x7tJQGXMYarcuZ1LCjJ13vVA2txy7koB8iSGB91Agosa/VA/3spuQ8wjHi
4PJcqQ7kVS+nSch1isFqB4K3pTEfbA7azZtwnMGUR4u+2hYwCisPhIX2bOa2AZ+6cdUh6ga9yxDE
47AC6SDLWuS91mAuNPqUULyTY3K5pvg6SmQndLSZfWczsM3n/nJLcsXzQYNzvDaB19tGixkjvZvw
2nIHO3WXb9tVnqi3zKMGomcW4wY9VyrjV7JLTVGH6eWKrD1vx/QUXKqBb+NUnxqp7+IVqAgI6lEg
MCEsaVyRYzH41Rxilb9a20B2tp1Osml9X9N1E+F0zJHkfRwH8ARwW1Q9FdDGsEWeZhMEaznSCJSP
rIlYDH6x9O3VeAaWEjvz/RLzrIU60Y/hbk3rGx/MxBE162E9BTP0nbTeFXadgFiu25keghjbcGxN
lnOkNlWGGrpLJq0y3qRdDFrevPTT9mPweVewyqaiafZkzN+Mm0x5PmlVrMl4YH2XAt2C+1ua6rhB
TzUCYyhxLjlZZGyOURyXSwTtN23j4dA26aneJgK/svPeg2ocF2KPVTRw3zt245IYknQkRiO2GILW
Ss0EbOXD1IENFw49RvIm8/RCs9ye5JPpePQ81cvKa6I33sLQ0JOrzXlMTxzzP4LjuYk6AxaJ5HSU
iVpPm8TephDh9YOWxPUolowNp/d4ao7Z2Np9z9JY2BFB+SCB46ahxWRYd3SnDvrI5eyanMdbcppv
Qyholk/cdScdZetp7fsb2E4Rgd6zxrusi2veR6o5D8aCpOu3F6FNbqZMWlBw2ckYfAVOxgKLqZvj
qKLlzOQVeN/1y2EEttlmmUgyeKAiIropMifmRnK7bo7nW6XLrDK0xMP/Je/cdiPVuS38REicwbcc
63zIsTs3KEl3wMYGY8Bgnn6PWvq3tP6L/QT7Yi2ppaSTqsLTc47xjdn1D4LeT71dX2aLV5mr/Nx+
FHwi/kxB3Zddy/zcbdCAaD8889abk8WKw8LxvISsDmRCH+6GwBckTU2tvLI8fAC+OG90z0fFMZGR
E8YKt6DMzXzM8IUdjVduNTe+0hBacSMyfCpbvkwNtCsPqr4v/F+uRWkp6tk9yBAj5TJIP3s0BUr1
bB8ZtC2oYnCHKsMTwCttJuxxycPAeaUth18wx5m31PwQ0Opdz+3zWmsIAtF06kN/gXBlhsSroSAy
ENrHf/5H+Fan8KmtR6tylUTkXHcFj4VzINDxh4vdTkvCB5fBh4m+aih5xLX6zK82OzG6fQ9Id/KX
8G87va3xKJOB0yCl5GceodA4um0hjQ5fNQ9Por3Z4YJffJ7rpHasJik0xb1Pek2gaC3wdS3+KKdV
vgwagpeaT7HoX5+U7sEwdC5GQj5clgEje9B+R1S3u9rxxkM1ZjCbnJM2HjxVFRc8vG8x/OAtbFEE
BthFMOJRiOwsaMKEaus69PWfSbEv6XtOghb1RVTnWUNZCGAKjxSd2aS7LhsH9JFWV0a+K/Yy+C1m
NJkS2xTgDup6/t2y5Vr7HS86Ou0WUBIYjrYcsFnGcY+zFb0C3Zwua1bnWksjc3/sjiTUiaW93Cav
nGLo7MJ+z37iqN6ZYH13e91l1gTLi6ntISvJk/JjcmFdxQuniQ+mjrdk7r1nOSX+JN1SmTA6tKGG
hNRMX5VZ7T0lA9oMPcnStdBe0GH9HZLqOGxb1pkxPKr12kZM4WzDfO5jC8elxbmF1TgVG+wyYs9v
6KeGbG5XkvKFpFvTd2UcBj9hC0PA8y9TPXzjJ4r6PpDuXo89oATlnsYIepcG2JT7k3qyA1jorEen
jPNyZuG6r2BiOfTNa72Syei9oq19sKLa32kJx8uPh3Pcs5chaD5jR0KA7+QVFABspR4mVLhpiBq0
BJ2QQaE9QSdqj3G/D9QAkww2YSJ8oVOjJz8h24huwzy6cTrZud+TKbGFJ0trFS+h7tJlqduDtKI4
mYbUi+y9b6vlz2gP54D6e+XPYYI7VOGuMWA6ZNTknlb4GzW0zK0B3DDAzWvLeBG3SqiL6QVwjRia
DT7UZDHxyXKna9xBymmi4Upr90vT0UvF0h23uAoSE85wzKU0+ajVn8GZPmZryys70gcV2TzFPTGl
lf/N9avduy3akqZJI98f4TlBw9sM7KOohlc0r0XLJIFm7cFpkPNfP7BgDcX2CKeW06xWtV1uvp3a
TYf+bYDS1kV0SOLGPIPOyIkzOBnp46nsQY50Nnv4Fc2W9CFuSJsDaxnC6JMb62AmGhdMQrmKqFMS
BY+q6ywc5jo0u9VCdQmGc2h3UHcqleBtT7fAudUqkHdAuvJuouVJbL88B7LQAHUerdAwP/PKufFh
dO9Lq95aEYQJa/zvrVkfZ7bZhXRySs+rYVHZFmRzQCK053UKQu/db2x8vI1OuL36RcO7BWbVL9OZ
z6WF6l6fDERG2owpaXo7Y9M27EAForwMVtpN7G1x+LOUc0FNdYXmSRN0qMZ3x1TMMMJm+Gpd9FZp
5yEs4+KoOT6H5nNBT5B0rX2yB3dv9FyVxOXnkOsbqDR0LPxbdsN7XbkwJAa4ahWbqyQSK5o4duMh
u/brwPHaAD+MzQT2hN1RE99GK7GE6hLXCqIkasIv6T1u+Hp9CuPo5rgYFpwar7B2oJbPaNUiDiER
zaU+oMeJKf5OAl0y9Ts8nsqDVYcrMDEux0/ARAj72wISyF3/ODsOqppkYC8IniQRE+AV4cekHXfH
Ikr3DvAeQFjLW9WKdkckrFZARk4eLQTsRcjdw6rFkM6uDNJYQKLTFUhBwC0A5Og9qrzfK+RjTGM4
LZ0/547snhflpQ9Zb0YOcuc0f+pm/RY9FEwM+yr3A1AXHXz9QEIMs53hk4x4GagB900YYGd2CdOQ
vtBYo0UCMkghAdAOBIVXoTJ0fOkwQOq3yYnIHviXl+ig0jjx8FUal2HmNSH4xzg+OgynsB3YA1N4
9Tu1ky3/sO2nZZLPsuuWNPSUn6LjT+H3g34TYZ0pYw66ByFRVf7OHhpdzFXfZwtTd581v+OW2EkQ
rpjPUN+5WkQu6Kfp2jCHUYMR0qx3m24JcXFw4QuG2dpvqowwcy3apLwNlkSh8kDJwJs0ROBy1gnX
SLhlFun/9lH73FEfT6eYSnuG/OfbhO8F8YvACp+gykp4KONfWplkdmZgdTCmDJc1Bj5GoW044cEe
7wvvkqpTBi3pw+M0YYEiNwPkeBYRg167ntsuGrN5HsPdsKAQc31nzdbs1OP901GPSXyFgdMQdrCJ
9WtzwpcmDk7thMdUrfPPIFSVhY4+xFX33WrcuZ4fQaixhzqxPf/ddScIiwaO3SrdP/PEb/0qp2OE
jrsCNXNpPfTI/causKuAfdRBYdXhO35JVLOZ/UIdFmlN0JYYfztrT7e4uhyRjpOjy006WaQc+BCd
e4wIICA4OouiOa3h2QwL/Fc5AUaECACpuRlKNju4nB3jpHPsXQz6o9RDi5/20RDhtgGWE40NUAsu
M4BAEi5WgEvMftdEQgCpoQjPagCo0cs9l546Wq3G472VW8dPQFSeIIAtu3adT6RSAOwauPPRL6ea
j9LTx7kmP0Dewl0Vrk9oDNAwuv4zBngnNY334/jtx4a0UFmL6cJV9N5GfVformT9V23Js5D0YwBF
1DVBU3ZVBXXYfsAE0j7GtXvmbD6Zerl1lTvkTTw9t50OMOACJMIr7x8+TJwEILgyrec4nYc6hOIU
gmxa4oRIWMTTSD483+DG1U53tbzwewElooGAxEIaUAOAjXr/GrF6OQix74PYS2z1bgYYUP0WfmJ4
AL6ywW9cgfEZC2Buao1oqLaYe5fFU6hITtluoYGJMtYpXjlLZAiAaPb1yzbKVyOVyDrIPFnjDBgr
tng6wJBMp01+kMHAmap9UWwLn4/xtG5w6gW4ooQIRm7Ca7IejE66xDIEGRU9WWypYYbJB+Rr3gn4
xQAdA5+ui+u9hbi+EmekJUQeIBBzA8ENJ3xQlslWZeW9K3DhzezJjJ6fNRZaGlvaf6JTsKmosPjc
ZayNcIAwxWYb94dj7/J3teqiVk6b95F87XwNXLuRO5BRBCO0KiKOZlN7E+yx8QhD6GsDpTz59ZjY
tAW9B3sm2fx6yOsvexqehIW5yYo4sAl3gCPUYdxiuEXS8EFq1lXdZCg3MLtsD6cj6BNLhuBGyZPz
wIBCC7ToMgYNfhgQu34an1u4W7hMcSPAmIeqUQkguPjmURPMi9XF+NaUNTMwVDrF78K5w2wA+Gix
MAFXrAHOvcegnHJg5m/jOH/MgxQQOMH8cuBp3rRzuPc8eut2nxFWTDsH320mcYRsswJ6AhoeJIyH
7kXR9lhV8CyryTRZuwZXWTsVdCQbCqji387ioZrGQOZi/o47Aw9yTZzSslY8jCo8RvM85D4Jr+4w
Q357C1rPOfBeZ4Qtad/Foqg1/dADBo/O6Z8q4BV5xaLzvGBS7OmqCvByz1Nv6oxw8LABru3UjPZp
bJe0YoOAD+OCxhDOB9u6pw47s/ZCo5jP0tnjEKKsMDetmhAmHRjQIIRIZMco1tNYlzW1Xbi7/oHH
8ZxVoUKnUll4hwMNrjtQMpUePHuwh0+y24C8EGjRFu9f5r5yS+MBb9mkeAxt3wISX+abuE8bp3oZ
Vvfae56Ggzqd/a11iq1GcVyVLGMX1L7NJpN0SqsSFbYgFiGFRQxG7F6Vlg/FqFqX9jx24jySAaLf
KOSVrXKEaAaNL6Yy2D08JV6H/NBAv3bU0icO3azEeE3htZ29q4a69Oa+xWM6f7K+nVJ+HxiQi9Yy
0CI8pweGAkmHPmRiECEL8Ce7as8OoCiYxZApthUVfOnpjlQuBvd6wtxtROIIkMiriOFkbkDsa3B5
c9K28YLba74LXNI1zyTE0N5vqsuwQDUiLZpocNMwFV662NuNYlLJ4srzAuYCIvexcSA5VBEgGzvs
blNr/bGFtFI2R2tax/K+Wf1pWpyPWUPwB/dhEqBYt3/+FGNizjreUKh9nskiM0CAoAvf1SiZlWc/
THvgTKOpaFJz0NBhiDe6Wgo3xCwJ00Cmns1+phFSYd0sTyOk9YE2PzRoGU5zvGXQmnd6xGyDfupA
gEHuQoCoGQssN3UlOrqG+nNhh/IZ8MdtpmuQ1jZQecOQEOglg+Ah+oN24n39uK6ojU9uhpPidP5S
9Hq6OFQfnNbea6tdb9SsP8PkuegLvDRywQS048QTANQdeKn1aFpILcG0YLqRBi2nEmh+cTE9Ho9U
CBnlZqx2fj/RxOPTB52ntbDG9qL81UmnVv/QrXvXlS9yz8qnKgRirpYNOrz1Kd0Io5G/ObnP25Nm
YVaRCvLo1F3cmJ77h+sODFfr6a9t1+DiTXMat+6Dy9agb5ru8Rq2x1B1pyoeZClc8E2tEufAH98H
u4cX0zQs41by/8Vu/K+k5n8ZhgRppP/baYQF+68Fi/+kqx7f8J9gFXZk+EEUYdpHiCpAtu5f7qLj
uiR+uIvgf2wHxt//BqtgPMLyCx7hqhgZqhiR4//Yi8jn2QhDoTGPYE97Ab7rf33W/7KCse3yP3/+
d7AKqT64m/9lL/qx7z7WStkB1hYh3Izf79/2YuSgomPPCoHRMl2tdTq2ShYsto/KedZyAFVieSlQ
r6xbHhz6iOpME6eFOug1JQgtdHZ/JjZnntfuYSSkFvgI06N5DtddOIP55L9ZeK7XO6d7CmiHjU7q
4Vm0lZ22Yte1Xma2j8j59K1LBUDF4WjroKz4EHtmDmEH9NEwfcoGzff8jy76KX45E/pajIAtupjF
/x5CAF7iQaiAHjVvzYbigURWq/cjfoJHIREBM58H2KUf6+Sls2eKWD7J4b1Dp/Ih6hf46km8nl3y
TLvSm46eAaeC8Y06USrjezdexJKEAUvcsbTGJXVclYQuy4g6W/Ie9DuwaWg5siiA12V9dPxMXADz
kOObh88XmaSPfqFCgP666vCJ+G3iZVR+9g56XVZU826qaNYHI3Dc1O1QfomdxnafzM1ZWVCMD56K
04HvR/t3Gx0RVMoc9SQ3ki5QILQHetxHUfuJxt3UoReQ61+tSOFZ3tPcBvDtzogygPjrE6BJM/oC
jFWPQUpD0uiA4jEfpEwFTBBZJgcfWuDAUAgxFOM1sqEthffeKZiu7m+3BpXv7asa7lkFQruY6Hh0
o7MGL97671R8Ew9gtz4EEcwFGCwbRHVhLdfB2lPwWojgP2ZMNEZA/Vey3yrA3bgvXGMnNUE7SQEb
PmxDNAOV4mfXvQt/xYewZpi3FLou5kOz8wjeXZ6A4sZcwzK9M97zQgCc8XivQJeokZ99A8Z+Bs2I
6duuznH4DJcPJPOW6UCfyQxWCfrcAtGpqp7IjH4aaPU4iKRpT52fTRZAp70DMYDFL4Tg5nlF0Pmm
m/m+eVcCH6vBLWA3eKvm66pOMdO3rQaWJKH4U5Fvw1XCCYPyfBLblqBFTvp428NM/aPhJkUFZK/I
h1d8hx1O60IBQZ5KL/7wwVHH9KC7NVEdLAcckQWjaazRobIpX3FNGzcuR7blkr/GQMAHtF9sXXMb
+vS8Iv63qLQnFnDgGqJT99CAkoapvPNIqsDbWHSnZHPz1IwuYMvncAWDilYMV1hbf0ZeGc7ZWJpK
n0FuDfEb7PnEl0iFzGuzg/iw9W9bGOXDqZOgmH/HdXVpAK+7wMJdCDUDepCViCOH8MXdT7X9eO7r
wPE3mtuiFnDDbTEMTil0cIyVKAM/DR0LKgUkmMYbC8SA0OblMA4p6KxRDrtpWV6WCZx8mNTdutP0
PY4HuEy8jJq27CP1DkMhEdpOtH1opJNb65V2nz70dnt4mUeooEuCJgLENE/1uHww+CHyu9m+IrtP
XQgyQYVHj3xx774Z/qShiRhMuRUeKYn3O+xfK8zICnmrYUW4jpqitSEk18/BQ2DuFHKkPG8Cd4dl
xgCwfD2m1tU455ghV9h1Cl02Lan40ahEkf3oYuB8t3kn3MKTwb6VX2MEil/zIgZUufo6DxxyqDXy
NPrgwvK03TuzARt7V4QZihVtwTZvUIL4wUe5qNVQwoI+V2OE+CO04VbtKbDfzTrCRg2TFsh4siKB
Wqnti4kZNOqvrQn7kxoxxq5T8wmNPWRiyJnudDLx2s2nCFBk50BX0VM7F5hQIcyFDkA4D5wESHuA
iqpJPALoV8jxgCjGGf66uPhB+LKsUpZO5YVJ0JubUu2+AwAIIyCGhrb98eFTISsZriUJLHXuD5aV
uoBU3V/2QL/hLUBFtuKiJmt0QOTsDTECUrLa+iYNppgArs1quUdkiV5F0KoSEbYuCxUPdl2AZI8W
e2M9m5bRlI9E5+hKwVqwwn3QFxxQf+aPnslD2A7OyobCjue/zrgFD6piSRHMWPctiTEKEorZb70P
VON8eFCYRx3+6qFAEBcIfDc1v6MBWKNnw9sKevpTM5vsUNoFhIIWanMXIBqw7awG4dOa6A4DzTrv
4TFQzqAd9cA7ILlB/utRiWddYBBFmvbuckvljcoQ3Tg0HRr/CGpMoISTNQNQY2iJxJfwHQKerby3
90PI/o65mfAODnCreyANiWWQNEEMbkimqRyD96n6vSKsncRTm8wLv/kVjAYYxtWOrOqPySNlNfnW
sNtm1hk2JxF78Cj7hiFEBpP+26XTfTH+V4N81J0EuMEVVONyVpTC31zBQUr77+rg1oOj38jKXCqb
FtM0RtBR6tJXRcAjeZmH6AfFDWlGR8X7mCLcw9Hnc+R9nmbFgUOi2NOH6MCn+epUkS698cxtbkrq
bkjFiVjnPSJ4Pt3mXK3ktUUS6sAj88H08uUapN/kBlDP0Yhca/hVE7SOBS7j48lQLuxAnOhJvCED
+7rZrfNw+p8a9WtaGU4AGVHEvG632qjJkL7MzqCSBIuPw+E374OYMjTSTaa3bSo10/GrpZHjrWuc
D6KWPfLwh6ax5yOjfCyW2H2ro6gBrhJVu0ozFMDpe4BneXBBaIx4c6ABd+yAgLJdK5Y6EPWDvudn
BADfFwiwkDQRlZwd8XBKh92SDwYSKRQM8IaunrIFJFoZr/yCy/BS+XVzrTb2yCJd1BQ7ySAeMs8q
PoMBgm4c93+CYbbzxUcA6SFmrZ6VquAfcaw/YUIG6cRNl0+tt1xt4T+bug12YQfSmHq4XihCxiOe
qT3h4TPmybZkyo5Le/AvC6gO18bUVjEg19NoI9oD8usQGM9P5+nB7shlt1ZjvZ9X3Mf4MpPZiupT
xeo38JzAkU6xgsGkuhC+ml6AdLHpovDFuFFjXbDJG3K8OvSAQ3/Aq2MFi/6QzX32FztMfSaQ2dYT
GCJvKsBhngjr9Vn3AzDqqRDUvLSMfKo5vri+Li3l3bAdPvMm1hcOTF5354/QYnW2oBWU/ZosuIxc
t0cvdAz4jqlT5+1jxI6QbktdhCO5NadoLesHWjKmoIY4dMtabHtn+txkviDHNV/HYUsRG0oEKmaA
JEvdg4vmB958NM532B89569HrqQpFZoGjlfQjM+xAOAQFZgormp08SKvot7X3YnYVmm1PyG7tJO8
CIQLKPqlEZSudAFN3bRzmCDMSNnseX+QNUTQ+LmCFLF03Q7QfzI5/qeB7rbW60F7wc71lqztqh2y
FokgRz7Rj24C0QrFMRB4eNsCdQaM3VQ4OkZPMafSAWX82/C2ALtv6xkU3nG0BpDSbar7+tg+8ITn
aFHvPXrXiWyFFX48lK8KyRVnPIzIQt9G2b6E0wZBDQENcfCGMJ/1b/h6Tw27rvAxMDGHXBToc5IY
oL3XWNmEj12jpdIIHWKHwDzbReiv2bg0p2jx8n48ONtT37UJkoY5lOejbx9Dp3/xnQlsEyE3bJrI
GyQOW+cSGJKPw28CkN8Gtc8ANZOg3CywaJA0tTYXBjuMIiYvLCQ5Che9T19KFxH14BdAgXRFOyE6
5L/RThDnqLvDHr32Gu98Od3oCnocZ6gjW6aqczMhSbZdHwFeHWx5He3d5qtZIzyvW6IETKwlWZEa
tPFQabaP7bvdynyeEYXRbqbC76YtvBnZe3xWCNZhgjnHxGTb+qcFVjc+VJHNB7bwd7ZlYjYMSYrn
K26xMFqy0IdYmTN1RDwPMupa3WwI8xRtJz9rBMRivz9HcdmG72OpHMRsHtHjp3kB3zC/Wm4AETBA
lXurQiuFbFqQbcpBhCWVeBwYZ4/QG6L4FdZlXAeEDHqtL6NqIYdmVECrjeLdGBjMVVjEYUf1tRF4
e6VfVn4EcIxtb5CMEtzLGfMRGONwJ6sQbkecR/0easaNwo9mNX4LN0CbGubTCstszqiz18C0YETU
wc3pb1iekFjWza6fYv+mF7gi8KcbcgCudCL0t7si14BIoe2VREAKD9lhWf1MY4nGiCgTbOyQnqoo
BDB/j+GujED9WfXRgohx8X7KaCnoMKLrbVPsZSg8EKcGayRqWz7p1jyH8qL99eCBxHGbaNchScO8
bm/HTY4wRSZ9N53iM/JA77HVl956fKT4Qa8NTY2+C7mYDisytpSFt7bDhDaBO9r7FAAdCw/c9g62
e8ZhZOGWthoQLlQygS0HVMC4vQDi2mPe6aM7BXP1sAVI/QFNdQ8L5yirz5kR5L2edHj1VIXfzwba
GL0C8U8nPRQU09fgNj5E6xuFVDryX4HSrz7Yhjnyit5cXWfJjLESz22unZz3EuNF6x1U5xezfa7h
/agFfe5WzqDUqnhHtUbg82VF5+M12HQSwOcMd97Mdpb1GBoQgV38/TwdjOxeRgH1Cf40oNTHwoV0
jJDcVPJ5svyXqnJKun2tQ3BxMcGvBQFvaDan6Fas8wA7CTLuoas10NVgv8Cin3In3LWQJFZpZet6
FCA7a/1k4Bhr63sD+MMn9DV0hKuLCXYhw25VM/KzIFXpTjqyZCwqVIgVIgFvrrWH6FYsbivi4VUz
Ai27duL3EsdlWMu9hTMw1O5VLOyrpyjtTg2hr45OQyeO695D8XLYtXafh3jbRc1cRuNp26p/gBqk
3uVq9paq9yYITu5ehaok/naIIvDKCMcTxFM4ZnihZ4yQ/TPKQmEN43MHsQ+YaIZQToER5c1u6r0f
qrvExezFw0kMXVa3bwaKwtofjYNlEDVoqacgegnGKZVw4w0FNmJM+4uw+sgbBdK5iLB3YAxlWbVz
Thrcur17j+yTQ2RpmwrmMkARGvkfAvhZ5F9VgxU4qI0IHxedhSCObcxZY/ME5PSc+aQcCMsjRIiD
4BV8Lh7WCd0kNCGkfZMQuc/V5fCH8BGPby7HRVMPx6ay/pjYylcs1oAJcafRdo8xQgrR51b8m9n3
mihsBPmzhi/j9ksx78DiFv3va1j9cIotPz42SzgEdWNMkcgtvAGx2H7u75r6R8f8DDoo3BqiBaaE
Oli/JYC12PR7OSkH1wnS3BEaWSzxiNcJcP2cg3k/NxxXjoP8VTsWI1gjgxCnvRZLDTSNdhSYGRQJ
/Ss24roFJVnw6MFt3TqW6u7qBnVu62gPrj/z/CcqdvZip+Hjcd8uj5UoE3oO7XGwcQfe2dmb45t7
6yLz2P1mxEobtMoBleh9/67k3XD7WNtY+OP/TFCOgPn03lKIiqXjug/XA4DhZPLdA0dQDhpKobwT
5JRssM+VKVt4A5rHORVfdlflXDUnRFp+Ow25IHOatlF9bx432Trm1HuC/YxsrX/Zgl0AoztAJjNw
RRpxDKY1aMFu3gfd2f5RaLEpmI0FbQY2H+2gmQ39a8znA0MQVdmFE6hd3+BdaFViYZmHF+IUu8Mh
wkYFHa2nHlAoxYYdMl6s+B6iAPop/k0d3nm/YHI4jGBHECn7Rp7s3s8YpjFZHUdQ551s7pW5eY1C
gUVx9a4yEEc42c/9glnx5m39swT1xg69GDOcCgzwTxTLQVYb14/6Is384rugmBaTTRLxXuB3za6G
3dk35kv3AZ6IKqsQ66R1BYxGFJbrPtPhFfeoYu8V+Zqjr2a6RORFuEu+GZOKzjmIeU8EsN/xBBLM
geE/NO8Uqo3a4CHbW+YNiDx6fWE2nmkxFp2XDc5h6eodoyIlzwAmaz+JnSLE+9+wlFQn/xaO1x65
zw5wU1dDHhUIaIJ4Ms+8hdwxLsBml7A0eI0O8GhJEfpolp1AthnDXTQjLQ9ERleYSDU7P6CcsHcP
XuEHmK9gZYDmQn7Mc4dENvQNm4UQkLuJ2U3uG6wvDvZJypeJx2cmH5sb4BHXz7Z7jJsZ8PUvZBHy
dXP347wgjT7uIzqfcRoSz/ypCVo2H0uncDg3hf9QB93YTpxu3zN8KNjVZddVscyPzqvYxvvq+hCU
0ROGjxThva3WArhM0tnkGyu8sgCrW3oQbiZoi81+d7BOgy/me2h+eGvlrnfAWJlP6sgUhttRI69+
7BZ9RBYjcdeXkcIhmVMcNzh5CtM6AHcsC1nBTgrXTWr3tmLTV99g2VW34YrwEX77HWH9Q0OgAaCs
GiiME7D0wVzbWoE8xB4nuFgSmoQx7P608WZPuzGvDfYKwBesDMPoz1OFeKBAcnlqr8zr05Ui6gXi
hOG49U1/x9KYp3DEt2AkFaK61Jql39NjY4Swo6PVjQXSCpBBMJvb4Jew9yweUhAuKH24lkaDhSRe
AW0IPeu41/jy2bFShF0koUWNWZlAAZg5xNJAHUZe0qXNA12GEj1OjSauuwaPGEB09Oi+Fs35wYzG
83Ux1QEOlY+whCaZXxcabuAj2mj7U64g//gORB3/bNopGVq9A+KGJ/FIlhZcHLw5kCyLuUgYfw0W
4PTxnxi5FYPYj+6QjZuH0hemVI8uSv7w9X1sth1DzNjSbjFD4WXI11uE7mABS1shOGKyGeSWmma0
i783PMvKfLeK5KEcd9r9rJ0RZ2ODMiV20bBzsToAd7WN1F/pcVirw7sVwHrlaKHGROJtWGF0bjZE
uCHtlmIB3IjtZOeVXan5BCabgnZNHqLv/3B1XsutK0u2/SJEwJtXehKkSHnzgpCWJHhfqALw9T2g
0ze6b79wS2svS1OVOXPOkUteVPqcN5zqMiqpvnO69hPZyJ1fHAznorp6FU8nJc4zFB/fe3PGHLOw
2tTxISiuwj1qzDKgMq2rsQViIzfDS6YmrKa8+8W5pMRo67BxL2Yx8dRxBftXzEicnCefSroREUmD
l6q/Ro44mBjiRPXUOB+NxGTK301P7wrYP1XcMR+RDIIv7nzVCXdg/otpnYbin52+zGo6epY6TIL8
AQkI2Q/vVgAGSmdOTpSYcYafg23zVpmEdeSds8Ufc9fWzZaBzqxjVSywRiEpsulrOwXasbxME/Wd
N28m91E6pwZ5Nh4Lbpuw1T4A3q1tTv/mRHiH7Py/roQ0lMXflvgpgqeeNmooHxo17QvjM2kf5+5L
BcNe5RRChrW1kdV8aR308c0NiA+I9NCmYZuc9NjdYUM/AgZZG2m1yjTtPEVwnPAdmaa/doB+cfYI
D6XGfxSqXXHRgcDD6CurchPPzhpdPHEulkGGtHbDYv4xJm4BeyIH8Ol1R8vmBNYANZDSctpNa8p9
OkbPooZKAyJG4jmtqUUXuVezdyXq5zw/Opxbg18w4fkHBgm2HGA6ExlAn/ZzXl3cHE4Q3Z3h5I+p
55wyoz1KxmaErxLqrtjFR0MQQapdkHyWqr64EwLO1i3znWk0jCnmta82KTMgf9wOYD4a/O3lnG3K
7NvJpm3gV6HQLk37NFLJWNAnANXw/HxoDsCbIbT8BvzR3USJKqdbD+Io0rv9jOMfSYU7o32VOH9k
3W+kMYa9bC5YicC8ML0pr5M/PXsCvlcLXQkToQcKDYFxILIUNCcnJyXgg8gy3gnBUac9JvnFN2B4
lemL4L3kRdGmqO4b41Y1T/b4Jdv62PvM99Np05L6N5jOdHFY2fVaE79Ng/1TxStEnjOzz1Vp3keq
5EXMtm6MzaMPtsb0NsvXCRyIdzDeouGfV64COeLor/aEh0AqPBZvc3ftObNGLGmzLZ9zeupc129N
I9dGK5B755OyX12sRB2gn3nwH+L5U4H6ErUfsibrLFEwc63YdIbAScMoUucZl9aqKZ/mpNkaMzgR
f+re4fq9FAnqmMudjh1JVf2hRQzCc4ew/T7XWFgIjk1ctY2pHXzlbOvxa6ZdtLOXSV0DgHmGu5nM
8tTi/ojwQgftq5UxhXKLd4Uw5yUBgBN59uMJg33/WDhGSJV+8ltSDY2r7wjRbczizveyU6x7O0iP
RwGVSISBH79Ian6Hc9GOXjtagmHs9oSYubcynv2OSzvejl6Fzq09ObTeGYZlLG/VGGzoKjdVmT3b
TOIwTNAM2rA81FqYal9Vtyx/8nGs9wFSnep3cYRHEjPwiLOOVP5TUjmwyex9opehgewNh/Eg3DdI
PBSQyYEozEUZ+dkhdSDogGvkS5o/vYt2SaxtKv8J7/0289+L9nXI3OepG//BnlsFdxWcRWtoAdOF
Vm1uEVhx5J2wRIKDRKYGUWQ+e2mzzcVzAKYguULt25ntzdRH0l4hpiaCpYy3o8favKbG4oO2nqOZ
oJsjEz6VFHSIwfI3J3vS59UeM+ceh85rxJ/u9O69wtvhMQcjbHWcDOyAybxp2u++z7ad34cdvc/c
ZaFwN4mfnr0KRp/NOHk5/q8Z90nrjLC05DqYzqQ2jo4DwyFL1qaNlo0BEKEbcfPI6zBPO4nJ1/Tl
yUbNj413LsKD/MdJ4PYP8XDWsWnL6xg8pfZjsjO4cA35zU2sJdc8ffE6e0OsY25fs+Lez24TXAdx
K2szbPGTPDTiECdHEez6Z8M+5vICiiLX9piJ+yBft9ihgDtm7mdbzP/y0tiNGpVdYu9601oTw8Rt
h5kmcVNyk2jhVbnXGrgl009p2Cc3bYn09xius1eICER7oXRh0uoq7175N4HAQWqe0FioqXIftzvF
+S7m7FItPoJmekgxEGBa/wwmHDdtvRPMZOzS3HhEvCQGn8a4w2e8XQYf9ZzvRlVtMybxrWyOOcUG
c8OTzsCh5YY1Hcoo6D6d/1jxxiC0aNrxKbUZ6nLBV924x0a/wYZ86EEbWNG7Nv+6VUJ/NnIzNuve
TN5KMD4z8JC6ZShqcAwsiU73nHbxQg7ZqpqR4zgg6pFj1D5j71ELqgfbvLcFKR8feuK46muUT9dE
zX0l8ENF0GNc27mW+eAN2iafpr3jfZnGYUCtF5Wx6aMffXqjmgeP6b1adbuOjQ+9xkU1fJpKXjgL
bIbJzUznlt+J7FrRCJicUR5vPBhaKzJhaw/LferRxjbqo8k/3RQnZjHsjYazHgZcXIi99yXMhCZY
8o99l7aH2rH4MUxelfvUfwbPuu6xB2wlLjZnYZ1OfHbNMP0gW3YlhrrBn5AV4q4uv2rnvVLBSpTJ
j9ZyWZbRLQCWmqovRzsFAwg88yXx9Iuoo73gva2ZPyq4S2bjleobewnQNS399oZi68sWJGyO9oWk
OTL9TrjVbbxZCeWEtte50JmnrrPEfam857j8rWwSmdG1RA7LLYKihgHviglaDu2lcIF19PTmDzXO
2UgfVnMPrCXB2lquu0Lb6nCKZvufD37FV8HejZKn2plOvh0cA8s76ASq5POUxUgHaCnUdip4dctf
p+I5OPlLuAMNuC92UQWWldu1RVazCwaaEYEC3B3U2qT4tnaiPeHE4ATgiORloZ1TDdbH4VLjNm08
yECFe1DFndfUE+d6dkiKZGMO4xHQ3Cku5GHQkkdWrfqFukmh/TNFsG09iGnAhnRX7AEdn+YGxyGE
NsmgVZTdNvaJFOG3rYon2WU/XgJRjsa+nPCnzT+F3Cfte+aN9NXyqpPE7wHTdf3KpzfwGRkJe7xq
aUcp9eIA641JjRfRqsF0UbXtxQqi1wn0h2fvUqMO+YUhsQBGMvwrXof5aWkYGMm/C5fnLp8OnokX
uSKLoNEK1gld/S9l1KE0m+cysMj+r6KHYUDKi+zm6ATfxizWAcmlTvQ4kU79aB1U0z/nFWoV5oNs
eC1yfc+WiB9Ps/q1HzzWDUMmPVv7hn1NI/1aq0NNuWFH5KsQCSCAtHsxyi2MmzPCe2g42kNmTse+
q49xUpA3pnREE6gbY98Ne71Xd7U3HFVytb5rRF+lF58eIw+eFre+0zsqcNN4tOIBi+50bofudyQH
GGO8gJEMN/iY9EARHLWPwbzULmoPdsekuSQyNDnOYmJAjQFjcWQu6Sj3aJF5ifOwnhZitLmLav9E
cnKje5w0TiA36eCtjJ5pbDlr+HQRHDvx6I/DPysSmzB3u6MiudlkD3PHBVMQU0rae49rbbKQ5NVX
ZPfMNo2QFNcLs4WHIB/S9VSR/QYkivFjKIcH/CLbziz3OqWEBUVWc9y1iUitmcabmNUp49IytPlp
QcLUOW4dTf9kILApIw/nt3Fs8A4xnVwX0b3CPzykzU0Y3dnz8GXpxnGQPR3Fu6+IpC4pEb+rSfaZ
sEqn+rBAj9A+t3FKw13UWyd37yW5fM8cb9jRV9Gt1eQKxjSmsFE+5knw3vkxdS/wKPVsFDa6G/6s
QZFg+Ib9tO1589eGvk1pHVs7LJkrVpp9Jhf0MZZEUPvnjmIzzawjNCOOgOGgOUyZo63LdG6efsb5
e9C0IxUT2RB4r2QaEtMmUSqrH+gPVD7iBL3h2FOSaUlIWaK6/qVaPnkJRV0/HGfv18e+VNUjmcN5
U+M8quBAuXBia8xBS/R2luYLJj8YSGAWKhjAZeDdDCmJHVKD7hWtSVSLD5HXhyQzNq5g1Jrtm14d
Mjyoqnr3BXdThxgdx9pBVtp6qHcjmgUQyCuDEsWboyLJqrX7qb8XIrnk07iJeN5tm7kvzTWsY4nV
InLhWcTltsFtGxmQWpchXKy9cGhu6vzmGsvcWe3y7s6x59DBdYbzIuQJuTMi3tzTJs81knzDFW5G
b8hdpLzQBJThmPHBCPB39XjgkejRQ4Bh4ngTzc7GOl3iHu9q99SY1TUqSQ59+bwhB5yBy6gIpR1b
UP1W1S+aMq+FWC53ZIVU3TdpsVX4twLPf6jozSMSoCWdYeV2m/q+7WLmoUQPu/moOYTX8uYxG6Z1
X1cICO+2/Z6CYOIFsFJ94yneUjOEY/LWRfniUfx20kObu+TgKYtBPjWiOnVO9M+0+RQTwjmktnzQ
cuvd7CmVSBfsCaYh2ejbbhInC9hSO2h340RVRIRQAl3SU51oFN+oWN/2S8gZkpQ06cLRLwBge82M
rNGqu9SfVha4CC1GzPGTXU4Xme0qAdykztEQou80GnYlTVmRx88aOLXWm3G/NJsbwVL4tdbaF/Mp
m79zDGxjD0mgtt6i7CiZb032q639NAgpIw7GoHqDcbWPMybd7fdk7S2T7iC5Cu7PCFZeA2yvM5+0
0ThMjYWen943JE+JdkBjFcSygzo6wl1fLxRvEx+dIBIvrbWbZEcbUGWHN46sgAUfuzqWOhGRgf8S
OO36ryZ4NDPt0DjOOqqAv4i7GTpc82COn6pCFLK3WUDfYWebiWdWGRi+rP5+mP0fr0RI4WaglBUj
H5Lqs04sunznMSlVmGjOivJx8UZvFenVCeqnZKhuOdl5kv1Xqqt3UBQrA5ABvEcGMO5BY1BiUAl6
ATGJy1gTapAYRTjMmlncjwO1i8upz6YnlB7jrFK5AjwssPIFP8pL3juk9drJOUys4dJx+A2TpE8Y
P+aIY6H/qkvYTn2FlX9+yK3ujgPVcR51rYSvZpiA0AQeFRm9FbYBlUWuyjvMobwbYrlqiuk2zO0j
qJKLM1q45gG39Hq42Bn9ZqWEQFn+J9Fru+Y0z6wMHmHSAH8XBLAWvbvjptnZVGq1UZ6Bs5VbjaUE
r4i7N9cZ0jBP9Hg/E6pT7qi/qMD+jglqiiR5l31cv/rxuK1n76UiQ7RuNIc8aJKg3pIdsDN32sN4
Rxut+tVipIofHC3wCDJR+PIhpkZY1Z2GC18xGW3IA3tqXWEHJcbjfAzAf6GGlPJi8GKXc99tCncg
wcysGFWheK98aO11dgvkkO5gXjGm55ibG4gg1Yx6NzKW2mPUKIiO30cwSsbI8mixxLcPxZai0Q8e
ohRrUkCS2c4q3n6l/VXnenLKhiECQ2r0ICe8X65h9+AYxHIxYvm2bYSevmirFfnEee7AfxTNa8Ln
lzAQfeCkLyRf4KIW+er+OCf5Vjfmk4hetLORIP/Z34F5J0iPGMlbXNyP9RhS+WwX+4WZN0c3msDO
oSQzOy2XCh0PD78hTkiQDtnV574M4oPpSQbfhOntjECVifcsO/bRqxjHnZs0R516tnGPlc47BuWP
ST7TeCs04ukxkioKAWAW4G4wpZhKfylTmsXyhaTui91l2V07ClJ6GfMq4f2TgiPMHW31Wrh9BcqP
GCKc6I3SKmwtyY1YCL3hABR0ORFqcUqH4pAHwtpLmVUMNMdhBwgRqhpOxFWtGHKxJm8jsx7YSs54
Z7RKdx1PdMFjj/yIB9WivGSm7hbdLrYeWyzJrHHA3og2PuJ8NHElGcsGiO5ktONXhiB1UDXbBOA1
kZq3c+3JAKZQGxWLMBqPOUau0+xV1tZxr72Bd6FJqqcR58sU36WMbi3iXkL+m9Hcykxn3o/bmZiI
wf0XoK9F87T1ybfp42UprBAL1zY4h0mu3QZBQzIVVNCqKIQ8zgVLcn3b+tZzuMkgvyHGMh3fGPK3
oA/tYKBL+5k08UEBZuxsXH0PPVpXEH8Bhdj4vFqZ86mVLMJgzFPU+CN0CLubPIEzSg9kMeqFotTE
znrhjMjYXy1mdgjPWKjHQ5+eRuejrMSurodj5PyTeLI1B19O8GxkOOxdYMWwS+1gVcdc/A06+8Hk
hM/cfaZ2SJ/rsd0XALsMi+Y7bTaFQidjzqchmPv2W+V8ZjazJ3HHBds1T2Xz6iMaSb0/Lj7WuT7V
kc347h6+7CqA6mER860DiljcLqmkkYzWZXuwTP45en9OvTPndsPQrrSyTa5/KH1CaXytEW3h/yJC
Yl+Jnly9Y2LzJiukXS7H3kU1gOYwjlzowJZLnrWe6XlahWbzSwuhURykE6c7tF7a5s69elwXlpcf
u4SJ/rxapOeqPzXYcKY0XztKrYtHFKeJHlic9TREwnCiq4tWr+fTLhHRfrT3ik7fcz6k8dB44KYy
1htMO5fRdj1vE1gmwEBpP4+BFm0p4teBT6imD9Yat6ON9Jx8I4uuS3HG78CB38HzZhvCNzRJRLoB
4wuT5A9SlRunvkbt3TJA0hhwYD9u28+6JHjA9ILwZKMXWwvGvaFJ5l7YEdJ2B713DasrQjl12Qbi
vQVIuEP61vDUjA4/h1elxvxctzvAHBsfk+3ixPQmqojXGVHaAeLVZ2FtNaRUU2zbKIjNW9Yf2zJf
i+hEdG+NCNUYYSx/zOjW3CLmtpLLTpmXUaeOZIQ0we0mUuGEiqSAoEdv5geN5SBuUmy0LvSiJxOz
iMd5X+X45IonNnycclr0pHmc1Nbu/s1gIEbz1ibfbXoC4rT4jHJ1mYKfSKKtxiwkYeUMZg2fG9ZS
zoo5xc7BZTsdXMyTFUbjn6DvlhnwseBD3NGZa47YucGvW3C6kBMnFAll7keHY+CrrQCuJmnh2+qU
2RDk7Gd93EdcZ0MCCiXbJlGYZs8V9BWHNjQHQdP84gRdVT5t06G2MdYUCEY7w21WEQy+kqPbONVI
bkm0nx0cyrZ2HDlKBv1ea7eehpvGuFq0LL1PJHFbd29G7Iaq+BdTzQ7CX0X1y6hC3d350CkBwy9v
nZkpe0YLpLf6xm0+ibPV3c4aFznuFKBsxjE8sZucql1pvkHh5aIllEtkltPSSmvaE94NWb8qW0o7
Y0241MqfZvenl4e4+HAwfLbfdUp+MFjjP3WBLWvRs9VgJHGgvx888nTQ7VgSgVzQp2Nz8+sHb9L7
g8HCIApT+W9STbypTcM9GpNTHD0fHBrIk1XrVTRbC8fOiYqEaEymbbrFPaeJ+j5n0IfI8mPp9rs7
g0lypnRgLOFEj4FzVTRJnpHaL1oabBqF1m628QjGZ/pOnNJ/6SWdFFtV3rqBMWVa1wwEBh2phql5
7aMgexDgRv+O0bbzPIgPs8qA4rC2Y6PgrRa+dk/AOn4AMBFEsmCAxlEFLpCkkmsCoKrkL+nsV7fg
9sQexisInA5nUeo+9lHn75PB3blx/24wWP0q2wTqIp2CzTiLxrJBcxs48LVEN7aJqeJdqa8HhWvm
Ghsgv4ZnnY+9zV/E8lImIfdGyocB+0TAn8O4AuHWZCLNKo1U/2LDz6EiLJufh2DC7smAyf/1s72n
36Y6f5oIEbnVfOrM30gskMN6P6tf4R069dRqZ7/4trXsPuXpxRPtUcy/5Aqrq0vwadgOFkIcVhrl
yo03iJVrP/QYSWJiSknR4je+VONLIO27IPjQyO1o8m+wuFyOVqHQke1tniigOvxrkvKUj9hP8HGr
W61D3jFpZEWqvxedeTeXzM8F5Md8jgIWtbQN1lhWGLALSvi9u3YBrhWab3wjt+5tNoucSb9mUTLf
2rQ/JholD2QF7ke3THZx7ThhwZavPTf/q9A2sE/U1RlgtvgzL04MdSHLtWBPpRyTWzqnVX6XSs47
fERcfgac/jl3HwtB6eW1zqbW2ERjNg1AppYPiCjpV8yWVUazygjX6N6N3SvniDEnCOD2js+CsTLR
GnctgL9C9eOOXWUvfiPrizl0AB6WhO0wF2ffIh88Mxp/iGzitfFDWgiPXFyvNtbi2IJeTvZLmfZK
E+61K9HK2WBEFDN18RWejMocN0qxdmqxHfegty7FjP0ce/SB5Q9fgYlBgYLY2FPTHQOvn3mlNsCt
nxK8wn5+7eKS/S10ZdtME0yYyg9jkiAqs6/J0Ufk13yj9XBd+rxlnJ0XP0g4ix8HWyYfWwYq/IV4
Ngj5GC916ijeQzf+cSnVnj8i+Ke7LuJ+7zrMM+6AgS/V6lPJ2HPV8nTSdIOvBci1j+D2rPoKQSJN
Dk1QCThKgNUC2H7rudcC8sDQ3CrpIjkhJy/JL000S3dCpRjrIDLpqPutl8PSSZPikSDGAb8EdQTG
z7nFmlCXXP2dUb/DojmSDDzFNjdfnMjbBHnv7LkFT2QDXzkLYLmV+OjzFX0q6G8PjzQQCsb1EBpS
7A4jKe5GRmn4973d6jZyRP44wefDG8pDXmigr/++/PvBv4fC8aZTZirBWHL58u8HRasxSrHkNWiD
4ETzoZz135cTdhvYPgYRRrfOYCHRIpaiZqYJy0Y/DcvD6EXzfx7+fux/vv37v//nx/7+rxDqf/8y
cvDJye9OtcVbcO3y9J8mGWFmMfoMsKuGruFZ4hYYxMVlSsG3akarhiGoZ//9pV56eLsDvRNHv41g
NMdNiPOwDv/zPwyOV520gl+wmqZRZOMcfZhO/3mQYE4zJfEGm8R0/shaf181C2Pr76v/fJs6zdHC
kadlsgyT/P89sNc1X5t+rNFb2nnoYLlCmHVCJmrzHmt0VE0iNDWNeOHy4GTM+qzl4f/8WNRqxZH9
M2jpmcdVK7zw7yv6eGSoHPyFi55h09cAVajYeUSJUO+7bHhX7LeB75QIcR4K2NJsGKx2tdlkBwTQ
WzI4dugDW+8oX1OH2auyQy2z/r/vkzGew+T1f37C36/6+6lDxackMtxqO+ujdkbD/e+HYW7AAZKm
Z0OfnoV/DyoAD/C/vrd4DpiPDggHNvmF/Rjpn8LszNBxKmI1vtdiaC2cx1n6r42AC0n3ZZv2vVaV
xh377yAiZt2dtLztDMPn3rZEemJs+2GSC8IlhkMdY4u/V4IGxOnG4hIrQquDGZxmYeBQJqOzVSOO
LNvIkrObmZ8YdJxdb+v9ioAFQisKZvj3QMCzRwXSsD4MTRuOKWDwtaZxgA5VAPB8HXmdFcZz/5Xn
scAdjVkGr0Qf1dq2iWP2H9otQ7hchh4DLgQr6vjKVxdWO2lb+A0grlIyfnojw27AGNNq+sMsXf1Q
evOxrBS2AoidR9ejRgswmjbuRBI5R44zkh60q7V33BnDmN522zEuPEbHwzWL7PqYqic38bUXCFwf
UILhF80wYkyTjg2veXT0ghSjb6btJfPlrTUHO0MbN+yNg39WQQJJLHoroZnXmFUQCOesh5kTFvCY
dL2rOWe4AJx2J1p9mWWkD1WAbNbPojjXMTs9sCfe6svsAXAYpEq2Kcn8bWrgaQQmtO7arr8m5PuX
P9rpI8IPkc6mvYYsgkrnp2oiNjhFTKbgBj+5GnEWrCl/PxHoQro1aDaPlYnbxaoFixvZm8XwD0Vn
IpTk089sZZu2DPlqsRttlhilHbSTBYt7rzBuUc2X752egaMaynaXlJSgmaW5h9Kt9FulUZx67Vzu
yf/MN6AEMSlbGGWTmN/1YFb3LklID08bq7amg4k3LZmzX0hk2KoNI7/VjX6Rc2O98lqY2xpQwjqZ
GU3aRgMog4plY7oAMmWRP+X1yI4jpGLkz/iXFTlOyNoWGCxHxCH0/7zuL7AmNAzY44tTdvmuL+T0
kZKP8ZqKDZUif5j80n8wUIgaqAnMEgbvQZgAQUyEo4YnOxlN994OWvfew3lLb2iVu//5sTZbVGnT
wUk1jMN16FnvGOviJmfm9+Tea1YR1eL299CXSYsFIX8wLbYtVY6XXN3ZPEfmkhqt6Vj7akG5GbG+
L5ugO4+ple8M0SFr2yIOS0OLQyTycl9bQFy5eLGlcxGK5Fw0bnymwtati8xdm8E0W2ToUpHUzCne
O4HXXHDONBe20DSXugFyNxQdqgqF9g6+JIwms6zvWuEDkIAgtncXSa3v2voSRS1uXuAwIMSJr8SI
5ZtmGMYzBX96tLLiIpZ3IzRc5qkS84cx+HgVhQUM0B3iLytHN4vZgBISmySIOprMZyvtIoXRnzWC
4aM96OdB2DyYg86YcECa8S8uV0pYGKl3SwymphFmv0OPRT0gUHifFwlLDTuDXO7ye7Wl6W8c276J
FgI6ewsARWnCu1XAqKWmb9Rg60cxeeObR+/EJNXj4/Ls9D6m1B6Aik0B6GaDd2OlQP+Qe9ErvBiP
yRTjHv4M3RdwjLVEY3NbRlRo8E2U1Dm+ZENqYCtmzNtmd+OQ6KHsH6CWohOVgX8Xk3wN9WWNRz5O
rNdy62g76bq8K+pW3o1GfO/G5Ll5qe1NOYFgsfLW35pUhBvfkMYGUI13gEu+JqLI+g4reIG8FXD3
0daZ0jWfe6Xk1vaPuuRsxouujsxIHqyBoCl7fC+QGs3DqBRM4DYr8BdNTxIr/rlwED+ywdomczl/
Nn7zpExC4FGmQ31Py+wJIvEtRTLhZc+fqZVKoNDWfDT1XG4MCydKC4SyYYB6A4Dbe/GTvyz77DHQ
Ekktnf3Q4p77O6QiB9G8ZMHu3knMB7ft7YPwFS0wtj+24ORkDb1uUmEL9TlkW4YKHTtl0avO5iAD
55DTESS0pzoxVixqBM6XLMsSXGZgMoYGlGNIMLL0P+8vjxSPZkIiR3nEganG5CK0cw+Gll+S4gMc
o7Z5V3OmXy02R0SVfNQh32u6YOjvtt61TSbt8veGCnLkML3Oxo2TxiCe8WsqGeQh11e/bRvPfUvx
0i/GqebQc3BdO8PQ9pVf4xwGhXjNkyS+uo9xbWjXmMMKJrpiiUzT8u3yYz61xcE0iT4EEXKx4XJ9
Ssvy7sTykDjA/JN01v/ziZ6kDcvTnI9iwEQ/1nd/H7hZMcbMgGCufSkIgmj9GahURrAlSLAQBEg9
dmL2V0OVrELjzbliEEYeSJcvbCA1rzQw5hVAAdVABcc4ad29W9jpHRthUvylafafr3rhoOQOmCGR
/bfxGDEtdXjYBFr+ak29gVOMhbG+45rLNo9NnHTmehSwqktJSH0c5ds4xPVFpZjZfFS03AIJQnom
XSYs+d0oZAu6zN+Dk8oRXJ3xJib/t0+8bO/6RRSCspB6Fu2mhpUqicGSwR6kNnRP8IJpuUnnAuHH
y+EOa+muxYt8YAR2sxhz4iLUSbdHJS7qOGIAqojYwwvE2x74YctqJxJIw1vW7KRXJb+62eLwaVLr
WZY+FwqK7kQOzhFRdiCvnZ0KB7NynzuEtbj6gx5DQoQ9d+/BJJtKdR1NexNU/RHzLoXO5NyIRD20
w3zo4XsrwzR2pk7X1wiWzKbxUwHTYdwrrNKnNPqwnTJ4dAw2gppdAVms3QYpPs3B6vA0lkl0cqOB
BXRk0Co71TlV5uvcdTuZWzliWQOrXDr3Zd2wmq+i88O7pexD5bAIsmJx5Q7M9r60llwACzfZjHWh
/xwuMEk3ZusT1NGo+V0VXSueac9azCLyPI2+uUkzdg1mvn+1G3py3U/FCdIiAbrrZOXccK1+LMec
c7i7IQYDNgF21gIXWJZpQEEqroNkAZgFZdhw4rCZ2SKcDxWjsvIF6AUiXLFt6Ixdv2JJst6ztrSL
P82MrYVsFeW3qaIwkKZ50ADYNcP8JePsqOsokjob7M6DpV6NGPdZY8wXo1Ufvke3JeCq9pGNf90f
8N3qTbPKhN3Cv2c0aGO5ZUc4i1gd56FK3YAREwsWS8+76HxqtkbqmqdpoRsyUUJsyNlk7D+ySHMT
jPMPZGgWqw2UcHkyxOtMq1PAda+TC6kEs0LH1lo22caTFeqED3rOyHurVne93ffn2DbuYpZYvqiC
PUkLtHw7NfeBP3srzjvnGgvkPGjrqPA4x04FRlNua5YbMQtbRSlwADc1dz1UAHTG5JjY3bBjzLG4
ad1kMzjBe2KCbZny7hw4SXsXoaBjzDC3lcH6Bj4BmCy7+y4rtHcdSJ8Jz7BIzGvTde2mKPsT5HTs
u405b/TA4a+rsivlGtT0HuVm0NWpMnTIJyVYCeXMTyOk0EePLOOZqu1lsJL7v/Lvr+iLWHB80nzz
y7ca7CfKpYAFe8wAYsQlZO2HJWigsylgPxlTilsAT7qTDjhSWRio+RkDrLK+jNgGGVOJdaZPW9OV
w45xK3tjiy9dtC9uAnggYjVDRYO6HeV9lPXyxjL6bWo29QEMJ+x1GvBppguVOusisE586gmLpzx9
/MIiQO6ftadr2URsy07aRawmndYAGFL8vfHVDlTwRGx824GENv0zpk6ANCofeMIHdH2mVXagfHZ+
EKm3M3zhxAj3du99ebXthPr4PfsOFqzpJCwTXnLqvRt6bLIFr3Eu+uAQR5/CIVPvAvbvRv8v9s5r
R3YlPbOvIpzrYQ+DngO1LjKZvkyWNzdElqP3DDLIp5/FRjdGBxKEAQQJEFB3Z59tqiozGQzG/31r
NSkBswlanap4vQ2LYuzYfmuwGACUaXjZOkKP8d0M2HWVkESlL9IMQc6hFRie4UG52bzTJEfLqTxT
FEaHK4rXeDJ+hOVCoEtrMygMDrcKJBQFnHQzLEnmz8zmJOlijxU38HtBjpyP3wkKiMmIuTfTl46H
iE2fNk1QcvL+5U/nsss/QTPupUufqxS8qVqBJL6wRbtpUwZdedFiWXehZxgtOiOvxnbIYWIMj8hR
DQ4oJ3s33AkjTfrmM1TdjRIfsyWbax+v1XJATAZB8vDfaY91htavT/NXaUtY2lGAhjNfW7bxgHSL
+XK34bRUr/L+VW+Nb4EL+Kqn7I24kBeQjSdcEZy4dp3v7MaUpwlwghSgQaxwE2d5u+nxLdtDmmyg
KW97t7ybZYn4jyH6YBMoHCMG1x5n8vQoWQChb4BKQzXQp/cG29K2+olcLUSN0VgrXYAZ8KNvMyte
kwkQhRdTjuIUfx9LZGi1D5Vn8qIfazQUPH1q8JYmMH/HHDOP6iJc7akcS8LgJfOaiZ2MY8RXJtrB
wR8tZKp0nOOq+rK6V8sZFdHy5qPx2byH02IiEO37FLLVEZ2zcWRFKoxcUW2yIx4GnXQGh2AhhvkF
Rt0zIsavXG6IeNNFnsOtEsNNWYBcalbVo+bwhC515i9l98oDD1UdSITSNe9BbITBnV2mlzZvaPpG
mEtKFnjodK9RvJQOpfsdVcrcRUByBSJ7frKKYUwm7kXymUXOY+86O2uYn6eMoVLTFSYnCwwJBdTl
xjpg4cJo6QzaMUvjJy2Dc6f6lB1MdbFlTDK/IvamPPt2qRaJ0NjaltJXJWjY1LA5qkubXZJ0LC4e
p6z+go7oyokJitDx7FCkH+XyfcEld2vqNl5O+kDF5rM1czDm2CrInM82K9yjv4x955q5LI/7HjCD
XIet3DXPKbvRDTSMXVVGp1CpoM3CYExYGRKTJCHAmcSsebpjAGzXZr5lT8Wc2eE4152o4Rl09AUO
h6Qbm4Dw6EOq3FNEcHDwZqgIYb/4FP0rTp0p9k76FgbkU91Qkm9jUN3pyBf0nBnew5QSS+G5JQ/b
T2tJcxoX8L0FpUb3PTMJ9bgcDSiYmKLnMKPmWyvC5FUN/ePErRPwi7P3Yh0sqnR3FcuWU/BcRCMf
eE0CYrc4Z457jbZxXfLQr6dn6UH88Sre67Tkqa2oo6+85SKRbk11Q79qaAGA58iPSUlaswndfSju
4dLo6yHkjtaRovrlV//yq3/51b/86l9+9S+/+pdf/cuv/uVXr3/51f+1/OpfL+r/fC+qmdUFZywp
ZcMmOvNImOwtp3l0KmEyE4t3lkItICf3Ji+ic5ETaLEY94Hx4FG1AbMlIyxXKZWvtnmv03e96W04
nlgaZ98jXmB8TJX9YYX04LsSossYL8REO9uYlnhXdnbflTb9zlI+tQ6N8rmEElsDsSA/hHmAE5Es
Jz7n+xfPC0kZGjdOlmHi7p+10MEwlb5PuHGQUHm3Y4gxLlI0Q6eyBBmvk17omvE4GbATxUAgq5SP
uazXadUzKCSsvp26WT4pqwPnXE0HOjPXRPYJ9Muq32Tl7Kz7kngvJ8+rTOAvD8ENbo0Qdgk+4HUa
4UYkND+6nLEnNOVFV6UgB+nzDpQWNhjrSKzLYZczGlybXVrwCNwu4aTlT3h0LLPoXgw6agiSoO5y
ZIurkHGVWlEcxEqQEZs0emhPvfip24Scax6+F0l8NTd0DABwflJXIFgKv1WXb8wgAmIK0I51iZUx
cz6mXD0Q6KEb2WybjkirMT3kzPEDV7vztWNnckSahxz2lnlJ5rqqq7WTCNB3Oay8bhgORRjap4U1
VoaJdcSYuCSzeloDRLHngudl0WLvjuA+2B1sSCYzflK+FTqHpsPUaxDHUD6NHrIazR43BhiUOl6H
TebtGwL5elqmO19P3zkvriFBwLHt7eHLrcFqOJT6QFoWOyjg4WqAoKEKOGxFSdi+oVJEnJwfiZN8
8u9NUv24eejD8A7nnTtmzw0h5LFoEU2UgJPI42wS/KF+D1Ro9HwOevtzVlEZnG0mg07FIYvG0bVT
02w0eOM1X+xH4cFwIxLHG2bovCWZk1FjzWjckD68JNRFcCid89jlzKm1btH+vQwtYc6mMXgpXNKG
RK0jTpDnTdsJNJDENYm4UjqYSFbiDUHAPlnZOuFceuWENjWtmiLhYHM+hC5uHcekxoyIkIzmLbX4
WHzlefXUwBIrDS09SQO0AE0f3oWiIyGiTg5pRupl6i0vM3owVvbqWE17sLrooic0KzVMTrLbVDos
nLavh71h6zfh5O6rtn0UBkfSjA4BKETXEl0TJaPyq26Jhcau92YW/qXKbNC29a3upY8yJgWdaU0J
Qgk5KNCBzgS9NULrYKzEVN5GC8H1z6Wh0yKiXMnAc9wOTkt7yMtoxdQpAQZOg3TiMHWmUdwF2Ost
SERQyAerp788jBrWEhRRPlNiimoDSdnWhJugbmenshf+952W0cTKSAoLy3pu+8bjTXXzdZx/aOE3
QlLSRi4VE5dTSiCBtH9b3QXhONBYiclkRUN16ifzJ3GGz34gcBjXSiKjr7dMFElF+7sO4qajWe9M
AC+RPoR87CCdAzMuXGKxEfWYMoygrjcfWiKPmln5B/I8t07U1qepJwhXmsOdNlDj6zWOaaNvQiCn
VEGZ86PkgwrT82wkGj0kjTi7+0aaDFPS1BwKVg7OVi2iuUxZWloh60HlkLGGZ/9tGK1vxzHwdQ8e
dhAKM7lyLuEI12Yg35PNoHhpVyAB9cJdps/xui4ZDY3Epql9qa3VceHW7cAZFYSJPlZ/W7eeimIh
sB9yLoJwoGg+m9E1mZ4tb4S9I3xA5U6fWMBoPPxAzYBbKBUzxsJ8SEMGSQVH+67HwbqwPbqk7TsO
3Bmiiy4CAZnF4UfoREX3MQXm5ltgzuyf0p/MoA/F2u7kKUd/tJun8FF6njj1cq/gHR47o96CgooP
dq8+o9ZJGar5LuXQcu278fCwGCULc8yuclbmyU/bXTOK20z6VPBw421asrlrJxuPGuiyvn+QlJtZ
TqLAsmzsuHQRwV2lBIhIspxxoR2QQgDSayB/S33RcJcw65J8fPJbuoO9Nj7nUkh4bP6t5eh3mQV3
pw29D1ZlzoLNmWDMxM2r0ySBpUhpQVgHfcfHZg6hDNRo0FCfUKC7BZA6XUy4+kEqG1YC4N7rUpPh
mrl9v69b5iOOYcWB6ZcfZc0/EOfPDfNSBppEtJKkXUsN6ekYNnvoiRno8uyYDJQ8M0DFJp69bTg0
3z2HxOMovkcNrlrJKsqPwNy6437STSRujJbPuJqhTVAxcWakQnbibBpU5mZLVXJkir7I6UQDjE85
+wZJ7dZDcA6tE9U6bPUNU7qr2mOFlc61xs+4MlufylykdnZRVZuxUHZgTMRcBoLzGEjB7436e+Eo
YP0gMCxCYyVmshEfGAC4xgtS5e3aGZxOhSBnU6ba8zixaM0OHAzqN5AfcMZ5RC2qHsTXOBcv87xL
s+obtfnRiPhquW3uJlBWfCGOXyOLwZ9glIW4MmHifCg1/yQSyl854Ww/0p0DkuS7UsEbEYR2Vi7g
0kovX9h76Bss4FArNmlB1L5Hqcls3mOkaDN97576pHloiRMBrwDk1E8Y3qT5gB9oJ00BBL4pFn4E
MlWddaU37Y2GvQctF00oRegKxspVOM+PrDTdKptwB6Ss6F3i6Ax5FrFTRhPBcPLtpLEK2K19GIiq
IS734NfCwcESUd3l48mdwGo7yS1mVHhJ82sVvynNOFgDKTlDtxI4+JKrzzKvk3Ys2GCB8Ee6TIEJ
ya/JCEYlTN+Z0299Zj1cN5m3WT4cNV0ZJlkFSQqlruPqTecOubaYOHHfb14NjvFrTKfbKp2ekxwX
tpKsLFif4fSvEV5u7FR98V1c5Yl7u5SAR9VdAeF+avoItlO7yRJ/2M8lpl6A4/vcAtg8R+Ob2/rT
isjbVLr0spAN1qFbgbXVz61/O8Q+0KCke449uKL+QxmPHxl0/W39OqfsVuoeIK9bOzcoJV/ZdNbr
ymjFRlqvrKCCTOR4nnvtrIEOJexCIb654SI8ucreE2GXBAEdSjY+k/mxTL9qQduZnEVko8HSGrWN
Baqo2SRyJPyIHZoBPdUF5Cd088LILNDihIloUu7Nhc2afSicgbuurNhn4XIlVYjNoPQXRdq4T2Rj
AtfapYUGJctwvF0DnQbzGYji2SjnwFkmjb32LPLapz0DzxmFbXzQ6qc8V6DJofYabJnYREEZMRnK
MMXZMbEFazuzkuguzflZ9CfBfHEa6E6ZeJfXU6Ou/Ci/jwr7p5hPNZ0Unw95MtMUbWPfAwYEWd0Z
MQzG6MnYYdPta5xunxf+VSd6eaJauoimAC5ioTx5nvWiz1ziWdkMm9T51CxQfr6NBVkIGhqRfIxN
fFf1UD4TgKfaFLLGzNgCATGHge7Q2nTR6QWElZhBAeog8Oxs4KNdrIz5EvmDDy9i24SJ+zFHfRbE
45DCLqDPaQum8myzskC6cG15s9vmjFSTIIFnfRWOuPKU721xlNGxaGk8d0AX4hlhdWNfnIhuIhVc
gwLrfTwyhJqyhCI4VaikBI6kmgzkv4fuOZ75/xpL9mrca9r0HZvtSxrbOx5s7hXmkNoI6cZasJDJ
PtFW97FuA2+LbSqX1Ae9UAYMdNBcm1x5wthHNheSi22mBGoeJYWzystQ26Er8WCfmoEqhrOZGc1Z
k/Qcrbg9FMw4naKTuzwabkTTJ5umorkwjuHBs+tPpnZX2sTIKo1dQsGS0mM+3FYUs5ioKvABpRaw
f+EnFZk46Ba+Msg0B3aPgeFPHhpJ45M0ncOLxHqAwmDTzUzTgSlqQVWmn7HS7soqf0it4WUOiQ0Q
JfysfANtPRuzurf35C4+09bPDkTZNzldO8Ns+4AyUbf3HWdjKCBedXzBCuTCmymvbDCqdOhCjygk
zXVBzRFq/kRWn/ZK1wCaxoVerKW4jvRZO0pLeyKU8xFDq9xE4/A6JQqHZfykA75dy4J2hniYp4F9
BSGPOStAQPcu3yejzFm5FELyHNgf8dmszl7CjC16S7gW+5J4M9oJo1n5zv3ddb9K1T6ZLVt1LURZ
knbnWpPHPuMBpFLle+rBWyzEm6fSjEuSAX/WxuamsZP7wXyp9Hw/N0l2RSh/LcONoAK9zih09R3o
fG28DKZ4K9v+1sqs506wkRwS80jUGlJoFSgqqPOQXKhMPwiYBrx6BhhRO92YFZlZgQvTdSQPkkK/
QXM5BIblRJuEF1aXVkWworxtueVqqnyeers+uiP/wfT4KJzxNmnIf8sILv5sh+fUpj4eAVSiygch
U6jsQeoes1TUfKp/Cv0BU4RL9tjPs9emwl0BipSN2Nan9xfT/663soWNQ72FZtm0MCUgAw95cuUk
JNjpALFAtgoqBBySrY1iemDSvpQyjMYANmlVr76lnfNpeolsUJxGFZ8AwpR8PavZGPLsuBiOpE/a
jpp1kIaAYjyEwGKYICJmuNlThbxtjGm2d/iFJ+cZawrc3CQotOKVyGOzHXS+kjWnpNdJjnL9WA6/
7XTqp5yyG7/wGway081ABCxI2nSnavFBoLE4GT5Fl1bxmV3CsZ1pb+OM2ntYOrd6kj+7DzjtfNAI
TI6zlPAi6iivGm9r1Z/n3Km3Hltyk/sd28uZ6r9mH8yCsW6T3o7tsrmZoscBKXc/DOaNDafJIa24
8iT3eD0mJ2cn7UE06Y+osn3XPedZ/e7GfQxlS56rkG+pGAPLd99qk+WmIaoZ5HG/iA9r3mDT34eG
+AlHFKZG0wYCgxFQXShIEVlxgnVbjN4PAOifawmHCUx0UDo8XJWNthkS+e5kBQcqo7rq+7zclrI3
grknkOxuRAoCw/Ns4onCfK2FFki2agEhw6dUxzJooH8KNBxoKzlMEOBG0lvEP6nduCXt6uIrZUof
JJ5rbC0STNkSxRPF9IUKhY1Hrx5lMvPacYiwIsJ5yg17XoCuNJYXNJgLUmzSa7GCNu+Ip8QjB4ea
UQ9MF02QMQEJAJuwuIO0Qw8HnRjChmLdR4RKKgndN9uCpjh4nCUM3rOOanJXO7ShK+hZR3rPZeXU
axINLVyU7rmu/IJEK8iISCaBu9AdchLOtGJJJ08+hFatebIbqCVUOaUFA0Wm4bGIuW/rqcZdyaEN
7rEZCU1Sq2FC0bvv5D41jY9oRLVtm3AHG0q3gDhcsOecG6i7JBn3I4AZSuVQvKbEamiI1+8kYnlD
ygYpRmZ/R6PzPnu4cionQU/L43MsCm4RdnZ1DfrJXOc9N4HKtD8n/y0Fe2FQpgnAai0FMuMRXG+6
ViSEApMMf6A0nXSMuxS2DMhxBcajHqOtAo8WIHSg9BdTx/Li+EVarhNwuzxw15sCM9IOc+vfaybB
dQoYfmvt4ExoKNWzq3rxmuHmpEqfe084Kck49jMfTaGBPh4bBCXsFTqZA0IEaJrGy3aycb8VSHh8
Pbh6BNU6KIB4Vp9UXrKFSeH+d0A7OQns7bve/LIr+YNOwt8OheMFIvusPYSUWIvWOUmKJCTryIOh
XPsDzC6EW9bg5CxKJfWzSt9yDwnZ15Kp9ITiYclyPFpuCDG7EvVTJNgCzKm57cmBrbWo1LaTGTng
BvSdXnUCyoR7nofG2IkIukI1m+teqrVlFmc7enXH7ho0yskBqJc2T1r4w8Hi2TSKBx5gE5gTYFec
3N6kdvokbRy1bZ180yl5NdAmwUuU6BaEsEGqAEDwh3k7xTOGrqQ29rpmPqEmq5zi5Fb0WOq4Zn01
apwNfJyzfuGdNu+lZNWeyGcNDuk5VwC3IpE+R5cmIkLZTU6JAyZ+KmW3l8uC4hUnrZVfkTHBv+ZF
r1J4NGR3VvaXV2sXUZvudkjSHzslZjcYOsExKwOPMfPMza3jumilc8Mh58GmF3gkOEoJOdTZ/1vU
XhuHQitHJNeIX1mkfSLjeQg8O36zbO1V8QSxdYbqmbjnQ+frPQ2xe1907XY25I+h6II2GVYOXPH0
Q/mw5QuYY0xb4j/OwXPd/oAAdOZ94oure0XypxD4BOA1FtzdTHXgDOaLaNOmjD5YvsCILxicpT15
mRfX3+guN+b7pe0Sp9PLLHKCPG+9Na44+wo8vT4kkJOswtnFEaGu2j8h9ia8GNVH9vl8O9VRUrak
1wKGFCixtcYhMMvs7LOQSHKMBUxpc1ngqX3O4b6V2X7wi7eGXUGiotM0Z29iZknS1Lby3lqDx/Ix
hIJhxh+Zxn3osymdU53cNW92HZ2FeInMd66448hdMIcBBJ8R3Kp/RAl/w8YoSOv2wwEm0WF2HF8o
zCLwk8MTtNbr0eOBzluE4HyLcJPlWL42Da+C5HHA7toTKIfMytcF2DZuMuxO9Z3qSQ+LjVn6W//W
RcZk2yAlcnHHxuO9HayNF55DjjJ91FQ2pJLSZMPgEj1zFEQrGZ7CHJxxUjwsrCdX/kQmBdDBN6fV
iMFn9MXBSdO9NOIXuwbjwEZV8srwRPpWkbpmG78ypbGLXfUYddmxzMhxNmdpDF+GeBLojlhNVmWS
bdKMyxPqqOXcT3rEM8q0ijXvRpY308Qj0H+vaPVT/Z/PCq9lEsX9v+y+q5tL8d398//+0//+8y+7
f/nbr1GLBpf+8qdfbAh89dOd/G6n+2/WzP4fUtLlT/7//uY/ff/tX3kE8//XPy5fRVIGSUf16bP/
k41VN2iB+tZ/rGT9yi5tffnMku9//+9+X7r+r38Y5l9s7him77G26sK1Ea2O33/7HYG31XENjyc3
mhn/T82q/8UzLEv3LQ9fKiATTK9dJfv4r3/859SswnEQwP57albLBX5j8Z0s6tbPy31SRt1f/xD/
y/1Vs/6qWXnA+FWzcj7IYTdP4wwGftWsv2rWXzXrr5rV/1Wzpr9q1v8WNWvSTQJRg/U8g6TjiIK5
mNkJkJc+FS+7utAdi8m869m6a8HFgeyoJUabrFbQbgpmEGC3USrY0db25CdHzH6QzTXA/ZCHuLRL
c4r6F52WMK3VmPJnDD417RJjreHAvRnNNyfFHtE7nKCEpC4QNCD7aIBrZbmxdDs5zdLjbO3VDNNi
M/pSqsflVtJ71meG6tRlgGqgks+YSLUdQkpNt77cbjhpM71azR8xY0O694AztFlVBLYaxq1oOamc
Gth2PUOvWelBmCynaNImbBCphd1Mgb5q9XHtdjEi0agy7mXY+1fNSAOrvMJbPPAApnNMnm8Lntvq
Iryqk/gRk+D0IiDFiYnDwXAeoRwRMgoJZoEoMDkrH+NkGwMwuPVGdZ2joFCTmRxBdXj8MDeRjteo
57WhX8kZb2M1n8x6YTVqgNr8/gvSogefvXnos0lQuUYLZo46f01qe8ici6QaNu8IbWpXAkFlCKAO
fS/NXR4n7ypz0+u0G/0jVBMeVFUM5C9/q+Y53VqYF2lzpfwLJHVqX35EQ/M2mxx+d30eMBXpGZF6
13Tr+pteRj+e3/3ENJuYpSJjMRBblJwyUCq6auzHzsvAGGpDBfOfSlfrFS+64sE1zGeAylW0nJ9j
jZ5xeODwKZZISCRAPni2dVZdRller6x9kTgoi1UlNm5IIC7r5MzZ2yVMsBKXy9+pvOFeNv1iDAEW
6RUk2wyNT2qceqQXUqBsJudTqe3SxnN4XStzG8NaWdd5xhyrEftGB7zgJfBUwmSq+R74+NZafWZQ
SLTMGJhdWPVrVUFgIl+Bb42kVbWpdrlZovRQzbqxqZSC/e5I1xhgy2yTd64FzslYd1/22htHMXB6
ErDIHdcQhFMyRYrQBt9nt0pd0nNzle1knb96uftGAZ+x5AjigOLs0aywjvXZbAYlaIjHJMN+REMO
427YXzm62wMqzDiS4/yHk+DrWIH6azPqT07cDmCkyNRx3h2ZxM6Ys4QriaB3Ocz3CrqetMEjDiB9
XhHT2qkqvw+7/KvPumZb2d0jhBAI1bWotnqi9BujYtDHeX+t0+/sw4trCYb4iQMfyaxSkH72m0U3
+DToqlwZpqQS61dBOCMn1At/cYOPj7pwUKzG2vIrFI+CeWuELK1twURqlGPBWXBRgYFGtOjq4wam
zUnLaZzHE9pOf/xyLT5uXjVfOdH8Hauxuqo06xmcor3TIkDBof6eyiIYxsg7D06PvqZQUBiZ4yUx
V0B2jSS55/AF88IEbz/rDOJ2XJ+L8zSFaMdsowUhtDHN61oAWJRQsFYwxV5qCwnOHEYvSW4dXcyP
Ig5RWvEvbfuOIy2yGlUmrMCcOBvTOmtH27vaSejpMAkDC3Jy0CliHnaF+LypCHRJJGUKP/s+NAdx
l8z9c1GoheNIHMI2y9PcluexNaezcGsBACqH9cahtx63P5oOnk3lxY/TKkzBZeSv6qJ47IsGfCso
3pph2WruLbHls8u0OrbXyNdgeqZ9hlthPoeVEleWh/Jz6MShUdWj02EtEbpPf3Z0AiI5+9laQOgd
bzJgVag1ZUbUqXZ/cpsRYulGx8rWGFVZPxF3jG1GtEFregrrtZ4dUIjrM0PdZihgFcG6NcHLrEHp
3yW1eHapR69ZdrkD2OQ3ZJptEi/jVxIlmI7M3vHVrsnMCwIJ2cFz6sL0ujDCmOXiBfj8URN1fR3a
tljjF9prZZkdI2d4w9Hirw3TfhsiaqPclN51RIKUGjFKDS2mzSEBN9GhA8hOTgQIxHOYbPTS4SpS
rVobQ/usl16HxprsWj8BLTUhx4iCqEKha0DQk37ndNptbuCc8Kq7AqH3umeEu2ZxB7yKaiEld8Uq
4yALGLDKiOQuN8TJs7JbSxLY9dTUBJoTd8zjG/+Kiu6Syx3vRwzau1xHnOvSzVSintGbjvbN3Hhb
T0KQ7Foh99VC2i8Il3YWOTdbKeSAJQxVmVCeNQFjH3TiiaYR6XcUwmtuoMm41qHGRZETHSnckkoY
3YsV3uIlfQRvYJ8y3qrIC3+SdCmKAuq9twiDul0a7lNHtUCRDAAU0txrfk6eKknBQBDa6Luh28N4
O/WFHu17MpIrTZo3uTkgenXmjUBPSMyO73TK/HVvW19G0+3sYUnqHCjoh9tcB7vqYLMdutZb4am7
6JGFzsTWVkM1nHzkTuvSpcZdceRL6I41JVPfAgn2sYLhSRzWQ4ZE8597JiHDZhyKHUAZj5HUwODT
uS48wAMdWDhGSYy+PV/PV7mr9QFMMfuUzoRWvTcZvbEBsM9TGvaImwVXazg/+WnqrTQ38UiIAjIW
I83dvBYYAxuAKM7XXFhfsRe+T92kbTum3kaLa692/H2RVkQXk4HsthQOI2dtIjvrGIgRgAdwpe5r
Z4j2zE36JIHij9VHz+RV5xO2q0rnK7MgU+OKlnu9wkXYp6RHfQuIgqZ2ehY/dGl3n7aRT9rXwR/p
2dvZhkwGBCAiSJM8w8JCB2HW7tXoNZcxzQ6uuoR9/M0tGr27MW5jfRDbFsFr1Jpx0IgBFK8slzCC
DoahV3cFsdUrTJ7KNTVK8b7NrRXvhauxNmireBFAyIm++gRdgQ+piPdM7m6xtRQnTASLJhsOBtEc
/9h+u8L84hYKc9o0SavZ3CwUSs7eZ9Mzz4Cn6wxSuuc6n/XssedwEVQKmR4Ft+c1m7Z0rZtgZAoc
S9n4Ors481wdxoLWJJ+Ttqyt6FBXOZBeyXDsVJBx3QEqeOtS12ZeDvtkNvPXqh654WslbHJPvaRk
DYaW+SqQD/YIjDatxbqoPSh84qm0L0UyWLz84aPO7oQM1ELOa4nCGqAFbTeDgT01+dokYavJDIyS
x76oXhyXc5HdG179hacZs4uJ2jGdCrCnScFMoHEVsdDZDVrVw0ZoiI1o3Ng01y9AISBedcNA6EyR
WbIPA4kqIo0xrgtOacmaMp5LJgXyJ2ZP64hIsbTQc881HX/e7Fg3GSlaNXBWT51gYxQqZQRcZYeG
gS18i3xnjIwf85bgm+6PR7uyzl1IzFn5TrjKu/6lSNIN6ZvsZKQwDaJaaWfpxiiA9fk1LQidJYun
NGTeFpkzwcu2+RpTuwIPz2xOeoHxgrw+CezchyJeirt5qoOmheIpMij6Rc6eww61998p7u8U93eK
+zvF/Z3i/k5xmdv+85/Gtf+jpri64VjC+I+muFfy4zvv/s0I9x9/8e8jXItBre26nmM7um57tv+v
RriQ3IXtC8FvGqbFyLis2mVUaxt/MTzHMl3f8xjhLvPdvw9xbf0vBiNf3zNtTzB19d0//jHKPlcw
vquSKTgvOkPwv//6n0pZnCuIJwxlTXLW/2aIKzyCaB40Y8P0LJ0v9a+HuNmofNfKkzTQo5agWdYC
pq7y67gRL6MNp0hDlGNIQYqaLcN+EW3RmwijeEY4RvhzdCwMqWqpK+Y3oRXF+IFT+yaFRtV7yykg
tj5fFRdOpIa15xEzaSS8fwvoovRQqdDLa20/2pRxdWWCtAmcnBhOn5njrU68c6IFuXdKnk4S0EOb
hJJi10zJwc+dByuGy5i2Otaxxrphh9gatOEozpB4IL9MfsqL7aM9mWwu+z4DKwayO+yig1QYivhj
U6C3yXAVptGzs1B6+iuP50EsKU6/nQfCLR7mp5Y/jAjEGwhFmw2FIfQ6oiGl6okUGP6XPxsP1qg7
KIcwOTlDD1HL7LedP175aTVcD1VzAJC8LZIJ6r1/aaUH3nTYkdc/530XmH2KvsHAkLO3uqMXDsFC
Wq8rKhv4egyj2g72yc73aXtVmjwBRDtFFtrgaTcnTkM8JPIw4eDSibY5vbuomA+iv8z1ZhQnR952
BFlN+gI8nmLyc3kybm5RyOXxeyw+nepkim/Tv/XjXcvOP+cniLsHr3iAE4YS1L5tO4Mf8raIDlEJ
8EfbadmPk95kfX2DbXSd+PEGeHlYGzwKnQdx7KeI8g7tqOpYR+V2QHMzLg2Bcr8YhnphXSa7XalI
HQfT3hsm57JluJ9ArxX+Ke+T97IvLprZcnRKTjfbSt9aRVoPQpVO1ohIRry0ydtE3QzboU7oqJ1P
9BLXLu/vUEWnrLk3/Ad3bIkY85DrzyQq32sKASGaU9EdaSK0567OHh3C/03nrvTiaBKiR93eDe19
nN6qxS0X7p282Cq+LY+sohlrwL/81QDjeLAsgvFnKTm2sVTQjfGVO+LR6I74s3i2peiKUlPTT5Z+
Qg73aC1heNv3z1y6m9jC0yRuSORtuubNr4tAF5ij7DDw7d2s+UcdGP8wTDfpoqgQV12h7We5NaDD
VjsqDpNuvw4yQ1W08wrkngJuPNbEoTweWn+rvL1V9+cEQi747A1e+KANr2PO04v5NjTqPbpuXLAH
I/6IlcvndaZXwAMiJ1FE4uBSGcioPf0ObttGLqzOgZar8xlnWxOZrOK9ylUfpMCjfFpv6ivrbFCU
GHJmbKjyW3J6P81ylbb5Rtnj2nHJl9EJ9jdpe4qiy9BuVXjWqZEl3pWbX5NXXpOvvV7ajM5Lt2tF
uybeOcf3koQk4hWNtG8p6NSl/5e5M9lxXOvS67t4zt887DnwRKKoXgqFos0JES37vj18k/Lz2O/l
xawqwH8ZNlAzAxe4uEDmjUyJPM3e+1vrJViKlEHo43PkCsgDly8vjNgv65ajkVGNr3Ww3FyHS9uk
F2l4cW6ThHEQGDFSNjGmp9rhNQKhPVQGdQK7AQw2v/TokQoyAIlBnojoQxkQFamcjV0yLAh/duRC
GfKn0EzKhUwcAj/DWxiL/cDcvaNfQvNBlA+V0a8UhVDDo2M8DCNaeVvdR/ApR3Fy43eNnBQGDx80
rJvrKFGTwzgZqNFSr00drxm/rfgUIMDLm5sDXLMd+KnBnzRKPY3Ps0JGFdftzmzStYvrUzewdjPo
GarV45DKO8buwZgOOlobLbJ3RVuBMC/2XBo3CsnzytAQXJz7socZWm716aiDT6dOVZNlmbq3lGJv
L0nCWA8p/mPZXSJnb1ANVRLrkKn6QdXOvIwJc/3pQOUzX4ahkx1GW1lcUHHvM4CulAXJ8dVlwojb
Hwv8eD2axyogHAzF03ocrKveEGPQ1NAX9nMdkrYeah/W477WImKvPLUOQ/LZm9kMzwaVYjhvfimv
mhg9SSdG16IrbZk9NNN1qh8IPPq9el5C1yi+eQCBOSJZdHbxMDxp9hPJt7UejRuX2IFuETFKSKOg
Xy7Jj43Gvu8OsiqeWoIwWcKAoEFqjhhLS0QJmO69U4ynIBDbeP6cavNCgZIwKO5Fnm7hF9ORwuFa
Fy8Bq4QRwRnriHUX2COFtaNwwHi84k3TMcdNGQ6PssPZpXzNOIMyyIww1wIvCtv16NYEN3uacfku
iHeVqBjItH0iitiSsugaklItnPxhMthtsYRF5bWg2us4W7STezI/TLRr13xMPsuYpZ2UFnxx+1QX
cF/3OouXSK6hdq/x2NpRv7Xb04yiyoyo0ajP1SRx3YbQb82Ttm+sZusaM3U/5YjkdO0ynJkRvUWz
gNmivLMswIFr74suRA0EfaTcnyXV/yjcG1Zzq9iYAROeaK14YfoiiVxP5VHiLaxxCpmPpv1kInuv
qFbIGHq2lOmbm4THLGquPcpcXUXXSSk+pSkYseuW2s1WUdVUW1USzsKkRy7a+JM7fPTGtYmUs83a
KIj8Fwr9E1XK80BbE6r0JkFyTs5lA0IzNs3niTI/k/s9Pgy4+6G9snL9e4L0Z/d8xe2LlrHRhPUx
CpRvxCxQ24tVWTi32J5vzhKhzEmJUHZWb6HbbMzye7Ke2vmtSfQDbPKNqz5bwW9G8TI1DFZ7l3Wj
XVfJ4Os1OomyL29DbByF/K3poWihvg8aPiJz+qoIy9Je2FcdndI+anzL3vasmxqhkhWTwhtNNuco
Y8sRyMzJlLbm9CqhIZAJHoGc48Gjn9hQ3RneHJlTdd26CPMmikVzkawHUuZmuFEHe2+5FvWxxzjf
qbjvrOVxny9KGnodZw6iGZvAOGTUql6EIW+pVviieE9chTx7dTHjirTcz+S+ykw9hnh5BuO3w7BT
VNdSH32SSet22lvTgaDRqjO0Q5ZKPqrIb/STRmGuVs8BXWAn8sBfbuL8Uy2CTdZEJ8Uw30XkXoKQ
NJwd3qJlJ5uwC+iPao0HujUuMwkl8gAm6ilTA5WfZaBjMRQV/d4szupvw3R/vED3OWaEebbTu2Nd
wqbuDwmlxwbctdnsyohPAVEYQpm1bvEWa/XBDkYMcdOptJmDxgDothfFuVksgMaayc+s0N/KeCcS
95CWqKCj6kQf00vo5FbBscUVh9zrFpCSjhoWWBZX/VqZOVVu7U4nVzMfqGjeK+XYJVgBsFGSLK7U
x5io3USgeWg+3ah/MpA5L/XFrtI5Kv720S6sEFJG8nMoTZ6IgCwKMXZYDDE4EEXT7nH9zD7aUGd0
P3v7M+outvuUa+NmljRmCnHI+72b59uiPZE3FMrbXEevccJjMpfsNbOn19OORh8s2swb8tYvkOqg
qqKinZAfc++OhSyMSX+fgjnd17UbnIwHq72WDAEUXUdT/RJYJH61AZXKnb4MzfaRGfXR2kr+jijh
dxW1+jIad7l5EUrKWzbujIZkFuVZLFhnjDMbq9QOum+Y1Uoj5QDYkmqyTi6UUunLoBOICB5yhKG3
uWy2WYxtrnrqMudMqspr5oWEele1I1MIfpi8uWRXplnbtz21e73d27RaeRuIqH+HLkc2Q2wrXs4Z
L8/MOqg56koU+zLhS6FnqYaBP/bLycuf2xv4kg2T4esaadiQ3tJg8jWOKoXqftE8QXQXrcuK1q2Z
+rP6KgJ8HaP8qqPfDMayph9IjGy65pg06apvB3SBx4IOykS8S5twlv2oFNx53Vbw6eEDWJ7pgmkf
gKTgTwo1GuasPAiqVOrnMRMZivVuEyCJkCWT6vekk3hdhttNXtOw2Uk6eIufr9LcrZTJ7XHOon1c
tJtQgnMlyUceaE0mcY3Q+JCT/u7Sa0J8DWER1fkIJEnKTytvsmseLVJlxlL8RoZBj3H91XUM4+eq
fVSwYrijT3tiYzfqymY5Sh0c5D8lSx/bUivNjar7WoSAcWj3eMh8sisIbRk9iP1wFmuXQYg+U/ex
iZ0vg2yS0oHZLtzllt5pUFxNzGmzjfFoj970XGBRcvrrKINDm14M4kOD6xmhv/jagaqvsFjhTDFW
BqQQ0zhDLSf3MOwWCms7Hl0Ch27Z7AaHKD9sHEzMeEKYL/h2aG3KHltHMW5kX28NRlOa5RRV4fJ9
baN5lzAOgz/G720yd8gQFVLxTu9VdFRwPng9lu4GLzG3hHlpNcivtHE3VtXuBgTJouXdwCFg5Tsb
RaLl2ezV+CrzrZ4pYGVe4ULofcYRql1VfAxTdR5RxNpqTdbZp3G2TuLuPCXXWH7Y8bCuy5DQNOFY
xvMHh/WGVX1AIp1N6YEnrTBm0AI7gV4AY1QoD2N3WoIKjv1m0utOkEaW4c7NrggDFJLcI27TYkLO
XAxe/5JAnI0Hnv7uBCOen3WsrLOWST46tmDnqsqalfPgcJKuOrq5xkvRXgMTU8BEnLx4qsw/sGHX
GX82Nb5kCp1TSDQ1KAeRn635qg4m8zSrkKtTn30Z8Qvhq72tjzsmDtZRz0vQ9u+6i1qaPmeYbLjK
cJgBMWCvkoEZCPuUxPtUvdQliYh0P6tyN2V4hgiZlT26TFfZ52dJHkq3Z09a98E8VFW9Cycw0uqx
Vv6g0VobrP7VoQNwUyZfGPE8TA/feveTuU8t16g+fwS8u83ER1Tf5+ZzdPvtmHIQEvrGyGFtD/pO
nd4smlVdF+/q+FhHBzW0yKCX+xSNtyB7lyjKSQI2b0nHaXQtzYpWKTUEmEaWc+9IXLDRLULWeHG2
euFMdJ1PwDzTjF8lpXVEPChQVOhY1KX4sJs9+So/VJh2gFZhAvLWcN5MwXNXwoMAGTOI7k/JWRSL
Tq8Yfm4QaZnvJusW0WskYl8Fy7gOakthzCVUEdKmxdlKs+XLBzaS3mPbPCSi3g/RVhDojjh3kRXb
Bh08lNF3ow/UfWdLUsDZWFgENVF53BixVKJMOzfOtOkJDlbj0idLvDz5NhO5cZGIdsq5qp8mTjK6
7L0JIoWI/5B+xaR41J3KpzAkOaIO8qHVx22gNtsZLg4lFfaM+nUwl5t7i3Z1OrZDdcani7hkOJj5
VTry2QbLFJCV0unk2WGym1Z1DyHerQ5mik7JoaEp3qNo4px2j1K4xuF6zuOXjmfJDgIvK26VeCiq
J2P6HMBvtQ6QqRhNKQolQfa4CY+FwehK91tVTJNBHqDIg+MY+7GGzxGTWpNsLLBVSutuhHybh1eJ
DMHeibeg/7IhPoDjsjAmDuFzWRr37G1urmRoqR0grjWG55Q7daqqD1WF8rSmmzahcDNerQ6MdIrP
pncew/ljzHm5SudYNu0JW84qhbvfiI7m4VoOKp/4gMo3f5qJMIs5LleObN6ZXCOcTnXMYk9nOGMs
2l1NMSh0XfhE7zOOoqBhkWOrrTRl5zCiV06fM9dFI3mR49XVPCks5gbzQy1KgpaoE+pXLGQksrL3
kcKcHbm0b4eTE8pVN7T3zBRIxvqDU4tlXEv1tQ7uU3Zx7OSAJsYv0njfka/vjq4Tvgyc+ZkBYHN5
RXS1wlOyTYkSioKms9KwaZNrtAtARcqTydU7UQ4yGTbFREAdx32RJ89GzJGIRnMPfqeYxnWnjdui
eEjSJ0xhm9alVDe2fhjIdRqj4w0CDjvOU1SYKyYjtpGaH8UA1MxNd531ZkwRB8hoN9rOeRToOa3b
jMBsKilfcvlTm4BpMAWmw5PFHFzivGf1a59Yz8BHvnqQJ+6lEAY+QiyC1lEvNSxdnKOGA763Obf3
WLDWmfZsx8w0dM/usauia0/USqsfNAZKpHUc6nEVqd0xDe6ldo1FNKwy/TmAuUJ2O+Kt5EAnPHP4
JU55bdNiS7RzmwzDa8BPN1vrNjY54nZ9pfbdXgI/oJVMV/obHd2mcdpjw91nbpJjZ3mRE5/sIjlG
hnuPl+X/mrCf1OZE6G6AF3DqhmAPQmM1IojSjMA3yKLZw5bi5p7vYZZMJTZcRoaDUcW7ULyzEe6G
L1YCq30M+5M6b3F2T+4TntDIF2y4YvhmJ1aiaxq/2KiEGsef69ckuznJg5T5unvIS+3IVOL4WHW7
MNp3WAmfhbFHEgLdJkXizbypuxhlM1wH7GIfdTZ/0QwHucPJLmIUB8WG6FpQANiRI0Kusu+8vMi3
SoUjUv4wPHSw4nonytaXPTHdmgwoZ6duZPigsG+j89BR4Mit+5wzKjXm2xDHNOt7NyfnIgSOUMnH
WCOP2iYfrtQg/eE6mE1yjZpHgHAzKBr1x8usWRvVzLAup/4E/yrR2P+Gap9y2Jib+qC29qZmh9WW
BDpp7Ma5FzwYIeF9IzzEhoKvF1ROM22zuvWQSeCWy/Z68K7MvxaG7yXFrXNxbrXoLWfsdUZYU9bh
h82gEWerNLBO8AiouE2bEYwfmg6Keg+To3yE9l1xi0dDuxndyRgdDwjYqi2pfFoa1dxXp6VykLXT
avZJjj3aveKRYN6a9qcmdj3V+g70Uhv8qPKN0/wGIeyrXtZMVP5RywXQ86GNw5m1wGD2sZq5uaWX
LrkWXAQ01iibB28OSvg4gonbijs719hq/FOlH1ZseGA0tgJk2wDQJ8y6rf3ZaRGX4IG/7Ptg2FQ7
1HWaa3wrt9h5LoWzbsfVAKcH5iK0HVXy7mrH+I8dlNcY7parYtHtLmX+WZrvxeiiCY1+lJrNMg8e
lmh4PH6aANIAB0TaC1YN1H0Ml/BsK9rP6F6iWbxy+l4bSrtuFeTmfQZwo94txjIloaQ5MYnJmGFr
dJ6IOE4oW5UNHWcRWWwLgdhzmP8W2KOb4JpTDkt1eU3ImcJ9XBnpsBkzaxXlCMnMx9KSXqBCxmv3
DTR7geupyZQN7uH1bHw5VYs12N1aQfRUmvLgGO6eJPpO7U/O8CyxQ8Po92rOdqP7auW/ZsFnwACx
4yfUgFsAVszhmuyuNWU1I9u6PHiNrnsMTW8Fo5BGpDy5vs4KwBLJ18J1biS2bPXnkvm8yhZen1k4
zy52BX6/spIdOERP66e9bYyHMBt2vcLgUompYHwYOuVLIyxe2/2BkSGqmR12kewwg/Vi+nA9NOm+
y5tN6GyYy0IJkD3Bafyxo5nCRbJi0tw3559s2Eb1e2JP3KuHq9rqq7b60Zp25XA3cGgZdcZ0VeKG
o9SL6RzSMF2HDL9WOpW2uj7rbvAqtZtiG34syiO/8VilGS0Z/hav/fy0XBhI+b93Fp9dKne2hoKj
cAaKXhUXH271vxyjdrlWPeeu7idAKx+XGdNVwOiO6X6LuVu7fYwUkTEg59BO+m6sWkwUVKtM5tX6
1ywFg1gqP7ai4/F272VFk0lN1o4wrsS6r+W4KzluGPjJODpoqxz3QTcxACrzE4X3ozCVx0ST+xYH
IzwPDKUcHakJlJXYNmAI2/FS2v1+jK76d0nRd1SzD5uWBx8Lnga14QSuibse9jCs5anum19YkBm0
xmC2tpVj7KMW0pM5bkMnOpYW1R7mxaLqHA1HjeUsVAiKC5vCf4P2YrT2eh+sQjCZMAhFo/lB6Rzc
SXiqzUqDkchDDroS7biP8llZl6xSounugKW+9KDzjqnVYNjh+0ke54YNJiuo5NU3m21N6pTkx88A
daRFq2KkQEhv4dFN+3gtiwDbLhAgRkjz/rF0lU2j5XgqbV/X4cqYwDIoUiuaeOvm8YBHaM8k75Nt
6ozqImZS1A8aAh5TqR6nz301MbPJoFsW3MYRukZcPXSiOQFW2Qyq2PdDy43i3WHSe5XDs8Lzu4QE
pg3OJCBJnKatYBNiprSycmOm1m3oe9/WpgcFVVyAlBF7JAdmEtrDPY3c98YJOffCsRufRWZQdxtX
Vo93NPyOek4nPPylUPHIaJuawTb6ioVinITW/ZlyZRO0zw2HzTjR97BJWAL6nWKeMzXYWHTnZvkz
zd+9gqy6Bn+WBRjUK/qtZLTTofgxoqXu3R3Qmu9bjmRKdORYMjbtS7G8ecz3MWO7n+1fp8nORTlB
UmHslInaIkUwAvy0xIuNHnU9D9qL4ZieHiwAP1TqOcgGMQwelqJVuh25mgRl96dLy12UCM/qaLUm
26odd/A36Oq9O/iUy4ZidBgqu6HAz8LYITULzGdXGiUjD0cxep1Sb2V767ronMrJC/jcDYO+L5dr
Zl+HjFYTGuQY9EFFHD4Q9U5ZmnCh8sKi6ZXpgyWWvvPopw2EpvloLnPNVsB8unGBCeR15BFSZZWh
TQ2DXYtCB2LBUYvDDfPxO+EyKNpCDqVETz0Emk+0MjpC8AuMB+loU1oHuJnXANhh84m8cNU3BJdo
FVFpX9PDeyvKF2XUrlm3bO6UFeLxVsXZZgR55trOY8HdHK8dtAQuwxaoiVsNFaG3hpXdzHvFVPjc
obH2cDNgu83Bu2G8xzMHUaCKserZS+gfEXKhHWkyvNgcfpvBpjZ3Tm1zlfXDU9UVh8YMvjSDt7ic
ql1sDI/oqN+1lqOSXljblhpMrmKUlSQOunRb98plkpyKipxq1rxTYxWGD/+BFxT3NkkGII2Dxi2c
+kWt+XY1U9aox0vsAPWY9L0SUsxxIj/lFpn4RedwEk+pITDZD90Gu52PL/pZASvKNPqW66n3ULvF
tor0tdPNh2T+TgvDm1rokqX+FiS4YKy1NF4N5aeikDK1I3GON0fIbZjQ6a6/pb7VAWqI6NqxfwYI
kSsX6JL2pExiJ0GfxGZ8q0IUQgBn7XWHqdYtg30N3CGh7a0x297lZzEgU47AZJFQYqR5bYR33fwz
F/tcHfy659/5Qrb4rNy7lii7Bb4SgPOjzT+rj2H1qE0fY0FRyNgkYB56I/Ekn+woJihG7a2fnR8b
mFLBzsBRtpt4SYoPKCbc8s17lI/QSEx0Qsm5jFEa6tVWOjP1sG6tm8lJDu1nrI7vIhcMJAuCOuWi
H9wpNEoEJ0HseIpynnBVIoZeNSxm1dzdpp6zi8Wqb0MNGTuBtW4gRwHyuXTcn9GO3qGjbkoTe3es
92diCrdeAratpz9zwLLQfpZ5yFGK0BcN6hTSDQuqad5VJe8BjWrreeoEFY/gLTPEOuLVzC8uxORV
Ew5YuORDP9d3pLtnc2L+V2rMB6hHxidUp1oBmKay/DVQr23gQc/ZR7sggOqAb6GmWrsba/FCmXRV
V1no67jG8URuoP6GazN153OJAS6KIGI2Y32phg45ei22Uo8AC1p54ekNJ0A3L1RyE47ctNR/sXv5
EXmLVZGGs183GarV7L0pg9SjELuQaXvYvRCGRRcVWzeh1NLaLPEz6DhHmYgHxdlwSYjJrMYSoJCj
xy+ZoXKUzovf0jW2eVoS4mJOZj30dEimAKquKaTrV4qqUjOfwrUtlx2EsoWOPoseFE2iWjKYUiXj
fRrlS2KOD11D7YCLkOZ1DmBJbhZGXt+zCVxYCJcZxtV868lNnIIYbLJNJZOvifKQCJVVa8uQk6jr
B/BqV4k7WZTIGoOpemsTDui2Oxt8H765tH5G0QqSNe/kRrTtJU3gVDeowfacIT1XY/Jfi7VpRw+w
SGYE6rBw+fAg9txCNQ19ol8qkrKWRA7DE14ZECzJjX4dBMkmrzn7WjrwmpnJEBPpqYdeF0ZmT6NZ
adTMU8RgribCSz2QGyrFnQSgG3+FbKNqIPuVHOZf26G2P4wfFCuStVEP/C76NRNkzocxa74VDnUu
IyhUYyULYg+zjVPStTO7WzYgZk6ml7rtN0oDo2iMFea/GfuuWs5u5SyX4Y30odI+NGf+w23cIXjU
Eniwyp86DM/RrMckf7gCKd3ALHNh/DFCSup5whXPCutTA9MrLLjgURsWK3zCFrRPx+s0KLjW2BRb
0GnfWsjZmwqz4dF6mxHMhSYdWsppTBvY40vImEFWZn6LO96vuirwdctkBmKk1xC07betO9q2Tigq
Tpl8HvCRewlP+yYqBfEMtgQ0ko3X5te8MyMvGFB4TSDEMQFHlt/kHI6LEAR7lIbH2snuQu2/InXk
zGQu1nDDPgiVGvTSm9IVaHwsN9GLpXSzRyeRQ0LcdyvdrV4YwHFBEeKts9TgYMx0KWRqkecosapW
I5P0BQmVHK1yz6mPPgi9maz5gio5+GPAzdzibY6j5HfoYTU2pPg87aoplnHtsohfO2AgHMII6V4x
BUfSfg+KfssISwLiVLC5JeG9MuRZzz9J7aSHHGYR8swO4eCSNesZlFonavuuxtpGDRm1cmC45kU2
eE3TDJumidldE+OxABQHGPVjKvLYE4bDMEbApTuSzD7lRrMOKtyaKQz6UWlSD4sbDLSA10uhOeMW
187NZj/PFsi7oT9MnZH4UTGXG3uqKJObxDDt0o9qyKODKDgEm7F2rHr9lPNFeUZBf3IsniPXTPgY
rd7vgnEFxAcSOKpoGyJvCLmU+bW2WXfKsB3aWIAgjJJN1dhEEvv2RD+A1ztmKkGrspo+AQ2h0bAo
ANVQ2bLPypEf0IDFBvcdUzkmFyK4yb6EmbWxgvBqLQxOwQTaRsmTT1vJ77KG+zwYzLTB4KR9YW3s
Nmi3jLNtRwWGqcsmo0+MhKQE+tamJR+nnDCnLcUV1WywDVOGyKRGZ4IPDD4oRcqoTwnAcMTEp3ts
Rc42HinumqEED19df2so/UdixEIeP40BBeJ8aRSpMMEocBtEWQC/hqXyVCvBrtNKx3eFsrITm6JD
xWBdkQvnWkxkOYoueIZZSpAkymKfNgXRCq6HyUSZiRghvT56vpEDIs4w3QerYJID9DXtSn14MGU1
Q9AUGwMRI+2bCTcmP8ox5CeG+9ukNNdc15ljGn54YlFVC8aXhEIEjKz0Xc2JEkX4Gbnf77gpcUEQ
GZ1cCWV1EMamSsBiR8x10SHXGFY0v+tY0t5IR/IuZnZTSh3IHRA2Km3KZegiFay+HZJAbvZdTUpV
0pj1HUDLWK+Jtva6Wnq5psNah7tcOkW9HoMJ2hqlk0jIDzdWTb9KqJxHVvBEcoojY87QR6oyIGMb
9ZoU2YMScLAnIlYgi22+szpp10GohRTPRzCGXIxn8MJB8zam9k0DPHUByP48J+1eY0iQElN2td2f
bDKtbT2DrAsospAh3U+9PMwRdoiw7JYYXFbvRd/cjYWS2Mn3siHKibgCvJfN5hzGdbQhHEfBQdn0
JlM6vKG1j5odIPcUw8qlfjwaPL1WHeYcVi0Eze6NTdjBTElCLaUvoAlxL1kpI2Gckiwmxdcq264u
b0g62zWBYXUnh9+wN96lTUSpn8jwJbH5AAlcWanjq0aKdc2cXrgGNg5I3TX+CF3+QB206WQwbwp/
faVacLsMrobSUJjvG/lIAwMXJYIDWrcNNm61W2WjuSD08mJtIt8sGZ/zo5ZhKMWueTgG9ZAo2SkN
q9Iz8/jKXksyPlfOzvJ3s5BEcASyHzjdnHKyWLsABzR/muKlV2cKjNzJFBeqn0kYslxSkQHxyGjJ
SRL53QRLcrJdMpTWkqaMiFVmxCtBXKKM1Uhcdn+zlywmJN4V7lj7ZjkOkPsFxhgRDM3s3zGMtrWe
RAdacmRGg1/g6TpdoRaUsk5kfYB5tlZNd8ejyLOzpENNYqIVcVE6tmKvEyCF9SpOFZFShl3TjdKT
Mu2WvGlsl+zwk/DLJYtaML3Z/k2nElM1l7yquSRXRyKswZJlTcvyt+WOCqS631RTJPbMPiBp7bIH
kebHQTgzj21ZHHAFvxDfFDcO1cmuow1cLVnarmcbTAXAbn1J2jJn2C3J22DJ4AaEcbUllVss+Vy5
JHXb9tVdkruYdKsttFJUBsYBZcQrzttlZ5lfuyX3SxERo4Z+rv8mgpds8LSkhMWSF06W5PBERSdb
ssSASjvqmeeIkHG3pI3Nv7ljq9v1SxI5XiLJg/7H5kjoMFpMkdJ+cVFmnuhw/NhLnPlvrnn8Dpec
MxF5QLpEny3bouWc7szgu2FJY6Sy59C6ZKUbhhaX9HRKjDpd8tSprnYMWfZPamQVq6DDxh4u+WtB
ELtfdkl9yWaHtv0+al3iWUtuW+lku5KW/YF/l/x5wg5gfrWsbpcY+aofTuS/C4Lg7ZII75Py262L
R0B6xnYgNJ5yO/bSGPC+y3kAi+zVDum4hENGqa/nJNnTMyAKCZWV1Ge8JNP1JaLOvZ2Ta7GzVaav
oDic6JthyY5JiFWP5NL6Je1uLLn3XC4JeKs6tVpKg5xwPKXCN0lYPl5S871gjRsCPCkyA55fliNn
6iVnnxO4LwneW1FY7DIZnIuOl7Ve0vnsqnTRl8R+uGT3U0L8xXak4mDGco3tgUe1PEUE/sWS/B8X
BkAJDEBRoQK4Cx/AXkgB0AfAYWraTqSsSd1kMKfWG75ZBzErBAUDg91yWugDTUTGkGGWtb2QCYQg
VwwRAm+JMj0mOoaDXKkx+9ofbcC6wSY9eYLzzyZbuAf9QkAYFxZCa2kPIUB6elktzAPcHSHs9lBS
uaWM6GkWNQyOtWKljOlrKk1623Zderx6lCHap1IGx8SsX3pkKc3CasCHIpbe3C9ttF8gzt1lWsAO
LUnGBtSDXJgPYdC+l0AgDO6qoIDts7GgKkgSJ35gFe/lwo4ogEiggXUP7BrJOQUw0S6kCXthTiRR
ehzzON0aC4+iXcgUygyjQgNW0S/UinbhV9iALKq/RAvIFgvholkGuGTXfbkuZ5+IufKVobEnDjyV
TkiWOMFjv6Ry1Qpfeq66VzZEGLiJs4itsZpHsbPQNubPKB71S8UsZ6Pb8jUrkyc9HoNTXj6MjV+r
pJTRvg+8xCfOJUe8te4pCaF8AKwdvZDiNdV1MLtzr5J3TAOdWUBuZcUovBAmKLYKrthREG66Zbcu
8o5xbIORiEnQ+xgizo0DWolwOjat/V0vXJJuIZS0C6skhp29sEtgxFK0kAWji2HwZf8lnCysE7FQ
TxLwJxWzJqqgN+4uZJR2YaSYCy1lrN4TK+4vuu4KOJNBxsljAaJEtBe67CNeqCvNX/7KDIlFX6AW
BnCWHEhLttBayBcYazURfLULyyVPz5ySeWDAja4pFUAPAPyiOOY5cUcosiT810q7cJAj+4UtTnj/
edjjOf5qyrb87f6ZyvgfMkBPZc4//89f8n/9H/0T/PH/K9ojqZn/+u+5mwUp+W+oyAvMyv/2X/7n
fx/j//EvaGyaWf6fcSFtoUXy+/8tLiT+4ViObhMVsoT5r6GgfyU+CvcftqBG7rio3v9Ggv49LCT+
oXNh0V1iBJZKZ+if0kL8estQIQEAcFSF9Z9JCwnSB/8hLaTpLpkkwzIclSumbsCj/N/TQm026MMc
UphPKo7Dc7ofx/agO4qxSSmNcO91n+yeFA9u+JeEjINk0mnbxdNxkCM1vm7clFG+EJgDukV1dxio
HdthDT1lZlIlYsKnEilCabvEHtLlPxSdOA8czdS0GJ10yNXsij7I6YjRtGENgghA+iMX5N8rSUff
pDFaVQzyjz0D2SaCam4Y5soUmsrRyTrrZn6OdXmUUnuOJkAvTd/mXu+aa6eJnhCqfwZmpKwCNWh3
sWhhDjFQY1KLpTzubKKR09dUBL+DEcTelLTfuX0bYHYfYq5WxJsY8OTUdiQmz7Q4SihAcJpncYmA
nztth+iRcxR4m/kVlcuHoigMj0NeKeiC7gsG4vXY5b4+CXXdQ1Oe1ITx1qSlNpS1x8lI92mb2hcZ
Bm/zGMmDYSxj/457xMFAhS+Y70lSnsIiee8c+jtTYOaeKBjxopQNrZaignvJw9qF+5xrB1ZAoBqk
vyOH6aaZpUFnkt9gspCZeJ3aE9B9xVIf9XbOdxwAnvpB/VRMZgBai6pCkC91W7PZa7b7UaUtwhyp
7SeFrqwSchyI4mln2Ewp5O78Y7AwrkoTwHU0Tkezoe/J+O5xMOERpIF5HaP6wy4HCjgVNXvbhLeS
u5jrD10HCSefu6052t+0r9217ZgD4G0eKIRSm6mcDg0z+iZ5e6Zc7HDnQHL+X9SdyZLsSJZc/4V7
lBgGgwELbnwOj3mOeBtIjJjn0fD1fSyLxe4S6aawpDfkphaZkvVehMMNdvWqHl1oQecPV/QjINhE
hnuRAcBIDQkjNUwMq+siWBwME9kQPOh0zHaz2TQVsDQiA9Uoqv7JawxU4qM2smU8p8k5wETH5Qof
SrI2R1X14j6X0NWLZLxwSn7CaELe8wzUozN4j3paJ4g0YifScKREqg530xIe9OzLm8EMjxYprSWu
s0NcYN4uW/1gGzE2X0V41SVVv8tdejBmGcFNssvbpXUvccPfc26gRkaYUVYP40pVFDRL1Fe9wZhA
C2cHG7b3yVj++G1yh4cWLAlzb0JT+0aX07wd4aIg9CKfUVC2c+TwIvlYEAd4+PqqFTuNWWk3yuKS
ghIzVh46Fb37Dmp4oGpM0q79pwtIoIxV8F7OISyLRr+TTMzPOqlPaDL2tltXDghsXHP8VnrIN7lT
XMOKmDeopakrP+KIyShemJHwJoOeql4sMz1VZo7yo5LSovCOzwqt28xaBUPXbKYvnzGsMPMYDqmr
yExocdBuUjOzNWZ68xnjUjPPlWayQ7wZyLj0O1tTtlGb+Y+WLgauAveVmQ1thsTITIszY2Ni5keH
QdJhoIz+mixX+u6dHI0sj16TzCGIkqi7ycyjq5lME0bUdfrF2ClOaVN1O5cLGjtFlqzjWTqp3M2u
YOWuu485VqxNcuI8+eRTd2bd9CPtNv70FGYOYIn0zp49a+ez7MMLzZlGh52hh0+H0Oc2szInb1uP
7FEFz6NPDSye2csOBLvlBZnbRhYTK7z2xCxI+moFSjH57r6DHGElaNiYclyN5c83nVY1BsqkzuEg
FSzHOAT4bsW4xig4sBa4GOPU/UxB9pJB3j8uIv+tE6PcqxYLMHIwwzWW2+l3pO1mA87s0nazZ+bZ
gTha9pXls7PNx+6VYVDs0DgqpucmOFik3xwR5Xsbdr5vY5xLOaZKjQfDblysT/59Ufchf/nI2gXF
RJhw+ROX7Z4MKYVEK/0BwsvUlmyh3cS3o58/TDYD1eAN7TFz+L21ePhUCInNINabIPbPvdSbyvNG
ehQHSpr++mcsbv2zHNRy5LB4Vxjigjz95JYYnCcoNXlLIglOzveauPPGkfMfnd55vNc3XkHAkZI8
OnkoImkBl2+yfIQen7F5UKxMp+LanZS9dyyuhtWgxFFRxRJJ9Flie8uxokQPDfpLVFl8BXJK32AT
23qlh9kowZafEXfCaEcFzTDdz0lwnIV8aUYUi6Wy5D5BAA+rYt4PLQ6ScvX2s8axQVfGbm7wn1X8
Spg0WNykDlj+2CzwvWXcyToYN4pdm6/IqCQUZYae91FNEYOczB5mi1Yya3EBtkfyDHvse6h891ry
+yagmm7DlCiEjbMl9mBOsbsvhd7FzhhvibVwmKr0QvW8rxrs/dPwkfkxfYLr4PKOQBVq6Dzb+6Lo
trmtVvaZoFV8dP3BR6dVRDaXoQ13S4PxA18UgQMWES1erk1sBxcz+xSMCpgPOHdh5XfscsK2F7yx
sYrDlz8Nxq5DHO6Cdc193InpgrBftJv8HCW5L/dZgcMCZ8Y7B17AE65xp4ZEmqG/bBrTd5Ou6c5f
HahzdosLcU2SXSfLYotP6grS9YNXy3BfODyfsV7sbdzQGJbJo01J3M4lhLRNZutjXOS1jPsAsbw0
NnaSIUETQTd6L8gbY9tq9px393lhveiRwCxaOeFHs/HXS3mjsokHvszkPuirl1lgbVDiQ7PHOeB7
qVmiBz2nOGYltAQ7piYuo15WbGsk9Y6NaxQNpAZqNN/Gl5c6SfBZgLvJfWe+cucZqJwtzsWnYtoO
O31sfXaaHvYWPynfu4n6ImdxL5vasnmAo6uwJeI6R57c22rbxJQkDiOnfiu8HpI/xhknv+sX7wqv
F89G19PCGa7dkSVgu+I17aeFtotgvQoVBqgKnNo5UQUKS81OzTP9abHtXbbxlxAWyye6QCAKjcel
o5fWJSiwc/3pgysTQb8UmTEaRbKdc9ITQqY3QdxeVHLmMlHgVkAu53eAXbpfp+dWspYaMkzFLJR4
yDvsx2uACkNsQovV35D5euT7Up35ewHI1DuZjHoTEvukwJZta0/lJhdFrqE2+hUq2mpMwPjI1l6d
pKzVWWGs2Xpriou3Y/nHoYS3FF/HcEkistimVaN2I8bNLlPWfsChQK8G8etqZcNCQty6FGGO2h0l
FjWroBgXNkk+ea1DAMaSfgcSKNa8n3rc5KHl3bHT/nHNisBd+68apcdjzXiIBW2uUhd3BXeBi4Yt
2UZjok+lsTueMiSvc5RHXJ2Su5YG3m1BuOAw6Ox1xAG7sVJ/06EpJgkxo1gSScVToLdeWiLu9M1d
hulQzCVbOZkArurI9qz17dqwX00d+r5aQXtVNj6ERqa0Znk38nvHccM7liBn81jyUdBNJgjtoHG2
w5xsXdc+cjfg+Iz6B9LGjrmhR9vafSTzExx7p/qxG4TweYw9LokEZFOSscOK4TvxitNQZgNlaf2X
LMu9O+jxzhW3DT6ivWvV95RgjVsPc7t02TjIHBKom32SXvhcFvKfTnuqC7n1vhofmKX2OVZU7b94
NDk6YXNjQQgt8p7YP1Uhs36Y6w7aZZn/gct169rXA1eyYJD8jSOXmqWcO14lSGg4dpiwq+UbQkUW
GRU7AprEW0ocUjf+dGZ+sgnR3mkehnq+mZeJzURkX8iUNNKscT45RTjvJX6uCJgdF+PrgMf4wnfD
R5l42VNdvFHwYkMAsNPrub/M7IZ3dkget1wIJesrMj7dJsmEdyNXiqF1C2rXnxwGBCgL7rpe9xEP
czvaKRGi4SGp25YcGAf6HEuzTp0Pwpqnbaa68JLWkAaiHetiyQRiDQojjb3Lg4X+C/wkm46vOPFT
3mju2t3gm12QTLkxa78/RDmFSmVrZ5ctDXYSdWAXJ/nH2IcXy5KEu8Dkr8olxqwp0MSmXG1L0T9m
Xc1rvqHbraB1tTWjxKD5VnQOAYIspVlvEM6BJRq3DBz+0dIeNOk11NGF/hYtkUJuqbhEMov026II
nXlYat2M1FPXo027QfqxCg8PfdS9j3aO+9yRwSGZt8G13dxnVGYfva7H6X7q3VPlnLk2IyGOpb1f
E34BajIFOdo6V8XwhcMkZ6m3c/PxqbG4G7R9BZaWaZ+WLYgYArtCK7g+RctkM4oScoIQ8uizzueo
m7YkCEwRUnkQNueV1sSxrMFLWI8D0lO9e5ZFPl60HDl08o44tHlr0QSd3HbujUgHPIMxddzSs5/D
+SRUefSsCBJm4HLCdSQeXJY5ZfYkGwwdRcEWTvXhg1t2113N0DxbSkF9lC+533wA/ntTemUVMCnu
skUN+dVGGqaeaWvP5JG6Oo9Iz/i33lxjdivR5RbnR9gVMUl06U2ZDOzVV73PYyBQKwupLkJmbSIO
X/p0aUVhtbwNiH6CRuN+IJeSEkJ/3wb4deCbslVrvX1o/p2t2BkLRjPJP/EDx9p6ujxmQ//pwEWo
Kq4ikCOxM8BC9FVN4WSlflRMuqpqORKbgpK3rC3ocj3bdEduihAHKvNzyh293JMXeilxG0uh3X3h
2wx44cGvA3sfEDE/WE4coP2O3CH84R39fmvR/Hfk9/nh5B4I0RGnQIDNwCqsn9CiQjSOuyct5Seh
ZYBpvv0nyBS13ecoqKudT8XsltUeSJOWN0fQvC0dyQwvCNJjnvj08eKLZkOAqZgNa5vRcujTiV6y
5znpnBN11qeSG31J5jPLg7sE9tze66NX2+dGX+aoGn6OSXVo1TmLqBZfsWyIEp4mPpKLgH3LJrOl
sUuV+0SvpDUUGqRbopJbjLJnNeFaaxn11cTMu2Bvy2riH00RPSeNb6DLVr//1wXB/47U9/8vNwg9
D9DP/0kPhBvEJe8/aX7567/7uw5o+3/zXCnQAV3aoG0SR//ABtne31DefIXYxx8VOAKN7h9KoPs3
2/GEG5DqduBh+uCL+r+Xv0hEQt8RIf/KDTwFjOhfUgJdSY/MP5W/2HALGRPM/yHtL2iL/6wEmq88
xwJ4Us7XeyxNqYlq05IWlVtnGOV2kG27hYNJ3NfhsjsmubOXfd4cHWfIT96oX5YVsk4VtOmFbEPn
tOjgjzullJgTI6bht4cXMTnc4izvMmzp16wmFgu+rmm6S3i5uXjg3AqjaBBVlITS5LyBABAoBke/
wHW7gM3FIuwcRIw1FwQPp0Gg7ihrf6hdqwOw7H/aFu6CqCSj3FlciccXwrQwD5NNJyps8gv/n7mf
3a7Z3VTiYhhTHXGj5NqYRETPQ92/1kP9FS0scfPlTo7V9TqN0ZGqnAvl49WbJtbTXxTI4jWoewns
lXx1o8OX0M6PpVMfV8/p2THB8rH4Duvo1h4n0tHVI+W2L145WSx55L5iXXZigBA7X/ZbP7WP3nWt
MQJio/jw87e44CfMxQIRISVWVCN2QhZ5JUMJ/LoqOT2QZB2XXKZMBwzmIjnphJWi5fhfrGR4S4zD
S972Drln+64r2vGxKaeJiPbUHIvVvGIfqjlt7q1WNvda2nfJQHhQ+kAtM7oo42u4sUhfpeYcqxjq
8e/Ym6p3jpaYBkrumP5lnlzSy/3RlxVuOx2HV1ZSrAxcSKqz8Y6M2XjEQmfvHFHvg1KgZvJ8CJtc
mshpVnG1TbNwLI7pgGegDES/k9Li5E6WH0exTwq6KdyX/A4SjAy4CSkJZV+0pZa3P0gPsx/sGW4y
2B7qb6wEA0IlEemow+4VJTZ4gvlPXo7fY9Po/eqP8jA53JbHrLnMvBlHo/A+bbe/DSuAxrE73HpN
dCVddOkaRaTl5OchH27Cubzz8qNdMNUGFGEjcFBeBxeiiKGBxuS+iLo53cHVmjZbLS9E31+jDs3f
qnUuJO/wgObsOG1y+hbrbbQQ+4MHe6ztmFBDsSJ68jdhBQoL2GduQd7A05owLOIVomk6hCoRNfml
dJAE45IYaXZsg+W5qrni13PKGwZ8gwLQukl53QVj8USC+XpuIHPEAQZbiwUpKoB69XL36KTY9fln
9XrhufX1hO+Z3G9mCnWHB1ba9b5TGVvgzrmyupoWtbC6py723ti32y/f5YKKM5fj6BdpsDrmM/u/
fAmZaoEUBIIvXOTu12wauEqyOK+olmZTNke7TGGBqILbLLD9Sx+6vwwxfLfLu+PyVKR92RzTovTx
pzewdpLhM6PIkE55X2GAbpxjDRKaEWOJicsmIjynVVQcWi8Ib6a0IUC1EvYYMG3b0G53C3SNvkzJ
r21qv76AWS82on1RGr4A42UcN5cU0TYMwu5t6lCDaa0sivlWoJ1Fu6oRPNCtD4RqPHkFSe881rc1
8YF3kPpbm35lWZ2GiqkiohhyOlLehcFc98ATeixedixgWzGKjPVNYDlP9qC4C0bFp47S75Q5buAh
Y/IVEAcxCthu61xqDN0iqXFIwO7wg/W58dS1vfQAex2sx8HwjG+o3rl9+med4quy7J9Hrjs49+Oh
u1CDdR2uzJHCSsjJ+im0bsRT0ZJ5d2NOJFuDOLIul1Ccwfoo/ZSW6YLJYj2trfXtl9ynsIaWhxpL
edyEkpkaVA2eiWMvsHyDm6c5gAgdLQpfcO7+VLX1hu2yCMLrQlrU3Y3XfRL+ERnqSOIFjD41dRL9
QGt7FKb33KGxn3mRf5hrhbJRSAZXXMNOhIg1ptV3HHvJoZibTwsJ5ug5+q70OIVsOl75ht2Wcr2G
V3z2sM5WS7bPYt5FVTVIbk7hBSyeaR+m/mctJg/tui9OzjYe2VWgHPNply6p3Ympam5hb6XfUTT+
Dtn8EkTLp7VWsAda73OpkwdSXpu6j5kXfBvdsKMZ8t1bOM90x81ePNU+u/6xTl8R+zejxmDsp/dN
CT8P6tEnyhAcPWwnARrizjSuVgaWQSIFjlbcUyKYje9jsZwdS10HVeVQB5m+s9V+HFZ10aMJaDT6
Q+lIgjZkpweIG7Mz30343zJTW5zapTpbGa7ieWYciy7cjNg4tdwQhOtf1TjGTg1BeFhh/aSXGWUI
V447UH2YdnfVQhCTV8NW0YmHHVuTxi6Dh7AhgM1t4LJj3vNXVWzXmKbSuI3YwegFmRUL9cS/crNn
c3DMuXWjluDKxV1ShpxgQcO7uxHePrYep3h+FlI9W5PbbMGvvM+t826Hsz7LoPoTjdXG09QEWzKv
tgk/LUYLRfczWXrqnjvxOuYFRPvJr0+dJ5jTBGqHZX9NYC02o4+jNYnlL5yAW/6QPbTqH4NDyYqP
NnKvmui49uN14XRky3ljbNkanqASIRaNFsnoLAaN7ifnEmX8KEaXPQWL+tjlesOMLU/T3Mh9rjny
dFTdWJZHQI/GyMyai6OLUoCuYEN4j/B3YSEncSWQGUhzwgRAqKakg6Rc/2534s/QplxGnPlaZQGg
A8e8n8LP0GYjt3bLB1CdgtnAbyoHGlPw5gz6xQ0L0g7i0i0cwr2iPmcsIyKlzhxrD57PABlavGcK
3yc3IC6mIbvWtGX6V6F1zFfntk8mCFfz3aGSkmxuJAvojuNVXecHUtuIFVSY76q+48V1EhO5jn6q
nd1Exe42MvOP0gc9lfmLdITaI/0ORFvr5L4aIdghDvmddYPLvaBdZblTOB0gXZLh0fxacxv2t86/
485/YR9rH5wiuFzW8WRb8SN3PqbPbDgvNqH7rNsiGx/5gMAexQ1aY9/eJDFON4oVPoKfjqUDCQUM
G6k6jXr4JLT2m/pccqo22Cq3eBcVMB7W0VtDCkG3bz5LSViocw9lWTgm4Pbth1V9SBs/vqKEe9/2
5N4Kh91u4/UhlvGVKyZb5oNaXltr+AxH40tySDqWqUmCprdOXj9XTU6hRszTR0zGPbYdZo6xGd6t
YDw9UEB9V0zlb90puCisXPCz42fqgBct/XOajj/NcudLqCKth1zJbf62ppjUC3ywRmwF7ah7psHl
TvXqdpjAyfgjDz9qqv0KAAH1qCGQaKWDv8UFcMpZGFHyLm4StpvbNMb/DxBsLpCek+YpkwvZL9uU
diN1j9YC2XPBHSLs634o/1BTAG8pq1Y4AfatbX02Ut0X/rCc55Sw2bC++ODzHSVoeyDYwXvI3qQV
INBR77WNMybqxie7725Frh9cLpKDz1G2UKmMhZxPLe2uAmyI9tgSl6Lro02cp2K8cQAg/nZ5SxXO
Wr1SADLs3yzLBI77dEcHMPsiCdZGlrTUpzOSdLZcel1yV7nh8+wQL6joL50D7zI1WwUj5y+OrQ9K
88MuEak9q7wIrBFso+3QcR8B3HHqMr8Z+9ty5f4lnegTqEezidFKeM+QZrcql6IeQDtBjB6ZG3BE
ZWzhjl280DV/HGfbupWD8RI5HmIVH0E/t5eMZGeyO0zmxWMnm7fJOLZw1hrQ/c7S7mvm5e1NOb9S
s2J+nodagYwRzQs929uSB2620ntfB7SxclcqXM8F9BC8tMV0G/NdlLF9X6/q6D1aDnf/iSilTO37
0edyypzi8d4c819q3XknF/1HB8Gu1I9aeTdN8RI4H+yjbimAp9JJJo/UL+EkWM5rH31QHMPWtHpX
kSL+oOpm4/nJC5cWF7D9HPK5glXtp5bNwYj1wSO313IRKdz6mbHuck5Lm0DPZO2LzCuv0p7xZqzI
v4LCcXvFMDXr/gSv6ExugPX2hBEqSDn0wuRdIVZIL6ftFryJaVP5LTL/PumhP5JMZW/e3vz1P6XO
upsAcM0eWi55fjKDteNhRsSXtVEuqdEEDhwBdl9dKMWSW7M+H+ulJKnoPFA6JDflPLnmjXapyoAq
3gTfYq6vJhUuZ4vXFpBH3GyR9ki5zfmfwrUv+Vwv8qD4brpobw90YjB4HBwaZfBa2tldKMgxWQGH
5GgDfmDn6UfMC53rYvtImFyr+hv0R3QYJmkxBlDmo4cCKqXwDlleXmiiMFd9Z0W39MpYIAxZB8AN
OvBQ3604xk9TLO/zMrRxl3jiVjHsXhv3IBkr+3ZudXLJx/8YdYG4cJrwOgrim6xHo8/48WUZwbHx
VcxKx6O/yw/L41Kk18USYeK7yNbmlT0hHCF9FZrNX4wyG0dTejXhROTRIm8zMv9vlvRp6YF/WvEO
W3HISxAhr82G1+kUC+eLheZ1UnvEza3vcqFWBKjHkE5MIXnI7JaJlQRteunURBeePR/NUIXTJdAT
w9QUt5PG6d1Wfyace6lePxxF9mCx3O8yPDo+BskIxi+jHFwwN5O7NHQOs0V6QDnriVzJmQMKkbXD
gqca99kWePbm9Sez0ob4evrmECPcDJ0tdn0XXPhNKq9q7yXmJOYNVt7WmemmBpcERRAJcg4psKkJ
ojiaRpWE7KXXPfWe/epbaX+whvkuxMbMKpO8XxaGPWSnuDJRFt5H0JF9BZoJa9cGrsZn4jJ9o5GP
sJk36fhXgqbliK/FwzQq0LndVTtgs/UGDJ3FFF6UrqVPwRMkNuucj+GVaEinttK7rYsGLpO78Hvp
vYuysPilaD7WbKo/udBzu4HrGsJhky2XzLDZRlq8rA02StbeEZjN8IO0FZf8jIQ51kwSYIR6u/I0
B2bhO/FyHVYeFTxnRCi+bE0CaezKBxVRy+1pN9h4IUItv4ebzqNyqgViefR69YkTRF6K5XsN5HFo
9HlwneYINvidi4tDP1hD99wogSHryzGb3wdkgZ1oM/AGmrflUlOh4XhgWefux4qsnBuXlWJDALmR
YOMyWi4cFGhl7bQrsDfvsnZ6XFS+Hq0xOOpsvANT62wKu3xLtPNre8rFuNTgN3JKlyws2KcMIFFU
wYVaCdyMsG2CRGXUI9lQjFikXI670SXgOLjZay/R2YesbXcVqtJ3iHO9L75qpziNCppgZStE+5JN
V0kAcd9lDOZFyXUPgNFBOJ1g4dm4vDaWlyRDo1raaotF4I+jqOLwsvdQifg4jz2B1LG9DlkzpNZQ
k4AdaYnvracmn5PdkBVvoxxfEhbgCakW1lrOY79S3+T3e7P/rIvhTXTOj13OxdUAajh0En6BMWwD
D77iRjbFUbbYxTXmZo6kUnrRPiHHhV9AHuSENcYlGz2o6n4dq/dEEuGcJH5T1AckG+EfoHhOW1GA
SkVOOOOGe+CyijH8N1b0slRZ66HHALkO4x+mv7dUa0xaCWg+pPsTZph434TZutdB/OvNuFrIRwKX
s+yfmlUzH/XyYSvruZorUETVhB1pHs9YtpkOiFxhaL2B8Q21ra6/vf6NtqMFsFH72YakniKNNcOy
uz/U++wKu/f3ONxhEnAANO5k3h+CbLBf7KIChcwJrobGv6h1Uu0BDCV7BvbDYk83Vcn8127qJ4uI
1WYUI1CH/k1GLFPMjWlU7kNRBtHuXlbZB0IYnNm44IpbQe7z57c4McjLUf3E9eIekd2gCMM+FHM9
bLvcfrDTrzz2nwblH71pfdE5XJ22L93rEeiotJETW4/RMGe/6U9807Pk2cqVzwyW2aeOkqIxwZlU
A11Y2EASO9wwOyBeLQKjfXefocTyPLXHNO3HjQj6eReqHA5jpc0GQBy6RgTbGWPRxk69C+JamBKL
JtkvifvirXjkfImXzP/qckbDELVIrKY1iigzDpGuEB1bh/Yl86iwgsXO2ja+jJZl1+XRbk45GTDW
tce8O6Zug1gTM+A0bnEoPDz5rp+ebUXWoXFKMFw5cE3uRDvQJY/Zoi7JStxMAV0/2LQBUk1YtcE8
WK2meczSzw1remgr7IWymT8w8PEPCNybmNZwg0bdl2dYItxh7KkEqan+5C6RclXt5dIqwr71Rdrw
Vyuj9G2ZhidNBGQzDD6uO9Hu41Eda44tv8QtI/UGsx5iWVXe5b66rgGyVMn9LLK7MTCukprPOqsc
gtBN/F10fElG1QAOE1ctDCrg8OyczEzcRuoU2Q+yK8kKR+2xwCrTZ4h9TIYE/yL3/V/fqPyXzuh/
Wpf8d/Yu/69arH2z5vivLdbXHyva5c/Xf75V4T/9X+5qFiQuS7PQC4g9iYD9yP82VzssGb1Q2ray
A2Oh/vediqcCbLTKDcNQ4Mj+jzsVYUt2KlLZSilT4PAPD/j/RRcDyxuzM/l7acPF9//8H0o4Nq5v
4YZscLzAg7zxzzuVvOZSt0Rm8Y4NdEhnCD8KYrArcntXYKjDQedsNRY7z3jtHDSWDvPdZFx4w/Qr
hoFdCPfhSo4hmJsUA8RQ/UJdlUdWiy+gc3+UQyiUaCFdDBX6E+sZnDB8g2Im0wpToDTuwAxxfRu2
ElJHHe0hVmbGSRi0hlHjL6b4i62kwHBYGOdhwg5jgxb72xlXYmL8iQ1GRW0ci4HxLlaYGBGbsj0t
brxZFkC3wngdw5TMGW8JOT11xgvJHeimNu7ISFZI3RU/PcbJxTgow7KWvK3PYA0uuwbWgT/23Q4G
ARkbcoOhCRDSlbfzEiKFJoRNwjDHMEZ5ZrazagT1VVj3LLNeCeyWm8UEFBMTVSzILAYmvFjh7j2M
OvVIEh8Y/mk29TCuzYWmDRINggYxgpCj8bkOhSEzMOEN7cVcAwQQJj6pyVHyhrxggHzuTMByybV/
hNEwmOilSwbTWgZ0TvU8Vpm6qcvw3pFvKxDglxIOTpeuv07i8wnYFSJoM36X61qhkrFjR5e96xQx
UJY6F1kQMn+ZiGhKVrQ1odHIxEdTcqTSBEp5gO4aEzEtTdg0Gv2fUsl6B3qiw3Mh1KZVAbzcAQU7
JK9ameDqaCKsMVnWeIAUrKTPrXDOy3uU4Z2OVHm9kIGdycKmilBsa+KxvQ3pstHWbjbR2dSEaCMT
p2XBQKgHfUrbj44J3Lo20dvJhHCn6aeVokF7bW9dmMtBPn8GThIcKns6SRPknUj0+ibam7vTXW7C
vsrEfglQAIhnVbeYSLAKkHTyBSM6aeEF39tOmABxa6LENZni2oSL1ywOb/0gHg+Tn4jD0mN41fhw
aC+5sCrrCT0bsx5xZd6KwJRMhHkyYWYvZR1CuLkl5ew3xJ1ZHO1mE4AOcgMBGINLP0SdblKu5MIE
pnuC0w7fwBp8IfdDGGPV7DJoZ2LnkbfOHKJk3aCbfTLyvOS4tXUGtG6BgeZEal+qFgNGkV6kClam
IcXAgP9sgibcpwtxQ99PbxcTAJ/nBugKlhhlwuG8y2xsFWSH4+LTb3mkiZEHf7nFTLR8MCFzryBu
3pI7bzsC6OlQoYQnJagDkED+PHPlGXATTiyqIj+8nrisXDd62YDOmA50RxMPqJ7nwu2pf8bxWRTy
ChK9czmbcHxq9BCPvDxVDzjjCdCnJkqvTajeyH2Vidk3laUPDSsXLyeAb6L4AZn82oLIKk1M3yKv
X5rgvjARfkemPTG8ELd3lzLAEQkoxJVT0h8wlCm7P/hZ0cQ80CufnoqUDmh4Abno3ycDELBNSNI2
UIHK4AUSAxrwys8WkyTR6sfEgAiaODTrpoewcomQgxDqaqaw3nXIdkhYuY4q5K1z3xrAwUhwHIJw
9tv3oK09vW6CAhRr7w9fVgcrBScbTAi6kIsQ6ca2d6EG57oYrAJGKZBIBrUwwVyYDHzBgcLQGhyD
HQBmAMK07oa3jgzD1o7Tl3WgvY/+jsJNgvOSYS/FUrmBGf3VQH2IoT+UBgPRGiCENGiI2UAiwokr
WTEAjsiX237uOkpSV836xYHF5LT7TLSK94Z4TtuGq37KPi+EScF7RWy6wRnB0KTRoTPoihyGhXHF
VzAtmhLgB7AwPh/CZL13cD3qKqKsgCNeq29f6+q4DMN8VkMI2wk7kZ95mNVilzUN3ha/bdurooFD
H1ua+LX/p9MCXACZFS6aPtXGLqxn3f20NUdSasAdxIP/1M4H/Yt3lQF71AbxkcP6mAz0IzL4jwYO
SLq88AXQlHoM99KAQibFfN0aeEhgKCKGUhQM3zaFsndrQQC2B1NSeC4d49bHVPA10Y0DFYsfnaD9
voVWEs1gSyYDMNFEWrsJoagboDsiCTCTRERgw4DH1bMgoLdDeVUYLApV6PvQgFIqiCnKoFMCA1Hp
uYJvrBWwSg9gxYBWFMQV36BX9IlndTlR4IkRFTbLRH/6Rd+MJcgUJFADcBHEyzdZ+1x1oF0IAyva
Kant8PeM7x6GJ4L7Y0zej76TQzAza6UGFtMYbEyAvs2CDHRw0OfIWjihU9NKLjUhKbgztX6AFMUv
viOOJEeyAZWn7wiTvRS1fmRvtW75UtZ7zwBtHBbL7swyVbFbg7mqBIlDGYI0D6K9IjTMrEXKJwr7
YBvDnorj9pcS0GWvYOl4DYb21OB12O5PN8ogdxqQCJvcYHh4hjaOAfM0BtGTwuopDbSnN/ieDoyP
wfl0frke7F6R/MBgGFDUSSZy3ctmEPsMZW+ThFyJUoYVVkDOMWwJ0US2396ELlb6NTsOAIOuXZEt
R7cejyxfHpEFDr1ozBvRJYKA+ZoXKKGdofRJOjczzF/AaApjLmpVfZJDZvo+tqsMkObArM8xxZh2
YwRKZ15QVZm91sw6BkVKijt5bVbrSdSg0OxYP9I1/CYzgBszj03OsjWncIHPBZiyXwTGcEZVlom9
JBBc7Wa5VGG87qJhgq8WB+oyHJpXK6Oqfl4kKGOeia59tQpxDYvvydcHVjEtEVLcseMALKHxmLf5
9i2weHkGrA+AivF+VFjtJw8MYtpVIIcCAJoyQpsJnYeE0mR00BHJKGYN5zTB0UKp5PYGpX9gJxAv
vNqcBPJOfVeG41uKkjHkAPkimHY6tFP2qRpFLh/enar6N/bOozdyLr3C/8V7DpguybvwpnKuklQK
rQ2h1MzpMvPX+6EwMDyGYcB7bwqjnq/VUoUb3nPOcx4TGdInbbRn1OPTaHcvU2i+W4mRr1ODFEFH
P2muj1fiDujPMaF7nbKC0EQAKMf2xx7nVmhG45j/DL+ylxSejCtWP7Aws38nwdyghXG7Kd3gI5gc
+CvFkmbdt6ptrmLOnGejq1OZwi284tM+lIQ24pGJMki/NydSnwEw61U82gkt5s3d7rKN6of3umHv
mLokXKUhOoOHU5Q4NgKcXmbvYRvfmlILN33OIBk+dBNht8c4eDXBBix+H5we7IDkyryxOLsqFUK4
d0JGYxHwdbP9oxU7qcE5Z36EOp4c+rLqaYCA2RuDvbU9Bnn22JiLpk3TFdrlG13lgnSCWc28Z1OD
HfZWm7GxdTxEMOStKOZ8X2YTnz/ZAtktgn0ELHBTlqu+c9l/KdjeliMgHmSFfaRZzPEaeQxzjcIG
C7uj63THANUf+BtmkUbUlEWEBOY1QmyDJIAcg8exJ/OmOQV6U2NvqjmhmKnkGg7FXpN1wVTD3HdD
+5GGlGGZCblDdiuKKpQJuws7THIQZdg/eSa6bRx478ZUv0W0g9kxiKU+RS8WJhLy2NTiUAU/o8Pc
GVDssakU/dsKu0xUNXcAk9YlqipoUebfxEPTRnQhAUKKBU4Hw8XpT7EGbX63Cmw8E9lAI3NeHRwz
o5ms07x7jFX77A6Pbm5OW68WEIGMl8BM3tK2PUGjztcRPI35LFQUUDsHWRWYhep9Jfi0MHOEIpCS
gRtqUKqaatF4Bjq7RmWzIMtLIzaKMi+/WtuFvSHAyKJp4Pqiw96eNeretw6JwPXMSJS2B6fb4eTQ
8FbnGaIAukcccb8pfG0jz4x06Ago0nije955UjgOcvVpYDJDsrdylISK5oARqa33o2evwQmTKFzj
vZ+LTS7zdz1I3+r4qx7ynySQFxOUOpCCl4qjo9IHDpz1l4+FqpbhziZGvq916ynJCBx0AmFzoIdo
02LvHezhB5n00tWuvR1q50G1+quju95TBi8vtmSMEzh9GAtxnnTK4Uazf4ydJDi0DKnrhGyD0MyL
o/PP9433WXIpXOmB/k7Uudg62k5Mj30KnhgFp4c6vYN/S7wojT7Gwj3PqxgIv+yvZ8V0neXfLKzH
yr+RbC83ALXudYCnfq7NyFg41kXpXFx1THvo1qZ5U6VDjKEyXFZYi+WlDz7DibCh5y8Bujugeczg
yRpPfQhtxCJS+t3yrqtagAs1fNQgO+sBHxHXEmAkExqnhQHUaPKJCUAklEa8he3JBaoeDg6typVF
fL8N8uqaohFiBI8+/TE0V7WZgsUnTLWZ6Gu5eHQXUeXMjbiT5ms/mBETYLCTv18mmI1ZEOs9vToF
BJaVTNODVDQVJq3xSC70S7GAo6yPB+FXRx1047Lz5Etfe3AO2Fem5C/qbrPOvImyw5DxY6ucXZ4N
fzObyBTG7c9Y4zzcmeRZiokdP549yoWi6UO0hDn86UHHDVBprKj+2TW1bIcUHGKaqoAIyX2Jv+6A
B/4vV5uLZBM0g+yg2vhohde8Lc+I7+kGNiQJ1wZURJu/10JOt67C8G3GuA0Dh+Exan8gkuEQtMl9
VM8pecO9Nk3VukOj6m3Z7OwAC/0UOFtr8L/Y5GvuCbxMXKm5ctVYg+Z+iRoGapVeonBQKzckVCgN
LsFBTiiV6EDZNQ9kYfjFKDAgkcTFpHOLatHaRC+LlsaEytrmXXYy0L7pIJxPBbVBfBp+DeaPnrjQ
5LES2+YJsgLgH4GUKeZNRUvPniffuRCB8Cu7dJ0X8hglDP7L2EEiMdWMTnkpZoBt772bfb/m5r6n
dfy5HbBpJCQ2eu2tKexPz/4aGJNedLMerknH5VsH4hkNoP58uyWwppfDJo6xpWR4Rs2IGvUANaeb
pDyauMWp6hMP+jR8xJmjMcEkgZwn/Tt4pvGQYflAgXjCz+SvB2y1L5yKcNlE2bvl1cshSwiH7Khl
G+kcABsTYTDD4kViXeU0X3RnHxPydSTKYSWpe0RDeO5tn4Y6wadRk2Z2EjqicJHOKLyK57B3+mUw
UIXUKPfZDffhCKwmsN4bjdqPvE7uc2weW0Vqr+3RPnn1G2RCBuBO+hffSL1MaqLGHehWVBTUbo1D
fE1cbK967Xm2g23i0ub4r0UrmNH90p/hLUlO6QB3vOzgIkj6U5pck7Ba8/uThAFgvfIrNliFFbgJ
+/nNGC9+4ih8dYcKFnnKD1bn4oTUfWT3WyJ13uyquqSR9l4eq5JcG7F3bJRsm72ndrkMA3wErGG+
RZpRnyQtc9oBRN4KUzTxsQizhk2jGz7HoD/MVmyYMZW5zJrpnRjRpaU23ineDbu++SFmg3Egxk/S
AbHyGhhIwbJrKtTH4oVqy2NA0yvbIzE+MN2bUhTG2TQzRhBk3cAw9UhZeedsjVnsxjX54fbMInwr
O8c6OwyZHe7Nk3+rvewjHMRbmKbvbR6AICQZkKABElK3kfkLXikEBog6pyYJOHPF27Rv/gRWj5sG
EDnFbkmU93s4h3MGWFwwSxyxagMuivnY6yNdHjo1WHwH4ZznLoJ2iIloDD5Htq5H29dVsU2c/tpo
ot3WE9aLkrNzSoz/kNrtl594al0KKgkCrcM5oILgKN/9Dv6OqaffjU1cSCMONbkEpdRwSJr4ldPa
LO8tOq2vyMV5JE2q6JNIOva5ktMQGK63PneZuEzDamhJxgJC6pBDTG0TCIDfTDHrLdvDttNRQTp8
OFKmF412WcsGkh/WfO+CX7j2h7epxGaY+tYm17VHNqNVGBI01CbUUbrC3uPeVVeb6SQuCgGsFM9x
lSyTJvrTZdotKadPxUa7kBpdk6wXizk2BCEATtOiqlwQzg66CUed5wgiTJaH3qNqq7++DLs95p5V
zlIcF7F7E5H7HGExECW3jNZ/8EYbH+lrowKoFnr+DewPtp/FTTQwj9wr3gNjkxnUtGRpqVZt7cxB
JL7EyQAbGoWo9by1jBnlRIOTz9S/nWmBVK1yh3EKrRhG0Ny0MHufEtfdODzRUYfnBuRciCioP0Ss
VcbQljyFtMjJ2qTyoLCGpZE4w5Z9dZkmjMxKN1/6tfPpxAU3wmCXcaXr4pdUYweIxurV9iUzr+Ra
gZde5pICGC/RzoUJeKjML2Wv/zSSsJ/CYrvwOAqmnf2RdEKewFe6i0Q2c4A3oZCs5YcFtRW2aiNE
eYE+xDELHiwItL0so0urgsco8i8az1k3EDDt0g9uKXKhgPeNjED05JNkDXxcrslLhl9QBhBepYWR
EJ42HHlJFtLEHkPi3V+plkuqL9svWAg8M6L8nmlKaVw8YJDnEpcxVUwwu5rWORPaLqJthdTkpph7
PGTASy/aE9vbI34UtWpUyNoumHxILd3WtAiZIY0vQcGEuIfLeO5JgmP7toGYKPvqD/HK9rJL5fmv
ZdO+en2y1cY2Z9DkEoPl4LiLUwcCVnLtafcqPa99d0Cthr1+byEiN069K5S86NqBWTHKeEKbSO+c
MOaOqUyYcwoKlnIBdhc1PfaHe+UMK+7Cj9NvcoyB0sJrw+vsb1sg5oE9ZPrq2O2jyiJrI7QmImSF
nRhlmnC3C29ZPYxgx+1yZ2XNQWP+bKpmgnK/rL32M4xXqrC+RV48S1Ues7jWj20B45LYdYmmjXbG
ohQk3O6dS1bY91GmMM7mB2ZB915g4nHt6MswualyQHp6Ek5d74IOHi+vCGZgmtsaTh5XrrH6qtT0
tzJww+XofptaBPK269/9Xt2kVe9q/yGi5g9cyGIIaYmMx/I5j+0URsOb1xSPtFwTytKrYWO3mM7T
4KEx3PCTGxvRrdF51I2qPOaVc2kzqc6uoLpWoBNtQkvbsvdzl4GK7k9ql+beKyi8Rzvw7yo2/6Z+
N4CzAbJctq9uoJ/cgk5nFHo+EVzIesvtj1z7FpYYmTGV43RUPU9AEHq0anfOrtH1q69zuweH+223
w9+8KV4VoDIdQ8HAmE1VL5Vst82IcwbM8VdZMtZ0gyfU1GU0Bd+lZWVIog3HvEYsY9s2KD9yYO3A
tF1rXnqshYNyTQnPoqt4ou2EqKqFjaUMRrkqbKKVXae9YztwlnTf6WLn4TVVYmUyJ1tw+XqrfP0p
c4MXE+sYKYwHfWDA7hjuoUrcDzcfhqVZg+JQ4XfOoQvfowmujyV8MTsOIiLBsYQ/EzJ7nuvoOLKS
UORyuyA9aZIHxdzMhXOiZ3Dw6a0Zkx9hilNXWXPJsPpw5mMCTVSHuWmPJXnlC7Yoq6zxp5eMdhNG
J0yAorWtaNayx+QTvGm1Hkd74Hb2FZChEJBiTYI5WfC3ddl/Uze0dqF0cNj0MfJ6HB/ihMxEPBm4
sQ3jrc8mkgRFay9pGDirzrC2JQd15GYvscg9MoKPuQ0tea+gF3esGe1DU1bDSQE6xPzAPsF1fIlN
4+D1cF/oIo6WNtwX3WJXzDNv38dedqqxIehOdYc7jTMmy3YWhO21CDybdtXXAeQCRbh6sHJbPu2d
FVAZMJFUTzkcMch0F1NH4iKAlzJasb9IUi8DqGwda9U2O30Uxwm6XAIKhpMtZXjcp2TABDB30f26
JvgMcIYs6wDbsN6M2XokSYkbQHxOAzdnpnUeSSruGLzTb5Y0y5XyGKCnd5aYDhBfZlFL4DyYCJ0H
8LoU9SWIFSoMOFbVA+RQLho5lc/snfkpomQxaFC0atGL1aj3Xz6n7KNGgZCV2rTTV2dIlnCxq/xP
5vQH5g2QetKHqUTPMxW5qSZMyeBjtTWKbDng8lhbgU0W2SkOuuH3W7htfwqNKsOpnJOXJrOdVith
9uR0fNE7EKcVC3Y2onJ4L7Uj7YPuvdpT2a3NTmJ2sxgkQyBm84HIvhtiuUvMluOtjjkYk86SUMNT
7lrQvFtOvWNE53CermO0RrLoVB24DRJhQafdwg3G537mdnq9wUzRQndN6nI3JfI1B7+pBuxmNYPx
zq5ona+MZ4uD4XKSFfY42oQ1zYiWRF1wLnjRHgqfRulcxVuv54/sNgFaroZlHIAf4GyQrzvOgcuU
Dh/SGzPtMR3m7kMHF1Y+Vauwj+kZotS8y8dNoIAI1PSdow23FBxy+BZ69kBS/lMNwZNWUwEYP3u6
hKpN/QQSXU+PQ0t8jpd/ByJoU6VPg5gjWUZrsHMMD4lGK1+DxjwNGDJ0aghFa8ItjQex6b1h78fj
Y4E5ZVCszOHkUCBfU64U1VzD9BbeUCRL6o/xuzVpv7eJZGw019+OLUEXzrabybR4DrXE3hoGa0vA
CxRaEeRlED2k1ZuCl4/cYhHjPqJPSikzPKo87k942NZAI8Zbn9P32dbl+JLbnBeFz/vSrpmJS6P4
0RghytbHUNw3F67JcpGFRbm000c/6ekBFsSXOnYsIEjFuZzrJqB+XRMqaGNWjOWoqgmq97LFVLU1
c0FMrLz6xtAth6FgqUuJLyMwHYEpvxd2rO6dhQcGkBgtFwozTeT/hObRqZCzpEb9CVGYapOn8Bxy
ZFmTsye6HCurhzPb0AY+rRoAEU/gKmtZQGPDo26CX9sciSnnnGf1+koXYHHSfKr3UPPVSlnDQ4Zm
xBuYdVfH8LTG9dusO11tlcckuILWzJWVVl6uJ36GpbARwYxgG2L69MTGYX5j8gFd+CYUgCggdwFM
ziey5T6Zlka9Ygb3v0o4W5N+YGWJ22KBCzpmiu8/20m0w9T3YyiOW7AaOGtnQb6UECUcd/S2Uyoe
DT9AzfGgJA5KvM9qrd5oG7OCneoV2i0tdKgAtVkAlBHRTkaFxXt7iI6zCigt4KjQR7B2ly9qYoiZ
F/BGKB5gHCvlo1OOt7ZPN/A8qD+M6QsudflAoI3aLioKV1amRTtcHDQtajBTrAJ4sh1rG6rxWhvJ
jSaOlywK/5gNHIEm5XXArbluvCccURB8TETRsRM5IVLMRUZCCAKWLXsce68VoURkJHMGLf6Jh5bY
AV3NyScsH/3AfOEckxQ50RHMNg/mpYD3Es7gFzkjYCpYMAg7Z4thNRLqtsrhkcP2oqQyoWYTVOuK
WeeMlXH0j+4XMwNvxp3BM86MoKGcBRgNVJp2xtMMLdyHGGKNhFxjVjDEBxEizP9RWU9B3tSodW8W
Z3vG3jTwb7DPf5gzEEef0TiR2GoFqBxtGODDz/gcawbphBB1Esg61YzYiWbYjjFjd4jU8qUVrmTL
8WtWTwU7NpZtWBn9bEL10/BPNKN86CAg3Q/dpxHsdNC/u73bWQ9jFxyGxAMm+AsFmn1cMyYoVKhO
hLoiJAMgQt2ME9J0vMA+jBsxo4ZKmEN9CXyonzFEDjwiuC0VMQikxhlVFM/QIjHjizA0hKh+7C3V
DDeiZrbYxt5HBfUIbA93TVZeNQORehMjTTmKkUnoow0/PjYMboozRanBI2aD4ahnwFIMaakGc+DP
BuxuhjAhPz8qAaZHKPeDCva/TuLBevenbWNq1IfNMKdwUihFdNWqGfSUzcinft42tV7Svg4NJjPF
eujB93q/qKhQXxNJdNYGkhE7sPvSK0mgaXgIE8wbCcQpZ0ZPiRlCVSPewVceL0BpgpMFqSqDWNXO
6Co/sqI1UsinG+v6lnUlXpqoDlgDzgjCCzUjsKIZhlXOWKyRvWTBJLlbWzCzrBmeNUQ3v2jftYFN
x1PBdzxjtlw9W2iD8g4uBC4HEpcLkcvgJ9hqVukcuOE6HOFYfblDB91e503++2fVjPAa64yKbZhf
EWfG2gYC1v7iwOCCgeNgwT1MNrgwOXNP0hkhpqUA/GCKzRFxNUPGkoLF23Ye9Bk/ls4gspDVU8xo
Mh1GmTHDyv7fxPeD27EZ73Sj//u/fXxnEepr3ajoq8F19/t/zeY2A3Mb3jbnfzPx3YqMgtP/2cLH
X/wnGEH+wxGeMKVJ8tdwYMX/p4fPAZCqC/4lweLrmP/Fw2f/AwefgIpg81HDzcHfIUnVhP/+b8L6
h9Bx/nmW7vGXbUf+Xzx8hiX4wf7FwzfDw22bf183PVvnW/+rh6+aT6xBy0Su0MAegj9NMbolj0Zl
XkQQ4/JYESQ0t27U3cAb5uwPHggDAZSIo8AidvO7nmD8sgJrVwQ+E+DS242t7V4ivTvEinMSdpO7
yvWdp5pdV8avYWWe/MLvOLJ55gIo9UX6ZXBIqJ5d5NF7KqbtGPoPJIQ3tWl+kx9jwZ36DwD1z3XV
ezhnLPjfbUydVd4ocrVhTi9qxoHOG148o3hwlPaTWn9Ty7P2HFSsRa9zCCD0oUGaY7xa6mT7qmR6
MXy8KIRxorilRtqnmbTwX83UjUE24P0dXEJeBtY0S8OvVbHwtygVK7sFIlDBSw71lBgqDzTKflFl
OaOtHJ7J7lEEJfpkubWD2H2c/wfOpXLhkkitkvZKXxEeEpwCDnTOfhQaoEvuy+Cjvp0JnCFa5m7o
JgJ16RXJ+NhOeX0rNdfBXzJOa6vUKEeZPpgpMKYrb1qh8ALnWyqr/SOuSI8rFN3N2BQY22bkOBjf
U8NBUhaXBuOdOjo2GXS/yZS4fkgRcYh4n2btlGADyVLb6rdVTZ5JL+tgXRvaUQicztLsMUGKsNjY
8NWdOqBZEM/FhiwOBhFZ3fXK38TtU+Gk95SIISLca6klagH7hxnmxB7kJj+OaN9kKU4jmtkiB4Ng
jmcf59wixaiCx9/ZeMj55IgrFE6FSyMEjFBG3K6zOueuHsJy7XnazUZbxEF915LiOloFjdr2e+O1
r4w9ee7+hAGDvD5UTJLLq5Ob78krl17xMnT3qeKwr1GSAv53+HaaDNhkeNIipBQoYPdAd0592bwA
vgTUZzCPldkJRxmXaGan7jBctBZHSOEBqLS465TtuMQmsyeemWOEjbNrFWzy+KVQnbXNJq/eD4LT
nFuo/Rim1SUP649R2A9jXhW7NmE7aALnyAFjWNsVEFtHK36CqvxyKfPNa0BaXMYubQGSQlVOtjKd
AjuEbdw8Gf2J1fjDyJRXV/gvidS/pyIM1wbzUcf+KYLi3mg3lSlmhsrnmRbVvsSGIGX+zAkR42OK
mPj7MI/El1aJNSu1rJF4kkMaWTT9MeXE5RSi3aR+RGVB7FgH9nZ+KKvmVvmBEZ/UxPgTye5sNlO6
r2EpCXxPfQXpMpMr+K6KZPjoPSRM/Jd9TDKkwHu6RC4nMlP9CRxS49K4VSQWN010sk3t7rfttW8a
JoHTIRrcS6zLe1lOw8bBmVMhLK8nIrALi0LNRab57nZ03uowVeewHE8Zg2nZ2RsaPq8JHZQbxWQq
MYrwGH02ehvshQfrzCNUhtsYO2XZbgyQZ1dbdsUGvd1+6oKBKYQqwMO274GdfwSR9U4i7S6tVK7M
MtlCCxYcUpmTEJg7DWPlH1Fn8p3TVCcu6MnR9rN/PkSOB5MExBVGGEZGxMA7L73WA9R/jL8Cfl6Z
HnMz/Kqd8N7Gb8roP50qe9MVVRTQrfnMBvHGbdJv3tnZGR9KtZdkybR5yIx3Ir8j6DMcM9aNXlu3
Ksp4unIuc6CP8ZqUz3FIiZG9tcuA7Ev616R96gQsB1gud1zYesE5jp8Riu7CDf/KVv6w6+HAIsCV
JHdbNLcEoA1FNz92LW6WKJ4Mt6Fgk05kt5/2rqy+OdDCNyGJU7MmjcUTd1OcD7187yfUDp1rJq8i
DBMjdG5lqhVYe4r0NNiKjaJVlyx5dWMEk9DQ/9BW5MAPbHKmZu6r6lpsQzpnP9nfoatd40o9K07N
eENuOcQCBsCHQutP/ZScBwdvNrxiGm4dOV0YYE2PbqUf86KpdjBVCAbRTYRwgAw4z60ToLx2oE4B
NL0tjqml7aavlIB0eK/h/tI8fbEyf0C2GO7YHFf4Ct5/3VrsHwF8qj6EWBhOx1SzXxEIGJRVvrwF
RvJhGDbd3P1zlLl/oG+w2ITqmFjJx0SUqyGliTC6a7hlbk2W/qwsv0dHMJANtmYmzI1ZY6bIUNRK
CpmoXKvDkKWqFe46bvBrec2LlhLIVbGAXllPAl6YhPsgKK0UVbSaJB2UFe6xPnINxg7yGf+zt0mo
7DTN1ttlzkmkU72UPrdrbQgOLt1eQd4km7LqjpYIAaeORrxrY/BwsGL6lQtqpM6AGRk0mFaj8VJI
ahPBHkijPM8M1nnYphLxluaASCJ3QFiL5KfZgANJ4S6OFtZ9u3Evbg8YTxktR4IQzxdrKz4Y9rBp
piJ15TUc1V9nFoOI93yyq38KaHWkebRo3dog6EjiG/saHTj3EZwBz5B57Ele+/4mq/Qceaf9BDPE
JNjAdxeZD8pmvxsNv9xhkMXufy4n/xoqbafL8j748sAvSkpRAxsIc5b6chBKi74S4TZJGETFPCeO
obazStKKcMDkxiC0bUYANl65ytL0jaujWTZbv/ffypblLnQ/fa0JT1717dQmyjhT8S6mYqVtja1R
aufMIHqDwgc6MuWH5Fp8FOmgbfreOpUJynJhFLdoDLaBKc5+wTBH2OGBmdiFWraIdZdS0yTAfBYh
NxuRw6xEaxg7KDr/GOSuaxnFy0Zpr8pkBKG1pAEZTw+EXddt/uVb9oPlAUCOiTzISSMIbZXcHlK6
IUNdOXsHtPW2NPKtMdjyYAZXzobjFkDlhWG4C+uqumWI+eA7ikdtdD/wcngAqmNweHZwn2BhnX4f
Wk8LT445/vNLV8shX3c+bxnGyTjDgqVWRq8MFDkJcXlF0Euco8ewg8mQf5vGQd4815M3iyFeWGcV
lo+QKvIhg5UxoTlgxAJ/rKXD6wTw2+6ncE/YpNkOvv5hW9N4RHPAz2pS1FoPxvjkhihKHSUo7Ptb
igm8u2Va8gJs9DQa6sfDVrOTI4YH+JPq4oM2uUQaVn8Q9XMsf10yrvEXqZ5mZ/rJiFZ37hycF/qB
9A4eoAGJQZaEFeIuPkDiM49pKs1jPD9UDQcqFYS3Yt5Dp3kP1WxF+3uCKbnK7Jp2n6KmzLexppNp
Zw8U870avD9IJip7OaEd1MRQ9vSdwcGq1Q7hKSQoDb6msbJw3/raa0mtKodgR2xM1cdXkrD+ou04
8DpZ+0ZSQDCNZ9pKwyukecJ4TWdvSyv51Blp8t2FP7vgl5Hp3lw/k7vIDdem6twdZNsjTazberCc
Jdx+JhMNfQayGd2VxeSaqzsrJv8pDF78/4+plCxDsc7+CdBc5A46Y8Ud2WJKQKb1F0HAuH3AOOvV
TxSrl+QYMoGzQ7BJgwDKPCUZlL0xrJ7hMurBhwS5kl79PljuD84iKmzofGFhNDBtq91Es61ZsaUZ
+ndvmK9WRvO3NEAQ6VgkG3vcxw6WC27WSD8Fv3mtUaw7El4gQjrc3Zwq27CavtMQndP3c/7xIW5Z
9TWmCsNJ15DONdxQRNSxG8lqvLAPHvSObQRAOzUxnXGH0PMcR599aZmYH8Jr2UTPI1PVpNNPymGp
EjhCqKDPtnPNDncQ/h4RyoFhsQueuqJrZiYqlKRq6zr/KX0wk0OhQoYnxaEuqg+/pzN2DFDX6OK4
5LF/Hw28lzkfHsTVYmm29qs+I0Vt91vZzqsVxR8WLVL4qV5lT9oRwpHOQkDpbBp/IGRemdaTEZKz
n41qZIWVvvKam4poqBiCvKMGAaRESBxG9jxnRvVOAEWQNKaUheQoONSo0fhPB/MCybtjBM+fM3KB
91GEe6KnT53PLMMfJHGwBMauFqK+VjQUrkI8/LHLEjv53MIssew77Rvnfbpw529uZMOhCYpDMLUI
kkJBxXe1nWV3J45mex2HOhTjsD9EHolOn426G7rtmCk4A76RQkV7w4UGlNeRr3HQkjdO/ByHIfet
+R1AGoqVd8r+hjFAy9/v1g4np0YN6GKX9yqNnxFZI9AqjzQQELWUM06FknCqUoiapNotCrwnijPj
JbnoFejQ8qjrNk5Xq3A2qKRxWm/d3CmfO7psQDJxwlTVAXg+oRVOEiE+4AWOHdzqeExcjCOnVtXf
/YheNuicEEvWldHEmxhia7sVQfDmTrGPv3t68TJBwMGYLJgLkdetHBUP67JjFqTLIaLeKJ1z9jzF
Yzt392Rq32UdggORHTpDR8pvOzddu0Gyj7aCXpQNCQsXEiC2X9N7CWHS7iKwKNKaEBna/JCS5lpV
DhaZrkZUGZVnMLx0IFmhfO6dCceMgWmKaYBXHurI23E5QkYIMXwJohrwOwdxQ32cVs7o3P7bovi7
PHoCxEJRGSxyXTkePd2SWJNJ+tQIt8ffBxPnzNqvaoDADis573cWaWOg8bOJQmMpGTgKK2gvvw9d
nQZHdtMtN2j91M4PqGDzh9jd/f4RJGSDxgf7bMQF1r8cx+k4BCOWgxYHHh98lr0iRUTkctpkoXPg
fNJQqMkDx5VqxgYTpNXl+fchzRP3JOy3Mp1T9K2X7Ws2jgcqzNSDSLwNZ+5hrcUjDnDbtB9KK64f
cNVkeb617cqC5hQED940ANeX0ZNO37u0sjeMkxSnxX0DnQLyaZOKJ+a56cOAFTqdv4omot+eYiqD
K4kOA8aBh6ia2mNF9Txov2Y78Z46R31Ynxl54zLDe8GlPSDuZZJeL1PnXKKTL5VjXiqLpcfJu89J
97nKGJhCgwADmEnVd+DjSx9982A6DixY9oAzbhKYlmG/zcV0KyMbj4rt0coRTo/+xJukSBNv68bf
Q4CB1FWKVq7pY+wLLAv1Vy87mE96jzfBU9jb8VxQJrDBlo2VzcVqj7LFWKhrrVUOz9DxHKz7vI0m
60JO6bH1+ueAlErlvXjhV+ocixZXUtvsY328c2V/D2vnyrZIEaVrriXO/mlNxIW5v3SuroPMa45U
Z3pIy21t/3Fb78HtaeLJzEquTZ8RdEPWH/REcqjj/ihrQnaeh7VrFpKJc3FEarAHABakwTxhTgLz
wpkCcGy+e80y86uI1n6O84LLNIkBa3yMLGzbxYQ/pxt3Y692vx+VMfQoCkqCHTwCJvacB/DSFZja
m7RaYs8blsndbfyTSY0in2Wkqbb/8ELCI/NaXJT2PnW1PfdduH4h6MbAumjUFg0RxpK6iJw/Jtjg
1FgZsxloynRkZAn/0p+G9z6vfoqYJbd59If6KW1MIDfFoSrTpzhg1xmRgqBR+zB3kvNUa/Nn20Jx
jKtD4kSP0EMggoXlDTSlXGmd+1yHGcDrqb3Yycmw9W3AEGvJqf/VqwrCcqOAP4qVsgBW1Qc1OLUG
GuEgGfd01imTvbdFt/n2xyvAaKhI1ikhvxsREBEJULLB1Ark9o8ECvKyMphnOXq8r/tkxeL7mNOG
TVq31K84oKnKKepNkyq6Amha30UdxjYhMflpvjcd9emx6kfzHElaZ5qwXZpFYMNE6ra8QyrsjyQn
rIhCPKe8GjHvwtohcVWEcwqn8bFfc43ryKwB+Gdfc3QABiEft7WLG3TX49r1ne6LYja14sV/dUKy
a6NkkNlY0AkDksiJLZ4IvnAB5YtimOgB1uO/uB4M5ln+FZdXso5r6DyGBxWklskfRyOV69OdNjt+
XdijAkYEFaCUf9o+4z2FptP/0fvc37kqfNAomliIjokixldr3u7SDUbxDbtRtGuQzNf6gHFLZlFx
UAr6MuRCMAk63DY9D3dWnhFzyqsNqF76nCirK9p4wlwG6Taiv4hRi++XJr7tbdKFHPIGUyK+/Ad7
57VjuZIl2R8aFpzC6eTr0TJOaPVCZERkUmvNr+/liZ5GTTdqgHrvlyzUxb2ZkUc4t9s2WwaZnouZ
HKIHWAbUuiTqsOAG3MRZ8DRrF0LyvOgNS6GDpMSY04MdCrpVhviJ+PjKVb0N3DmpjpMLCiKgLGtv
9SnZNLSZBtAwipEbbefqu6rd5BzDGKd8DqdfJXBFp+ItN7p7NGxwpW1KJY/9McX+fZTzDajKhc1w
quj0W2DHsx8mGx7Gxc6rvruu3lnp00yylVCN9yvKiZHHHcPKpAJ21TxhcQfOuHd4s62y4cx2uPPG
1LauDfUL/0dzbBaOrtYGZNSQEDcH3AhD/W4uRJcGH9NBWd4Gk+pGV94vuINuDBzkNYikl/51nMIH
epq6FYVMF6vvroNPJUKGgGHJW4/ner0EAH3oB8Cq05Z3OFo8aWaXyLa+/nfB8+8seNis/GtKw1tM
w3HJuuRfLHn4j/9ryWOapqJjzne4U0oNsv5PUIP8h/KUb9E+57AnMYX/z6QGVwF3gJ3gKZd/4Z+2
POY/WAsJtjuuK6UFquHf2fKA2P4fpAYQDcKxbH5HljwMv//vlkdFs5NkbAzXBl6fupmj47zkp8Ek
MAKM5N0JKA+h3OocBrSQcS/qt1lkAdGbdvlgOZe2OFt1Oj2EpVmdrDjh/h3YHiQ1+csPfLmhEoCv
a9XcWyUNAjbJRnRoOkENLlfOnD1gxckvbhGpPeRsYoLfuQ5L+uhaOYGCtkkjyhbw87VcMDEAuseQ
UISRopuw6iahIQN/xbL0bIbczxoZ47HXmYAuMAk+WJ9WPjq427FpO+lP3OMhcQeMFZGq7p08Qw6D
pchWZltaLScTZs1N/e5PaBbZPGTrtJiQJKz8LR26tz4ciBs59TrxPD1KZahLw0JFQjIyyqXzQ2o3
77FgEwCimYZNQIFem2Nz17nTKmhvfmUQbKzoyhh7kr+NjVJoU2LXCuvRbHAFJIu/s0v6Y3vPMfZj
HjbnYooSShyYQgYVZFtplmgJC8GHmZcB6fUe6PMfyosedcBo5QdRjy3X+cAfdYEo4Sh2WXG0TnpC
+3UQfnY5CWJlSXO3QFugFXa6qWFe9s2I/780cWyEDtyuij7Fc9tarynSBO9gBBmYELRnzj/0teEP
cbO31HOsXbigQjeIWSbK1pok9NYMTAq8SU2sU2L+q10iZIxqOHibWkyvMsFXVdF0Q7+YyU8yxmx+
/KeCR/xmMVwKnsRCPqjrqQssxkM2wDFIHYvBPP4TU2fC3Z5JKvRaIuGjbtTt3+e0unPcGeB2sTUK
31t1gnqfJkM2DjwKxPrFvTj1d6bsfNPU4QdTGHs4V15GCu1RAkhnzO2mtu2/IwgGNxvvqlp1Sz3e
eTQPrvq+nhCAcAYVjGGbZsHh4lG7qrdlAItx/8xeOdHtlzdEixJ8iaLY+XNxs5qEkVUSgsR+4WyU
x6drxLcmBOFMt+YxJXxCXdbQbOSSPE+maWzpv6Vdm9Uo0saytomlbaog/jQUKJ8FaMaW58yTqCyu
CVwjwMImj1ICLYx6nANhmj3gfTtamEJ2/bScbBoyji388zVm3LcGVhaNdNmn3zi9dp5UGFwidqYo
cy7m/ibL1a5U9XNfRtMmNi14zMrU/wXFSKKnSnjCg2uAzmqquQYIkh075YiNBfRiXf8aajqoZoMO
sYnZVAKnnJcO0dcX4/0MJZaZ/TIN004MtbXzQmidVsteVyhawUu8UzhmCDArX6ffkuWhKN03I6TN
hc0NWaf+ZDuQkOxSXAPHti4OL2ac2z9+D5fFY2rZdG5Ovy1+x6T428LS0oCo3x1bqZuA9GkukXY7
l+bGaOtvJovtaAITMPpOxybbY15CkPMd294NKZKdC38PK+o3VuyaOLTGJRjeOudTv8a9xGZn7I6Y
LZt1v8xHE+Z1k4HemkKEtYA9ItV33BqyWD7z+Tp5bnmep1cC9fjfmphdeTdx2oJIbLoWxFJMUUio
2kOa4H8py/zoujjq+fifROg8OTqvUuQZ/86gRY6SZISgVGFlFvl3LZ8Tq8j2S2W+zbS8rBcczgTX
6EnszWbHnWZvdXygHEyoa3pG7tEhTwIpN2E9iezHmwbnkRc+CfdmalEFU/DfBp7/0GRYhLsoKVE5
fBZCIFacid3cOMOmTopgLWujXGUg4qeZb3+iERBAndeUlERrr+V9GQtimEhhCIaxv4JCKwHZJSi8
MXftscRwi+8059pEH4yc2eYGtngvA/8dLeYls8NfoLr4RE6QT132qY47nJwUm7eDpwoyaL7NvHRa
jyXFQnbq7Lyg2trKamktfU4GODB8m3DhJhAdF06CZqZLx4x2fercAdL56qO4Yqw3SJ0paqQkQ+uI
tbGbuuiMVZU8oEsSwA0kdUYKepg8+QlL06OaizOD5b6rlp09lDS52rBGVG+8GHX9aFJllEFYrxEE
DpFURxiXTzTEUB3ni0dfh7zwLrw1VVny1ebKAd7oq2jU46iyJz8SlwGnmB3Um14aaudTFTUH/b4Q
Pfa88AFj5EnQKKsM3n4ytrfBMl4wbT1PkmCl1em8Ozud7eJrHg5iQ5FU6oi3jJV4Ja70qL8taQzF
POUg9G/skfZzkGb4hzDrRt4SHgZJJjdyl3RHOtbfc3pgoWisT8UttPKBaQYG1YkdTFGmea7NBhEy
pIW2xNOrDOEDUPbF1orGr4ZqMFobdU5z5G+d+wRsfOgLgMjOfETOUNd6OtrtbwDy49qNHhq6Mdlt
kz21A3HtBbZwdlPfUdtBiccyYtUXZ2YXAP/BxJrrWzOehlmSVPR3VN3v6bb6XsriMrfNbikpVaUt
j5sm11K+99NLSRG343ClxswY3CX4+cHRELez68naemlAHrVEPB+776HBaDrnkFb7KgWW4pywRuYX
RHzZGKTOYQyvjHCiYGN+aVMNBCx64jP4ludhVyzuA/XsPmdWC+P3x5PQdKTFTrG0jzY1nVXLBY1l
1gveCdTMwVAHuAyK1GaTEJ6CLpezHmcqiLeV6njRBOjeKUL0pm6I0SpP7G0w9jg0NFmiu1nUEhGr
mog/QfrI+jqGXkl1lTGt0rx7k126L2J/5xlg1am8IyzCW1L2HP0dzYhYXsrm6k+PwuZ52Adxshf1
Q6tr7JFwIt+5j1saJ2bPufk4CJxW7PKp/VKp/6fLM3vX5GT7ghZnieD8w7wm1kQzSh1c8xRWHj+3
74emeSBvcrIsBcjGui4uhhXoZmhz47xKK/ucD/KZyqZfY6PGzd/evwjnrouMthFpQZwjKZ/DwcSG
3Yi7IjS+YkB5VvFszOVdTLmBmw07afM+ouyxXKimDRepz0HOx1Y+hXH8MUXY+ywAS9Y9TJyb6Jtr
cFQBm/BI9RAR5ye3LAEUj/eQIL6i0r1Vyie+KYii2MZHUvfnJIeV17nF2Uu8by+IyKEk+8joOfqM
9kmSG2D7vEpct6AMbDmnXr2chIqcQ+s5yVZNNvvjyRY7v7YgU/UjpXyCRPLi7Jk+0LqM5pVvS3Zu
ZPPHj1R9lyy4ibzkYpR05IFyWkmPDAFHhTLyV0o0Ps3aucbkdzAc2ONtJL9qjcljPuPRTDgli+EW
OdNde1roW8V5HzwNJfoyDcOHahzvgszu7mhuJ0RilNe28uqVyLaBQQFeOB07EmTuxYQdgIx3Qlh/
DwzkT5A6v8uMiEuErp4FzokQ8ofkTxJGdiuG5CEykblSFUc7tnLterTTbWq2MTEXn60bXJzjEIiv
RDJKFQW6TzoOv62Z0ywPCKroF0W2d3GFY1csstiZYEyshni35eDtTp5aL4lgMBCfKYHlml7A1z9i
blEh/KI0Fa8R3q4zgduPenKfnJY9ULyIcQt0LN1J8FOspSh2WOIpuyRgUF2XET2vklsw/2K/dY3y
4kVhpGGTmnwZEl496Ca+eWYPIII9B3HFg1U7D96YvccFzwQzhpHuLOp+CMzxEbIej0vVzBsUyGST
GOmwCU3/FgnMDxw98Bl+Ewt9d1N5mqr+JM3+oQr1zwF+nGVZm50cDzgrfWaNyS5lLusJLLjI16Mb
vpAZ3ID9/m7L5KzS8TnMrccyl8BKm4nFbfsoaL0+x9X0oPo6oS0TwmSv2pfSwNQvl5+cdmu2jJT+
upOntgjmwB9SRnKTv7BwNTqUMm1AOzDhh8AasKHm3tZOq32f0ndZ9zFUOBu/sy+W6CFJ2RwpD5eY
Zcd8jf0u3JWQN84srP1No7uKJqhD41A+w0lALhY2YT86WPWV6pHE0dqMxu3sVlRoJBHWD47FRPUP
Fv5mR1ancOzNXTuimMRByc0kldE2Hot+s3T1K3cg2yseRTlwsLLNoVUFr8li53ecOvNxcWgwcIaX
vIqezf48tu0p4i65np3hLOy5PVOITSDOh5iTLICm3T+xN+/Yhb3W8/ihzOFXn885orcClDS1xxkm
Jj1LtEFZAx9RLyNYxjwPe6H648HnCbmQulX+ZJHsmwJ2sJ5koxmqgSikUeYUUKbhHqfGn4jinZOJ
txoFCFEOwJW1FIeAU2Ql/Lgi/E7QWaBPuU34OnBDtRdo2LkRXi36GvfQVg6pj/cHt3ewzd2CsmGM
JfSGSsT8KW2o1qCUBnCN2CpBPIuHbzRdAXscWreVV4Bk7jW1q3dqkMWzq4gOF+157Jtxm03QecPF
/sDEWK0LMvE4edrNxF30sejCKwuU13TJeMpPYKdr0Yw01fKcCt0SxlQ+nGNF3Wdg2s4mIku9wQma
3i9L+QkaO+sEj7zaAjrOoRijVYGvzC7UTHZaxHJRs4SWtQYtcNnwYrXgNaJ82ShgGUrYWMUsxyZA
GmhkDVpZimYm/opnqGgjalrX5jceHtuJLg0+lW/RYKYbq6OEGmfrVeY0hnRuhjjX/YISNa/zmKcq
fjUEPC3lNVrUIwee7mZ0vkQLfjTF8GRHA6ylzybZeZzKaue5LMZVvgvCJNh2KfhJmuyTba0lRbg1
eK1i436x5Ic081dCzu2aUol7Az0y1Dc+GIU0YAzmXVcTMJndr7ITETAGiqs7ZlVbC5yGljpnLXqm
Wv5UWgjNUETDMX5ytETKCi09NFWFTVQLqB1CKnpqgq7KZVttptE7WLoQ1Oc4LoBcaim2st1kl5HT
7YyaB3wwX/ldkS5fpZEkPBmjs1MY1k0G8W6uyM1awdjuFO4AUjDvFfVTPKYT0JCDc0mz9N2ymq9Z
l0qZOjNC8oMl9CxfyUGQsAtyaifo8U2rd4JQJ86wnMBNgm0TgEqArpI47WsxVQ9muXxFHL5opAYD
VfSObQNYmCHyXcF25RUf9MKUa6SX0g9vHNnLcQEvudXkgFVIKn5hRXDIjcTcdHXHXt8mbdTjViiM
Bqelab80hf9d+OlhtjCXBKleXwfyhSaZugxeoIKFq46sBdd7HjuQ+XrCGbr0HCzzJqLbZ4XPNNhU
OdoTTYWIy6BE0iQlwMDziQOXAbjkiIs9TAWJFPv8pkNXl6KYv0azJgzqTNned4yDJ6J9kNDVJp3w
dzh3P7I/wDGhYEeIH+DM77XneSsstOfMZ6wb4G+eEo9ohDE/TZGL+bIml83xjr3HaT6gaJln10uO
TWgC6MrYHEvCVhN/q9WYyDflUGPpBwZMVFyQh0b3azQiusmpQI0YmhvIdsSvECGrm7MjXWt4SJhS
LoD+WLddSZvYp7Kyngyar7fLzO2F1C9TnQAxB0Kv6WwcKC6FAW76xtFIRYJ4USq/LW4HVKNmUBpa
NDw+jgdzstpN5ynIPFX95MviKqS8F3aG1pIOly6Br1HOG3OpfkbH2kZedBcTkGOXuAuduxDLas4U
vBIzq3TihPNucY2BH4UHwRgzv9DameTFafJJPyIofAJVbyvrEE/Gjwi149nQ4zYttjOtpGvLC7Xd
nO1gPLu8swaQzH4iMkGqToYTvnXQIpyKYEIwGJrZcKhS7knheKZQdqSWxHwc2PTxwbzn6XVnzQSL
02F8g7LzlIfy2ZP0FRnARLZlXtFs1atfi+yPtqBUjYj7SzRn+WrOSDWmARlMonnt1RnN/QDJyaWA
E4Wl7t9zjl7svmS23Pkeayl+j3wTCIr7zEaeXKkuHiagVUbVkkohLmD0iJR6rXz3mheYjqLya+Kd
Wpzu2LvuF1PMmJvsbZwIV/k9EkU0GRoQnf8e5/rDYSJDq/Q/rCAh15iatEsAPcdKO91b/ck0hmpX
RRPfUGwmPZ9EPD/AFMxH9tMEfxcqQaK62+xFYbGPQIasCJua8P+M5nOJrU+2xlTZ4bPPcw9cp/k4
u8Yf20iIPoLLBTafPS5haB4zH45NigpmmmzCRvk1GH1zicvkM6NXhmtzVGwsJ4yfOrRmQQdC7NUA
CuQMEYXBdy9ByLIvoc24s1Cecq6jTKJJe0whgGceokxOIoahMfp0F8M5VGG1dYPGvXHreTUQgrZJ
mb0ZwA8JzP0hUtzfVZH13A8eVLoJ2/5EeJfulxDyESMTTSK6FoaE/r2IxkfRNrc+a9HxeAn6dlvr
klxhg9aIajpmdNmMHOonsCqv49SwNKWOhlTGgxy/QrHcHF1Xo3RxTeonn6K55jG34iDssRs05Auc
ArCqrr1Joup5oAfHEul5riWfiA7cezPf4Ufjokl3TqBLdPKAxz8aH59GNb+tcAGgSXkW1phB3gzb
ubfo44no5Rk79MpRWL9E095chR9G6hKfcrqP6PSJ6PbJ6fipdNkPtUonpAqevvQA4UC+f2im7tC7
9YdbQZpsdWnQpOuDKKy1UJPKF0WzkNDjJJdvmm9Udp6b5mtIyfhDPa0VJgXd9LuJbImYylX4ZAyk
170xvNQ9eQLpzj89iaeTpH1vl8mNi2D/NUGJtJRm55bwWavkIxkUtVsUJhml94d9/ddsyoPJiVVD
d1qp37bEextjH0M5vlt0BZOpy5hIw/GhoX0YEqAzNyebLNWaJg6oqt3B5K6tcoqdjNp9JZf/M6VA
oKQuf5KOfe+OtEHNw/0Y4Z6LR59G9/YxpzcKqxpShq6ScixKpchHJq/YBfIembZnd7hudAXVMiDB
1YdcV1MpXVLVt4CG0GV2adtfCNNlR2jX+XrNaHgPxvY5W6xbYOwDF0/SSZnR1W2BC8Mq8HRBlu0S
JqzpzPLpzmK3suHqeGr8CY/UPCOLUhuRjK+DJ9+Vrt/ifkTbNQpR/2tyUXWtxf0a6OviZhuulDVe
EREariPic2zaj04oKrN1YyjnKwUE7cXXRWCOrgRL9WlBIylkIl0YVunqsIAOsYkuMewt07oHIr9t
3EEeDIvKsYYTJs1FzVcxq/Y424HEhuI89VSVVUrRRuHPh0YBe6qqkuWwaK8+LRuFdbGtz4j07Uz7
WWu52yWYbn5m/enRNjYJJw7y1PJtdHz6ajrUPF2mBqET7FP+VhKTYbYEEcwmi0rKbxKEDFtcPXbQ
I1cOHW1cBeYTyvQHJMKPYKDGTYwMCk734sxP3WRvPYxdK2sE99QM+c122SoA0AtAKUibhrjG2Kau
BVVwno5GpRuJ+GrKhScOOuCuclx0K3CBk66ew6dM8IRnJKoP/S34pGijxtLPABjr6rosPo+6yg66
IZcKIrQLLXcQkEmTMMUyBR/5QByXkvi4pEqdoZE2KCjUo93fp1xL+MYPZ1aBD5Ou1WNh8d3Ss+c6
I15Xevd0AV8u2U5b88lJ+o8ppKIvsDjKcl3bh7+EhwpFfn5IpV+KQbui448/MYS2kj4ETf2nS4CP
LulbSBcBnGn72aVUc2SOI/qsqVo2HdR842E0sF/DIpg8Zob7FejGQRVMX5XsXn2qCM34h3hnv0tw
Sq5KH7pvmrAh6+gvZJkBwetQ6F5DL3a/kOyHbZ94mIao3Cgs7DAsj7ZhKfeKAjRKrq9GZN5kKzf5
XETX0BL3AfMdPZ3Vl2HYEQGS4ofl1Ez+EzBSpJsYB2o3lO5mxEvIpS5IH4Tkg1f7ubXuwmw6eokI
j95sfPbBcK366CJNA8GF67nxriiDFLBnIt0O2XJzZMAa1qNujnSpkDRKuiQLSiWlTbskKxpq5imc
DCmejC1ADrMYn/GoNcuphzhISSXxDXb7tddvKgosXXjl+4V0APgg2i1dai4ZY8CKHTq6cjJKMMkJ
X6w2/qx0O2Ypmhe7GQ2CzcgzjrrOmfXiU6i56GbNmOWONDAeT9POoFx8M3vk41P3oXYaD1S8fRVG
bl7mYUOSvD0xUiESyvR7qA2IbRyYBYbxmlNr/aDyksdBD59kGO9aIG25QTzNDyxFf4Xpb/uYWy2r
ZPpHnZ6IxuJiG81SLkDuJczrLzHoxpCWeS7y/1SsR9amXsKk4Wvo2L8zRFYWlm9OPYq/uIRN2Y5H
s3O+0tqirsRkQZSGd/g7Uy83T+lQ7Eo/33aLuC1egSUpQ0+PXVuc//4C5Ie3pgEdTBn8SOAo6y8j
0zUx4CfWIW/WGGboN3zU6ZbhqWe+ZKKlrpwarw1NR7o8w2R0nBGv66ZMjjM236GunA0eea6NroX9
LajivZ0776CZCdB3kcZ/BcsWCSCHZU3FVGpE9wv8JNtDlY4Sa4NQbkFx9y9Rz/Bjk9lRcYH532Fu
Kg1eQWTawIMo4unyQGETjjPIvhEpIjozedc+jrINTnpqNXlw7Cvrx2tNE68IY4+RUeIqwruoLR+t
Jvxj6Kpm/Cbg/x0yFTjdEJNoqYMjm0uGXRhZsKCxiUpG04DRXS7ldKnm7NSJ0V1VE6CIzFMUlGhn
Tek8hqk9P9uq/p7dOr0OBYIzblx7Z/qh4cC1qB9z6U3nsqAbBqqPNzfLhkjlGR2dIge8OduShKFX
nKw0lWgVDvMIo1rlEe1wuZRoi8/pZ1Bec27YFEFUtT7JFaIYlb98ZMnzEvSnWNVciHROu8T8LSSk
rCS/xhZueYNczqqeMOSqB1kjn5q2WcJ5te9cSCSP+Ow6XgArkYciiLx1zUlPhHANv6fUBsmmrrzH
iGtaOzrlqWrZ7IczgCz4f+eUGAIuh+YwGCE4CNPcllOQnyy8U8ckXR5i13tyRHLK2gkBAh7ZerS6
g2zycNPO1KnZnf+epMRlS3c9t+gLrSE+a6d8SVBxWJrFajUnIC1ADISocmxZYFmcfEQmyK4XR8GE
80vgy3oUGc8LqcADRiOu/0706NrjN+hjTOIm60Q/7ryLPJVtcj8a4jkpQQG2kkSHbhV3FUf2Auwi
qjFYF3a2qUzmmtannGI+M2HOa1dzmLL+SJLUwSjmvw6yyg/so0uB6S7lgURCsVtP3JKRgKPvqYOm
GdSIWmnnnkdRltd46Tl/CCVi0DBfW3RL0DfAgtp7mIWXBEMiN1//iervFMt//RgtQsd2eFxWQyq3
tRypwIUfmgW7bHKYRuecZomGJZSp5j0ehScxDsumDWxFLZL1a54iFi/h1sWVR2Cix1M60glpuCGF
jsF1ni0gqT0srnEqNj1ePO4b/B8Bs+d/XVP/jmsKe9O/dk2d++TX2KZ8z/8/+Xh+h/+yTimJ9wnr
lLRt1zfpq/lP65T6h4WBAOySpSzf4X/+2TqlPN+R/DN8b9ityM7/34C89Q+qkpXr+iyBJcn7fy8g
7zj/PSBvCQuBFknfVlII3+anqL5/PcasLcAE/J+GnyyBSOUxLOCSbHOIZDxsDqUrmBDQUA0LoRKf
J7aIMWJvKyvv6LRIGp1z9Qc+8DbmFYygY3kJw/k+6d27IMxJwxAU4gYCF5d7N83A6zJlh4P3aEOV
zBupfWJynsh2LTfVCyHzEj7PTEVE5qEtumiqjX1ugJONBLNOJrgyJx4fbFSLAowZtaRPadO/I2ew
tZUbnytEHqlDc3EKmr9pEvzFq5uhxyDiw7CZQakSaK/MYFVrqS7lqCceXZwNXCLbOeRsAVlkYq+Y
WTkZ/dEn4bqvK4zeOv5sxE9+rm4F6LaoJ5kb5+N+sF+x00CnNsCoe5sS5Btu/z88OX5YIAOiAgrX
ajpcBCbOdrloQ6tczktB/0iNX6D0cZ22BQyjpvCA6ZEzI+pwKczxjYw8+JmFtIXv/CnL8GUZike5
BG+90R7qLjyqCPMvsvydMZJSwfPBxRo2RitI7pGtEr5FXFOzn3PQvw1DLX/hgH07oiYuV+DEsz1T
rBOdOizYOxYwb12aOtt+zL/tJqV7IeY36kWVbtiJ7uORYE2jDUmFwI9gOvUzQwuBKMPPd63Hq18Q
tvBY3inmbFWWHtIadpvSLe5qs6P8rpjo1CNNPNeegP1GQR3NcLNHzWPfwzgp6MlY9R1DkOtXdJ6V
FGJ0rYi4fxA4wb4cpe2rUsVw4NVZjexF+wzzUFO3r2XY38PG83eNWVz5EmIX84ZkY4/EU8ecdap7
jLza3/mJ+zwUEAhFgI2u7eyXPgrcR5DCq6qFXzo1D45VEc+rGC99DRpUJADL9J1dAQ3GbvMyR6Sy
Zl6JBEZhFzwEEAutobuvwuUT8224i5vf4GvheHX2uzHyR7Uae2jDP0z/ghAXH+6vi4f9Oe2iZ55X
AU/T7JtsH/54Ni6Lhir+/aUonecW3CJOPo0UTPZ2BeVgZg9GnKyvTXGujPrswmxsYTfGCcJk/xUS
tY3RllXh/1Z2fypJHyzZ1SGOy/rsCSEFIKTyrx1EznWrYZEKaiTZWwyNcCQXDZT06uTGoUSuStG9
a9shlu55My01uJEWywFXsX2MGjppVOVkfA/uJdMAy9hN7JUoz2Fh3PUQLocuvwI6Es9cudGE+88J
FiY261sKGxM/anKYNS6TDBQZTgiamRzf4ip6D+3yDuPipoC06U+OoJUB+Oag48x0AFNCs1AXhwvs
KomYVAnrGOmnfHT0s3Ax+WmH8SL6dOaMwBYB8zOC/UnD/YED8Dq1iM8jdFBaF/lilA/gMa8J9NBS
Y0QNeKKtBovyaQk2NqzRqWnuYZFyJtpnswKpWPevPmzSTkNKpcaVLunXBL20hmLqaZzpCNcUxxrr
I+eNGNgdfNhHD/4pgzs3I2o0NBiVpeCdgcF6F4w/jkX+POhzjS4HA6axqtilfDL+zi+f0LDB+glK
R9Vt/dL+3SbVXQjgx9eUVo1rbTS41U7ZdwByBUqPWxy0K/LGa5F9ZBBfa7/+Y7TuF3sh+rxgwk6w
Ya0USCzQzwk4rEUzuwAhiyO22pNsfkwC6yGpy2gXm2a5qrlhGTom2szl54SG49UxOQ9j2FAOpHup
w2PN5WwvI79l5+7T/JGvFiGMVceZyfhietga03md4QXaD9zEE29C2bEHPOR5wnqwrcm/BZsat8RK
lrCT55CGHsIkgmOVNMqWqrdLshjvQ5P7p6TAjB/boEWGEP8IdCXCJ5TH9N1T41wwnT7IwfuzcLvH
WanzEU1DcItKjgarySEk8LEObN/cN7iIVN5dR/aS646os1BMwxXFsZQb4vcZLes9bVAUK2eaqFHG
DN/gZkzLHeGiArXNIWXX8QWO2WvB4K7C8zCP3K94UhYNH1tiy3M9dGsVJQc/YG6ufTo9ZRI8VU8G
+2c2mxeYBFu5kIROCvuCv2pbCP/N7t1fQFwfYqLJHUvNyZVsP+YPNyquvpe+kXFk0e0hVuBdiq2D
m9KoVX9wl14XLpcXDDbnlNRVNXqvpWds6mYID1XeQTWnSdnnpXZlOKzNzP/w3f41z8yjJF0WlfUx
a/wPo5k2ZYRANyyfM9Kp8XtydthWlkORGr8Lg4A/ZRrIBfZuWVgQp15xhZa2NQASZX9MIjjcCrYt
kHIeH5K3O4zu/FHdeWwB4BRcByd5UvYhMeS9tMzfQUDc1FTnvJp5xsc7zpJyqxp1FaJV+9TCO8Cq
7DUd7aMKv0l7PAfUdPuN+UZ/+kPDyKH849guT0su020g82gTG2KffQshzyoKQb5FG68ag33oUnJQ
LKgzeX5K6+aYO9EPv//MHj5+d6n4nd3it1EsLyn8/3UHLAFV3ftJvO7UF+JJ0+YNYyepSTixqcI8
kBLm9hgAYGgvp5TfrSLAuSrjnAwkFouRrplD6BYvgJOyQ8uSBPseq2yvqzAhQjzRNIvK3Gb81Psm
zp6bihLQbTRUp17RZOcafX4d7PinjVwQ5AEiW9sl966fvA9R/zUk7x1AjRKwxlhlZ3fcxuA20qK+
jOA3qka84cGijAUwR6IJHVIDO/7+Uml+B3/CRWqiBx1ZwTkD8sEAQABEcz9sACCBJoEokCDEWj/D
ugaLMH6yzDwlrMyR0lznaeyscmdpsogga7vDOAF/B+yI69W893BIkq/WMsKzQTwq05ySostvE9U/
wSA35jxe2kTV6L/v8NYU3wEIcIZulm40/0RpEIomotitIgss74rlNGhiSj63t3LwnyMJIhKiCouS
+8jtPxJQK/QFw+StZzpQoLBkmsfiajJLrhktyPOTZrYgSb16tH0FdZMd57S/Ju3wu9Lz0oevmS/T
7BGVqSYbSZcgOyRDOC9AYmJNi/EquDG5DUHGqWDJtJoqY2nIzN9fas2cCfzihQzsLSjaIwV8NFxU
A4+L+mHM62det99WdBCaYsOe6McCazNpvk0K6KYdwo8I8A2zIlYIzcIJCJ2i7eZ33JhB0iR0QwDO
cQsWXobi7ukQv8SI6p4HMDuL5u3EDsf3UP2qbeBtnkbyaDZPoSk9VQOvp0xeY3fLZSC7TfXEM6GQ
RxOnW6MwDXaEOPEdI/0BAdIRgE5TgXpYJrUzsxCjnWE06teQxCkF5M8L60gg28Y51i3q4/RD+xRN
TDpJNg/PnQmNKHuj8eVTgCgiXE63WJi8zsNH4rG1Kqe3Mlaf7EIPS4kULSuIBRW2Yz85pxGlmZqG
VGsukpHnJL8tAl6Dpib5uENjzVHKo4pLsP8H6GHDSD8XhCiIUl4kBKYeEpPHXJVqNFNpAGmKoTWl
7HNKkTzH/dMCy4m8/rORaLhTMpm7mj0c+km0mmrSpFXcGBtT8rhsw+DcipwreF3ySaaVY98vJAOM
0P8P9s5jN5Il27K/0j/gF+bmutF4g9CKEdTM5MRBpnCtzeW4f63/q5cxX1fVK6AaqPmbEJl5VV5m
RLjZOWuvnaywn77HWjG1mCQlpoCothOdTQWGIbWQitcyTgc82r4+RjKXDNet9MmiaJWVwmnFrObe
bUsM85z2cV7xLVj3WoKFGtDdKC3GijFkGUN+Y1QAcY74nvo+oKP0Z+MjHbBn9qldS2SE4lwizj7f
iO5W0ofRayWXiZsLz5n3qH/gYu0CrWv4yCW2zTEpwOuVacHX1xd4L5sO9VVYJqAPWgfGQ3zXa0HY
iCnMo1kN8SPDMnt8q0vdXqi1Yjl+MYlnrM2W10aLxyBcEbdY7GcnrSWbXB6dUyusY13+dmf/V2cW
oKXDK9kThtBabhZqzZmhhWfM+7OVapCgseOgt3P8GLQeTSjnZ4MvbcGbFo/zPhXf/axLV/UQRyfD
W64iogetcNnlJ9jXGOK/dVF3KL2Zo6r3jC/DAk/vT3OApWXx3QMHLz6GhXnoGkXiQlBdpHVvHt63
TgvgHK2CM1J1ny49O8C1WQfJdhoEzrjksSJVs6mIqZA3nk6wIMluSidNwx7KtGCUN2T3aghzNsVA
5gnl4RTZB/1Z+ALIiEFtQ/z2WLaIdnluYNL3gxfPDLEWdcYja3FKVeBWowKT0Jia3zONNA0abiqA
wr9gJ409pfBPUG/uXauRqAA2yoaRgsByWZnOX+iUhqgajVO1GqyyNWKVa9iKK2W4hcz1oc+Mg6mR
rBw2C/1OdPVKji5J+NLJZsM2OeZGAtDVp7AMsioOCpnOwmgS2RbvKY2BZfBglN4ZO1uG+bXihEj7
HiuDUQNkWFyeGbs9ESlZmPvua0gzBEdinWv4LOR0Oze1AzdIA3QGoTZqVE1paM2FXquh2GAcXxs5
7crmtxNCcZeZy0FLsQRd6u7M8eccaSRu6LqT6BndGE/WoF4MyoZ4Lc5H0Bf6BvDjrmDsgl1pFxeP
hncsqbx6nOzBF+ZnE9XW3nUoRvEqFOF5QybXzR8Joc8werGG9YwUbC/WAF+rUT5jAOqL6uoU2i6X
w+6BXT79kJSaNp6h7hyj36aQgQmE4KhRQd4I5XrQ+OCgOUJgG95nyJ6B4DZR0y9nn3n3ztQAoqtR
xERDib7GEykVYZqokUWl4UXJqEVpnLHXYKPUO+lSw46Lxh7RK1AlAQgZaiTS0XDkrDHJXAOTdqI/
oOt1b/bdSwRT6Wq4MqmGB19h8Y7j5lFZw5nbaLS1E/GInfZZQWgKSE0mPLyNo5dKI5yLhjk7jXWW
8J1jjnjUSXNMQ+BHTQQEGgi+HzYbmNk6eV3xbYQWRWa/iqBHK8u7Afv35N/ZJbkaMZUaNu01dqo0
gFoz1UfJ4Jw82FTQ4IfOSA85NnVfw6ulxlgJFhPi66JPixzyPg+zF6PI7/rso1DxrRkIfgx4JMrJ
zS/KsAcSPwCzrkZnSRKN2yqZ2oMrsVz0+fdgiIIztcuvvkZvQ7/zdjUFDttJsCOFQyXCxEA6gtmt
YXdNGF4By7toqDfWeC9rem687ooB2y7ETqnFcb8KjQRzYGAfDiXsalw41uBwhxODlWC6jTRUnI1+
tMsVRBkxj4cF8lizzgISuR4pKsrAgzjVUtDe/pKiBt5osm9WE56mcsR04V86pEITrjS6hvJtWwM+
y7iu7+aI29kU99ccmmKEkh41Lm21/lMZAJwJAJXh+sU6h846LCSvlvwxqomdB/F0Sxrb3QqI7Hhs
30uZvQ7DI93YwBIa3W4p8uzUpbQK4hRd3l4Zl/9uNO4NFfZaawDchwRHxHcdls5jngAkPmtcfIAi
Ba6nqHPRMHmqsfIMvjzRoDklyLYGzxMIdDNo+FwVyBVg0z0Y9boszomG1gcyMQsUu7XgoRqzaRfB
t5tw7jW8O+shLufzUwQHz7l9XAVHjtt3Sdzf/Pihkf5GOQXb1eR76zz1EPUDZL3NJElp1B6Do9w2
7citlzW/aq6FeI5h82l5/exHvo2uqukgyp8zHmY0+9ExHEH2I7cyzwO85oYlwUcvveecFIBNGkDq
WMD8FRAgKWCSGIChP3lN/TCV5n2m+GZUZqFR+nWrwwapjh3YDNu4OqJhMFpr55JNANr9tMgqkACj
jta+NYppGXK7eyRwIia9l8kHiqNpRNOxB396rHQMotOBiFJHI1odkvBIS4iQkWJBfsImR0EE4E2R
q/BE8VGrKYESxwhKFmvakJPdok658b/Q95xoqraGNQ9pWVYFhuyxCS1aqs1p37V+sh11xKMn6zFS
9HmsfM8jiEYQxNaREIdsSKVDIijivqWkRoDmNqI1iH59oJIkrKTjJcXiPoD2DDvCYONCVKakHYcN
G76h5YF4XbEy8b5s2Gz3OrzikWKh7ixbceFbtUvWb7x8/OHoXJXvGOd04M9x1HGYRAdjOh2RqWKW
jxTKfuakZ3Ido1E6UDPraM3ENnMmaxMs7o/YInE/Yqu3bWcbt9AcU7kVHCzHEhqd1M5EeicixeMv
7Q+lYz0MNcSdq6M+DZmfWd6bSTWujd76UUSsOR3SQZmOCQ06L0RuiBdGy4emB+jiLWorzfnT1DEj
VweOWh090ts7U4eRIKGTVarzSUxVmHgSWUI9N5JganWUadahJlW62Q5RMw6j1oMHTN1wPRs1Q+8W
OWlm3AryUTM5KWOUTNfE3eQDqC7j5B1brXExWnUsujTYmjpwNeroVbbUz54Rvw7VCBzC0YTXDavR
6QQ6+7CUAxUk4z4kzTXoWJdNvmvh83+yzQvmnaeCUEcZJ5+VDoQ1OhrWSvnm67CYE4hHV8fHWA4+
ReTJZlcRLLOqLXKhK1Vhj0x2XrMK46v8CqORSqtJp1lGfjb2cRbch4Z1ckiwEZojf8Qsk0QUXUk6
5vbfu69/Z/fl/f92X+8fP+LqZ5kgDfjXbmj+Df+5+3L/CgiG+4INl+tierb+tvuy/zKlRF7EsYpY
tDDZSpVV+2WAtv9y3IBBqul50nZFwMLs77svVwh0A2y/TL0fs/4dbYDpSH5n/1UO7Vte4OvfocWN
0XH5T/3j7qseSrqL4pw2KVkeknndNRHrfoIdWIF4aPZD8FHZdrguieVy15OvtbZzzWg/I1lu2tGr
6WgBKms/g5n5Xp4b82rs7CNOzUxXltb7mjpOQq267zG4JAmxdO9ZjuVyiI3wWNlltGvMuloXubqk
TXCdW/nouyrjJIVrTDYTv5MmA9Uw3kw1fqYO70dka0T5nPJY0ChSB1V5GsgVoK/KLbL8pr+N+vHe
M5Jux9/4xirBJv0Jg4bOH+qSp1diEa0Q9pbh5saOwdzLobrZk0E8J3+bo865ZIzVoL3Ehs0ZfUF9
8i0zuAVMyy8no/HHra2XkrbIVU7l9bobu1PK6A+kwL/FAYLP1GHVxpqsEEXIkFlngoDXDeun5fXs
MQxc1yq4kC9+H4lVVFKQZPOdlTXBXLQ8Et3ytV9uzKFovnGXHWUlfILEBKj55OkpMF0hdfoZcKdD
h38HEvSjP9SpeusDSJV5wSE/GtFmpBllTJ4V/kJEUwnMr0vtG42nyYVL/9qfLG6puGKbYtxZYfvW
+kenia55kN4VflaibyMv4bn8sdpFCBg40FvTQYQFJFm4Dt4FrS+OdmI+jbUH8I7/8mbkw7qEbr2b
GeeCNMJ0pYn3wNkLf7O07xfqgak4Y2pS9Rwk68a4cQovLzSDHoXwKPjti20hMLfVAyU0GbKWnRM0
PxPEO+sw8Syub8yS/USuu958IcpNE6CgyaWmm86i05CQdJ7sWLxsg97Yirmi2EsdJzapnIjfA8pr
t4XkfhGKlLoUL6AHzlsusd1fSkUK2p78c18yNvFLuuOH0X7sPbs4JDlqtVaM69hM/CO4IvshJyj2
gQn4Gk1JemcBb4qci1nXmdjMfBSTc8kh8OtLG+SrqOtfstR9GM3pdz/wlLNt1FsubUx+/N1LEjJT
A063lP8tYqjlCZcR27WOR2XZSNLzYJCJZbzWc8zDugeuriQoes/kgk3YC4UStP9QibKq3f53OzT7
oGVRHGcjB4yR8UOVZa910hEKm3T/ifk9N5pkaxnR58KiJyzDK7GspxCUku+KuIFiNPnr4tnXpBVP
lr+vrP6jSMhCxVX5u7OzB0K1o0mgJbPYlhSvHrXYq+i1CnwMiNYDFlWC9MMtmP3XwrKp0uGQsacq
5Wobmj3EnOgxmxT1a+kVB/x1jyP0twzehmRorq3hvC1sXTZhj11vqF47p/4G9/2U0xJcDMbJTzkI
29ozSrR/o7BVh30U3fu2tWc18oqGgADt0FRHXyL1qdOqPbS9vYOgYeXGrhonPZMhruufOevuo+pu
ZlVkV0Ro9K2Yslt5BpPssDiOoTFAjoFrjxxWdl0CkhunEwSufU5FzjJq4fLSey+2Mm5qIDxlums+
htXa4feN7D5iJ430kXl3srpwUH11NKheQaw7Gl0XMOy5htlJmRJfg29PNeiO/UvAwkNUIc52trYG
4luNxjehWaJUmtnnOe4FbQFtx13yxPWkBNEJ2O3b+fsy2u1lrH7UgMfge56xrVMJ/lyZx7YpHxvF
20tqbH+C33fg+Ok83Rca7DeMlM23fC8g/mXzEuoAgA8G7yf29dzWA7MsTikba0oe0sh+JKvPUBIW
qpdMm9mM0OzCetY6WdVyz4+nraexYkvHEegI+F5l+I7HWH3Hu/GLYEeJC209PowlSquIapttz829
Dz4pEumP8BJJ9VnqGIQp/bsgZ1BMymtYxiO+rnWggxMeCQqNzkq6nlfY0tKMuV3minvXgd0IE/3m
6b/9dghk9AQzxpJoj2jufIxUs3+aiG9EOsdB0+rLUg0mrTvjUcThR+R2YnWXmgGx8BaQo/SeQ+S3
GQQ+fC09UP501eXCPe8xTBSPUmdKKsIlrL9vIczDQaSAAFbrPpWEmnUepZ4Kg09l6C+Oys+lTq34
dOjoYuTDpBMtDQEsUdHCKKC3VymxF0X8JUwPJHLfR52KSYjHODonA/ZQ6tzMrBM0qPHJ0uhUTa7z
NYaID4Z1pf8W3wA6UzO9DsRxBLGcmHhODQmQeePF1LkdkwBPSJBnrpuneomo8LFpWDMH/4AcDvZK
53+ETgJRs3KLFvniyJSms/KtaXl/l6O9XehBs4U9QxoX61nni7ygQ/rS209mzkM6F/adKM9Dk5D9
0ukkanWOtc4r9Tq5NBBhcnWWCdSBzu6aYa7OOYU68eTr7NNECIqpc0hmE0uEzkd1OinlEZmKCrJT
khCVqdNUlCAgKtEJq86YnzIiV6POXhU6hRUSx2p1LqsgoMVulrJMEltuf0CSghU2/IkKh/JLHe0i
4qV01mvSqa+K+NfwlQO7oX+hWod0mKVzYlMMT2mx6vAHmlfTomcKxru90fkyWyfNEp05Kwifec10
Dpf0e+81CGHlapJpfmjHFBib4FoSwt05L4HOsyWEpfCkFQeeez8KIm+8BymHJAQnItM+01ntkkap
aS0qJdr8INqXOg1uqWohe0udZeUkNyLJ+SXvY7FKQ2qzl56EY2sjyvFU+q1GD5nnTP0c3/z0wD0y
4ntE+/O1Nexbn7h3AjCyLVPv1Eztt0CuwDdJc9SV2LG8fZ1iVs9TopitjgW/mab/zObiGypA9FER
A/nJ5cZWfKe61j2Ho9XtGmFwviKKaH1lEgknmrya7kBy3gofv2W1gDF0+xiUATkRpgptnMu1e25o
95R/6RcBwAmUkIGkrta2ugFtXaj9ddjAmx1U0D6bk0M0sjaTlJVtSvpN17Xb0KeHFZjDYcvSZE4P
54xDjjPFBa1IKacIg6ngUvU645U+mNqwN6La44kc+E6I+JFyxyXnoIGUb0LOZyDp87StT6Htk9rf
B6DP8EI7/Qzkfr62/Al0f7X2/sGAAwGgAsxth8Gv/onCEugWWDrwRe3NxnybOqbcTFZ+VIImbO0Y
jLRt0NHewUAbCBdLT7EdgkkFVZyMOJu10sZCqd2FnrYYciWlmqFcZyaAkIvo0NLGQwxS61Q7ENsR
G6K5PEYGdsRgFqjiseNxEcWd2GuLIkrqnau9ipU2LFbatRgiXVTIFxtSSu7MwsYfTQCI+Z1y7mpD
q0m9YkG3SlE42rm8mGj4C9o5EDyW2vQYF86FviuOQt2sbwcMAaGZRMMCVBIaCLQxMkUdGWuHpEQm
WfUAzyPLiwaxiROweg6DTZl29X3J0wOY9rHTZspAOypFx4EQaaXnwpAmhnwddFnfrMonHzstC/mT
MXWoAtpH6BTKH3/xYfvOGR22QxsyUYCGtNrzBiLcqx2aaGapaRViL9FrRoJBKn1eG9JmR6DsI7lZ
8DyUnBZqzpnyqQLZ4abMCVC/jiMLQwWStK4cWAeYR2uV5Lna5WWH89MNf2XE6xAYdwdcLLTOej6Y
QnE0p3R5zEdxCgeOwFG1DT37R+8HN087RllK4Q5EO2ZhH020hzRqMZK2bvDRmTYtJdpWqtCWliI/
xR1RmJD81joMx2BrtVTB+b3/MKA9HbX/1EKE6msj6oQatZzddkv9pD+8pohTe21QjVCpVu7wbrji
Wfr9MUr5eEovHt2s/ivh2Z1CxppX/qPqWT7DdaNFxhjp7PIBeyshPjZNnqSGVLtdKevamdr2WseK
SCGHIi69AA3eD3ZxLCFRxCJ3Os7aGeunP2vtkAWC4aMHrWyn/bJNgqakQjmbdO6wdwvuG9pGS0DH
XuFKOMXaVDtI7ax182sgmnQjtM8WJu6z1YbbDtVt3QBEV+Y4I6azsnVLB8wRV9Oh9qPqXDpkk1pT
spxnP7VNyW9tRk3SjzwPk85x2fouXFObmnWzg/JmZr1ZWR3lOMm49+dpevacb2mzsG9S8031YXFV
PZtNWd1EszR8ElIeNrbPnhmw25cNxUVxh9AaTe1A5V3FcwxMonjNw5nYX78fyD7SISRof0vxPkxQ
oMbM0syx2BVQylreRoZw5sAIfApzdabYvTxUEwdtYXjfci4Ib3kqMoZB2D3m3eAnw5tR/ObWwvSe
Jf6mGivrodBH5jq8DQIXldVy6I+w+6VqwqQbc8yZZyWQYinzriKIXYXZpUHSvIHywZk2x8WZE9gh
tZr3yHPMTWe5/oFXw6mfsuE8e8OPoez63VymLJCm4Nmno5bvCsUXbj3feRzq3akfN1ZcA586iAaz
hNREH7Gx5v6/6V1M7Cqd4YBSQVaLpWjvuPExgUE59ob5VItBoGI2+Sz1tDfOlepMm9+dS0PHntze
I/bpd5LsxEI4EAdqJJIQDj/QAA+XobxPFZCWgVKeLk9YBj+YMwy9FJsM3A5bO1pWZpk0h7j3n9oe
T3hbEz+PaY78k1206GfmW9+c0J+4a8Xcftu2+TObineePzbnkOpXquz5gCQ4uXXfRLxMV/yt6VZ2
WvbT+fPZMWh6cM3kVvRtfOrs/iHpi+jac4S08oU3qkNkcsnZ2rLWUZ+WbPPTomiOEMwgDv6TaRXV
tbYUtdq9+XvRl8rQXDgmBlGC7y66gZ0sd0PylgDP30Vml14ZXq1Mm1tp7/HYKcMQx1o26OU8UuHe
uXWi4w5YgGg5PqwHY95O/3q7Hol/ri3h38eOeU76zuSPizlxOF6hPYD4AvvYCfHMFDc/UvrT+XQw
e+JqcQxVFr8Lw5fPaYsRoW13rsdrpyLV0hwkb+etaIt8H3He2QQN1zozQJFWtDarwXCg30eG9r4K
BkJyDPGVTPh8ZFdFs2VhnkUe74woSvAruRCdxrR3lpw1+LRszZGdeRNPw67C4BUKjihpBGmpsEYo
C6RgghHYVvT7YPFgaxjEpAfNDgYnFFh+raTYJEse8bEP/St0CdjUyEOhmnsS92xvZ+GuspDgNf3B
qEiK5OKXA6KWbM43ssb2QL7C0qHN2ojsY/rLK8cClo7eQBuAmLnTHU90SXUxuCigKegsAzKa3vPd
QB4s5uLh2eZzWDnO2h/ydzs+1uOC10XxsJFmilbKB12WJwRpGIzykZYajd5NZoK2kug2a9Nsp4T9
e+QBhAGzeBJO+QnCcudE8huCef6zAyQySdOHHiQXjxMFvGWbv3R+wpv/dQycbwQdyRgzr0Y61i27
LI6PbYpI00MRwimBjkuzl1sDFT6xrepdsXzfeNbGRjxzyNlHLLJeSJiFx4WL+hXJSLH1C/5cyHRy
YwQdIoBCgHPhepLPzp29BCPHGLi+MZ3eFKIRT7k0ahp5vUVI3vDP0Q8c8tZfy9HB0/dbDmz8UlxI
aYYeNOy8Z6/2wH+oX0Bwo68HLaiZ0TargYaTSLYEGIVKIFT4d7ChPpXylHtchwz9j5ZcBUI44Wiq
eZszT/QJZe87n/YpQz7lsGAwODXXMoObrz9W2whp30axY09KTmdpaqFpn1MYlhEgWtbaCzyNm8Xj
mEZ7+aqQVXetKbExC75jgyl38ALRzhUnE8X4Hgr399f/nOLhsnJTMnKYGj9d27nGi9yYxvzGIrJg
WofU+OubTrxq4L/Nr6EdeKQx5JGWG2aQ0xrq0N/DqXDYAMTTC1YK1t85Fz1QOo4G2x+ac5fOGUf8
HnTGpfFTOr+JC4otLgS1xhRQskpElE9z86HJDeuIzCM5tKZ9iKAz3Z6WkQzdNKpQZ8ckw7lRmXdf
O1jFo7Q9TjX3+yW2Q4ZT59Ea5h35o08cmj8ml38NLapbaGx9T+RFK8F2ICtwe9aCKUVPkwBuim61
r+jiXk8ZiEI4Gt98Z7aZYyjqppry26DGDZkuxiGG/pCvfmYd9EPQ31NsVG9Ho703A+Mavbg3Qhjs
CJPZuecu+whTcOhi+shMidhI8KKvVfC4JNFzzkFk2o9zpk5J+M7lMXhyTCqd+eBNqSrYBolD1bLV
0rhdxCF0S8+3nYBWCRRwpvDztvDpNtD2ROcDezhw5YeigjT3y+zWZsPdaB9Kh+7xMqamu/CCPQMw
KsMn4w2P4V1JnfkdH2gb2XALFnoM43KBoPFj51kioG3kwkFTbpLUrujO9m92jfdT+Ik6jXQ4nxq6
8HglWo04FlMWbsv2vmH/JSl/iBvyvNgJbYDi/NYPuEat7IdnwmPVS5Wss768jEnx2rTGuIVYq8fo
0eUDZG2LLl1nbfTB7RTpSsOr1i3DczBIeeAFuKn75RPcmAktLkxhLM2lt8Y3POfM1szlzmw0Gcmw
j0DoqtNACEhywXOERChPx+bI69NltIpPbEqxRjnOY5m4wbZYyOsVHqwr0qctTUcSxwwCvYUoQVRl
Fzp8nmhz3wRM3WXCQM7pYdmyuMcUYlTJzmBW72Juz2c9OhGdfY5m6ywy3KWEvB+simir3XUXuvSu
aIXb1zEn/OwU/K/P9UPgL7DmwnNukUqpiSsrapuKqT9h19lEc42awOaoFSZTf3Q5tHRNQUG0GR9j
u+13SwLuwi0s3vRO8D2W0EVz1l4wv/B45v6R4t3aliZCKw0G+VH70Ka58V10yV766gn3Mohq22zA
lk9GAqVk14AC6Kf57dLuI4KlPeRdaxyB008lMsoN6+f8NDrL88QB48ljckhSxnztrfgBf5S4b0FP
70NTZSeewp++VR/HDKNgwvBrz4AJ/Vhj7Xu3BoBAQbzX9TJnGKkSuUu/rGztU2WBeiyL6m4y7VMv
+XhIxbyVLh8dsUvf+5J/CnAgN25+0IfAwVnQwD0NDyEA6b0fWNTe1hQe0jTFn08AajIYa06dtArN
8wdjtXjnielz7EmclC4kPKfSdjPGjb1m0SrWjBd3/73I/HcWmWTm/nWI7+2jLZL/8791jK/4gAT5
FwZ0/h1/VplS/uVL6fgBih/pMlmlR/Y/Y3zBXwhOWEcyc7YCFxjmH1eZtu0hRZEO5KBvkdX72yrT
+su0Tf6FEsPIny3nf/yvH9P/jH5V91U+R1XZ/dPP/0fZF/dVUiody5NfPbZ//kZd58t/gv88y1Fh
+ywUbJJ8/3WVmaeLlF2UM6DHqkRwhFYahcBsjTZAz928OzPbidLcpizUQiO5OT29VoaURF69qxWU
2TpNyvHodVirWg8aYvxVG8N3nCN78tNvUx3dJXMMUcaBSOT2B3e+gOKoGMtThB85z99zrmU8Ez4U
7Q33aU2cLYD+CIfqbojgIAcK93S0gUmHB2hB0Nweua8iyTFnrr6VeScDeO6cTulxoDiXj/dznLWv
sTk3mrbhbQOYUikC4vPEZ36cXSdUEXDc76G6RKm6FqH5PnYDczPhynVL08jJyjl1tYbkoUs2GM/H
sFkKpK0DJ+8uNipgOmuTuqSbaU46wLbarGJTZmi18bs6O0v84TTNlTaHe5kl67lCmIe7hG+xvtmB
uSZJ/PazcyJ6jeb5vSnVOmgYP5DScbnTAz6kMY/UJc9ulPvAOkwFGRbi+AGFWRubc92abRJxNUQv
AcrpHfWEr0wTiyNhGz7sC//am6G7FjZ76cZrSLe5+e80ZaIk3G+cFC4poe5tEGFdqbrsuTf4jcWR
9c45AGiIxqXgJepdYFJGNlYNujtWOd9zr9XPpqi8tGSnV4Md2pC/1ovMcu88KcaAQnN6w11Tovee
OcvFCh19k7nG2on4VHSGw1hwWTHVmkLMd6dFpQk8Wr7SERBujeq5MMDSqrSd2QzP72Ht1ntS0Eyw
CvFhlN4DbAD8UViE57qJG9bvhLjihvUcUY2lHqdd2IkQea0dbQWpJKaciNsHa6K7RHXXjL2m735m
HJcIM52KcqRFPXwO6v5ojiMqTeOdtxzXhOLVyHyc3OhKeCnxuK2Cc6WjHEIB3RPBfbeN/E5RohJn
0tgmg0QMHd1hQtbX0cAkN7+ybGSnnXmquTWTXeN76GXVJS1nrvzLcAh7mJqU+qawZe3mFmOFDALy
NR+HB0+m0yoyKesF1Kaq0NwkJUm1hL3l1SvGbtORPl1nQxKhLaaWh1SB6rZyCn94TscDVJrWyV7y
tyZMjAM1X8KcOO5wOUy7bV8h+agiC2bAVuTaOtuiSydBYTxOd07OcyfJi5oUkvjZ5gyKZ0bBwmrS
y0IwS4mpvW+dyr0yqNgpd3mHP+YmgLR7A9a6jp2l33FRSPeGog5UuvPGVzQSZcm1szjm1A7txGw6
8z21IKuY/vhDDgQRhr28kVlB/Ygh3oNYYOpvwTyPD6AOu54B/Y510LtlDwwiWeshVk7XUdoQ6PQL
AZVQflTecGilSAld0OESJ+d0DEPGVdAGPMxBp4KqZxN5xBSHnaWmvhMC6rtbFcW9SWIWIqG50Xi1
DfJofE2q4MHmbX6f16za4qF9wgXIQGhW39KyiU5yarHsxzx9mayc0C6kXOuuY96d0cU7V6q6OfkX
/rk0+MNJwnJZ3RHF8He5BWnr6IV9lartgqIaxjh9rrhTcWolt1gyYzsO1eSDGACsVtgHLfuVOAHF
2rHFfDB2fggzr9kBJS9OqZ18Lp8KLXeuZohp/Y0TxT7Q49wffKDouMPRFa+70My2dWGbr0s94w1D
XItg5rO2s2TX5e6DkbAHi+hvZrJvJS/YFcZHpJZE/hQ4c5t9OL539Nr0JYq9W5r5D41VnTPFcCAM
WkTMQ3Lwp21IMe45XTwyejwrZpvlAlO4mXfR5OwGRQVMtmxwmfGH5goU+9zuSDutCC1Yh9KgJEeq
aj0X3Kdz1sGTn6vHgvdUHdabcoaQpV2r2vdFz8YqGECJC3HJBElfs3Gig7S6HzKurF1hiSfCgkAn
bXyklYDQNDuhi0itT7ddmn0pfXRiNUL/Kuk5LUJMs6GUb7K1IVt6UPl6KW+JPFveVJwbvlerWbI5
Qbj1pmw8Hiqy86PbQh1kTZbteCf67Bjp1jApMV6PslC7wIdqz9t3CtXybT7Hl0aD6SUulLbhBREw
wNhNnT3su6JtzwvbupDE46UP499hafxeBvyRvJEJYfDiBO05QEcmWOu8lo5BK9pYtBIcooRUYp3a
29hCMzJN0W/uRreW6/euoZNXZ6ZPLanMhb7nqW5nkD8FPZotRItoItiYFes4e1oE6Wy/XLsEWbeS
YRjlqGjb2zY6SslgzWYrVTvBnhlytBMpiFEwFS9cwIw1+w948rwlBLDs4yp5IdvxzkQO/fS8rFE7
+3uBe5Z2wOzqYZnbeBKX0TREGyO3y20Sw4g0jsNLj4HH4EUzNzDCce3UcGMYaIH75RlWj8W5+sZj
DRikDQnxhpdImi8yno6dRzcBVkhoU/sbd9p6v+A0W3mFeGkGAwlxm42rMGIKENmOjngN9/TQWxeP
EDn1HFsjSoNDXxavDsEplVCJSvwXRDQymYS4g5mcGYU11aqmJ/789XO7EfYOMRUVTtlyGvWXLDc6
5tf6h1+/+PUldzyeYNwFyIXqH379omo43necRYImCE5+b4wOT31+OCeakaX3iH4Wnn3QISBQqoJh
7UQpTr3+AtKz/Pny9Wt//+nXX/2nX/v6q0qxMvn731eXS3zy21NlUeMMKaW804yRBEdMl6YgDDTS
eJa6DyiC3g8k9/n4nniXG43grv31Q1F4gw+lD/7pNyHND1GNubyvzn/+gnm1BtGfpJ/PJ6NmOAJw
1s+nP18GLRweudlEcqLqDsL59PWj+m8/+vPTxKmPFg0RRjoUnOL+3xfLMjMtr+QFr1OIX3lE1vBn
HBDUt8CxlLM6S84Of744aa3Olv7yT78WNkZ+NIphW3updx5z5Z2/fuQM0jvLjH5MlzoUbEZ82qjS
kruMjvp9iyZsxKdFuCxWis57n7FIFaJfkjWbfb5rjIHtsz9l8EiFlTjnMBvts5EC+P3Dz+MpWs7x
29//hq9/6utv7UsJOGO65XYRk3FJoE/+fFnYA28NPAk7AOhjPDOf5VnJrRllHdxfvjYy+7NAqaXF
ZdD6azbwDIU8Hm8GxxRSG5uB0yAX5ieDOfymNPhJCIIwdOSBcz2VsZuTPc49SvH6nI0ORnGk9bRg
37fj0p1Vsyi2vZjOEr+3trEtoLnihRCLYd8MctAH90nwGaFqy9iFi8J5ky4kkmkzqiuDUdkAopaW
gDuKV0RTeA/orHHGdr51jBjKIyLtj8ZyNLIG32dO+wMZa4tBquRTyhIHPlSjjXDSgzGDhviJReuo
w4pomZiTNRzNlz7ZzNLeld7XMDT5HRjJ7zwfRhS2IjvggXqb4/5xQEn4wKrnVxHGcm1PrVZ23XpW
4ExWCJJw0yg3bvVijgJdwv9l7zyWJFe2K/sr/QO4BuWAYxqBEBmRkVpPYCkqoTXgEF/P5ZfvWT/S
mjT2nJMyuyKrKgTcj9h77XhkYm0Cm1ZRcFTt1IRFQ8yL3y5XHkG08+g+RqnzR+hQ6NhkeLrqoGjX
ITJa6vBoZHJjaJMnHTju/VB9TzpmumvxFurgaYJ94X3L194jlKQm8ntSHQkF5GhSzZnMfjMvDanv
DwxPQIYWcP+g3N2wG0xOQY3M3RKXBP93RSJ2kfD1d4V1PdStsR+wdp7RcU2ab9Bzj0I7boxLoEO2
bR23jRVoKVbSX/3vEh/2tejdL/wxIZ6uN4u8btqPgvTuGGv7oOO8ByRp+wGI9oOmIdQeod8O6d8Z
xDCl48CBwFOUBFVyKFdEfV7jO1dFL0+9Uz0FQXCsda44+eLdGM46brx1/YXj3r5vrImhGxXA7E5f
9uxWW6YrkLixc+n4clRIiGVpIOA9WVeDy4KiRUq6cyeCz6HFfk1y/MIpYG1jstF91dw2OixdWAjB
SxPTqehjMp/mke9us68XcQP1LeaxQXZrkb+ekcOelogGZz9g2Lz4b96cMYUTJz6Giw8Nkf0d9Ejr
xSTbPdc5pmpml7SwlRudVcfvBRnqODIBimg61xSu+8qyj1macubSNgYzO6SCCAGbaHmJWKE1MoY7
jfEcu5G1qRkJwadQYesCSY+iuT00K2H0JW2q4VtUg2lQIlPtXhBXPaoSe4XUziLHO5dWBN21wzqc
jleYLdCoCaI/Ff9mKX/0AiHJBPvi7tgYQ3fvgK7tC7JfxgYdCR5b8gLeLWd4bpQDsD795IIM7spl
8be54b62w3xmOXTbxi0u1ZL/n/yMrmfFordW8xPqCbiuo7phojBhtmUYgAzrNSG5mXKeIGc37q5p
FUfN3rDjgeVB19X73gB8gJH/6NgLmle1PngpFn4Ut6Sze/aMQC2/xI26FhNVC7GliXTvqg6YY9Jg
52xvB3t8Gld1jxWbii/yX1FrVlzaNhDuYnmHIU7ilf3iZXl3U/DnDBPcbBwv9XYebHG3eMXPKPFO
Lg8x0ciGR8+dMdNb6se1Xz8Lyc5gsslkqH+MhIdcSwX9AUOUwHs2OHfKy/6YrXOmWrlb8vypWejc
y/oR3d0fvIo8192Tsp+cJYkvK/G2IBbFuUzX9dqs018smTte5UEtn2WLzVvgM0rNqtiO2tVfaH8/
c0hiqnD8G6J6Vn8zADQNoJbZU2ETOpUBCghyiAFE1m1kTpkksWxwG9vpKRN7a8xh5y2PKdgBjpaf
XnMIMk0koPl4nkEUCI0qAFlgaXZBwe+WATNIgBoAaXmOW8DQpusQMtmgXUri9zyG+fadAEUINB1h
0ZwEBTBBWSzuymszru4FKxcDDSrxUE8y/paxDUo7fgFWB31Bcxg8gAyZJjOY6b7QpAYHZEOg0Q0g
HFJQDp5zHN3skb7pIpEezn1wQ+bajdIECNNEbr4su0a5M+0cpiPzyYIYkUGOWDRCAvbSXsKUyCbB
qCZIflE1r8fBYOWd/M53ASSKShMpIFPkECpiSBVMQ25Ke72SECxMSBZCIy0kbIvAReFcQ7toNPai
gn9Rw8HI4GEEKblamcZ3o+Ba5dti9HSR9pFNrwlNI+tpv5q6evVEfcls832gdUn84UxE3a3LlWPD
5Sjhc1Qlq0AM8MEsYiqWcRdD8oiwZ9aPrqZ7aMyH1MAPD/KHFwCYQ3aObhShTMMJj+AMhzK4EEDX
Y4jUPkLuxC5vJfPrICHzg6SE5dddDcKZdz3muP2Ui7dZ4heqV36DVYNKeo51pdElxH5c2sa8BBpq
ws1qwAIEdNJp5EngNSdjYfaj0rLduXBR6tJAJX49NN2jWwiMDqAYfWnv0HYU7D3QcLOVkqcU2grM
reu8s+E/TwCkvKOv2BK78FkaDWqpeauFRreMGuJCLjIIoXYC7jVsgey3B0cjXyYNf+k1BmbRQBg1
5ajkrTS5DPq4L8i2D//+R8Pc+239wSrtnFhtuDTANRjM/4zkDuxs9xXV+jYYo3uvIT9lLe5YJj+r
afTvfM+4iNGHBdWqKwPSGCoR+eAZKL3W+jkmem7TtMRRL6wJNzYoTnZ9FQxhqIQ3leKNwdL4tZaB
lkm8+9zqgL/gXKM5c1BMpJPf3XJ6fUSrcI4xrR7rYScsTeMhjxxuABaMeW++rT2j0yABxoOxP+x6
75FIOUpoH8OI6by0hkSUr/pDHCt+4yXgcp/p3yy9TIL2Dm6lCG4Nf34jEZEwNT+CSwaPSjLB3dBa
tMz+/E07zb/ZkL3GATX5wPxnaS8JC2Puj/pnFLLZzsQ9xcA2IpWf0ULW8Elkt8vd8TsfCGKv3RQT
uEGAtyHGQ+ZNt5lJ7vn/Lhz+hwsHE3KH9d8uHG7/nzGr//y5f/il5F8cf7aHHcp2BEsFXFH/WDJ4
f7F6ALUN+0/yH03+rH/6pay/bNOyUGbysEpT/suSwQ3wX7km4ayuZVp/YwT/01Lhv1sy8KPsEP7D
jsGBAOJ7ge1hz3Ldv3cQ/4IKVFaclGPkrNxy3je3Oyz23IBoKdo76ctDnpWczYNxCtRkhM3Aw6zH
weQ8UnKvnXOVBzPZCrXAu2rdG3kRsJQlU9l1X/Dcyu2qheBJ8WVEfwps14fOJ43edxUTpUSbj00/
XGeCa9qErjZWMFgX5zf1yKVW5BYnDc2NzxFKus7OigOSB3MkDe6HMvpPlBDRvkVvQJcPUr++j9DE
oA1iddG3X3134zqDtaNUjBoA4d68LHtURmy91+zi+9hn43tPkyBcvPsoO0lI8JsHLyNkbh5ac1dC
xC1qkujZ1Zo5CgpCEGycEJE2uCLhGBhfB4JTtvOyD8uYFG7k4Ff17Xs6oitc7PgK6Wyz62WG0ylG
iuo4d7OFTq+YFQTQBuKFdhmbGq7tOfvUjXwKzQX0jTue+hh2/gDreTtNyKRYaQ9QHDZLg5+j7hnJ
CGbkWD6pIcijseVrid9aD259E+WL66EeQuWEGJshyjgcZ2AfG6xlzFlM6Knjl1sGB6vqPLY2SKtm
PSJpVuS5TWS+Z6MJMNWIX/kIbvKeFgpaxSEYyilsArhbEIRpNNnw2BKKuedqwKletysTbm79Vfq0
r6OZyk3rIVlLLJ8bp9kGbLmY/3jfbez9iWEIgMs2e2KARoSp7FRwDaWcuhkXsWL+tZ1YFuRlCgJ3
MZ76eJ7D2ACuTWBrgAyFigz80JSXu3juZsCNCS/Afm5sZJYoapD55ugCo/Zic4KXDL3XDjFLIbgw
ggFOiCqds2N61F2xBgc50XdeJycF8evkZCY4S/ACamnZ0ODJ3jtwBoqSpXJiv9a2P58d1T+MtYu+
THhPFZuFONUhxYvA3FW095mH6xsN35GVBVlNIn5BKQlc0TqLqWsP0Tz0DJk8L7TZfIjVRmzbBz6o
8/FqHtbo4LVFflBD/RCVlbz8/ctqInvB2JuTGbfFA01IrqKrq5voQaIj4SKjBbOU8yaT6Via2UvZ
fUbFyXbuy8HDYBEHLIqm/IJLMAWisu6ogtCTekENA3wrxchN6nzOsupvENCXt8uEdb6pnDBJ3epQ
Q74oXY9ceGFg4hPPuNgR7HVmdJib8tMwqEwFMK6qoh2fLJg6yv5M2uVaAFxjY7pF8o4kv3XXbZFY
F4Y4K9oe9i6qqe7YG+FmKT3ymJZzz6YR094bew+yx/za2lgD1rDe5MsP5KWVQEuFKyXBghg0RGWw
c7II6XK1FsvWzcIK35lu+1v2bRuykqsmvPWjT6AqEG2QIevfvcUT9HOQYO5vF1aD1V+mrJPXSdA8
Wsr+oh8kT6vleXcAfG4gABA0vPYN1jr7vbMgGWOYPsset76lrFdXAYK26/aJ+Ynal7gPsfz3za1j
nCKRsu4yQGiQsg4sAAgm2rJtugLrJuZzX8Uj6SMi2CXLeG+OaMNy/00Fwr5dhcIEMpa3imgldPnY
9+GrvNULBRXbvWI3lsPLvKYuThXYfmZ9Z+Jtckc0pQ1KiW5K4XiL6qaXLCGEz47WN2cWUfMm92vW
PSvafEM+ZQYFhi3fLWZBmL8vHKJ/FIsTN4q9A5C4NDTn7Bkwy9ZQCtwxmiFyUQYzHCCTkEiR7HNS
49MWYpGfL8amTrwW6p/HDB/m+a5JjZvUESuKG2ZE1FPGuYp6LhBk/qehZDxbyHXcdhhBLaOnmxjR
2cwpNqJYIYy0xhMv8W01RpgRLeekwtsfJMdRA09ZS1jmcN/PbXd2LhPBUCfh3femzqRrC2uLuhxM
OyulQieHxt6UIckZ70j0WA+pmzzS/6PW8MUVpFyGSIQTjinL8GheD3Jsb0Sz9GclyB+r7ejI2I4A
WqJjZgFQC4MLLcFvBPtLdE9p1V8LnDxVQEK48eEhCYQPjvw6CPLyWiwFJBBmuI3OF/fjZBsJdHBO
29wRhFRCgnGxHPG8pOYoz3aJ2SA2+a5Rnkz3fXSy3Z7eZNg33TAwAunGHWIBFjF+fa71t3OOy7eu
YRSYamRL2yZXWcyqXROkE82SVqwnXSZn0tPfI82bXgFPO38TqDWLutFUap8BV7fi5YfYJ5X4zMvI
3wE3WvHcJk8iN7HtM9uYpjbalJp7HZfR3gaE3Ynp0moydqkZ2ammZYu5fWg0P5t16yOoeXRyoLU7
FG5Izrd2ifjLGMg8zKJPsU53llxLiFRUDVhFk72TDLDkmHxsmDcEW8/DdByv9S2YCOJMjKU8xE5U
bRfPucdDcwuneU/Xn6B5oItp3WkGIGDqsU6yjeuOByOKj3XZxxyqErVqP9dgcmxYG4tx60fjlVgp
wCu4C5gHea5FRp09M31qonHcMo/m+kgjHdmAVLTI7cuk85gUQq3WyLkuATsQa7shMZ4HK/Vha+V9
aMT1dD1ODKCbcdqxvr1VHnBiw7Jaeloy2NmFXLgSnirylHbWUvLmg3a7NWayZ3pFxoeRcimahDOQ
RV0FR8YFpyjXlc1qws91YLOzTNt7TKj4vbxUg+OBVUVY//DDVRvqR5fFfHptz85nwpMVNmZy7+UV
Tpdl8PgLWodhWth5FCs9iR1sgI2wzlgFkQm12C3p/JTaNz10eURePzMakymaT83g1NRsUbszPeD2
Caz2iR6+IafeaNrogHo02WJxSerluyvkPWzXL2eWyTE3qkcCZZiJK/UxGuqKQFtz1yfm7WRRG8B5
R0UHZLUKMP+szi2pZNg/VY+uLbU5mCizhMJMwmPNd9D8xl5MeeHSV5PdsWvLddl2I5BpRhZHGYzt
uezEY6xSK5zZiWyM7GfIkLfNEpcK2TPxPpLIFCoS9eiPR1a+agwLI0n2XcN+1CVf1ZFxsHOccnpq
k4GMsrR4A9+HAdmJvtijBpdYvsD2EferGoftAK+fO9YpDwYhZS5F82bC+GJb/GgSdXfJoEVjkd/t
iGnFMUw0Zx+M192AU5/15xvbG3kqm9K/jGN175K60zuGeU/6tFK1YIlv8xH7+aNhdOURzAaq1J4d
7pCmFsz6+uIlC0HVBYnuidWIfdzX10HUn4rZn56H3LwBOCjDpVf+ae7nCZhP94BFCgbYAgNsEE99
ZjNEyBEjxtK0t/PKTgdI8TvvJb0AW/8w1VKPyOMg73Nv7zNCcIbl6PrNfADvcjHG34a8T1ivcMSi
1H1bMubZXYybcmL7HZb8sjVEfD2bc3VK75AITSeptZHdiEM0m7v9KOqMGs+81Llk15035a53GZni
4Celw08pptonr2amUFrJwZ0xq4+Lf1OU8V3JVv/gLvEcikBCnu3ZY8dZAcW1xiD80RBb1ZLO3bDf
DtYAUbNhfy21+HIjbvC+ItVvSrA+48XaOa71MYv8odeR4NgsnjtPETiGvpyR801T0OdHIh44C9I8
DIJPCZUMnRZJkfn3NAwvBqktimAwdhYICGx5O0VkfcQzu4GlIi/YN1mE9UxWFpsvvEV2DJOJp2Js
sEoO7Q4jZ7Rf+nV8nt0eUXS9XAk7voCUaU7rWA+7nBTn7VAFz6TX8YhbESqVNur3NoqK0mFNmcXe
lrZkM/mqDVMmquRYEpJUZTj8Pd/d6VvZzkbwcAGDFKfPyo0nOgwtf/8fknldHj9Yyjz7lBJbX6tr
ZXfWtkOk6BnScUyWG5tN+36wfpuOJMqkiD7KNAH+0LhsiINvXHXn2jEY+ZDhMybhYMMCb83R2k25
98VJ+QigI+GhoX1TobCXx6Ijpto37gOD9QRq1iJilFJpEbUHtoQjxcLoVMT+Va/UVRlF4hy3/qbi
i3ZCSm7RicAdLxWZjCgjMqvjfoixKYueODSruA3S6r00OQBQieBZdtVpnSQhHQa3uw0LHR1G1Oby
2OaN3ohlh8DEgzNDyl+spj8NQv34DcAKnL171ublIbU4ORSm7bn0VoibtnNum8eszDCW9uhfUBK0
af3rF5j/ahGtB3/KX1rPI+2uK7dxFUN+zTLESaz0h5hoRB60K2+4y6H40TO7YenVBcxdVMZeY0LN
5YM3AqLpLflJYHzm8YHZJh9JDi1vs+a6jbK7T9Bv4BoqNk8U+Evn3hJ896q6ft22LWe85SMJYakV
I/alj+stDIwktexT7YNforjdzhOE6AUWZYqEmPtEgEBocl6qqJ+wr+ak0dNF2jH7VkPC4+4T66co
6ucWsVhlG9l5tBk5dk2low/7T0PNZ2/OEXW48zuR2eQsu/mb5zLedvv400yRohkdbvt+V2Md23RD
o45EG9xEi3+su+4JcsF1LCfmdEt8GYXh4ZKvfpjTUSn68t0pgbnkglOnuTUZx4/JQHSMAQM3S+mc
TffAsosYcp84PUmGi4aYcEJseTSoZSxU+akPGl95nbcZJHR7q8n+d4D2f/6HAzSb8ZTJvOm/Vuze
1T/F538h0+UH/yHTdf4KXI8mUbgEaljSZ0727xM02/rLM21WL4Ef/P2fEPD+c4Lm/uWi0LVN20K9
SwzG/1Xp2n9BLrLMf07WHPn/Bxzy/3PYhutKKEPSRPcdeFoA/B9VuplyAY6iew3bwMuPqWmynIxc
Aso4Dak+uNIoKMjKscprldslMXXCfV3r7s4TY6oprfFhVczWvdnEu+T+kBBwPSTJu+rj+hWiAksC
/6UKYCA3hmiPZkL2ccnGw8UOzgoFW/JCsqcHLTZ+EIZeVtiYquj6HOgZNfIzEmmIPsNK4vjTlsxZ
6sdBfIwTegGBIeBizZyda8/s3qMIzyWXRyCL90oWe7/O2NaM6X7pmK1lAOewMsCgWFdWQgTmIEGE
kESIR5SzEcE6t2nF8IN+JmJJLoOHCAjANmA5SoikQvvkftW5mZyycYxCOYITkKn/21i+x9KGMh9E
qnRd6+xT5PZLRSmxrh1RaUUDe5/6uyd1Vywm91ewCTJmT2t/tSb5zrRW4htejGsrwVHp/gQ4NgO2
yaQPFPdzPZ8rqXYmVnGbA96Lll3RNxyJRKv5CKs4/PgNDwD6EQfcyg4AOaI1cH7k/20NNwNMY4dm
CU0xeh2IkvCgPpjIJxu8BcQjJ5QETEw2GZeAFS+PkZqicxlPxZOLnBNFiPnCGEvdli+La7+4XZbd
tPPQhG5GxuXgf6sBJoDHrv0VE3O1K9Jqw3wkCCeDr1SU3E3wg0nohm5IFR/UeHzG4gia2zkohdcJ
AcC4NxJunBlG36amPCaWpQsV3RTBwpL1mFN67OJZIMw9PU2GcVpuBn9CB9ntY+exHSE9WGOIMGRj
MYqZAb3PILjNrNP+rq+MxQjEyW45MKqdt7WbG090Q0sNuQXXiEbcQX+1ReXshHfbW5PBl616miX0
nfgmTSjmYooA9b1C3OKK1DZ6EszQGXd6NEHZvy472YIrnC816AwFtc61TgEaBw+4Jm3Dzp7YxCdM
jhXaE6752iVFnHVXHLNZI/PUwWWmfguiD7qq3ir32YmH4zQgM3M3LLR7A3hk/NXaGZpXPlfxCV2U
LR5MnfrYC+aWbpiz76nTH9/J9rTGmyYWhErz09CXk5W5EaF/pTEfe0QE4qOsBuyZ41Uk2NFASBTj
tqEky+4Lkqfxpmx67f2Op3BoDp171JrhjHEKbQU5BwgKiorkCKfdo+ViXoYwGVijYYLfcBmLfmYu
o+XhJtUI0KeyeZX4oZTZE+YFua8+MUpEn3CPunETAApyJK4zJp4iWMNUvTMb2pZ6mc/LMfvr1L92
+nsGWKidkEWSm2kuITMrygBqbDZoWHuM6MkzEe7Ubwj/txaD796rAFXDBZnjbUXfXfKu9SsYkOps
Q/tlllYuqEMP5KECWLU2EIB8BoyOn191jMrI76DhQYJwapaKFo5mYoJZ+8h4ZhkP1nBtpmfRhSK6
9bwpNPNlnwxMEt3DpD2a4kNZD9oNOWdikyzg3bHAr2gpnQ1tFiw3AKlQI0p7G0DBB4e/NRpn6y5U
oj9uQP7dcO2MhPJRgEuSE9KfJKtDG36JasjT+ygbNp31LZBXQKNbg1m3WXMYfNblY1ph7S0ZjpnF
zhmZdpKKIdCBi7Tdz7w1NEnRErYegwH/LaDWGNO3hrdmRsIo+FRq3Jt1ux/RjUgmkRZULX/Zj/J1
HeRWWDdNn1EY448DWFZRjjbkkPdXLXX2EIHhJ7yeL551jtUfO7pr7iIY5+CjIDVdZrRHFcEXDFDo
nntxnpjGDJnLHO/BGLTfqAiN7uxHTzZDOCaiQJXjw1w8lZnSSQasUh4XEgS777WFmm/ftclPm+L3
o3AE4zVdluAPDAeWLDpsk9jiaSfpcpxJMHwx9wKiF57w7LBUOIv/aBMIjOKrgoe4i+vQEMPeC369
gtNl7Q4o87bC+2Mm/Vbiy1t5FRlQvOqkjb6W+2zOh4jrbEz6E/DYJDqn2XPF+FZkGOpsytFfbC6b
ilUzDCIXd3mxaeu9BckrKmYifJGgnmo02AnGAiEJ4zbgoemdw73R7nyDqo6MngxymTwszq7u3ix4
+lPxHcewkgllieqXeTqb3l4uBzPtd/qrs2J7yRgBmq0JIOZzTjk79iD/kCifAtx0xLJtvDu1VPvS
fuvyXy7ajS3UPua0dNJ6v2LjhagNkedl7q1tU145OTh9EgCOcfEhzN3U/tS0jGSjLsO3R2SWQc57
gzVHtJ3JMp4i3V8rIhWKpz6dmztZP/iL2R8t+olN16rvZWpibRz1rqyFEF5fMt2oGbaCtq93PQyd
vYiK5GD0mRGiSGRWNtT3eclLLNY/jum+Ey29bMUCNq8YRUTg+S1EkCvfSt0Xg6jaZmKrYreU1lO7
/CSilC+sZ7yQvuCtG+GcpDU7tmk0b+RknSAQ59fCLw/zLFmNZ+J5HD5sUDu7Cnp8OM3brJDGfetV
8YNbfAcsFY42wnEu1GFEJW3DSK/ULykhr17B7Wmm+hO8x8rC2+k99lEHfGX08Bb07xZEhq+yBbVd
TvQSXYm02yI9wabnQYVkWrvEnuI9boMRDlRwG1t4SsdnkNIh88Ct4yNRie6tlIfB39r0QMzFmQA/
0p+S4XqVmuQ2mywvHqr8egyWfeZjXZG/bI18826p8yeMuKFHXEVn/0YDA1DE7uv0O/iAj55a41oW
P66R3TOc3JJo5oPUJd7kCTbekWAwGnyszjU5Cx4tLlNiz33oqRFjweHGQsvKL9X8wjLkhtwBwzE3
hlp4N2705egUU9hJd5cn03VHmipkx1Oup6+i8Kc7ODvEjqfEjKbme9HZN9ig0F1hscwBHW6FaPFq
MhRz8h7fdO8xS0USZ0jrhyDIgyvG/BojbhYl612bwksgnJeCKON+9MoEvyoi3oIe+MDND1s47It2
wmLmACVe+XDi3jtCpA0OOcPgGG5JWuU3qeK8WyR82xoRobPm3iMTk53ptyKsDZMNTdPAt4bz1wwl
4VN2K3bzOmVEGJj+XWFk1xFiCfa1OtuVpxGdZr5v2QQXoB/3eOxeZIP5jMF9slM5Uq1xLa6lw7gW
5fTwELk3iFsegBv6Byvu9VADmzROA9xoE+MSY/BuuxIMb9ni6UlTDzr0yQLMg+Yc6elENdvPS3Mp
1uo4R1lzTNr8K7BtWxfE1oGajkzUfuWTCsfaACeNsA6LdFzWhHOPhCcYSHrm8sMiA3fXZ1+LMOdT
MOah0TOg6nN6Z5UXfyxjJbO0YqHDY7t1Rv5CvBthK62XOhUT36E7XlxKtSdnLYncd3ArWZ6YgBbG
AAy5UZ9K0COblrdzWzoLnM3MOkSJj44I9Tj5BMeGnL5N2iaowjuColZMJ7hyyJlGJrMBVFVshzm4
wgqkuxMqxdgkjs/IHdKZYNtsGNA8lmI6EvJFHZGQat0StVuXXP2dVb9XQ3Y1Fukp0Ap+tIAIRulG
wiqan5W29U0SqD2JX29IEWnrtRkAUwDz72fTkNcubGQr6Ggz2vLNqYbxdi7/eHK4GKTX4v9vN2vL
K5+YpKeDzcsgxO640unsfLONQ5W6X46CMWJjXrC0iyHSfoYZY0OmHQ6gED+GOH5O7AV7MCFVlQ6w
J+xoy8cJspLctcgZ4j2L3ACoMpJwfE7MtljYTx4e9CHR06Nxt4IG3TrahSHanjq0wtM0ZdhiHLtR
m2ClbNH5N4Y071uIDAvjYaIZ8HhYmD0mTB+xdn/U2ECMpGcapp0hrfaIxNotgskMU5V2kJhYSVws
JYv2lgSYTGwn/y15UK8X7Ced9qFgBVMHqb0prXapsPZM7jwO4CQwmIYuxa62sOxZ0T7O42EvLI7C
RPteKu2A4QWzbelwxfTaH4N6OeB7pF5n7Z1ptIuGdwJJv32usdfU2mdjaccNYCXiVfDgVNqNwyqD
QB3t0BHaq7NmzldT4t5ZtI9nwtCTyrkJEas+lo3O3cX0Y2r3j3SxqEuFt2kg/HacWlt/fzlAHcZP
oLMYQtvXQeox7YSfkSaQSWyr2voBacPJgv+IrWOi/UiRwhkzK+xJSY2DxDdek6EV+wajUZgGdIwI
iPc5s/ltNPvZGakUPgBIatqFlbv8qTnFIAapBKOUxDBVDN6VJ5LPscsenCGNKYM99ZDZT50mJJJ8
Scb6ZsCC1WovVoIpK01sUOXrdB3EnfUCfy3fLRODTAgFl773P7mb6W9kv1sc+FlNDugk6xBDBDRK
fhVT98ScyL397bnwpIABaBK6/WJiJSM3Bh8nH1atXWZ0bWgLtfMM2+GTM0IDQFDfA4fA4zKrDM0K
KUJM+Ci0MwOnautL7BLrso8s4d7ES3uurZusEsQI5uNwUhVDyq7sQ3QSMUdHPryVBIu5Qdo9ztSL
MTkOd9oA0KSrehmiaUc4bnMraJvS2i/u8rV954abQotJ6oaD3w1w7DFSo4eIMAnl2s+Xpuexs2I8
qWO2n9R4dFT+iWYVGoObz6RD4B8g32oHJMBiDToj4sE72GAilNP9oj2FUrsLsaLhMywhZ2S5fTuP
9dfQ5/GxA0wB5bhA89oYKA+aQedwJzcy+uI64esAQriTVnawimGkKmOPRHBLaKB42oyYIUFK7Xvt
jhy1TxIuzob+C+ckFspeeylXTJWZdld62meJw2e+YF8gEUF7MDFObaYRCWxJFMS2KndLYfDZYN2k
RwffGx3B96AMwdspMYft1Mry3Ilb4ltIWh7BDEfrynDfp26bu2e2n094ZeYTse/wmmLvIbY5mkeg
JR1d3F06Vh/OMBNllanQdLJiX47NxSYIgzhjKy5PUpOG4u6myabfoOz7EwLKqx4+4sQ9xl2AeStY
L63tPtO0HZJovXe5hKoOeJry4VO5tq1lp1wCKZziTVGlXwVGE1jM8++ANLRPavbrajTDJTGHHXyp
X8Q5mG+88zr7L2aMCX3o8KQoezm1VEvR2nxnI10bM1UGQ1B+1mxGWHk2LSqLrDIOsQoYRY+EXaoZ
ZNrf/1hYlHT+ohH3tg1lylB7jscsLAtpob1Kv5hyxCGe5va2oRPBFWLcLXpbyxUUzgF+Tf3lK9bo
ZREWh3+OpMPoAhGusSJCiAyvTvbk0/AQUPcNQ/NDthB0s+W6YqnyCC3EC1k2IZMKLjLLvnyFSsol
iDpUZuIClHDvwA0/et25arwbCBfxriiVBw1peFxX52lIRqRp610zyPPkkrrENAJZyW/WkB6+1v5l
Xo0PxVJ4O8WIuFeziXaTeHBX5nRHH+j1gYTOj3p17ZAh0JfQ6a6rMOybLjfOA5Tx1Mvj02xPD4QD
+Pu5FqgcivvUCbJ90fX8gC+Z3pivU+/dj73vHtIWiT3tY9Q728Gw233GcG7POtJB3+c8TtZAg45+
IiiYKOT9d5WtV20LTcALXspyCBFc33Rz9afLvgH4vZVB9aGiSuyzDgWFPxCAit/uOV3Q1M5uW+yn
2QG34S24Hfzha9EYESkvPWmg+9QWOMtv47KIAeSlI+U+uREGsx3Pp+hYSQnP4oHVn5jjEGAMjN1W
bkwHSZphkAAj6DprlkwGOW8jbJ9DicbXy71LOS+EUnYjAJGOCSezRB6SsU1wMMOoWRwSh8Aybtx8
Yu3Vp9YmlUfl+yW7tfHasPI3N301LYoMZwpWEG8PaUcHXKmHxeNAb+VV4zmvlXB/fH8YtviAnly+
jOu7FFkaWuWk+ajWIUfOkFW/aVMUWBMS5yZph6cVCcWmb7vyOvHH8+zxtWviP6i9xMm1GxZoJIZR
+Dt40xtGimv/BoLww9eG7QIs0CMCjy6NL97g7KycYSths8wN0JDt/Gz+RFV/FUd9fUhnUHJVeZsS
E7KpSu6EFbkm36M7yd28L4iZWymJy4Tks16wrsKiR0jNihV6tmcFvNY/MnVSp5G0ojOcye1Y++VV
vchdUtoRc0XIAMQmoUQs9gT3xFdjML6wZUfi5nDwRlH7lVr5QfbSPHgjUK7oEA000AjY+K6Hdby8
zWgXQ1c2zOskgLDUcq/wB62hamApeAVMF/0LncJ9VB/xCrzzUXHKF15yaLvkZBcVljOGUmIS/8bd
mSXJjW3ZdSqy9w8KFz3M6tWHO7yPjtFH/MCcEUH0fY8/yaoGodIwNARVzkvrBrMhmcx8yYoyiSba
s7SXSdLDHQ7ce885e6+NfTd+ddzyD6Puz5toovsMwXdJoFdTKuHa7cOLxowfFciN6AhtJv1RHnkK
kXZejREFAeL4qPcZd117HTHfWhdWDbkJEy16qvtokphUtCiLBpCAJ6GHvkslJkJUISXBf7kw7gO3
ABtK/okdHP0w7tY+gPAljXpZDrF5G8FEEDHolwiJiqLdGSqtb9qnLwG81MWciz3GObFAYNMtsUGd
i84HRCX0Uy0R9MhC7RHbze1EiGIputNYys+zqry0Z1p6sh8+qXa0clt73SRwrXlnj6nb3ZdNcSHC
W7KJkwUDPSZ1EfXY7FfPiiidjcEUVHHQ9gUOH4UM6Ut+7EMRtohyOc+il3A7WsGs4JFDyQKT4Dho
LZpXkKghq9iqbeFTxDPteFxRHgSKJOqu/RSCYXU3ZdR4fo6dECHq5WjWUJRTaPO2KjzkLrPXiXI8
dKHuKYTKsXyw+VqpDGdtSi9O57O4rXfNwBdhxOWqa6Z70+6v5oICxrXCG6UjETRnHDrHxIWAqxq0
YdyoJbPHPkD7PrAJTqbjnwO3QlxKO1srwBaiSGt05FkqxssQlNqS/kW302oUpp0kSDS+tHf1gL7t
4Forug1ggnFjuWj/7X5FdcigvwQPlrAf9pW4/X49/XWR8b9/+q+gYZ6KkslJELavGu7f/u00eqqL
pvjY/umf2rwUZ8fspfn6D33xysjB5b8DofGO7fGLf1nlbdRO77sXrFUvTZd+ehc//8m/+pvfMQ1k
tPpn08Cf/i3993/95jTw9S/+rKdH/27ZYHdMQ3MMS+rVPw0DhfNONVQLnI+JLs2EovrbMFC8E+Bh
GAYapm4JWt+/TgOR0+uuCYbMMBwNb5PzfdNAzWGw+JWe3tJcoWr6648zzK+mgazPndOVqA8rzUrX
UJARqdbmrjcNHiSfE78yIpEzNKKqh4M9ZbeNFZ2rMa3Xfr4vwodR0XZGz7xAU2XiE5FP4GT006ge
UApSGnOORkfTWUtFZ9I3Rqhs7JwVUJUVPSXHarJLr6Szzck8yxA7jadh8aCiICBFnTb5RDdPY9ZC
qkKEx3C6jWCQL8cOycRgFIchogTrYZeOz7yLkzSyz5sifxjG5gTn7Q1B9bh5MaFELvLMXIE747OX
GOQ5zsGA44bAOMXaTrnNFIVYrdK3C469sLxc2KwuGdJRcxs6eD/dqzwcPiQ++1V5T1i3Dc1OLRc2
By0tDe8R5ZTLQqvFqjPu+5Hr6dPxmlvlQhGBzaTSCjxiFVT9YI/mlm2kWxFUQEvcRRoJrvSZRZSw
yv4+MGvUdNW4JuhiXM86QS/CDVCwaCynNmwYoerHOSfgITU4P03Rqq8ZNARNsC7M0aeasS4Uc2aU
65pXSSrWbqR9AFp2Osf2VUcWMCNOAg0jfxcZ3SlMvGkldFTLJhGLewVhr140qcdNeSGq6FJEPcQx
vWQMBSyHPFmbTosBpQ08BfJNzuNu856mGEJxAGULxbg0GztZ9yq+BbrXRwlHGIsDFjCH3YmUy75N
VgOYHYQ63V025TujDvnW9MsGYzpaD+ecvoqPpRkuCUjjHcVPsG2pmAdKXk4gQoWqTe6qhvLVIUvw
GkoM+7M99Hty84iqF+ML29vdFOGf6oMmWYc12xXwyzzWkAcFxKPA1D3grGBUkvMNWEOXenoi73vH
eB9C5T90BTtwoaZ7vh0EvzDSIBcsVQtjagTcZ1mE03lskQcmB9RVR0JKSj5YQ/twIRztKjHiJ2F/
1FL6cH6TNothpgUKgEU7CzN9z92Y2uqaLifZVinsl3qwKW3BeXaDfk6UxlUG6giTBMOVTrUeis5K
TtRE5kr34LJ621wrMY0noqwEw0I0Naji6Rca23qq9iBGAXXbo7LTbP8mS4pTJZ6LRVRDxmeueghM
OqyWP543pij3mU5Xy7aDeBNUkAesVWPMmdf6dOiGPmOnUh6agQZfSfql9hgrPLk9aiB2HAW61UzT
aWp9z47KlT6UTGKRItcT1WNcp94UtAapQeKa3uB4zCfm0iLejZyjVZhYLgSJWQ82ZTI+GE24MxKZ
/5bZH+uJRvPYzbKlAl49yDZhgxyrZElcpI1+AFtm0klnsBZkqCP5++lSuHaxD+HWOMzTtYqY16Ej
CQ0toCA4Z52rkPSSAhxZA51EVKW5mI3s2mp7YpYrel5Al5m+x7ySHhdrVwnBZxV6tWsc5L5j/1A0
/UFx0SfHEYIkRTomw+60dx3Z6Rbvtd7otgrORHRSm1KfkYpRZENVzlkRIfpyrJlPlIqSFsErmSop
i2Rc5o95njw5qNzhyEppLfEmysSQzkh1ehBDcQkV+FEbcwW4ZAbPA78PgBqUWxSxyCypc4lucpO+
58ZJjBOIzZvMcq6QQtMLHJQL0Uf5ts/VdeZLoWRVMD3gMV6W1uXclMxHSgNlRgQWa6RS8JE7UWJo
sKWzO2TF5dayQhMd5QTEXxnESo91Tox5tYnK7iOWl9yL8bdbBgPsoano1oYctxs/8IgNGDjANYeu
RTeKnHJakvozLa4Vhaj3yE1MxuXvY1d0gF3mmUFMyoQDhQF3GexJGVdchO4aRDkRSb6FKjKIQUxa
IA2k1Wg8Tw2CZwL08wzBq5s0aC4syZDWM5QW45AzM5spEZkBgYxIU3oixXk8mExxRoUSqzM+EvqJ
liJ8FRvy0Y0iQZwHbjSNVHvd+vPHZkKAXhn+DNIzPzDpttgfyY/XachAZicdUo+Z/DYJqKyc8kjF
jkGdPm0nIBaSo20bZuuhyWQGUnLdI2CUXtvRf5p4GBsN5BNYJw7F+1kDRByCAghtm+l9mCLnNdvr
qecxhi65bsdqXBl49B1i1LM0R2FeZt0yj69dnTSErE6IiiK40VR8fSOYb/nDFp/gjQiQaIqIYUYD
W98aQvKtgCRbNjPPmoWDagYtud3o+7lvdkEHFcEicpx+fDgv2wSXzVyyGfRmvwRctEwc56prNQLu
QfstK7Q+PCEp43i73gJTp99XNgGOnBRFJUMmNeATDtNyxhlX2ray78sJki7qf41pI9T9NGL4sG/p
lm5x8XI6UIBQlP5FchINyx5x1bqXBDPGag+Id2RlFh2bJuDhiKd4WRoFBYY9oLAR98NMaqqRX6iu
biKKJhiS0N2tr9Xr1oGArPQ0R1sV/krkAM2fOkTEobKsM84sUOmXUIdZHGqM5rnaXGU9N52vMqLr
BLFiUE4lIQCoBdSqog+PFqdgEPacKioRHzTGMgtLoYNdz2iBWdvWxlxD/x4Z58N7pO83gZg1NGVJ
8I6nKa0NdcgkNiPAImQAo8qEe2g6eCAzQh1D4cltZraZdMBh6yr9ZdXC71AVestzI06JbGI2R1kN
6YslYjaxncSqgfWDAfcExKpM54uhd/aJHDeOzWHkFHE6UMwtyvTeCo342tbdK9foBshg2MxxIloZ
+bcojkpKl8aNebAc92MjErJYLRZVpDf0yGDJDjofQATOMozZHWw4vKxiYUrPLS3z88zOlRMbKJeL
0U0n4LbjTq3mez4WIp0G3HTUgDNUhpl1Ql+4UXJsQ+OKhGzqTztZQUMcYCZWT0yNhFfm2iXO98sy
r1201n7v9c6VtPvxYxi4VDBfEbmtlKHdT8CgMWjayImYmebsX54oacGD7Jo2aaMcgznaQd7hWw1I
I1LKblO1GI/8UWWKbSfQCQoUPY7k8BjN1eDw1TmWDPZkPxNJQXZFVdwZuZi99Tivh4s+jIIdI6Mq
Cbd1glVttlnw+znknDsT42ph2AiHfqehyPcc5bJISJftrP5sHqtnOtTGPlbEPqtG7X0UULS36syJ
lFhaz+3GdNfys13bhOlsEWwwinnGOuJfjUpzkQXmDqGefTKouKh6F/l4QYe0CTS6E8kMCLxdsXbg
xIt1/KCcPvQex2UZ0qBuogaRkn7ns4dDnUzGVSnjbGznA90eH5PXE6Nf9xzgDv1LvJm1oqgQCvVt
WKhPkzOd1n256VPi3XyBUiHPtOAMAO4BtiBL1jYyAdEmdV6/77JxqRIsz3pgneiFbV44apntQ4eU
XzoIA4Bc8wx/0z7s+5c4AE8SZIRk1bMg/QZJ26JtbOiZEAZ3miMmbO0YXETjXFkDyjoiBm6g5jsH
eqEeCJKaoVdGRvYrd5yNim/BXxvOqR1SKDt+c16FfXBqPCdzZuOaiNrFBYX8ABmRQIlA2s16aTwr
IEVJI1pDz0B1zyFghuvWxYrbOdVtrUBeY7hbeTZ+NsVqJgpzrC0w6s5p6mSbGmbjedPeqyZWhABf
XMoxmuqj9SA8rkNpnWukia6HMBnG+X6W9jo/cRUgZvs6iUqengikdhX1RPMV10GBq2SM5zt1QGDo
z8mhD0o6MbX6wFCMoJV6Is+s4PjIMZhjWGOQG2XPH4SRXzHYck6AgDSnPcWMwLGfLkl+u86ljZC1
G22btBZmeAxriw0My2EzPU3SgiikGVGXtkTr1aD4alWUpsV20JxVZIFDs3qTkK2RUUbF/CTH3DLV
0tnp3jWl5hMuMjLd0x99dIEeR8CLUgo554HPXZI0pOjczNx6/UaYztLAaSmYTcGVOIaEUmFewIxp
4soEDesNuDRnaddMpHHTDvQb03bZ+LF05ng7g1eTJ27PccD26UoD6CCtoIl+RGbHg4vnFLDgOpRa
rkyKy6WNFP7DaSeNpV0j/aHN+87dpfUxxX2aaN3WDMW9Lm2pzsABcEgdYmwATc4dfqXEd0PWBXyc
qnogzsI5ff3HgOfVlubXSdpg8TvsGJjaq9aZyA+ZqzPVVTHNOkmzNwaMtL04APvCWIvDVpdW2xjP
LaNE/Fi4cEtpx0UeQq4sDl0c04SfY9k1ekaNTDwJAL7LpKlXpohXmCLXc0qRU0rrr4FKcZBm4BRX
sII7GD7YjOIew3CHc3hkP1iaGoEkDDMQzRBtnek42TP4RPiOY2lAFj1wtkK7AWc97xVsUhtoXysb
1zKAq+Wk6i6SYAo3tOyj1+NxThIfG6vqejEnx6UjjdC2tESzyjKRaxiyIdkD4BUo8f2U6y8WXmpH
mqpLHFRdiM26xG/dSuN1h+54wTP7IcaTjbQ3RugbroW0awfSuM1am6EZJHhKmron3N2Qua3dgN87
lb7vZGRo2U0PaTGAvJOUvKyCTAGPzdoYjo35pv4QcDzcWbDJbM5r/pC128zfltJ0ruPS7EuLM5Q0
pOc2R2XrzsWn7st1ts5phneNV2FFXDTS1M64S132aA2QFIHzLRRKhwFquTpcWJVug7aAhiRt8omK
YV5H8icN9K1bJtShF5a01jcz7gwh2nJVlQp+eQz4s5s/hIr1UZPW/LwKH5HQQSGBu0p+gliaMBHw
pPC8qyhmKSlf8LGykCF+5Kyg0gFh4tGYaIJK/VqXiICJXXTDUnyhzNvZDk/NDFFP5EBv7Goqo3Je
FhLGnIRnStRx0xTuLhjycytgUDbhlpWs4/dKP6yqViE7IniZHO0Q08dGmhp9oHN6O2t4Cx1IfEpp
E4mubnJ/qnYZZh1uWoP3TlFdIwvG/50C5+xv3Yd+MF4sS+todTqkeYyAxUbrSFZZRqaeDH/OgH/O
PD34ojaJys5a5gU9enRzEh2wJlwqX0LW2dI1Z68I2a0xAt1kGUQ49H34ToA9Tx6VJQgonE2DYm76
sjAWujrxXSB5lYiWguzSEXZzpl/F7FVuBvjcdgzKK9NZoTJ+HNMZBLTJUUQwk7Dkngk9jhGvOq7J
BN6a5sec8FcqZb6Zpjuk8YAqfvKvO8cRh7bbjrSY9w1ZjFaVhzuzHZ8CuAseEVi2NzErcO2wv0JW
icp1SE5SxtETZ69NNYjzpHPp0zOUJh4nIiElGWDoXOhte9XVdLdHQNHEg7sU+TR7zEWsyqgp5SJP
ENqBy13ZGAC9TiUaZszRckTpcOPW7K6tMtym+FaXWu6e01kmfa4uiGd3PmCEItlJZ1+sJimcVTpO
FsGoUMl5bQOyYvZzDmVlib4FTU9yLggMOup0szwa5TzxDQ7QXOkoE7S53ZZ1xx6iyZhKN/+Ql7xA
mN5WrR8T9zCc0oCql51C137wq21NIeIhEdtHPQtHQl2hRwzq/L56aaFyDYN4GRS2ZiKHEOkqzblo
sHA1smuo1fA1OJONyIsKC1f2ZEbWqqqttS7PAwPHiowNVFRJsx6x4hfjtHbSiNkAj6PKvBZKdHRS
OpRznXWq8BkXes2mD7xhw8NSkC0/mp5GPyOiDFoTpcKqPKiPmUXFgH0bg9+0y3XULmncSXa048Wj
s6lJIlri424J8lNuhymi22BBU0R/zcJeMvAZ65OixX87zNndPCPpKV7awd5rAT8tNfUNsVfsVWSz
jYFBLAJTklwBgGC2/i5X3IOIUP+nqPNctCI7NZje52NGmxBp0QJhjHys77D7ES3vIEHPV3GG1rLl
hOq5ikPggrkfx+aGE9ZVnZUu82jLhpzdb+ZOv8oTNEg6avm5QtLQdPnBVWGatESX0QN4VEsmO/Ho
Yr+qxxNEAtdQTljqoS8sY/pCDceEZZoltICSZPn9o4i/Nmd4y8Dix51F4OP5Y2fS6fGn/46zMP2D
cQR/92dzknhn6JqrAUz8FCEgfp1HuO9UAD6a6wiTgQUupd/mEeo71HmWqZoM+VHeWr9lCDCPwO2i
WcwkhGZ+lzNJM3mZL2cRDDTwJOmqyTDCeY1q/zwKPWP50tguMO4g/dFILl7YiI/U1rYg/zE9mLSI
8jiArWemYNXy+Ckclfd5kV7FRn83+3T5YMU8Fa5WrFp4P2VrbgkceYLcnexgzK5SdPSaXtOZ6cNm
S8Q7/aKwXJXhMddlQ7nPT0wA3OjjIZE3dbyDz4tvO+PIn7X0TZvKYnYHY3fZidNAnZV9Zyg3c11/
CG2dk87Q3+NET0/K8Eat3HjZZSgvxdU8cW42STeZkwz3eWvzPklaRZqC2JN5PGw9DhJlckdRgCMk
xBMa+eJBq6e9q+aPLN22/ZwjxNFrvD+Kny4xy1yUSrdvE+ycxZg/xg6ZkZl4oHxNEKtjrEnqUF9V
ZnTZ63f0srezTICFlrvs/JXA3sTppNm2TbFnXzj2unjI6/bcSIzbBvs9Y1kdtQ/HIWROI/aSuY+O
2KGuBA0Nrp6Wcz6NmRX0G01EumdbRAVgYjvrJ6f3uJcCkMwkjnXgUDmYn9espih3bidYNnt74P/4
1rAX1gCJgwzCLoDYOptENpBGCpuG2WYd6NR9Y3LVqc4CMdSGNs2N7/YVzX6k7W6a3FcFBOm4rNhj
1y6a/hBvV8nhpmF7TypU4xMO/MwBNphGJ1bkRCv0vayT9Vh7hS1zzc+JEoPpImnJWqU1Hok/966h
XNDzvAvMBmVfER4ocElcT6H6ad2FZTvrtnOBglJzeLGPLskRAl808PAigScZj0a2GkJca+iq3Mm6
td08xpDhZUp2X9GxZjjCTzJmItq65rIhXYAnDxxNM37Mp+TMzdxqoWXTWS9ZiVEdA6wRH8ygyA6a
i4gV/ZfG7clgQTfXYYKlzc+tczVKb+0reiEgZnVOvkm8G/oKPwkoh3JsL0hSLdcOpy2d6Rgnhxlb
n2Lu9EzrF1V8zmmffWsKrnug8oRo62dmZ3pMKLHydxzi1BC5ihnVO1HFH0WRbJvmNk3KRztEewqj
6qLweUsczRljPJQ6e0Qlm/9pSI6DQHJCmJNLR0589IdUPyOX0SM1Tmadku8YtMHebYy11ZlXjlHc
wt5D/Ie2J7ewU+eVsuqj7tFKMuzpw3jStmm+BhGleVSqJ5q9ErFPsJZjOp4r9PtSKF7HLuwBuLsh
mtFaajUtaYV1aNH1U7nGmbVWVGDajWrnOKey51jYCDIdW1sbRPckMg6A2LBng/Jm7bbjdQf8Zu1I
IaGji0OqmcjHJqbzZAfC8hlBPjDjXwSXjiVuIidm60Sd7+m2JAlNGACxRGJRHpRdC8sT88IK0fyH
oIp3kW8/mAbMpl6OvHoHPqzrbkqLsqlos3CPpykvLHrJ8rNT79+WhQtsBsG5AlTYs0dQGOlErlAw
OxJk765MguhNmQWPTaMdoiMxh7S/cx3Rn562Sx2HfVzq71sH4Zfao0nQ76aiczzuYLxLLJp19cw3
BBowolMe8RUqhFPSl5vveztEyFqiaNPjKV2raFAOeRSvsqa9a6FNcmokJdMqDNLABon6Qlg5UERQ
xKWbmssQOwVBmdmIqtdBVZnQZMVJtWWKSOpaia3KcTVEFyIYgRvMgRdPdA4bpwJ7TZQoS0QerQbG
rDyk5Q4NBHIZEJAVZBNbIdKgVFDO9xVqm7FVQDHOtodhEhhshEaSlOTkJNFJJU31sIGVUT7nc5Zc
YldkZtS16wCnK0q6BEl9BQl1Doplh/yWzoAJt4feoAjQlCRDcNP5mrFVAufo9qjY62vD8OnNEu9Y
xY431NyGCWtz5ox3lZJPq4GbY6knxX1plJQ3tmIuw9x8IJ9N2XQZsdIJZqhRZygwKgoEmDp6clRq
fNSneDnH6T4dy2Ex68DSEkaQzESWoZLs3ZaRWNoFtJPhFwjdoSBFqeONDunS3L2r1rRQs0Hy40sP
4GUJ/bl5GaLc3ZdMhIg2Tkh/4owHVGzEECDCLfPwmLoeiwn6D1w0VHaKi3dsavD/uybtdl0hpAoJ
OWhdpZvfV4GBbqlkSlmFKjkgpRN6CsEboibvTa1hkiRDtkPz/tIHH9iWdqNTsc+W9knZWiSFjclt
rGHOVebEZRxsrwPTN5GcSSRf1l2qRXwVTiRNgjrFqivOktA0Fqpjd1tGzAU9YuuZHp1Nk7Y76a2Q
EUSDhgoDlAV3Ffny1q4J3rIwYqNLQ9IlKt/aVy16bK1FMN3mylav82HdsgtHlamsCbN4VDODlHbr
2eqrKystBU7O4hiFOC9nkdP7DnLOA7l2o6HEXs6x327Mlh5nHzy0zkPeOUuOJtYhjNPOA3tLl1iZ
pQ+XMFE/bxECjc7piM1yRgm5tEYNqdvAcg2ItF7apsNRBCvVSivyZG80g+6lWr8lbYa5Nq7PZRkL
EowL0NuFfSzqCvw8Q4zW6og9sHA29r36AULPtdHM2Taw1UuOgM3CrEyWthhdvWbtevIA3DoK9zUH
dfKLYq9KfIF8jatezWeZid6gLjKYCYiVfDPzxgAQEGKxh77NThpzvKIGBUiQO+yLw7jXDWPcVzCv
G/hRZy6rmjFWB0OH2DWpcbfqc/wao5zaa0hf66pcz2rV78oGhGHI6h+n5VFX5ruCmskW78d42Exq
r20tkm6thOGDS9dqUffZwXUoPWO0m8uBVXtPgM8UN8+1yd6JfeYjzh/ufAUKFGF1p0leOMtprlea
T1a7b6G7rKzgQ5IpV1pkMrNvMs9NVEkZV2+ieDzYYXqqtsYpPHoSOm2e7ZCgdFLoGLO2gkFXT+FW
TNb7XOQkKijV0iiGdEFcPU0zcojX2Hdrh/zpCk19PzjEfS9LEb/AeaTkSrG+pm226joAiSiGk00N
j1oD8rIvbZIoyjA7rfR8WM12+zx2/aHKG7opdIQq07jVR0wktNIBPnLAsDXTWA1KRdRDnVAPnjSN
0qyiErdhlfo3Cadf1lVM1ZHdK5hfyCwCvx1kmFsNpJdeZ4cSW6hP9HcQZCAuWaoZIB4yB3cApvFg
MGmi38k+1Vb23k7IUUwg5WhkpoJC9++imPkOxoSLJKMu75h6k7DNQfNJU+GYlw59YiQ5hLpyAjdw
fIa1D/0rtJ6IupUG/NDcqk553zuIctOAhYVJD7NB5snqsE80Z4+Z4zGEU8eJ0PwQBvU10CrpGwg/
JqXYmnE8eZ1UC4RudoyLXtnorJVua7UPWoIxSA+crWvWsDsKR6xGd53Rz/YsFWtlDhGk94NbfGkQ
rVui2CNOKGXLQyGzicm02sc2GdVOTroVYZ20Nu0XlPpM5QL1fauhaSpywO56mXlJi6AZ6WQVTMrS
xUuujmTdYgRaEdkVLFP+SxeRXInwAgpIY64qnZuOWRFVMpgyn4hVcN3YuiuG7Qw6e74H1t006Eaw
ZDjMCYg4DW1W3oZMnaWbvRRWEK3NocAUqVrInBKfdFYVQhejnVY0FTkxhcBuayvQsTqL1JrsPiny
I1qNW74I5CotNyf4uXGVMVnGG4/8m1lzXfvTuo0MY2HrBYTPKVlH6DP3PQURhdgoJ9ZydI06UfOg
iHdgB9TCy2lQ0ovty6VV40JG1pHLpqYch/e9z6OXMrsPdLorBlPzWo7PY5f9z9XSQ4S/zGvlkL1j
2h7iAVvbzCOMlh1Na9jbczmcJ6IOPYAqPtqtLft8KtCrISPGOUrxElcF9p5eX3Ss+0ucJatotspt
hhogRRUQNOaAF5pI5fnstT1r5uSOJ1JK4PK+6NnT1JYyAxW9AS4shikCCTHlwgIr6XyT97Q9iup9
xNRtSTCu2F2hIMeXZ+IE7qWwIUThoEipAydXjK4NZ8CJVdSUgogIZUQnJRIhWokZzQTcZkJkpIwi
lIIK2G4GvR6n2NpdclcnYqtI+UUwyY+OIgNFPuaXKQXz0l0S+oy5TF73XAo5BhQdmpR2qGg8nAwN
Dn3+q8iyUX+QSBM6ZJEnRHDWI/lNFq6NUhOHStDdNF8lvlJQMqAs4Xh2qUupiS9FJ6Q8A+lCh2JL
QUqGMiVCoeJKqYr7KlqR8hUdHUsmBS2NlLaQOWEtyYBBDYHuxac/KqQQRu0T1B2WvRrL5nRApgHo
D9lM4FfeYLQH3tUDLLELI+qrXchslyc7W5cIpZaqlOHEUpBjSmkOY+drVYp1alQ7zlzMGDQo8UPO
JbioAPsVUuWD2geBQkyFxlQK2gAcMTTrRIYTZ2xxSbH6LmheHCopIGpN8rMAnJCVSVNZioxgoPKE
NcbHgOQ91reQCc744EppUi1AfyQ7YfVb4ol39sikZGrHo+lM1xF9cM+PSCWu6A+Sg73RpAAKCcXK
amF4qgSq09rHoynlUsrMQDG7H9R+XDtVv3ZH56GYk/OQ6FrqxI7EM7RXgXLeO8QtcOOk5Cy05d4K
h3NjMqlDUW6FUsIV095epKi6ADrdNIjJd60UfFUov4xY3zatBjAfG1RQ4LefLTCYZHtTKKIco/kA
6qBDTNaiKuulvIwCzV4i9bnyW5wPDOQ9vjvCG+LWiwPEGg0SszWecVRr5MJqZ70UsmkRhERqKQ1j
3ccmDp9GXb1SNXyGZp541aj66zoacKchqimS4XxKmwEhCKqGEhUdCkpQcsjqJuxY1Ak622sXHFrf
eh/XU4YaALVHStIlAW5I9Fq0epYU7YE3JkOZeZCU83VS2IdkHjhykN6ZTvdC4ABGPykDNKQg0JbS
wFSKBCvUgrOUDQKRiTyON15DdbE10BYCJWXgKGuvHN1hLQWICUrEIIzRjsqJ8HBXMJfjCiJaBPC3
GqWMsZeCRhyySoEMk5ZuizpoHbeX7kBeiB/BzK0clg2fnb6c8TVOurbRGhYyatRxMUsxpSpVlagr
TVSWmpRbzi49mbEu92PDMlJLUWaIOnOSMk0XvSYQvpvcN67Q7J+aRAEnCkoE9J2+FHpqKD6xxPrL
olBWsUqtYI3hCsmPsUFe8n6GWqOEEUGwLBl6h9ci+TCSLbFp8gJm2QDbBEkDvgyXsYQybKOuAu7c
bOKMtXokBHRTmWa7LFoiX2YtnzmWYZJolVui41xaTewm4PvCnVLepOmY7VLy1jTwYwDJ0m6jY2ru
QnsD1ZDlf2ZEoNqUDbNoD4LZ89RnGIoHrtVUjdgU00vUAB+z+VBCG3DpXkczEktOio5HFKBkonJP
hfGwNPIaaktlNds0c08a0XYHZs3IBWOr8vSaBCXHuFNnns0kr3oSR58UsKRLl5igQSDfYTx/jbZF
31IO3WJtBlrhMzzAY5Yv6sz3mJxO8A0Q/qNnXNUFM/NyqCzMCcnRSMggJ3b5gxOAIDOd8RpgqyZF
Hxx/poZJqzCp2aI54bBFOAHC4Lq66AFuLJCYPnMcOaFqc9Y6Qec0Nrl5OOB34Wx4c2UerQDqzEBt
sKjMy3BQ69WURNNCB3IR5Qwlxyoh9MBBVhrO/HeFWcxi2KKfegn1+i4OzQ2QwMtRdx4ZyeM7MS5o
x/S+iAie5/YlGM6knwgYxvHZTmsYo4QBejJwJjARXdvIBPLYYcKeWRjtfIU0npm7nozSMesv9ESr
LpQOgo0R1juZjYmLuNvg4ToTxEIim51qhjb+zjHLp9ExT5SJ7SQO7WYZd+BsUuJTQW5IvvIZO6Xi
qRwqoPmQzKMawW2KoGj3/9nY4DO3w+88DL+y8aUX4jV597r4j/2hX6D7336h7zJFYCH4YhDx+r5e
XRl/9jLpEfNG9/zy97+Z6jubJr9mC1d9/aX/7b+kRU4y3+tva/K3XeHqlOavvz6ZMD67TH90If78
M/7eMvL71/niAzwhUmtrrCZBVOQMUF7dJzLpWLhMTf7KJfjqFT67BNo7QRecK6B/+oyMQj67BMJ9
Z0AaYHH9NPT5v//Zj89ZlHtR09Jwar/47CrhEK/QuL9yAb56mc8ugHj3OuOxTfvTPcAV/ewCEHXN
veGqtqn9+tv8vB/qOoALNF37r90If3YdYA4Sp6F9eQHkHcBgTQ7i/t8+BF+9888eApULYKlfTyW/
ezEw3gn8TNhXuJSf3QHCJjeEwaKBPer116dH7se7A74GRn7vBZABKbi8HAES8vUXV/Sz68CTIDAg
qpbDEvEDPgKWyur9tqVAe6cbpmPpOmue/PXlkwA0U3UtSljrt5Xih7wOpN2/9ToIl8tpa19tBibX
R5M2QLx5P+Qn//S+fjNtfu8jYOrvVBuXo83Hf/3FC372COCURKSHOEHqDn7IC/DWNYALwEpnyCL1
WxdA7oYA8FVbslp/yAvw5m1Qf2c6iD/UX1b7r+4A8x3JUWBp7E+LzY+2C1hyzXrrw6/j6sUW5Hy6
A748E7Mb4vbVCBD9dPj+oS7A64HwP6EosAz4xxwGfj3wfL4G2ISPuY7DPz5dnx/1OPBpiXrDWsh2
50iz+GcHv8+vg8W5UAjUvj/mBbB+vkHfcAH0d46p26x16rduBKpDR9fJoYOD/SOuhb9nBnz3bqi+
03VhC8P6ag1w3rku94XB/fHp1w96Ad5aEnAiJkFQY7v7+ej/5XXgDtA4Crocir97KfgL6+avLReS
YNPn12ZL9IIV5FfoxD/8A7+0IX7/Al/1EL74g9dT+fLppT/VWPLf//mL6uu1/P3sN38ph19/zs9/
/ecP+Psf/cXP+uVT/fIft9FLfayfQoaKkrDx89uUrI6//+2k+/DyDVnpL12A397P3//2xbv9bEP8
s5f/B5mUr+9Hfrb/2KsD7E+OdXl8SqKXL7sYr9U757a3vv+f/m2I/v1/YIeo5+kPxLdsjW/9KX9B
3vvGK/XTf/vf/+t5/vZl4nT31g/wj1gpb3z3JNTmxU//8495LGzLb/0IPAjdN79hipa3v/pdRKDo
Hyq4Xw+Yb/0Ahy4+Dg1+pLLICtzH33gkLJWD91t/zulxLobo5ZvP3Gu74K0/gKf6T2M43ngz3R3r
LPrpX+SVwmSIXvjbV+o/4bG++JMvgl30rdfp8fgUFs95xG31x1/4P3y4v7Wl/NqK/f1G80ub/Vt/
7ctdVP6Jp/TlWP/z/wEAAP//</cx:binary>
              </cx:geoCache>
            </cx:geography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numDim type="colorVal">
        <cx:f>_xlchart.v5.14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0D39253B-6D2A-4639-93FD-3AF70315FEE8}">
          <cx:dataLabels>
            <cx:visibility seriesName="0" categoryName="0" value="1"/>
          </cx:dataLabels>
          <cx:dataId val="0"/>
          <cx:layoutPr>
            <cx:geography cultureLanguage="en-GB" cultureRegion="PL" attribution="Powered by Bing">
              <cx:geoCache provider="{E9337A44-BEBE-4D9F-B70C-5C5E7DAFC167}">
                <cx:binary>1Hvbkt02luWvOPzcTIMASAIV5YoYgDy3vGdKSkkvjFQqRYLgBSAI3t56YuYjpvsz+hOm/V+z07Lk
zLTsmXKpJ0onHFac5Dk4IBb23mutDf71bv7LXX1/2383N3Xr/nI3//h9OQzmLz/84O7K++bWHTXq
ru9c92E4uuuaH7oPH9Td/Q/v+9tJtcUPGIX0h7vyth/u5+//9lcYrbjvTrq720F17aW/75ere+fr
wf3BtS9e+u72faPaVLmhV3dD+OP3aVe33U//Xv/n/3Ra3X//3X07qGF5sZj7H79/8tnvv/vh+Yi/
+fXvapjg4N/Dd6PwCDEeUUwY//nFvv+u7tril8thfETDMIySOPz0m2e3DXzv6Xz+5buLrr5t33/6
zJfm9fOsbt+/7++dg9v7+d/fH+fJPcHHrr//7q7z7fCwogUs7o/ff/pF5Tr58YrsHu7o4uTnJfjh
KRh/++uzP8CiPPvLI7yer+D/7dJv4Drx7/xXBgofhTxGJMH8KULREaE4DgnGn1b/I0KfpvDnsfnt
CM9QORH/3Kj8zo55HDtPPvL3xg5AgmmchJx8jJ1nyPAjihBgw+KnyHzaub8/jy/HyqfvPZnzP3kg
HPvqdnK6C0zXdP1XDglyhBKCWQJx8fMLIuBx7mJHlCWIsxhw+bjWHyPjt3P68zHyR2M9i5bji3/u
aHkyXSg5p7c//ffOdPXXBY3yIxZxjJIw+ggaeQIaRkc4QYij8ONV9KzuPJ7Un0fty6M8WQC4/28M
r5/+9X//x/v1a7ODGFEWYwwwPA4tSG1hEsfJI9bwOMI+T+XPQ/SFIZ7hc5J+W/EE5fT+KwcTsDeM
EQuTCGLm4fUUJoyP+EMsJRH+fPkxTJ9n9Odh+sIQz2F6+W3BdHq7dpO6v/u6gYSBpUUsJgQowcPr
GVDAwnmMEUTU58uPgXo0pz8P1RcHeQbW6X/7tsA6/+r1KUJHMU1A2EW/kLpngig5AqHEGPzvi0h9
mtCfh+m3IzzD6Pwbq0sX3Xt925vbrxtRwCN4RGIWcvqRfAPJflShIPWFCZCImD0jf49n8+dB+vIo
z4C6OP62ggluqr79umwvIkc4phRR8jFa0FOK/lCgMKdABp+J189T+Ycg+ng3vw7xHJ9vjEBc/BdI
KHoEiQ5hnCRPwidMjngSA3T8F5YO9epxQfo8lV8X9+Pl/3fn5wtDPMfn9NuKn5/+7evbc+iIkDAJ
afxUJoXsiHMw7SiYdx9fT/H5PJU/j88XhniGzzU4bd+SF/HTv03qP//X0Ol+Xb5ymkNHSQxhBFbQ
xzz3FC0QtUnMwSaCePr5BZzicTQ9n9g/AtrTW/x1pOfY3Xxb2N3c9o366X88OEnAY/3Xd5JYRBIo
Q+gzQI/JBDpihHBGyTPgHs2q+TSrX5f8782IfzzaMwBvvrHkeKPua/317aQIhBVBPAFx9aXIgzqG
KVQ3jqKnIfdkOv8AZI/v6tdhnmP1jTH2t7d3Zfe+VQDXf4VpGzEcxugTs3jKCMPoKALeAZ4FpNDH
OfK3c/p1uf/eQPujsZ5B9/b/N3S/35T63MZLb4fb7Of+36O+1B9f/dTQevbVX1b4S6Ttl0v79z9+
HyIcRhEHhvi5tfgwzhN4Ptt1n1B7+sX7Wzf8+D3UwRhaWIgxkjCOYgxBOd0/XAE+g9iDi08pjsBx
ZIB+2/VDCR1KiHDOCLj8wHVIFFGYh+v8z5cgL0fAjRLofkUxIxH/3ISFXslSdO3nVfnl/Xetby46
1Q4OfpM8uDBgIDx88GG6CYL0/6AnCSFJBMNGoCnN3e0VtHofPv8vWrHSdPkcy3rgQs+VOeiq2U+4
KITuul6u2uUyj49JzaesCBclB1MboT3ZdwNmG1MtZ23UXw39amXOrq2t3vmqCjcmLInAY56Wy01N
4wyTUslVtaOMOtcKHuVs4zTHYh7QVRKcguF3jnDztnBTlwYruuJ9c9xod1I0tSDcnEXzumFd/Eqt
ERVh3y1i+lAUsTTK7ZZ5yvg4vgts804h22VDUL4s8ua6tIOXfdFf1l2jszU4X2fuL+KmyXTs7mZt
hqyg9c6tayFWhXTaRkSOvqACGdqIHrf3XanYtiXXhTGwEs2EBcndVdtqJTAJt2aYSunqSme2Qy9q
t45ZWFJzrfPBpYONKplP0QXD0SKDerpSprqrMG1h/FynarLn3q7xNlqrM+ZtLgKlX/d9f1GsZha0
aRdZaEa2ddxHItBOrjQWTYhK4ZfqpqnUsOkbUktfXgQ6ZwfdhexgdlVkZ6HiYcuLaREz5npfz+1F
iSotIrtUG7M4QVd3RztSC8+j+zmIL9YmYTIol8yGnmauptIWvtqsc21FPgwblJeBDLmuxIzi4Dhh
fkpLNa7SdEEuyVAWG++6bUx9ktZNVctmOEZcM1HpEkvUS7KqQcaGUUmjLjksLtnVuBhlO5JEmKYO
BY+7WiIfaFHmIZVRYJCkpV8EXtK4jpGc4D4OLYqvZ7TGYrG1kZElTIS1kzN8J6tsy4S1WrBkfmmo
n4RlizR1XYmEr7DxCrsPI3U2a+Rl4FEpEWKrjEZSSByPt1hFfTr1HRaT9ltWVqtcUYCEKe4Ck9Pj
qa3EmDAkq6EzaUOW5lBiE4t2DU9cjkkax8yIJhZDmfRbM01aoryDsJnpScewvmiCDz2iLo30QGVd
ujmbi7SogyibK0ZFwoITzhUWTRMdt7zG6TJ1bzpcbfu4HETeLzApJ/pAF2nAppuBNPd4qGXStK0Y
xnLOmmosAWW8CevCigWxVpRDs27iAS9Z1L1oJ5MZUq+yyddZ4ql6g3P8qrFTkjJ86EIbbHo1QOi7
CouEhDIhTbVbJ2RSl7hC1Di4ZKuaZWeSVY5TvUnMcuE5v1pJiUXXwUqOkWNSs5fMTAS2R9dtmLNi
bWd1nKsOFokX1a7wpbmICJkE68pLPPJWhAP8eLiIpY/erqyqM5zDPaA6ukqShW1zCLNw0K0sImwE
7isrh2i97+Jil5P8ZRjw6myqfCd61Vei1wA6qjkAu7Z0t1h+vTZFsF14rURuWp76iFkRE9jLebyp
l7g6hhApRE7qRcZwPCX1SJpJdallZIA3/ZbQfshW55OsVbqRtTVGWjJfFivt0zw3vSwI6k5Wdz61
SX8eLub1tDondMiE8gsTLs6LVHOfGoWVhOS9yokUKY5UKVY8yT6HSC9paTd5sA5pYgMrFD7WKr+v
++56pRAJE0GzMLTqXyw5hYxJj+O6bLJl7nKBNR5hS583Sc7TsUiCbVfItbfrua40lqABZFeoc1vA
7429Pe1p2cgomvKU64lCnr9qrDOSI8fFOA1nuc+pKKZmk4fdPbWLErx2MAZNGjE6s7yaW1fKcWWw
BQjOXFtNJ67H5XECdz12lT+QcZKtHboMLbaH3dMEoux7gcNmFSjQdIswyWVbL/lm9cVJwXJIh228
ibDfL1BXRGyNQCvlsnKlErMre6nWuINNooiYIsCymK7oMO2JsdFmIAsRLKhlW9SLCMALknVQ3SV0
vlxLG8o6MoW00RUukk2Ozc761og6DpuMJ20vOOKV1C+LIYBdPORXlNTvBqQvA9PMWV0OO5dATip7
SLpmbJdNTTI1VY2IHbVpwwKd6pzgTTGbTsIhpElUFS7lEIdtFuRNJVg/y8jrQpJprcXU2kUUfRcI
zdS+ZPCnns9Kwkxkq5pc0qntpLbhy4naCtLrkgg3QxlIStHOwY0jdhcUY54h2FdymtdiOxr0sltK
mH0cxds1Zkrqls1iaOsM6u8LFFsnk4kX2dTSa95MtawRBly8k0vFd5RPxW7MAaGRYC/IyDvRoWrM
9HjjAkQPC3vlm6Xb6Nr2adzpiwi2ejoGJtXYYShsjRYmoFBQW//GeTJtTbl0B1rQdIlyklVh10BR
hJpVQ9XoSZQh43NZ1pe6YABbPB0m276xc0cFnd1ptcQ3a+h3OIrYsbLr3RBNUVoOUJ+rXGV2rNuT
Loy2c9vK3AGVaU3t0xmml+Zh0Ag8lcshiOilCRqyX+p2zIb6hWPVB8qxSaMiv3BBXgpuaybQ3FpR
kejdGuBiGw5Lkw1F1MhSaSX7mN8mia9EZBDaVIsoa+zSKuZDGszuGIA/ZqgZdpyEx0yRJl1JlYty
WSUa4cZZXyRQjEfBcsiqq+dWtJRhgYOxSMOly1Mbvqo7SqFg2iUzid51QTOmYWxfDPH0GupDc7Li
eK/noIONr8+nBHII6heb9mtxaFcWwsJSJFxQSm/sDHnIX075uGl5D+mYJFLZhKeEaSLrdRGJdGNI
trNTp0vnqZybtU2HMHyt1zDZa40LgVVVHYKpEorHRjZJSXZjUoWAsPqQN3Ep62Jbdvu8ulsXOgtI
RDaLFv0u6hOTxaVX2agHJ53TPu3Lfut9tKQhbXiqw5TNhTrYsj4MztwmdOo3wKBPgkXf4zkft0W/
RmdVmJF8tqKZBTaQQGMPeXcc1lwUymW44k7ksbmHhegmvApnIi26BXKLK98TNwWStfMsS4AkRutm
CmgnSGn1oXZlJx2J0Ek5+nozm9ALGkc3bQgbtdXu0OmayLIwG+PthyYoD0HRQCL38VlZLBcxb7qT
BIJjm49oFWU40NPInbG+ZHsFFOhgewTBvOJG+CCHA30Fkgpbu1tZCdPBUIYMFLK6QVw2PJbW5Yeh
VEa2AXvXGHxG5mJDiuK2XmHDNVXwvp6HVqqxRCmNX+AEO6haJsOabsZugt3H9CwD3WRFkURiGrpI
TsYf1rwrRTH4UYyq32hS3IJUeNnm/HVjl9ecNIWAvuC0o9g3Yu5g01c83PUVJMm+jUIhsM+ZmHKq
srkdzrgrp3SmM6T8YJRjD9Spnk0p56naDpp1grYKEtFK0mi2VjjV7wMbFbJcWLsJkvBhCyWXhgVO
zNEMlJDlG9KiSRBKa6EMUL2Vt1tTjYe4she0VpVs6piIRLtt4cN+E9piEGMzpyopBjny5WYMi3ob
uxfRUt0xFccCd6ZPy9F62TV1k0YtWjYuCa+1baKDWvV2ivW+qiBfBLHbqVI36Ui7UEAi3xgyYLH2
qpVIF7NY51eobY9ROx/KBL+ok7qRwWpbsRRBIFxNeonrWozrsofE10ved8Pex/6kaRGWugBGbZJh
Y3Jl067Bd9G03ntN6xSsN7KpOz+Libt97odKUt8Yoboqy529q6suTNFa1kKjKqvy6DxPgMm4xZWp
aqtZWAdZ18XNcdL3Uco84FI25D3RKOWU4BPcoVNMg1VE9SE0YyXWMYrTJCE3vZovgx7oXgSKRFDN
bcqiqkn94CqoLv0kEanwhptpE9fRie0quVAzXUBqWgSvtogCO5616kTJ1Du31O/GoiZQQdQ7O0Rn
odc4m+uswJ4IS4NOqn5Kc6xYqnQM9zuHTsDNOzrdksq6tFf2ZtG1h7SVC2p9ky5otaAFgNbyUQPB
Khafxq2M4V2mQ0NE4GAgG0NZ880ZXuOXJVEfdKi4UKRKRH/uMdEpavQH4AavzQCfzpN53yv2emLh
KE0fvcytTocp0WkexWeWqhByx2K3JrBURHMhFPKJTPJaS7BRdxU4qenYlXNqEvtitEG8sRUSMxws
PglbCIcYJhq5xWeLr94GQdPuOC5vhmYcJV3WeD/O64HEOd0AwdvTqrocxiUXdaNCWRTVFYk0S0OD
2y0myzXReZLlSVuLLldvcQxkX3dA2QNMoO4PRTr0Y5DxoXzhIfmvvIjTyCK/XRErxAgKbZyCNc3n
hqaOzaXIeeAFW9rzBbWbsIAlqlfYrdbVkLIf9pWdyhTpphQBNiXk2qEGacdnmYdq3mnIiyJqiums
BVkVJAKhtgANQZyoosWla74bw7ISbRydNI1NpLXFmzJampQm7zyjJ5gDHScGAXl5kD55y5noqjaj
87y1tj2bi9cBo80uSJzNlO5UVjpgEbX64LgPd+CErpImfrf6zmeQyxrZktCnTUTD1Cf8Op5AjPuw
kl1HfUqrphcGza+CeYQ9h4AhSlD6RiQjc7IsFy6SyWYmh7zl9GpEQWPJqgVvFvqqVjzfyCRc3ldN
VQFfDmDpVXDOSvTKhig8LmkTHEyoW+GmYRZsXNZtUy3zOSqUBJ0fbiK1VtL6/M24OJPZKi9kh9PO
SVVo4Mb0DctLnw6lN8KMERgd+oNdmotyUaCsBx9ITlsIiqjOwGXgWTfD0s5N0R+PjAZbkGWliBvH
N4bnr/WMrgpec6kHpMQEYBW2WdLcBCB8c3dOAmAqrqwGYRgTkGONLJHVkhnzOtfL5VpNM1gnq87M
AKpIMTYAxODlDMV4XY3DjcLNjWYO6MMy1rL0XSDjt3BfKG2xS1IgU1OJDOQu69MiAT03xqA3PXBY
ot8XOW9l2ExA5BL81oE850MSghrIRzlXFRe49Mc1dJKAnZomzXW1iuBhI9Xxvp+ZEiYKiURhXmTN
EqRl606G4JrH9D7JPygOGDRzRFPU2pexmaTucL5bkxk0YuKOnXFncz6v20ElmTYLxDcGnppEe4Q9
1AdaXhckWrdI+YsgmqoMUtogpsnAJtdD2uUmlD1CjaTxZeGhAKzn/Wz7Y4SGy0HVYsgHOXe83JXx
uOlaK5fA302rer3UoT8Efvdgx4kBLY1EgZsl+C7A8lcvXeMa0Y26PTS5y7ORBMHxYMZC2AqCts6L
cxrTIqtVkMjCAkscNQ5EbKJAIG3PaZKXG9fpbd4OKC1MCAJoHLVIViPXuXqpulWlJC/ircfDgRfq
fqW5PUXtPs8xe6OC45y96IDfZqxxg8CgklSC5oxFySB61ouSmGkLvb9JvIrXegDKMyQb8t6UY3Ga
POypdvTboj0bc5Rveg5yXeVgNLgmkDMZ+gyYFUBJ2LFR/GXsl2JrlvwarJROhixcZDIou3cuwbJs
RircGlpRNlEjdBEa2AnLPR/9wc/JWVPZ+YLPFnwIqK4H3CXRhTEuPlnz/HhoZln1bX9ZRqDJg6Je
d5MAdnXcNLg442E1CV8vkGBGs53Zclp06G4dyI6oJsxc0SSiqFZwcDw/d+vdNLhcDAl7182x6EsN
UVEFrSQP5dKB0C/A96kaR2XTE+ErgjISDXqr6yHL9brrC6wPLagIz4s5pbal4KyQ5ASP8X7I/YUt
yhe8pZDBY/Cm8iSCQSCp5n6u94ZGeWqWJNlZFCPRMIYvg4kcaDCB2prt+yEezygLW5kEVyFhYBdN
4x5KaZfmayf9Wnq5JGsJGhpSTezVLuwEaN1iP11yt4HMOa7parsbpDsk7WraNIHfHtkMCZO6azj8
VYuq6FYZJ/oNnxHamQG0XW78FrZPCVKjS2SwqL12we3Ul8sWGdhwsBprOiX5JRwv0wLimYh8Gg4D
ZVHmFlumddLKBXy/pHsxxtWUhnrkgvPxKrT0KqBRmGo73FVgY0n4eJ3pyMmoia8j1NwGBVS6YFpl
6YIPYEZMYG/MkTDr69a3HOwuMmVMxhoCJmmDE23a86L2KF0HD0ThuKiWSIRhwR5gACK10EY+form
iZt+1xnwEoryl6eaPr/924uugf9+fqzm1z8+PBT167vTT09TPf/UQ9vj88d+fTbnoc/w+UGdZ82L
j49W/U5n4w8vPml7PDnB8KR7waE98PsdD1iTR088/dzuePjCL50OOFdDoyRh4CogFMGJ98+dDriC
MWc8jigUZBRCj+FTp4NCmznm0UO3g0FTg0G3+ZdOB5x2Q9CdCBPodEKnOoJvfbrxJ9jA42e/vH/c
6YCz9tBPMY87HZRR/HBuGEVwvBv62jC/x52OJARLAs7Ocany4TyYh2Pdm03F0HEfXo/GQpoPiATu
lbbTgzHkDjXUn1CXWULKLVAm6fv3Q+VTQvRe40oGkLCWrgXxOe9iDyKsflPFp8V8Wau9gipauVAS
3IE8R1I3u1aTdFnfJuEtDc5yqBhhHcplHDYUQt7XSlZAB+xwa0ovKs9FuODb5nU4rJBYwR1yoMHo
nY2BcTUPJQPk3PKqXJ0ooEWix72DXyAqDQbwfbxNq+btPBDpybJh5srYm9ZXV2+b4gVsdMHmU8yv
VbslwzFZoHDwWqowkYZdtu6smUQcVQK7beAmGeJexLhKeX8amMuo2wFZTIMkTSJIXsHbtj7lGBws
bcCQqdI2WUSXvDYwKPbnY3zFqRYkVea2C0tBq03ud0Ou0i5yoI8lbj0wUyQZ6oQvT/tga9mB9Eza
eu/QG50cQ+cgDfsrs3I5VcBqCdg59DCGHxK3G1oqjJnvx55vSECuvI4OtDwFbxEoeCeAK3hIGGuc
6mgCgdZmLXDjikLpyoG3Q3MhBNCiUKIhHgSFe6ys3jbkpu1BQOA3uACbjOzzYrOAOUrYZlDuGCen
Ixg4mt6o5o4TcFrGQ5TUKXARsXbrrgmmcxvsFRAoOH0hSgwGNAfvbeb7NQe3BXpgeEGi4CX4x8D+
Y+iJIZzlfX2K8WVDZwBhThPQRIjAXNFeEQ6rWwuwVdKOVem4W8j1xIEB1mzfQ7rvXX1KFzC9PMiL
xkKz4ZTF10uSg7WwpmM0nnIP5EGDUwoFPc+vuI+lB6/D2UaU+qSl6RAA89iHXImKveA8nclLONp9
MZb+ciXnnABlNCCHS1gqfz73J6waL9YCeIIZ5KSabLXnhoCNQPVJs67C9oHo2Lo3ffd+LDdJslnY
SUJfVfllqVJVbHrwBIYtYW8pGBtMHcZ2Fn27iBpCZKoUUGp+FVZDNoNWWTDbumrNTP2SgSdj9SSr
ec7QWkg/Qz9u6mXHA9DnhWihAaK6WpRVn7WEyx4KYKB2vSkvSO9lWK6Zj2cQhUigRYM2v03INvap
2y75eApUyrJXlSWCGrBp/VzuIuiBdK/WOMnsSQstHvyGFflZCW4SBp8Gg21sOy9m3hzXKtzW+LZf
PxD80tYw4nIx9RMIeb2xNtw2Y3TM+mYbURmHgVCuhAYXcRvw5SVbs5bvFNAlZ+xumKYX0wDGVSyK
dt6N6oYxm9K53ial3nZJfxOA79mMSIzoUJowC+Zz1d5S3p4g+8K7LQPao8ACW/tajm56W+nDYO7K
9V2COonzWkQ5bD3+riaX61JfjcBmFjrJHLaUgfWOu5c5yJAeGiB2hm6XWjYaJQddXEdsFb7tobFb
Z2WEd/B0MTAiOjoZnC/hKaug0de2/aHu1FY1H0bIRAmCvdQf0KyztsEbYqK9Nu9cArbaWG8YqJyZ
jlkU8kMxgsE9HnA5pAhfVgjUPzkHd3Ezr2G2+jWj4GJQSBdFb7fjSk5zl0A/sgD3ot8r0OFrcNzj
IhYaPBwxQ0s479d3VeNBHr5ey7g76d3EQF2VtyPJ4qqxWTW2oxjqAmdDAiqlDWMIl0H7DQa6LODx
YGCmBLQwWF+gHPpSEA4qvDHuAN7oacSn5oxG8YtpNmYb5iQWUbdc9L3et8DIJR3ZKNf1PV1rMHiX
eN7yKOhPu0MQSAyqEb9GVt2NqoZWXcA2BZ+TA/SAXoGvx7dVEdzxMj5OoqI+zAE+BnP/ZRPpfgs9
pTaN+zratRFY7WOzX4LrRVdK1o6PGYNOUourDR7BX6vBZUupI0sWK0jkc2U3iPn70K2R6JpokuCU
znvNmcpirq7B7bq0aoT4IAP46GP8ultqwTF4Uu1Qvkks6Aw46AAN5E59KCrEd5DaGya9BquwjcCr
W3dBCd3ggo+tqPPZ76Fzpeoq9b6TowVvYTZRB5nYj5vAgCNDL3Ed9FnZp+ClHsp21mkyLDLqmzAt
LWh/Kz2nJoOjTnU61x3a27i6d9kywApao3bd4r0IFrB+oS9lxTBsXXQz5G9mOD0h2KCFn+oLmkM3
uaM63/G5f79kSR+U2VpWF+sye1EvvNkP47QvK+jqMGvvsBoup4W+K6FhcckjqOC9DvzW90rJKZlB
mBh0P4dQ9ayFxJgvZzlSm2FwSZaUxZb2m6hOzJm3yQdIbtBeDHu2Zwrc9rqcrmow4K98X4M+gWSv
OHQx68Gf/x+KzmM7Uh0Mwk/EOYjMltx0st3OG47TACJIgJAQTz/Vi7vzzHXT4g9VX2lI5cvcXs69
2eu8tXbYVEMgUwZPzGn3NZ238KWDNVH2vv6kUn1bGnYU3zE5EwkGQhJ83uF5UXMf3U/GbEUSywgX
wytM6ZfdhNjuTsFTM7+LjeINCBcUMXssNhM1WfiNLjQqiascvBxO8zYNIhks1iRy30UuqQxeDAlj
va7xfoSzOgBQKZvGXI+07ZdMBdZr7fvNmbZ+VVSSogCKn2mo19KyWbTg4YBaGGkJYsCsZxqTbn51
GevPcOTelBsEiRHCu1zJcOiXeSpUOmlYzVXdYAGwpEgUmPs82PoLmuGlcurmWu30bg5cZhGQaBow
IIXb8OVOnoyDgP2602qmyoEjsOKMbrYRzy48r7FhJ9uG3+L1ekxFZ6urOTg3XXdu4Y1Y/Vsb7aWF
67/gTB3C3rs5TdXldDaD3Jyci+LxbJkKpgOFBiIWE1p70Lilq20nXoXoYkilxVYt9WHd0I/xYzox
51aeKlq/YsEaInEKZj9Ay/NEtksFZYaKy4wfRkcNZEaFPaX4dJgBJ1bi09GM+r/hbt0cZXox1C1A
FFKcXMMWGRajU0iZPEs2QdcQ2dDq546GX/MaXCxH5sZsP+C6hsQWlGXEiqhVOEsZVDJRGAU5gx6L
ZmRZDLPQ0e0LOp9G+xDAB4DdFFtwK3tjjTFa1kECQSle66wHX1AP+4GIr52nCsbKel2mPYaOHw2o
mC6k5ZpBqOjLvvlsyI/Hjjb5s8Nr2OQzhoYen6BZbsFwM1o/w0ZxnRcLH/I61Id6PIWmkRvdP49e
OsEvA9S+FvPSgrWZW8nqPUhSCl0nnDeHnpW8HjMZ3CoFS2wcC6hwkSDOl3bnaKu3UtpuYdkq6caq
gPgZDeGxF+3nKLBi2jNUTRzeLkOdiWpDZEQGmCnWmBOs/R+67zKIaaZcYeQcF2OCdNHFktXHbnrC
CO2r+Y1hdhXhnhneJwy3tIKUTJZyAZzwsPDu2RM7VFYopkNpT166yo9Fzk8NvW57Ey1V4fVDhjkn
CqB82Y2RCHztEiOVhAsIqGddzcxztmRRzclXdsqWkuxPbOwiWH+pY5hHxzx6hD07RMCWDMMHoF9p
AwuwIxdXh+kyfYRQ1kzIaBQqQ+jmuxGWsAwjKfWFQhVuwa0MBqTVDNqyw3JugRlx3+XaxRvGiWEE
kIFxIiRHOZYHzNpbUDhcPLQb5By8Q2O4J3N1bgSsnf16d9Slu6e1f7Ca72bzcV73aB4iA3vFBhvP
xKGS9BCYj2bH03WFNi2tZPZ+mi6zV8Aw+K7gdGGDOQehTvbtt1vcaOmwcO0OhMW/1eSR3rEkzX26
oYt5vko8J4JQSucj/DI5Z1v1YHIXYubJ788Sjk3gsLMf5J33tuQzge59ZwGeVmVE6/piWG40wj+W
9LXyjLjGxB/uIu3R6qrh/sKQA1wosDEV+LXrBNWPSXlZ5u6inaQdoC36QbG4GnsVyDjTr6/NgMfL
nbxy/DkidH9doXugLyfUgYPTmxD1vXjjQeqzw6SbhxYCKa3xW1guxlQvFVsbYXRpyUHCYA3sS+0+
EPYAmikyjAezfgqcB6k8rFrmoQnLSZFT2H5YG4RGeHymnYcDVFOPlmpzEgmqbYG3MKtfrz1VvgcF
6zEYsABAe6PVZ9d0iYXnyX2VtdOCqbeLAUpltiMiDa6rNvmT7PTN4xfpbKVNsBs2fjFC2qb2eDCD
JoW6mXDHikVwhkD/Fhgst7fjHatpaDY1NeYuCNUjmLU9pt5DN2JDExcYpU5bRwb1yt60S9M642Wk
3h53ck4mcDEDsKN2eNfjhZD9gH2H+Y/tuiUwpIBxfXo1BgLlHnn1tdIQBsyT9K72XOH3M+uM+C/Q
3GIhp6zF9jVZjRO1OLUBTN/+3Z3li+OgN/h2xvTVIirR2ohsq7mOfD1wrBedXc6jk63muZ6wECrM
uXu+elCpg6KVEg7s84bJx26AHrpAFL3CXmlhGPelAZ60cg6rKDUfn5eBJj2oot7BNjpu8eLDSp35
TRjOc1WRvN2/t8m9WNjgtyzsoSrsJBs38HUstskrJOLCaQSqGoic0Rcp8YoOksTGjWTbjoMJ3V0+
aQGcx/jZF5X2AnNNu4C8xAarwqnY5hWG9lBUbcEJzyn1s9kD0+f2zbW24aUEw8MGXqMCV9aw6zh8
qCDIvZofDLwDU21dB0W/WYvSTmo/1bV/msbhuB1sFC9Cr7V1m4K98Js195fTvleJ23jYJl74pg/G
XB+0656sw+zNeejspe8bxx20Sgi9uMcOP8gVKyS7oSxkxrTcRkAwZkUSqOQZVpRXs6kPjjc/cjRm
O5hOwzQmdfeqoShs7KgJ6Kwa1tuT6z+7i4i51UW6Bbmgdfce0vrYN7ADu8wHCLR4PK+6NQ0bdF1m
PfrmiYQ8N3UFkwFAZ+s7n0OAR+9c5wZMKmojaIBsNKCMm1qfJVCweptT6oT5FNLUh6fvui+b2+Kw
CkyT0IRgv8OesX83q4/8FV/x8mr1aDT1dGwq41cHRrqBdGNj8Nj6+2OAFXIYWGoEH9R8rMMZiN7v
5j0v+/tM7ZIGHebfF6/617fAbh2gXiRE3VhiWOSZPcGnZit7lK1zJPrfJN3MqiFaYEuo3e2HUycN
NDtwMRO0E+AVPgZZUHXBJqJhXlNLz+emR8shMES6JVvc7U3DVTW3TNXLtW/HNppnKBLyPdDDdXfz
UOHohTtOMo3leLXcOjWlf/BCL7Gdp3YoTGXG3v2475c7oygwc0i7Tyun7EczeSWOfuwsmJDjBw2N
uMGo7LYcs+/fFr7p3jzWJghc55+AcjTyK7NVNlQ0XraDt5XQvSPhWGUP5woaSjbbJ8gpyWSeK513
AcbVPkjb4dscq7SfmxM05g/ShBeYwHHn14/NvZNtS9raT+ZUw+x2LrtbuD5aJ0xS1xpiv8diWvt3
aergjmfz34wRu7XWVGHMAIpcQDOb2EvQryWFMzybGXHngjV4Ct0cGaDrbA9vsTWVPhAn6W8n5ofo
RE4cLhcjePRQAJ0Yl1z1o/3OoNTTENBumLOGn0zmJBTbGK+Oiw2+izePlX6wmxkFFsXVvnJ3OLLR
ujGFXfHB3tmNwzmiJRuWBG8FXrmnFrTeZqL9zN9hsz471gTQTCeCw28P/61NUfMqYo3+lszFiaiS
Cj5rW1dwu4fMsKxbO72gj870rQq/V/+7ERc/fB4sle5ax8NIymE9hMOQQ17zpoQY7/vUvLVQbead
odfsiT3Bg7RZpvc+kcOSjTawplKNdUHbIQ5vgZcBrw5I5uH5NzQOq5Pz4C1XBiN2FALYHuTRAY6p
LGd96zvIHYsak0B5ucZnJKCieKvwGVQxADbAcuevwFfmERsPNlJJz+3gph6zSjtzXOxXBORTJGDo
2NYU8aZ9BeoLx+phWK3ocWdz3sP24/xZ9MGZ8jtK1cWqvpnWMWjWrKbvYeuk224dllUBD1kOfrue
8TZEtv6tQ4xsDihwvJz7jP9QB63AjMh4YBRfCuB5s64ytd4nr2xfHjfLgaCMmdC723qPXbVlFkaV
0Qx/wNQnLlhKxvtIu122m28EfFuv9M/U/Os7Awx9ibUyFfORzlhuFwmA5Dgqedy8PbK256X9M0E1
43WLqm3Gtg4qAPTeBj5wsKyoth42oPesAX0+7mgRDtyoDx88VhNCA0BZ1VAYBSziSV+7ei60C7Aa
lAyHJqE1fXza++bQjktaa4A+HDuQplj9+3iGXzcAJRDdldos3lp4L2sTU7xurGGPoDifvAV/BCvp
MFSXWtL4R9wRrsH0j8a4ZKHKIINgNzcjH+WoC6aY/TGUPrSlRYMQtDNoQ5hZl4PEj6/EiOUQ8bDN
auzKIRSAtYdY6s7l0uet6lJX5h7HjFNjiBuvLvOi3T/a7aEemvNojXGwXpWuyqW7OCF+OEycOpMh
1Dx4jaYj0hnyj0Mg6jhn3Ylo6mRB8YEXdQxVl4RsLiS4aqUvfGqjBkQqC34Dq430CmVuhFm1Trkz
6Hy+T1H8X7+9Lc1eUPj+hrSyFQovBfBihG0RAAU2ZzhnOlnhyc5ixbj4seMsz/qnm8PU40shra+a
LHg3dihTQ+FPhQWWB73ahA2X270Ri+nNcHMbJBuFScDxGDZ+VrsJEW6KR5UpOcaIC5w3em31l9/K
eGJ1dBd97wauDFBvUNVlNWD67rC1lzArs6AviHsGDR/VulTitAOrDfx3d+si6qmE1UXYX4V3MOBl
AJOOx20CVSqT9ZUqDVYNp1+cBowYEzty7wyrGY8OLTi4ggVG5SwDTNJcVAV3XsflWrmisDYDFvAz
dz+5DOMev5vZXnrAuGM9wx+RERnO3n41pZvWfVRjdVr7H6d93ZU++LYqtABKuuIlWNYPOwSXbUZ2
DW8fdkbQIUfhR1QCPvZPFHameZkYT2Ho7KYutr6OVkiKuHov1aFxGM5aY77z90R7N+mWHPJsvfXo
NsfJ+EQCJXZQ/XkpQJwx+jMPQH9p/WuLvz58XrBGrcMTVzrvyVcz3fb5W4VrrjoMQsROHchqgbQL
c3v3wj0Woi2m9jg1pVl7GS4APIDUi0k7RtQwTroCWL002NKD2AWFj9ojfCg1wU2oKUKjQyZFtjh3
Q1LvbgxdvHHPNoGpy7xjv/8RjS7g6FiTL38+2A4qsAFySsHYnZLJknm7VS+CARMFsymJ+GSYRe9y
r+FkA9TPfb+5qFtr0MPh+QGXjLAHkiIWZABT53s3nr0O4C62O+J2t9Z3S0qmg4Rt5sFjwNxVe21e
CWCbKgubr0Gxs6ch4KTe0GUW4bAp9jhQSQsPKNjSFdwdVygVO00G+utSnYbBeBTGmU/PGyYZGzgY
yFE8n0/DBYG6Hu2Ag0e+aIyoUj8sYI4rwPo7Mk2QVNAzpjfp3jf3JZFkOy6SnzVQ/SGEezNcdaBf
fAHgfgLujCCQj2wCBMY1jJ2Ql27HozAAs04+mmbDnHZrunNAANUP7avAWfKrKunHR04eRv7sbN9y
Yocl4NBMdDIBwyFwZ+b6ODosNsQ/zlM9qTqCyHOC9xkN1mOlBnyJNPVqBbAtTIl+3+WbBp/nF+S9
Wn+A2odySz13zGX9Asbp1r/v83VBzdpM0IqOfOmwU3emCTpCxmQSkHv3UjlvnvDTGeTtvgZP9f6l
wN4LFhxxb91JQsHsjD6ZiUgh42pp4olLGzmc573hKdnB9wV6/kDQ5rVvoI556OlIMalxKSaIQXUI
fEd/7GxNqhlFDq2WW0YRKBfE0veOddGhr1pdQyRYiJdoaygnwtIKQEk4vdkULpTXfygIc34TgjiU
p6DWSLAst94lR0zpZTARKFSemVlCJVZ/CXxa1qafIXp1EMCExTEM6leJmd9FXXSqtxkrwbrNOagC
9C2Kpz+jadfp5o/QuY1nF6s3NUoNmH3cwgRbZTIO9MWBE8c4xTLoAK5TsbBUPo4PtHsOOEsXsGrY
/rK60nHXIn9QVRh2gudmdBEWcPLGHI4EsjeCUYXw3oHGYoBsCuUHZ0W6k+s97gIbMIN8ieXPnKus
qY1kDJ69sEpp8NFPbyv1XvS8/SAMEoWXEcEne52QFDnazEohsCZSllwckc+CTA1m2HrxW5524iUE
N9RcEaPJrOnBMrdYe0c5qagxYW9XN2ZdW9LIqLdfqn0kkSsbvJUY6CAGy3+dv1yXbsybvcmplG8V
/u/u4j2qech8+GDmKg6a2Ils9oRPv8tC0zlYjjN2n32mR+ElwD9P/ojQjAM7+V7+rxT9ZHI3wO0y
DvVJyOrguoCqaBNbDrTsCW+XzCFuHvA97DqT9oxlRJYO1PyafKARFvIHlcBbnur1ZO55K69b+Nw6
tyYjaLhE/qITG821a1/92UnmINunN9o/BvRBA7QSDwOzjpMXqScuiro5iDBbXohz6OQZbFhn5KD2
l7CLJ6QKkbai3tfU7z/dQLLNwGTXONli2TER9/AKgmCN1yZ6hRY+DrnBARLqv4E4pddOYGyWDKjn
GxCliGF2gnMHSdd/VMGDgMABjGUf1qOhhryeMoX6LnZ6Hu8cAddPLQCCaaFfobYQ1WKZgCfjDFbi
E5JKw4L+eAHon96ND7Z32abGlMKJB8p06DBswDcsTRgOEzqs5WKMAm47B7cRB6NmcMjrsnVg6qLB
j/OW92BsvW0pFrBGdvVh7P+8scF+tqEz8nixmvcBXO0Omo9NMEUJygBYrMo7tXN9R/lSxWA5bitE
vYctML5q/2aE45NjPTri5KgAcaYtWhiUT8+CmvsWLFAO+gXwdObZ1pO/Gkmnde763xYpVqj1YiTJ
Uv2Z+h3TPPJq/pvNprgmnyZro2X9spQ8oxY4MJP5js2tuwh6HbEIWKhRPg4eoPbIH5FMWwBM+1hj
ufrk3ZfXOknTrznhqPUIZdS9yP1vYTVYgiU+7Id0fKgddx7Dwrfy2AYvyEvGC/CAVO4GnC2EDzXe
XevYfvoVu7YMAwuifr24sOGbuR+jAqo4NH/GhGY5VA8h0out+naNMlyRSbFeG988C1blAmfbsP5U
eGl28obpG3gJUhBG++uvfRrICRnNDtoXJM0N7neDru6IhDQYJ4zcREOHnxrTxnsd/Zd6+Dc6DZJh
1wFyWGfrKyUEADoctA74Ze+Bnluwmz8xD+SnuUb7AnqyAXg5xHNvpCbA4d35CcBDBirMvap5Zq4u
Ayc8hLZfmOspkC+a1pAOoKVgtlPhmzf8c0c8gzJog4xCA176rBqRk0R3nSCrOT0MzSqabdAdmLVB
q6ROYzyDxEAFQInE14J1TvHI9dYzQwqE+0B1e69Q/cXnCO9yjxZN3yTWuh2Q/CjrXhar0dxw93HQ
qwcpjB9LhOnkI8IA+tdEmBXJ43LnLCKITEgYrWKY0zpIHdCJxtg/y5n++Q0iHljsBz1kCAb2Mm+m
D+pv2Kvl1VxsIN5/1rxEAXaDAJaRcLar0c4YpV5dpGfrLq77KuKALsZpOtth9abB4vlO1hJ2xB88
8g5hlQCf4m3dn+8LAyz5D+Hh2XW68K1wxfmSEL04Fh9s9f8wRhWDxV+G0M4oYrRP6wopr3L4wQ1/
yS7icG3zWSwgkcplswvFl5duhFoF+ICub31n5rgg5M837CUOwhvjMJlMGgfEubaVeWWqYBg3nAqA
L0QCIHlTLjaJqN1wgvB+JK7xRC19WGZ2qJs+rhFHEdAEGCf5vObmoi7MXw+qudq/DKKvMvsvH5YH
HovHLuaMCdwiN7tejyACTtM6/9vGrK8BXiC0jCDvoVn2jLsqr8FdMg9qTxvVDT838mihnNVGHXGC
0NMGX9JV3sFeEdvpjkzfI9xWVrGgDDfgeT4qjRvKpF39iCxwY4fdiBmqFJnFLdjWH7sSybHz5oPq
8P3Qp31Gg+lHKHnTo4+2pm1I8uq7chZ4m+SoIBDCW3gKu7WN9VghdheFAD/WYX0CL5LO1pCbGCVs
xDoN14stiNSGRd7FrkqKpkWM/fnOaLIOtI5hfsEQSIbKTzB9HjjYIbiTcV89KoX0dMsfBJlPvg8u
yySHVS7YKD4CtUDE9+okmJnE343woGbFnUKG9pnWLRbunqVu5z3Kdc18a3swQG5UD5MhI4S+AYVt
8tY14ccc1Jh7QXOrF9I70N3AZ60qbetfwNjpgsPPiJm2WB0n54gEN6hJ50Qs8bkNBgCUlxnDZkvt
A/BilIC1MFy4zFXqwZ3b9d+2/66GccDElOgeAcwRsI/lzFEnxz+nueveogTofVgwkhnNEWOJmpfX
8f7mNRjqlvWw+/8C4Esj2/JZ7wkDeTQCzPYQ3GSAg3rfj3dpvQLyA5QcJNuIUO4Q+g9EymTUmEFz
hdWkYuJTdKxoKEk8AauV5nxRBRX3jORHINCbZojRdW0UcjTilWUbNAuksq4wShQOx6jAMU25Xh6F
aM6d3pIKz91x4PtiuUb4WAK1qDwfANKQcoQiK4Lo5N2Eq41XFM0EQUaP3H1nlXXzxXX2owvqDOTF
EQ/kQiocbp10nYFUwnqtq2IhMquUf7TaOnWtuiAh+K5FRjUkeughSKeBeBM8cwiap4VbCJhXIt5x
rYY6mb8DHMgVZODdKoLSDiyIvY/s1VDWtRf35g5ZoVWPvO1TBX4r9IOnEbt5hRTigM1w9OaEPU5z
DT9URv68HwzXwHPnN7rqeGEjBIQPx/lowUTjC7BbM/EVjtSOyLF1hMnw6mP4naUPbe7cIS/Wr/KZ
i7Gc3erHcvAWs40XrSOfjM7+sBaMSvbo5Qs0mME001mL0gb9PK3GZdOYikaEgUFBm60ZWZiVIlWb
6UKtxAHaLS1s4dAvkEj3+Q5ZY1KXNtCRvdkHo4aYEzRZhy2SZqMIMIl30BCq37ZaswFLWd/VLwby
DZO/g37hycN0j4c1dhyIvaT7bweAbVtkLJj9XtGDhL+lnTfH+OMQUjYQjOH4Dug8rxGZUtOvtnPb
wnbQXAX6Z4XwCkf6ZbaejY0UmtvQ89tHXjvFPebpx6L14pBVB1yEEN9j9RY4OjGcibRjr6EHB8mx
GWycU99sBNbHw2DKDIHiwzBIkHnfPLxZ1Ci468bV2MDZv+yIa/Ana/tSI0QhJ6Uh9g6HJhpPVhEA
X/byuO7Bnz9ASEFnwCgrNrwk4xfDfRq2dG/NoI6N4SL/Rc+sNVJl81wjhidhqtsuPWm54A4M9UEG
EhFFIgSwYMB4hQGjhGAS9MPcMM4bU1gHAIqgmPFdPG4rZhcPVR/3DkHpISfVyghJYAGUL/xTfvMx
Q1pnbodiYq/nGcVv1RJ7wva5VygLyzcbAFsvY3eGQd3Z8wUF1XVvpjEg8EAsJBMEGBVZvfcOiRu8
msMFcChOQy0j3uuHdZ9uE2vO7mYj5IZowGIe7zgjLlNQQkBZ/pHQa2de7jsuQdx2GuE2BoFcz13v
ntFpMgeTGiPDCWmJITVwS8gbxN0Hz13bY9eYdb5LLK/eZr6q0PmtO/MkmuZDLjV7C+otZbv/OoYT
roow3KkwmwbqLS5BcKinc1y6AG10XKI7SFU/uUboIxiLwRcvMWaEiM0Gv5kKzihvUttX8QgcVNrC
/VyRxkUMfJBngi972Jc56b0VmT54xVAV+o8xwPUJjD4g8dBmgNBh06PM7byGHrdDvdtgS+UANfoe
1aBCLGWrbB8rlvgNECvF0BiET1ULNCkMAbHSEcdvcL5ZZzYlXdcKuUCyJEHr/0Mb9gqX1CA3Gmw+
Djn65l1bHbcF+s5cI8nA3xq8v90CHdDV5j1ai7SfHXkYJ/emS02yl6J6NU6kgfzn/IbWRYQahvV7
3T9ubDti8knv+IXV8YNXaeRAoCTDOx3uEzoYHvyFICGd2KTXAP0yrAvLlzC+zdhwaMosC+wZPSzV
m9i2zGv4wcQ8y73DaOLEQPmDkw833j6SWt8qqaojEmn9s4NM12op83VosSwOr9pBs5kpvUyb4MiC
wa8S/o8UKGHe5qi33ltGZGvGCBJEmChjBNbSPCiLYzdckdK7VwQmynbtiy4Udi4lHWFobmuGZBJi
DiARI6ZgcuHWvUTSZY2rDvbOZg9eXGtswdsC+REMqo3xEp66189Zbd8mIMm4VwV4I7TxDeSjBSqJ
3K9kmUsybd8UglShGK732DeJuzWczngmJghzMuJmGu7Dx+hMLHujnbredSFgF3gzPm8gX3R9aWHd
2nWTCPmzQ3MbqAm/H7TzCCUI/S+EvlbtOg0m8Mjb+T5YQSyMHVKGWsYeh6Ah4QqqNqkwCPmoC7ZE
+3bM1HfRyRDFgBgLdzwh8l+PPXTGpQTSebFrUSgkpWYHVN/TAq0rrL8ncA4Bvi3qfhkDbqaBzdMz
8BEmIq9J1yD4hx3IhtXrYTas3Viv+NN1EN1hdkSugVBvxdKWm/s5jCJjbD1U7o8Ek2244HLCF0JB
2HtIDyNM6IQRq9H4OXT2wkKFp15OVQbpM96mvB/3jNhYvlue9Li3Z4fPZ0AwD5z30f2iDrwncUGD
nfnzwN8CiEbSXA53jnVnJasc2HePCHxGIS4RsHEzAQsxxIJ2aSUWySoepgL/VEPEzOXU+ifUbQ7T
brBp0pmfytRQGt8YRFsEciFCAl+pnj1zhmPzLkdIu2iOiwfVYMe6tKGhI/084KktcM/b8Wjxf1gh
DAwHrUZ1R3wWa/PsXX20C9vvDnMDR3+P7tLzuJQcGI5uu9hVKu5vUJw0dmBxMtsjJAy3unrQ6s1O
Z42o8s3JFTZ93/2U5In7iGFT3DeiMw/WNtvTxkZmt8IVBfQQGlWKIT4OA54jbhgb6I4OpOfmF7Io
7vY5gXdAwZ8RsMf1JL+Id0GkWwG+wEn+HDgoAHatpsvdQDJgcAA/nqYvNiB4APdigOVm9qmNSyeI
IeF7AUdopwxx2thaTxWUUw/X8/jvISTctUWCV+Ibx8/gW2GAn9mUrbJNAkC2dxLT15gi3naI0i65
8IUemc0jT7bAtqEg8ne6HKahi0VVUgQ9IEJxcqzln1U98IcKvq1Es1PWeTMxR8JC0gjSI1LhHhWS
AgI7Ot+fDNzW4zV9YsyI3T9bgEV81PuxAyfXP+PKnbLDit7wm1apM//sEzB662Fqfqe2XAA5gTPq
1FmHf5WEtlrjhiDcAQVYI0CHtZUbwafIXFC2uvAAT44Ajf/CZb57wIceL/GMzdxwReaF/7we1WWH
yLm5sev9mQ0WQ5WKHZ8CK/w0ltRZIuK8mFteoZ2tzVJWNG2qY0tfRgRWXayhnZW1/B9I0GgMsDYV
zAFY00MwyojHo6rf4gGlm5QMkltT5bsLQtkxDhtKyWo+GlPqG6BpyNXGyrIEuQaYNr+T2juq/qfG
NLuKIKrY66aOppcFiIvhpob70dnhslOsQOZkJh7/2pAEmTN7u8txZQhls65JBL5Pj9lgvSMWi0Yb
Wa7MalRLu/3P1Xk1N65zWfQXsQpMIPmqHC3Jse0Xlt3dZs4A06+fJd9v5s7Mi8p2t4MoETjYZ+91
Ko4nvBvSblE0lHbmsi72dvY8y79dv4vyDxfDZ/OnSrJVFSzxn0rSz0b4YtcYSVxwDDuv7+alN0Nt
QS7okrG++tWjN4luZ0LwojDtf09DHa0qy5R7c3Lzvecn5qqiV9t4JYctTkIbN8xjojGpsWrv7jlD
VbeMRh8iy19bOO9yNrAwT4mmLeGGT4F7GTgkeWbivBpJsKoHtHaricbl0Ex/YrfwX7uekxSYo1+t
pk2ZVBUNAS2QauiaVz4Ksldsx9F/oLXtvmj1YZUp9CE4OquBAGTuG7dGltGjk/8Owj6ngcZSZTiK
pJK0PCrH/ruopzeZs3tiD+MVvFU5zqJEPnVh629jLTcy6t5NGqtfRRNXi4KTgkM7i4NljeamWfCN
WJjr2BqiTSGWesA1c4nM5jLpF8Ft7/CH2F5CJ+RmJtwM2CcCfg/tCoRbi440bJtEfIHc2pXlY5md
dDBh96TB5H/76dYT16nKnidCRLKcD631HSo0zaHazsO38nbt8NwYJz//4xjpLeHy4on2KOZfswGr
qyT4pNfaRojDSjPIfuVptZDOY4eRJCKmFOcNfuNzOb4GvfMQBB8GuR2j/2ks3jdHOx/QkZ11Fg+n
1uHZxMUhG7Gf4OMerpXoy5XFQVYl4j1vrYe5oH+uWs7McxhATmpqrLEwRYCzKb+TSynNRW745h/k
1q0D6ucEASAN4/naJN0+Nih5Ci9lf5RFvIkq1z3mYPe27Pxvylh1eTNcXG0DCpp5caJO7tLMCLZU
yhG5pVNSZg9Jz3qHj4jNzwScMWfyKVeUXl7jrioDNJRV1+M+gHWE/5vzitXAFpuHlHCN8K7AkE4h
bU4yuc0D94K5sNAaN409LfOhGzfAA1/9uq/Olm5j4C0+Mdo5P/m2RrqgNf4YOg80sB6TXHnk4rph
Zd8dW+AEyH4NlrMwlLy0BVo5SDHYD4nEV3gwS2tcDQMcuLvtuBun+pzP2M+xR++gsXwFFgYFCmJz
S023D7xu5pVakTZ/jvEK+9mljQqASpzK1qmh6DAVH+bURxwyvyZXjMiv2croSHN3WUM7O8v/IuHc
/TjYMrltaajwB3E1CPmYr1XiDryHrjy5hGrPHxH8k00bsr+3LeYZqTHwJUZ1KGh7LhouJ4du8qR2
am7D2KM1UyJIJPGuDkq1SJrYh/tB1nXujGAZpREiRy+RnJCT78kvQ9X30wmVYiTGbsOJult7WYwD
I86fCGLs8EtQR2D8nBusCVXB1t+a1Xup0j3JwEPksPNFcX+dRmmfPJlzIWsCz2mw02WBjz5bcE4l
i+/hkZ4jOtPsfWaC3WFsKiq3MDn+fO40wkGOyJ6mMaM7eH/IcoMs+s+HP1/8echdbzqk1qBoS94/
/PmiagxaKXZ/CZogOHD4GNzlz4cTdptyEZlEGGWVtksO7FQyFT3NTpTioO8PoxfO/zz8fO3fT3/+
9f997edflRr+97fV5Rwf/PZQ2bwFl5LLf5j6EDOL2aXpyjDQNTxbXQMzIq2QUPAt6tGujkYj0v98
KAoPb3cgWrX3m5DQdFQfcR5Wx3/+wWR5FaQV/BxWVD2QjXOFng7/PPRQnNKhxxtsEdNpJ+kdfj6q
/+ejfz5N3Hpv48gz0r44xtl/P8A7z5aWHxmcLZ3s6GK5Qph1j3TU5i3W6LCc1NEyDOKF9wc3pddn
3x/+39fCxsj3AKHQ0lOPrVZ5x5+POMcjQ2UTmgR6hsO5ZjGpEggZJUK1bVP9PgCcUouSQZAnnRP2
BvlZbiqrTncIoNdYu87Rh37QUr4mLr3XwTkaqf1/Po/HaD7Gb//+h5/v+vmvuuQuCU1ZrmcxGic0
3P886Lluj3+1R6MpFOnx52EIbE5C/35ucw3oj2qEA4f8wnYMxaeyWuvouiWxGt9rMLTm7tPc+2+1
UvgZOJdYzs0oC/MBIOV6MNL2obe99Wym3c2xVXKgbfthkQvCJYZDHWOLvx0UBxC3HfNzNBBa1VZw
mJWJQ5mMznoYcWQ5ZhqfZGp9YtBxgdOIbkHAAqEVBfP480DAs0MFMrA+6Lo5jglJ/aVhsIDqMoBA
sAy91j5Gc/eVZZHCHY1ZBq9EF1bGuo4igKROQxMu648eDS4EK+r40h/OsNaMdYzCuEgTMn5k64+t
xhjTGOJx7qXYFd68L8oBW0E3VnvpUaMFGE1rOZFEzpDjzLiDQGFvXTljGBNNux6j3KN1rC9p6FT7
ZHiWsW+8Rvi9y55ThTW78dayOLHhNQ/3XpBg9E2NbU9/eW3PwcY0xhUgR7GH58TZzOZspQzrEsFm
QTiH1zTHELEsTr2LOaO54E9qoxpx72Ukj2WAbNbNKj9VEZAd7InX6jx7sB11P8TrxEWlT0w8jX6O
TNa03QXM0c+vdruQ8EMoQF/WZBGGZH4uJ2KDU0hnylX9szSIs2BN+fmPU4OMbnLY3JcWbhe7UpBU
AdnR/EPRmQgl+Zxn1n2TNDT5KrUZHahiSQvhr0Zrug0Yt6jmi/dWpHpt6qLZxAUlaGobclfIUlxL
g+LUa+ZiS/5nvgaeikjZ9kj0an4XwTzcJElID08b7LtpZ+FNi+f0u8ojbNWmmV2rWpz7ubbfeC2s
dVXU3jKeaU06Zh1tKWn1ypIKy1iePWfVCHQMqRj5M/qGWeUe4SgFYbFHHEL/zypYePZkYMAeX92i
zTZd3k8fCfkYry5BxqrscfILH0SEt6iBh9BL0N6jsux+ayEc1VzseLTkzQkaefNw3nI2tIvNv19r
0rsqbbk4qfSoL7qDtxoJde1n+vfk3ivYYJW6/jx0BaC3jF9p2eDPSteLL3K2TqF1T41WnFi7ksvU
mZHYFnXQnsbEzjYmw18XiaOiY2Ea0RGJvNhWdseo2gWKjcdGqOJTXsvoRIUt7HOfSYfGNFgnTqlI
atYUbcE212ecM/UZLFR9ruo6WOu8RVWh0N50agQWYhXVQ6P8kgSU227lXVLr2qY6h2GDm9fTGGJc
4isRYvmq1no8UfAnezvNz+r+bsxmvM9zj/nD1D5eRWWrBq5G9GVn6GYRSKIjsUmCqKNFf7Y0zr0y
u5NBMHx0tDhp5fBgaUGbUCPN+GfJlnLMzcS7xiZd0xCz367Doh4QKLxleQxltDXJ5d5/VlNY/sp1
nKtqeiSj0mlvlqG8a+mSTjLEatCO2KvJG395nJ3opHrcLi9u52NK7UIiPBSAMtXeFcZH95h54Rt8
Mo/OFO0efofwVbJ0jdgApZgSFdK+hZI6R+dUJya2Ytq8Tfow6lgc++6xa3N0oiLwHyKSr0dx5+pk
4wTvTlbhehKif8irpn8YzegmI/LcvNTOqpji8MHOGn9tURGuAG6ZKwPnzs4HhUlEEZ6OHbzWChBT
CJOduKq0Xrph6NeOvxc9azNe9GFPj+TR1gRNAWufq0BZu3EYWqC/aY6/aHruseKfchfxI9X2Op6L
+bP26+fBIgQepqI5GkmRPgctARskE1727IVaqViHVBF7S2T9yrRxojRGca5poF5LWqhe9Ozf6bsd
BloiqYW71Q3uuZ9FKnQRzQuI11s3th5l0zk75Q8cgbH9gaXKyBp67TQcm4JXG3zNcHSdBPKyAOVl
4hxyW4KEzlTF5p2cWq39+E4vkfTA+kg5hwxDgpkm/7y/PFI8hjXoA8ojDsxhjM/KOHUulJZVnuAD
HMOmfh/mVFxsUC5h2T+JkB6wUDT9ZeNdmngyzj9vqCBDDhNVOq7cJEp2lOf7oQ+yI9tXt25qT/5K
8NLfjVP1rmPhurSmaWxLv8I5PJj5JYvj6CKfoso0LhGL1cZMBqhOdcOn96/51BY7yyL6EITIxaZk
++xt23tQ94fYBSsVJ7P4546eeufsV9a8VxoT/Vg9/Nxw80AbMy34sX6vCIIY3ak2KOyiPoixEARI
PU5sdRdzKGAT8uZc0AgjDyT6V5DA1oUDjHUBUEA1UBZIFo3cytxJHkA0JfhLk/SfjzrlouRqzJDI
/utoDOmWujysAiN7s6fOxCkGwdmH13/H66yiuLWW8MlJAfaE1Mex/zXqqDoPQLEOPipaZoMEIT2T
3Dss2cOo+gYgk78Fn5chuLrjVU3+dxd76Vb6eXgEZdGLNNxMNYyj2IT62dmbMBTeUkIlWiVzjvDj
Zc5aGMmmwYu8owV2tWlz4iIUpNvDAhd1FNIAHYjYjyB7Mj/wjw2sNRJI+ldab3qvjL+F1eDwqRP7
pS98NhQU3YkcnKvCdEdeOz3kLmblLnMJa7H1Bx2GhBB77tZz+s1UDJfRclZB2e0x71LoTGCX5uix
0fOui8E7mpa5sQSnvlpBfU6i5xymw7gdsEofkvDDcYvgyTVB9FptDmOoWQcJPk1tt3gaizg8yFBD
hCSDVjqJYFWZL3PbbvrMzhDLasBvvXsrqhpWZsnJD+/W4OxKFzJrCUl2U9DCKux7LgACLqi6M+dP
fRZ3M0njE9QxqPnlEF5KrrTHKI1l35+m0bdWSQr8M/X9i1NzJhd+og5DPxGgu0x2xg7XiH0xZqzD
7RUxGLCJIocOXIDhDXTJvPyie4h8dvYb/Ex0rGew3pkuaZUVr0AvEOHydc3JWPol1HLRwRFuo08r
BSMK5pcfU4bHoLesneHft535q4/SvRAokgKk5Enbw5sZ4T6rzflsNsOH73HaUiC6utDBv+5rfLei
rhepcpp9I2gNOlhugfZDRnbdxzKRAS0miKeF550Fd83aTKR1mGA13ztKiA0ZaHH/CbLtKhjnv1aC
9I7WgNkr1tEyNapkY+Rvk4RUglmhBSMNWjqa7KMgfNCxRt7sanjonK47RY75EEGVfR1ywGVuwVOf
6lvgz5AFhedeIoWcN5cVKjzOsUOO0ZTdGtoYvbBFmAAHkIm16aACoDPG+9hp9YY2x91NK2O43MF7
bIFtmbL2FLhx8xCioGPMsNalqRFcQgOTZXtr09x4F12ytXz1lMfWpW7bBvZ8dzAI/ZHEtuYVYzn4
c4f0QrnW7kiXG3sthkNpCsgnBViJwZ2fx3wonzyyjCeqtldtx7ef8u+n6Ashjh8M3/ry7Rr7ySAp
YKtySwNixCVkb/U9aCAARW4nc0pwC+BJdxONIxWCp+GnNLCK6jxiG6RNpZapmNaW7PWGdisg5/xL
qOZVxoAHQi8kCALLbOxvYdr1V6ZDrBOrrnY6Hyden4BQDafQXkh4L9P0KWJIcJ4Yv7AIkPuHQ7zs
6xB8fdzcxWrSaTWAoYG/G1+tpoInYuM7rr3rpt/m1CqQRsUjF1yj69Otgvzsrzte2NZJ8YUTI9w6
nfflVY57FOOf2XexYE0HZVv1luD2uykiCyxl7Z6FdomjT4yOHt5VCTFRNCkGs8nawiTnelsOwdih
/WvAYlhNqQEoscP0GN9mFz9XghOVvEjTr3JEKzA8/dPoZfPW0EjLqb4SFIZPbRa/4sn6Nh0P1Gha
26vCQtwqBMb7FEt4WOLMn+nNadzFPivuKlAmPnLefkcoIBDdr8pO3zoOEWuVNs2qRHn/E0zXsst/
V1a+0x55rtLkRTUKpjYUrtmu25RGV160jD3woGdYLXwx/44fRUyM4RHJsQHKJrMPy5vyjZO+BzRV
t4MGkA4Q8RwAmrsLxHgQNIf/zniuMzibKs1/aVe/xlXEdAzUWse1nqDg0V/u1qilosrVL9FafyEn
5idF2BuSKBeQwhOuCJBqt863bmPr4wQ4QZugQZxwHWd5u1YA0N0+TdY27hTllbdZl5A4aaL3LobC
IaJx7aPJk6NkAYS+sYRrfZhU+mhRlrbVd+QZ4bZMGwZgmGAGguivnRW/kgkQBZNCINFMxS7W0Anr
ACrP5EffzmCNyz4jBu8YJij+GJl5GD9Nz3gphxIzeEm/ZqKSkVZ8suGA9sHgQDcm4xxX1R+n++XI
YcRa3nw1AcV7OLGDG2b7MYWUOmYn11JXuMLwFdU2FXHfC9wZiGAhIx+k5Z8ULWKA5+UaizdZ5Dnc
jGb/UBYgl5pF9WxITuha0H8pu18ceIjqTOyfnv0IYiNc3dwy/WzzhqRvlKPws8CHcvgVxffQofb+
RtVob6McpYnJEjyzimZMZj6aye8sks/Kk1unn1+njKZS0xU2ygJNQrOhmeLsweKBmJW9wVCV+MXI
PNqWKqWCqT5dHePMr7C9jb57uUeLzNDauM4oFmXY3lLLRapLm22SdCwuPiprcEdHdOVEB8UUm7Ym
SD/o+9+VOHuvJm7j57gPxth+ZbAH/it3XGXyd5sV3iG4t33nmr4sx30fmEEu2rXTNa8p1egaGsa2
KqNjOI6rNgtXQ8LKkNg4CQHOJHbN6Y4GsFvb+Yaaij6zRM71JmJ4Fhl9MyPe2A3NCvPoUzp6xwjj
YO/PUBFCdQecBidUZ4K9k9hkxvRSM7IDv2vOfjPwC305w3uYUmwpnFvysP3t3N2c1qcy+4JQo/eR
2Zh6vHINT9pDp0XMqPnTijD5NfbqeWLrBPwidz5Y03WkvW3FsiULzkUk8oHXJBCpi2smvTMc1WXJ
oV+kV+1D/PErXuu05NRW1NGfvOUm0V5NdEOcGlIA4DnyA3N1MLSH3i40H+HSiGUfsqN1uKgcBIO6
fBpaHBtwIrXpiZ0Z/4ni8XeB6rRwEqztnD6XZYnlnGUOD6vZfAYdljOzzm9zMTHHRGyhUCfPCZ7R
gUMYV7JZJiVIfjuEd16yK4Hq6V8VmLw980RsbmOas6LAwwFbLF5PE7gT8ClHtC97mTXpnXv/4pTt
DqPqhxCPg6qf6rIEk2C3ztLX9hJf+f3C4Exsp+nQV6w/YejsRBP3Gx1WFV2C9uak8bufBWLhskkt
uq485u1QrIvkcyozuYb8y6Y/jTeRkFiwoLkCmpYr6tF266X5jqoKHZj9u+1Es1EjF6nxGPQwqrUQ
cJaMgHSflz2ViUNsqVBboeFJOiLI90XgEAWUj2A+a6C83d8knBb6niYkMoZHsUYrTImburYpscnd
Bm6BsGzJZmR3aPYkN62joUOET3RZyIaN5wxdfKU1nZRmaM5ITreUyMOuvV+/3oNxY44cROMgPYiA
OKspn2PfPWXKwOcw6u+maMOVNHuYKeXv7J76sx2vWY4EiBfCdt4sS0GqnEBAj7X1R6v8inVOISzC
tmMMw0NmI+xVc3qBf8wcgcjdGJF844+EnK7TX/nE/A2yNHD+nPkM2A+9zDdRDbkBtnNtrryWACup
36MX0AeFzTW0Ce5PIMDAD+SKUzQDVqjwgPg0OFhgTyXmZC412IhJQvayHWqHysOHU1UCbQRLQm3k
OGMGvJ4Z2VMoIm99UI9rWge8kdsG8n9V7/Pabo9GRu8K7sFc5qeat5Nvy2GXjfoUsEhZGOKc0vtl
hvrI0nzUUfDNDBW5A4mIyw161GQ5TyhtgA5jm507+5hn3W6jQj3krfeWeRXolnKbVl+RUZ+5Vz+a
H0QP2mRJyoZA051OX4ujH1nnPNWnKRquZWg165h6j86mS7lImIdnTvbYo4ni4qAiLaNB/jTQwLpM
MipjAA1Us7sCUPggBoc80pvlxbDl74GxA/3kL3w6pGDoMVBXzsVLo+FQFPvK9QnBtG8T7VVeQPmZ
erzk1gzAetQC2i/19dJgx6AmyO2HAZrMPJjbDGmCQ2AXLXnmCCKSiRTa6Z/nrn7B41Osyo7yPzYb
sQhmXx0gXC8pzD7wngHtiBygB8hGR1+N84IL8IxLPSjS4FrY8api6MNy8GuYhpb3iGEYIwlOC6ZG
TW8BUWeXhT5Xl8GyXyWzseiOkLszaMzNGuBgxh3OOWXCxWxgt8KCQTvtcepsUhMGY2ZELf54J3du
WYFzXa7SzOMGgqOzmnOnOVIkvbUjzXh4MOvKq19Kzop1Gtc7Rm0EiwHwipcnCLk2obOsO0IY/poJ
jCkn6ug8ZyRq4P2SVotYqO9V72NhtKwFXk7HxGowY5fSXKZjky/lffQPIJYY1x3zkwxgiJMDOwxs
GIOIgkfzPldCGowfGjo35peh6Faqg2HW4BQFIw8+2wcJExbMdOKbuz7YNXYIsMXgSKdTCxSI/1aY
N+i11IggSBYMqsK72775d4qP1YevXac/dIPFQCrU15x5J7bambn91NnjfNOMfqRa5LsnVWCOd0am
aDBrzF2kubQe2iQ7hiEQ7FBN8Yo+zKWOzJApCQIzSZv/Ngeb1dRnBoufv7Fn8EaOAhNj5sibsZVH
JMpm7QTyYjX6bHevbmabkPX6VZAO+OL9YhP1yQdRL8p+s3oMERzWYeqd9d3tWyVju4F2+qQqMElB
bmP1DFHFp06cOgCKISaYbRBZeNMK8yOdacnbnrUvehZzXZt7bkKWldRahrH8U8cMFXJhrVCFsFir
LtpGCcjKGsUq9wkvh7IlYRYaXGG3J+HgtjWFGns1w2we6dsRAwqIRhl59ayrkBOBjR4519Cu7Oh3
gSxITQnphP7HczNal8pGrhYElZ05MzczOjoqX731LTRikaqJRFPfbllhN4ERBBsDB6LQhPgNh/50
OA7ZuSuLcxfQ+ZRdUV/SkdrK7TBh+0nt7u6Q4jxiZ49bTbgAaJSZkPyZ7HhjZ6XYhQ2yvKajOjv6
M60yYFW3hnTcktqFkLVNgjGy0mORjBvOftlqYJ6GCDG9MmUD+jiJgRmMXTWAdghCCzYxDckyQ50x
C9ofYwGjIpyZ2Ra9Mvthkd2762GpbwWbdJSv6gIPHLwxGuzHIgyyddfjQTXj/Ln0ObVhSMWmRKwb
UKM398fYJIASenAYhSyvKjP+iKI2yI144zLy69tsVCc1mB8aGW3JIIFpwWyP689nkAKrVZnDI43o
Kaw8WikM6xjyXcSSGdriToHHuNVNhB2jnPFaUnKhw2FjScg8jAAk3yrSb9UNIGjh2nU46psk/gY9
idXN8uc7+XGH36Z/0VZ9oLgrd5LJRqvUJd5m1Xia4sTRGyFxzoryqhPsTJHArzaljJwjjrm0PKiA
venvo/t2lQheOR2RkSqdYVP16sFM+gOeyH1vZOM1mcbvhpMpdYG99Cwg81lHdoCJXOALvPE4ZUTG
XDUEKxs6LaZILEEJG9P97QG7pQZrc+fsVJR7dq4+Eq3GjQEdoHVGc6my/juZy7c+dIq1bawVJwRu
02FeaeJwtUVdPziAKp0cs0eKmScIz7SKaD/4yd2jTQKCZbFXf4WIGLQ2xaduLj/yOpuom9TNH2V2
lG15Cv0Gqx3EwSRrizNdsrdGVMPSjWMIQsZ9LBlw1JwzUNHa89aRXI20MN4oNadT6Wc0NWZOoX5s
0E3hlqvs6ZgPMr1SVI456vA0hibVWDlu677YUUYfDQXxgWmLYjlLFa/4YTbmPtKh7k6ZMeOH8rcO
Rgz3PkgmZr5t04Qf7NrzKrU9crelXvUJNsu6cLKlHfA2i1URrdFYeIsUh154SDOxu5L3kX7uxHOR
ABJaDXQwJI1VeIODl2/CGt8wTELP4nfNfRkLI2bZ5XmIsn0K1X0uYllxRMLgF9dzfBU5yZSZiHiE
0YldPmFVJTpQDK3PNjduZiMa9hOk+3kevyc6notRd/5G0n84CtO45qkbnfHZAslJ34YgsTdZYieA
H8iPNxG0IPIdTcegNaajEdeGFkhzDedYn2w1cY+OZMwqcfCgB3E8nmqTNz//9hgPOI9gcWSwbvnT
B2yTJWWVjemjre8LBm6drC74/pSwYRMxs9FLdo5snmVl2vTE4q0zsjTryXvIi+ha5BhaHNp9YDw4
qjZgtnSU5igk1b5tPur0QzTKheM5roI5YNIMO+5UuV8Oky04KkJ0GeI7MdHN1rZjfoxu9tjdZ/oU
pX5pJYnyuYQSWwOxwD/Eyo0ikuXY54Lg0/dDXIbWg8wy0Pjq1WBAHtPcPibOFsvR8i9DyBCYaCQZ
OpUlt5zAvdA1w2GyYCeaPYasUj/nul6mlaJRiFl9M3WzfhmdDpxzNe3JzJyx7GPo15VaZ+Usl6rE
3ovyvMhMBgqE4AY3Vgi7hPf9MmXUp4tpfvDQ2JOIWH3HXBr7frjqCS2s8znCsa77bU5rcGl3KSPZ
XObO/PM/fDKWWfRo9oKtFSeod5ds/fZIu2pcEBxkVc+wTVoK2pMyv+s2weeahx9FEp/mhowBAM7f
xBUwlsJvFfqdHsQKmwK0Y6HN9ZDJrykfnzD0kI1sNk2HpdWannL6+CvPuAXGobORSPMQsbdkAhlW
GebDycQEfZfDyuv6fl+EoXuMqNPLMHEOMQsKzixFagArNnMLoam04PQjuA9uBxuSzkyQlO+FQDTt
J2WwBPWHefAp9g13WFvbZGC+CUNu/F2DIV+kZboNRPqBXlxDgoBjq9z+j1eD1ZCE+sTQFVso4OGC
qXcMAoPDVpSY7RsiRdjJeUoo+fjfm6T69vIwgOEdzltvyF4bTMhD0bJRl4CT8OOskz7GWg1UaPAD
hF51zSoigzOTOgrme64BKUrGWZBstHjhDcZNDaYPww1LHC+YJXhJMpkRY804YOA+/EyIi3AGveax
h+bUOhdRWm99i5mzaSwuhRe0C6zWEQryvG47U5KXKissroQOJpyV1F1MRJhYohJ06YUMXUq9miBh
zzhMIyQtHMe4xqwIk4zh32Pxsfknz6uXBpZYaRnpUVugBUj68CoUHQ6R8ShxMy4cZ3zPy4wcjJP9
kk7T7p0u+mSgyFYYnIR1t64ELJxW1f2OKcAP4eTtqrZ9Ni0kaVqHABSis+a4S8io/FO3EZPBPP/d
LoLPKmPg61RfhJ8+6xgXdGY0JQilfEkNue1s0FsDtA7aSnTlXbZV7n9uDUGKiHAlDc9h08uW9JCf
kYqpGR8qUIMEdpg6Y8xSC7DX90AigkLeO4r8MhODqPo4Ygd0iQmq9ax3rQ03YbwwbNG9879vRnaf
NINT2HSc11Y1Pi+qx1SY/MtgPGUmcRt5JgECVEoggaR/W+GBcOxJrDDabBH11VFN9nci+9+qx3AY
16NmOkS9oaOIKzrYdhA3peF80AH8jBiax9sO0jkw48LDFhsRjylDStGu+TISZqzYVbDHz3ORUVsf
J0XZVtr9zeiJ8SkDmTb6iwnkmI5Q5hhk8UWE6XW2EoMckoGd3XvHTcZJc2r2BSsH2ipDOxq6LC2p
kGU/5pCx+tfgvR+cv1Ja7Eu9T3WFIJKP8jOkhF/2+HuyGRQv6Qob/2K4zZjZtaxLWkMDtmliX+PG
6bhx67ZHo/Ic5sIydoNV6YVJSSwy+5ybIOwJms92dMbTs+GFcLeYD4jciYkFjMTDN9QMuIV6pMdY
2E8p00+CAmnf8xHWTdcnS9p+jDl5+cEV5sqEzCJ5Cp1ZkX1MgbkFDpgz97sMJnulQnPpdszd4fi4
nafwWfu+eVR6N8I7PHRWvQEFFe9dNf6OWpnSVAs8hJdyGXhx/4SrHpfYkJ1yVuYpSNttM5iXTAdE
8GrcmS3eXMZyDAcDdJlST7pl+t9I5tFx3IA2yRIK+CLFQIST5YqWtGcoBCC9BvK3Ft09HwqzLsmH
l6AlO6iM4TVH/YHHFlwcKW6ZA3enDf0vVmW0YHvGGDOxeXWGxrAUjQZTS1aq420zh1AGamQkSkcC
dBcAqdOnDVd/lWoGICUdXPvSYPAkfXu1o+xAF7CceGUH5VdZ8wPi/LWhX0pDE4tWkrRLbSiQOWGz
g56YgS7PDklPyDNDC7OTBuNE3/xViMTDYP4dDLhqJasoT4G+dcd+0k04bqyW9ziTrJngeKgkw4Am
N5HrpkWSb4lKDnTR7+Ke2QDjG1GsqnHa+DmYzK6npICtvqZLd6p9VlgtzwbPcWG3AZG5aNy6RVWt
ByYirSwqraTHOF8mTLPrB/FRyBFYPwgMB9NYibIzoKcAgGv8VTr6W8ZHMj+RA8a6TI3XYWLRmiUc
DOI3kB/Q3HysFpUC8TXMxds8b9Os+qsG72BF/LbctRmqm+z4RcivkUPjz6SVZcx0ylS4L43gaCaE
v3LM2UEk5F5E061k2CS7GOcHD3BpJco3ag+xHn0SSDg6Cqz2qp9jevM+LUWX7nv3wuCgpxY7EfAK
QE5qQiHT9hPnq622TSDwTXHnR5RHjhuIKkwWNTj9IGuQhBoxXcFYOYXz/MxKwyDHidkBKSt6lzBX
Oi/uB+OMJIIl8w2TnGiWt+6+pwhfOqEPvxYOzsKxqls+HL0JrLb8L/bObEdy7czOr2Lo2jwmN7k5
AJYuYo7IiIzIKXK4IXLkPHNzuvdT+HXs9/LHgoyWGt0NC7AbbaAAqY5UebIqM4Oxh/Wv9a3oTCsq
vKTppQhfB03srQ6XnNC5Jed01CwbyzzRfJdxwALhnxNnkVQvaCYjmIHuXwAW4cZj1sP7JnHX88NR
kpVhkpXhpBiGU1i86uyQS4uJE/t+9SJQd0rqfTZFPF6jVFE/pVhZequA07+MQlD68fDFV3FMI+c8
h4D7oTkC4X6q2gC2U71OIq/bTblGEhRNO7UANk9B/+rUHk259m7MHXJZiLWl7xRgbfVL7Z270AMa
FDXX0IUr6j3kYf+RQNfflC9TzGmlbAHyOqV9K9LwhUNnuSxEbayV9cIKSh+p01+mVrtooEMxuyA7
V7e8CW+cQe6wsCuMgDYhG4/JPNXaX6VB2hmfRTDLCFo1bEIK6DaTieXI8NCRhICe6gDyM3TznZHZ
SgsjJqJRvjNnNmvyMaC5bpu84JzVk4DrQhRTarSRmPpdpCoTuNaWSxOULGG720pKcL4tiOJJ5NOK
Dj/BG/ZqpKVHegYlKGiKcK+VT2k6gCaH2is4MnGIgjJiMpRhirPVaxjP8cRKojsWGqDR3hjMF8eO
7JTZByndRsPRC9L7IJM/2XRTkknxeMgjlMllHXouMCDI6naPQhsi73DCJttX0UyZZt6xMVp1Q7R0
vqgDXETFv3Fd61mfeIsnedWtY/tTs0D5ebK67Wk82vCCP4YmegH9xFcM8ESbfNaYCbV1UWf+SrfR
TBzkSAYAPTMohylND5saPtq7lTBfwn/w4QYcm6Q7PKZIR6uw72LYBSjy0kDV55iVrJQD15YXu64u
DCUwErjWV2YbR3fw3A0aDxmLmsRzA3QhnCz6p+S7HZBNJIIrCLByWWIINSaIEiZRqCgHjjRUCch/
N2Xtnfh9jSV70e80bfwOzfo5DuWWi839QHNIKXyysdaFd3aHtwqFNHSBt4USGZz4oOurFQOdDuMq
7zxD7OgLb5cOYkkO1DyIMnuR5r62pa7EhX1qroasu5iJqC6aIudohfU+Y8ZpZ43apkF3a1QtRcMF
F+G+9/euLD8HRgTayMgqDh1MwYrQY9qdC4JZXN4H8AG5tuL8wndqJMZet9B7INPsOT2uhIfi7DTi
EzedzQ+J9YAKg3UzMU0Hpqitijz+DAftLi/Sh9jqnidatSi+V5+FJ4p1y8GsbOUO38VnXHvJHiv7
OiVrJ8y6XREmanaeba/FAMSrDN9pBXLgzeRHCUaVDB1lrk1Nct0g5gg1f1xkLemVpgI07WHlZ5B1
CvRJOyhLe8KU8xFCq1wHffcyRgMzgPBJB3y7VBnpDONhGhEKJCaPKaGQtWyRBHrktmlwkPjSFNgf
9tmkTJ79hCN6jbmW9iXjVdQjilD+xv7uOF/5UD+ZNUd1zaeyJG4upaYObcIFpBjyt9iFt5gZr5SV
0XhXMeBP6tBcVzK678znQk93UxUlR0z5S+WvDSLQy4RAV9uAztf69840XvO6PVuJdW0MDpJdZB6w
WkMKLVYDEVTu7e9Eph+MGrdP0wkwojJemwWeWYNZgmMrLpKGfsuYoFsJNJd1xA9WV1aBsSI/12y5
2pBfx1aWB6fnf6ANHQy7P0cV/m8VwMWfpH+JJfHxAKASUT4ImcaQPCjdZZaKtDm0T76HdGo7eI+9
NHmpCror4rLiILbxyP2F5L/Ljaph4xBvIVk2zkwJyMBdGh3tCAc7GSAWyHqACgGHZCPPbk7jazeH
MkQ1d1RbxYtnIXyM43MgQXGKIrwBCJPz91nVWqiL7dBwpBgiSGLWq9gHFOMaBjf5MSCWq+YdFPGr
D0m2N2LtjfaV1hS4uRGiUfaC5bHadDp/E6oI7nWco7x/LJsP283wk4/JrZfRZCiy8bbDAraK6hgR
1/jA0JjdCI+gS43szuMJq8OUmzAh9u7n9lmP0qvzgCbo7cCaQkCOMS9SHeUW/bkc2suU2uXG5Uhu
st9xvJyI/mtyb2aMdav43Nfz4WYMHjsz2bZdZ95KOE22IITtKvZ4PcQnJ6N6b1Txj1Eku6a5pkn5
5oRtCGVLXQqfLynrV5bnvJYmyw3tw9aKHvhZOC55gU1v5wvjx+8ZAQlK84w+RtvKoCAFeMUx1m1s
JR8A0F9LBYcJTPQqt7lc5ZW27iL1Zif0sA79cGzbNN/kqhVU2GFIdtZGDALDdaW78gzzpTS0leKo
tsJk+BTrqLSC+qeVRgfaQnUjBLge9xb2T2I3DlXLdvYVM6VfRa4jNhYOpmS24hnZ+EUVCgePdnhU
0cTPDhFhgYXzJhVymoGuJJZnNJgDUmzUS2MBbd42niIXHxzStr4yHdRnMTKwBJswdwdp+xYOOjaE
NcG6j4Aqqch3XiVFvmBF0RI696oj1W9Lm9FjAT3rQO45L2gTx9FQw0VprmXhZThaQUYEKlo5M90h
xeFMKhZ38uhBaNWqJ1lBLSHKqSwYKCr2D1nIvq3HGruSLZ2Fy2HEN3Gt+hGT37ZRu9gUH0E/omyZ
cAcrQreAOByw5+gGw10U9bs+pmO4nCleY2RVJMTLt6p0eEFyWhpFIr+D3n6bXLpyCjtivMf1OTQy
tgiZHE8FA/ll2rIJFKb8HL3XGOyFIEyzAqs1B8jEI7jeeDngEFqZePhXg6bjjnHmwJaAHJfReNQy
ERzAo60odCD0R+8tv4TPynLsFdvlnl1vXJmBtp9q714z0XgJYHi1tYUzodFgmRzLudeM2QZR+tR9
QtPH49hOPJqGhgreVxSUcFZoVAoIEaApAzuOk5XzPYCEp6+Hrh6DaB0jceZUT0Oac4SJ4f43QDtR
Alt515pfslA/khdi02W2S4/jZ+ki6NNatExxUkQ+Xkcuhoq6ZphdFG5ZnZ2yKOXEzwp9wx7ic67F
U+kaA5cly3ZJuTFQaHKqnwLcEviwzU2LD2ypBbm2GU2Gl6bQt3rRGFAmnMvUVWJrBNAVislctmpY
WmZ2kcGL0zcn0Cg3NkC9uHrS/B+ExYspsgcusBHMCbRlWqzXsYyflGTGV5fRN5mSF0FtErxERd2C
YUiQKgAQKMLdjCHzoCgqxU7XzCeqyQqbju2CHEsZUitOaorOBh7npJ15p9Vbrli1R/xZnY17zjGA
W+FIn4L3KsBC2Yz0Vvu4f3LV7NS8oLjZjVarr0CM8K/5oRcxPBq8Owv55Zbau1GazqaL4h8Zi3Lb
CR3jmJWAx5i4c7N1nLJa2beInHtJLvCAcZQQsq9z/rcQnyubQCsSyYnBGYu0h2U89YFnh6+W1F4G
bhAbuyuu2D0fGk9vSYjde0ZTbyahfsRAFrRKaOWwcqwoJQ9bOoM58INg/7H3ruO0ewYoE68Tf/lw
P+D8yQz6BOA1MrgKzGGPBvOFtWmdBx8sX2DEZwzOnJ58n+auv96ZN+b7Oe0SxuPzZKQYeV5bq2co
CilLL/cR5CQrs7dhgKmr9G4wRmBeDMoD53y+nOKgCFuSawFDCpSYNlYN1mRy8VhIFD7GDKa0OS/w
xD5ppa5Vsuu87LXiVBANwc04Ja/GxJKkDZvCfa0F1/Leh4Jhhh+Jxj70WeU2tbV31assg4thPAfm
G++4Q88umMIAgs/IZNA7YKm55WC0isv6wwYm0dDs2D8TmKXAT3VPXjecGNOvSnc2VPAlwk1Wff5C
1zWXbq4DsqlvQDlQBL/McB2wyXA61bdDi3vYWJu5t/HOzEbWUoKUSI07Dh5vdWetXf/iI2V6gXUn
IZXQgo3UiSvBHhhBKP/GT8EZR9kDCe7BUT+ByRi088xx0dPg03vG3o7jnaKXXJZgHDioKn4y3Ehf
C1zXHOMXphLb0Bkeg4Y6WxrUq+qiRPcljCeDuiNWk0UeJes44e0JddSy70c94I4yLkLNvVX57Thy
Bfr3LVr9257Vv2y/i9v37Lv5j9PG+v6VRfkqaog+fbZ/18aqC1KgHj2l/3ol66pI8+J//vf0f/w3
hlzf//Jnf7837Z//ZDh/OJ5nCs+RzuxXpx61//71AesP17Bd3bOlJUxuaf/UzmrwKa7r6Lpr27ZH
BPtP/7udVep/8AmWxe/yT5u41T/SzmpInQ7Yv2tnFch8JiURjBcN16JAlo9/vt9HedDwtf/nrMyj
mDk3hfO/h5z/3w85iUqzHVjiBKGLUliUPM2cGCInrsMMvusP0b3BIfjAxPGYVkiZHb/Q4tLL1RCj
jFG48IIfFC9EJqmlUT9Zkp1Mpxy2jpx2JvXiRoZiqoj0RmijS8zo3N3ckQLvOnulZweM5yBhiLF1
w28BKBNmT75imtSbpAeU294bk9VvbXxzhzKcVWcNbkxdDE+McA9WWB091ZO3iyD6RDYJfQThE4YG
4zgU3BllG4wbfFVU6mjZg17PLa5FI9nfdq2p6fA1IPWp8g5utYN7J/UO+iBftLqOVvrU45QH6azs
/Lbw0eSiFjd/5NcX02ih8TBntuqywuRr0abng/6QEUUi5GuXlm1LYKTX0em8U2D6H/W87TZR+lKH
fCoHov7RcgNOy9QpaDhrNnPKlfpa6IY0JZIQphZ2HlLcYAKmISlpK7yUjA+D5GtExWK+Ae0kr+WD
56nqJsPIaeoaPhqTUY2vF+uxm0xsNFirMDJ91imwlo6baOITMLOh+Xn5yHTPzPKV3suz6EIwIyaX
G4soho8wSKvPWdS5DuK4Y27TvbVgp+iXyx8sZN+dOcmPJnXvomL8HNV90I3cwazB3xZFhwRBDY0b
FqvJloRf/GpdtFQLRr0/HHps9qn2hQvrZgzOVTk9hiSIyPmRmrFr/SCodnfpbMYHJL1NzUkyj7Gr
ygT1vNDDO6q+8JUM5nucRcdJeAxpOjjKRDpIVcUY4AzTJzRpdZyyMlPHXlA9YaXlupIwjEq84mBy
kt1B3ItR6VC0GW5RE0gMcKNP5xxoMlWRACJQlOC3G02OO4SWjUAY/LYA9dakMH0rvV8T/toxr+mP
PvMQuEEx/SMlRuDJw4Ws4dKotGRJ4TmX+NkcocRJm4VvuoQvQd7NDX2wx/wBK5Qm44LjLdSogit7
2mTToWv7vd6Hl7FH7ImIkq9khUZWEHfdJgC4tbye4yS8H+uBCnirx1ZQhbQsJUl4Q2xk47fiDILi
ThN+vgy1kRaYAqWHC/l5FB5x1ppwWAhXAsjPKFedqYcbZTK0L3lSN944XjwRfLgNgTpfY140JsCD
fePKRR/JYTYH6EVxSgn5axU/9bFVOK388NMYKIZn0N4uda5roNFKblgcLIdsh5R/ZfBlbQrUNVLL
P7HE7jrdtJ7uo70Z02LITfqZK2BJxJFWnu0o3qzrVnI5yv3YWvaZ+dhX6aU9hg5pAjwMBh0kmGGq
dvoc7Pi+geO90GU27IYbbUy+/ALpFJf5sMJZewxr2hvS6ZCSSiOiMQbrKTZcyK8gahIbRnXVZ0+N
Gt+mxuMgHhU2TuWt1XovLVLRwlMhuBDR7lxOnss5R7Xs50SGbtONONyJshQ4w43soEEG77WAjsjC
IMaU2Dch5DR+cU5V0w/rljHAIcKz3FSle18KRtkDhrWMUT9v2sLn2MyjDDBELemprkzdv3caSQmb
V+w9NUcuHuywR8+0QppKZygbkStIl3Jfus1bFoPdwf8arnRfHXwRDDeJKN5t3uGxI94aM0b5czBU
fJsqOTgtQ+kK2QBpHZcrVgZ8L4lcqczNDyUCeMkSUCa/Ss5vvBETqHRwspX5Pkdyvomb6p7HSYMU
qEJzA+g7XlRakJymrPjsp2p8pFT3XgHohqPo7FsC4ogePT/MkLLjQOuPs/xip/FTjWEPDx48IocJ
umZRdYc5pGPyz1wNiMIYhWusIHJt1sEPrRv3hR7ckqXymdMRwpwXfC/7ahGpMPExlxSQaFadZZ+o
qoY1pNFlZJjMfQcjpuAKTBwyNM3OAVhOn/nzoFnZaYr2hM7wQjfesRwRY6KZi+py6dJxGqRaeEkH
cAlaEmYrXpVp3bchigasGS5C1ovQomiLpC8OpT2Vyx4zymp2PtV1Ee+dEUmaVQwHiI/dWkoLrVQH
K2ZLJBtqw4n4uat5CHGQkf9Mp+PDAG8zVE57LDCHr9p6nH2YWHli29Rvfv3iYaUhHJlTjjjp59KD
4dsBfXYz7kkTj9etnjAHTeH8YeFzPgIH1pBgpGT5E0GfLnmWlFFbvf2dtNcBFvyiSiNJheePIpy/
MDoyMWFWfQSpfcySi27jYZUKgTEwiLly9WXf94oOGcHs4VwBkmc59SF7df1tXsMqz4qn+7orxBIX
CJeXlLFHRQ2WJJYZdQk1AibEs2ZlaJlx7EbzVFu0BJA5J7kFOd9OWASqTTxi5GchAgpCV13UaWdo
+V9tHX+UFpcqjqiPmX+CMccXh+GxibCftR1e76bCLKflBGVFti/la6Zw0pWc8X38A4F6TeL+HFh5
Oo9ed73NyMjJprWue8S2e8wDnBWiychX4WCc8chz2SZc4QHx1Sim1r0n2Ias53axj39cJ6CCaXgW
BQgqrQX9G9fgAqHbwKlyvds499ONEbqHMZjLWgrzgYAlyGGB4gmiJplH9VHYfvjjoO8joA/MhEEl
Co3jRVQNrxRQ3FQTHRgjVRP1cE4cWJS+oO2+mOFSWsL7lhEnJbW+SQndHFhjAqUSkpVp7y2nkBQk
5a0/NlBcx7Ru26D65G/MgjsYvXdMzsBY1uLYOMDJu5DAu9XW9zpSHr002AF5v5xie9j7obkzoquZ
mNu4dJ79KNEPmhNYu64EkWC5ZDaK+LGS4btLcIbHvTyXPaHloiAiY2MwZSRK7TmBMCc/Frh5btxi
L2uGpRHhNkB7sHjHrsUCMjWcNsbZchi1+toCKUCUBnyuNmSPNv1IDAyTQ6mRCof3gM65t3RaM4mw
nCQhKyIbNuaovmavYUomSwfYawfwiAmbw6Sa8TzUP3Rmt88uflbfjkVGRYFL4ckMrOxHF0REizIP
lwaI1DkKxEeHDWFJ7v1mcn25QI2Sm7YsR3y/9VdltG+KGbqvO92hdnSYloJ+NN/6TLsnvcCaZJhh
uHQsq8GaRwZnGolLOAFirBo2SQwXwwe0iddafaP+EDdx9WYVtildvnWgbyfQtDqIg0VSUYCWO3RV
u+H4ICao6gY5TK9w223RuMtcJ+o4UQOCFMYOSdB6WFe2856OdKm0cz9ASUjZiYytV+MuzAmAAiuz
x92gsbrI6mSTiAU9U+O65wgjjUtQy/Ku4EG+G53+PpteiCuW2yqbiSFppR5S37jQWiHu+qS+JpmE
jBNan1M4zO/ZcGdHrbE1zSCltU7D70/bYARyhaZU+WyF0CGZheMZGKwNE45+4SR0iI7vfaLBMj2O
eCrBpS69sNBXCKXAfnWL5aWCn93GV4gHD2WpNtHonxFViCcxwLUEJmEFd1rF2zZ3rn5nGPiH2TiC
lNchfO85EwCD1I96JfZjp/ytJ9KTnXYXYbILWulnmVfPAS587KQKRTpWdMxnA4e4+JLa8bkg9sD3
lpd04lHlOcV3rInXRiOMSrOd0NC3ndD+KM15h0d7s13nYgguC0bAdxgYgi4SjmpOCgeewyVOQPgS
mFJgMmC1RtBjxwDXumALZNoICp0YBeRRQVQiTIV1o5j1aDklOKmNk2fKXG+dhvZb2zE8jZ0o2hs1
3EjSz1c/yZKdByN3qzzPWDu9h4Jup+IwdPCaMXvLpQuDIu38mcgDDjgzojvHN1+HkocDE05H6v93
eO53eO53eO53eO53eO53eO53eO53eO53eO53eO7/bXju33cm+V/+dijZ/OXXNDL4Llbv7fvf/Z81
fIl2vFPf9Xj/jUWj/ct/5TP/+m/+n37wP33/+lMeaRX/85/+7XGjrev/1rjxqD7Uvzho/PV5fx00
2n9YptSZGprED8jeOH8zaSR9ybDQs5lsukJnBpkXdRv++U/S/MMQlm66jACFC8/vb0aNxh+AynWP
D5kurhdp/0OjRlMa/2zUaLi26VnW/AdCUbFtvuO/HTWWvozJkCLGKCO5I9sES2IIseXMYfFWyWUr
UetTHcXNFLAZVJiItWwShBPuWztLjddhIr2cu1W0l5UHlXB038wuIjVDMTmWcvK4ohPQHTTrxqsw
dOaAvhY24D+G5iSo5nsYzGxqWOa7GffudDHUa3e+tZF1gfk53+Q0XWz0+W4HFJdmB657pIPuiZ8R
1+IiaMw3QkQGLL3aAuDFlXpupkDc8uY7JFW8CCVcK6f40oHapEKB4RhWEeb08x3UG5vnoi0+fbj6
NulZqfLTNN9aXWnuHUy8fdcRLPnEsQx8iNHWWuQ0tpejd/WMZI6ooh5wJ64p39VQ7WIuy4bqNpbM
H3BTX5FctKWO/z6PqKr255s2obU577a1TsUYAcrkQm4nNMfwHSbzTT2f7+yFINuTuM9VgYgR5cgZ
DExWYr7py/nOX3P5H2cVQBP2J5MuVBXVXpNZKWAIdQHjox7KWUUQs56QTi8D8kI+6wwMFBAbkB5C
JIhA2mgRMebH4JSaOC9p6h532axbuL8UjEZsNb0D7V2W7kYy/SAI8t5khDkxgnhHLUwZcUwZ7uTc
w4Qfq20Z9wbRNS7dmf4QE6qCn4TwoydkfExwHFqF4hLN2ks2qzBy1mO0cPgmO4zrq0buzPgZhG2w
RKLDlWryJOEDp27Awq6ml7wOofuUFV9coFtMUpSu+zUpGz9k9pX1b0mmvtSsHE2zhtQJBCdGezex
1YNe0a0PRNGzNytPgYkZtvSP0kTMKhAMK2p2ecjbWw/Zykq2xqxiubOelXFVx523TIMworGOBFys
CZijQGeYEMi93jQniFL9l4PoQTkLVQT42KMyweBXMIWiSHhW1wojoCYxnch28JUsaAtkWpgPdO3O
ylw4a3TWrNYxiChn9U6K4tgE2QqBmSHC8ISXHxPWrPjFSH/OrAFGdfLuqvSRTvRTP6uEgYteCMlQ
PyRIiBZSooiuSvF7xbS3cE11NKkBoYhnB3d7X7tU59WzLpkjUGoMfjEB5nf4k+/mQrjqE5/CLcyF
BcvRzzjrnAmCZzsrn8GsgbqIoSOi6DSro/6sk+azYurN2mk8q6i5e45xXZASRGBGZg2RW4XJUxHB
JNhGKV1BPmjgfYg8G886bTUrtuas3RYtFc0mOj2abqh7IIhQeatZ7+2ikkpWFGB/1oKNWRUekIeb
jNEdByg042wWj/Xq6owWqwgvNpBznM/lulXmORL4LsFjRRgS8QPq/ipnDtODN1k6pL+slO74JBjP
RafUq/D8pYGhX+a7Nn/LXSjEMVwGD80wHBsGWU1NHpvqJoyvGFCLWxe3o9E6lAz76QfUgC9QvhDX
wOAHlH3kpgapyqzEzUjFlB4WJFNzFgV3eioth3Ks5tsxBPhOt32CFFSszCZ6m7rgmGXNk0qoEOt3
QVvvYUifvIkYKglxWIE2ifQKFIReAaIwA1Yk0DcAAW4GD3r8qnLGxwhUAwHFCZu49gXvIl7ZEM2Y
hc8AbU8enDS7DNLOto3ORFKPBnyblPIao/bp2tZbXmgvccyj7Z1SqeGvUqcm9N70uAmAFrr93i4i
AayHmJDvRXdGDzPFtQhL9zDLECUJcc6mb+FTQaei/CsIrHCT9uUHc9tga4nxklmsQgamYt5h50xO
J9M0D9Zgb/OBroOAvSjPWwnYEZ5ZAyIXtvYH4FN6cMqGto9loMgvRFPGq52Z9IB3uBH7Sm1E9OVj
nWjj/ur6w4c25TZarPUxFOG9lbDWNgGaok29VFJjRXwleR4vRhKsjv5Y2JQVqCJ6xh+6UGP+g/v1
DjgF9mcRfqT80w+ADboJ06XZ4gukeF6Th3IxBg2utVi9Ql46CM05uXkOATiMXh2rf2gnZ99MDdN9
OMOZkHcOSdqmZRjQi/7ShdrdL598ZAAt02JmyX2/HwYfMrO1yciBLHWP9HEJXFUaVHG1k7XIops4
DDBMmy1eu6i+kCtLF2wNS2dmd7UUzf+CYgM4AslmM+ggImNPpFanAGtsUPm3shsH8tEW5WR8yMQn
ysKBWnzrDC7EuuKceaxgbsneXSIVB9pDF/RPunSemNkQcLet174Sr4bXUxjg5m++yhfWiC9dw2Gw
DPluKwIfhA1W9CCyYevPKkmZGnZ2sast/TNQaPupZnwS44a/befeCkzUj+lMZ/6S9TT13xGnlDh9
r3zzWNLH06gTNVy01bNjLMtS33lxQKhbaXSt06d209rhAbpvCVfLJFXoGUvsIjClbOIaXV/KdTKy
5I1+fqtp1qoasCjGWp9uzTYpF2li4Pck3k9FJtmfgH4rl37oOgQRWFLBsuxq2mJq/a2tIg4joj85
MQ5kJeb9yfvwwEIupnp4FwcqZ3CPlLmg2MJ9Ee14Nb2UFg79xkyhXOR6cYipJfEdShWm6N6yG0yr
GvsMOTGaCEF7tPFpZOxoHz0NsJIgmN09Qs++bHIpafv2qehJG3UsimTTNa27ccnMAFiCSFPv9I6m
yIZB4arD0w3MBpDWXJzSZclVCqDMTa7NQFJA8LnCohOre7vWboOY58cehovTl6+2ZV5syo1XY4KV
YJ7+E4m9uuScNiJ1b4ZJ7QCZP3DmY/wXt4d5EGzH9dLW0y0v0IAjoKSbj6FpGNCgNtX5u/tdG0xl
AFMCTHF2amRAV7hkojnk5CSqHTN91XN5MR0iyQB15zR1+ZFJ6kdrc5NlKO3Mm79s71fCHVQ6qY91
1dCkmwqfOhOr8VZVPnHEBNa6cYbnSms/PEKRRSsILWTArd04OoukeMrLBB5PwNNH8aa5rWofX1LZ
vmqu2t2TeLikXfZT1E6Gizs5VI3yT3lNsnRonqJIfZfDxZY+B1qLFFVTqHOBE9Zy7XwTULpn+PXT
ZNoXp3HObUc8xVY8/Ku4MJ5lUgL7KIHjabiflral75Ji6kgV6bfhTGeMsH+LPCOkSrlSWD5i6mD4
ZMwpkYo8mTb4CzFQdqYbp6bN3lxFyE/G+bQumKoa2kcpnbvUbnEGgfjN2+lqd9WDcPRkHVXGlX3I
IHAWTks1rkeD+KJfq0ds0GdK0u5NDpKtzVI24OHvfdBwU1Qf3d5eGaqigDUg0xUK0Ba3AuzuT51U
xgYX/XPt6+36RSOeC6sAzg0Z4bUhR6gzGbGoqHeWZTzcWHV4yU3vqRdkGEmJ3vauRTPXcG2jKcII
YowbZ+SbHTDIMPvZuxpODGWIOc9MQ44osuRWNeds4vwlhf+RUOG+CHqNeryIibaWm0Q7gnrnBhIe
YAcoJK/44VCPcCXctFU9wG5JSCTvATyzr+BQ76sbrmQHWkSWepY+MJp76WR1VYA+Rg73K22kvcBK
qtusf7YC2LaZc1842c7RyznYgYHZW/VadGePLvZfzkqpaWETG91rRSQu4L0oA+OOfs2tBXqYs38X
8AaMjDtlczjlnmKxb6rkhxwRe3LavNfGNsrGh9GxAJNcXViQjn4mcQT5WIYPXg7HKxgOU+O/D0UK
Cy9/dWaIdwtIYGHZ4ZVDiwlUtocuX2PGarpqS5vcT2dhTfYrDiKpWTxxrSM1y4CWTIC2TmMrO0YN
1xuV06gtbA4gDpepfqQbLM8PSaMMOpE1EJokwTGavDoTVEcrwV7dzVYbY/hJY/subNSThtkjwkB3
++uXbKSexI1wMLgGx++a0VshrOgUVvPMlJzCNtTHcdHmtrN3nK6nrRpaIf1GdB+L+0ZNkvhRZ847
GkxBonpe2B7HZDx2jjccNLYtCBWjsfFHclx9n7ylZHl4XfcJhVllTSSunfhvGm2EGoctfK/44unB
UmpYv2plPDmcXxIbK5KqsbKMcNaXeI6/El33N22HzSwbAT6M0EsIBFubOMn2IyGNIyBlJqQy0wAg
pzzLmLp4qC+TqRe7LpCUonnGIZKWfna47J4cThTkeowzvWfhDS//g1+7+l6U3sl3g9u4IQQa8+0T
UwRSTBSOwauVrpXtYYFMo1M6+Cdt2sdT+WwHHZn48egNJs9+4iwDn6q/zgYO1gWEUBT3fyLWj0Mz
rAdgxBPWKzZBTDZV3D5TFaeLzxxjSAhioTa1r2wgfKwCGr7IzHkJMTU91qeNI6IbUVCe+GTZ5E0c
r7uZlCv5cevnbtR3Y5W/EXc5RuP0LigXwO5jfmXeVpCvpeEdK1zX4hHEdbWKPLHBLXTOHQFBXasO
LFA4/mubR6AE8KDTMtlP34CRIQRQdygoJsbLauirpnb39HPKY2FdA1ZidrCMmOkchqDUUXPgw9i9
J5ZagRNLwJoLQtqcrfoRjvOzrUVYb9uedlkDRoQemgDAPHrKqiA/ZAIyWz2Hmh2T+4oNPFG2HwSH
nysVr/CJZYtI+eOisYlCVYV+3ynnNuvqY4W7a2m14FbSzgMQr4079zGOMii3yjsSGcuI91rnAkbY
1qfcbzE01j5LNX4oIy9r3BUfHOg53ZRkM3q6VSsOmTRK+qN+pSmFtcmiXbPtvPfBp4/EiYki1hQw
01LJnTfb/eZZ/+ZZ/+ZZ/+ZZ/+ZZ/1/kWTezL4ebIZZ+rDr/+LDkFH0iFRY/7T8PXv3tIOQvj0XG
f/7Nf+Vf/YP+445UGHP86wmu0/uEdvn9+S/Ft0DTEun6Fd8SDEggWjO4cHXp6S7zkb/Gt7w/AJUI
y5OG4RiuQ3Dqn2YqluOarucAXvR0YZLs4hb2a9xi/KETwvJc6RiOgzfT+kdmKgxv5pkJLsegyPdf
f/6TQ1JNl3y1HhMcy7Us95/Ft5KZ4Tj4GM6nFo9X1OMJdOocP3OC/1rVz5qliyW0qE/LAC0q0FjA
b990QE5w1f7oLQlYn/NwLsFvFGHUr702/8FfJ2G1ZFeRq29HQFLJwqajbhr9ifHM0iTFjB5LUJFY
s/xf7J3JjttKt2afiIVgsJ9KJKWUsu+dE8KZtoN9E+z59LX4VwG3gMId1LwmBnxwbDglMpq997fW
jljKKa5jpXRCOOZJ1JenfHItrOecILjSMcS4EUQWlfqNcrUEMmIDAi6rfzojM53WgUN9g6hMDjXB
Zxg+rDcAx5LwbaC502cLpGUx20YYZI9+jvXAmV41CH7ircZ9U6D8TBzyneB5GS/WvxemuQGTNMy9
WxevW666RY3pjr0OhQ91dOyap8DtKWzQFbBT06a0g7rcfCmg+RQmhzCjoaC+CQNjm/9BzBOMpY3x
Na1y98jQ+DMIA2pv/oIMm/h6XFYxl//tqOwpjWYgERikKBK1OgtO4/pLwW86ttvADW/obmZATfv4
J5c8PJcYH264QL7pjZQMcXT35Ad/h6UsHyyCo8YyUOf03kbMw/dNFTxJ53Oz5vW9qiHJZds/mbp8
A2ZNEbQd/0BVqamSYTWmLvuoPRv7XuHf5D4MECJfXO9dWL85xKkkE04Mrvy3M6Hz4QF6JDHbHasC
qlQyun8rz2nAdyH96lsBRM7z57gdqGAHIBtwzqmQx13g36VsM4gt9MDVH4a5qJ6oDIP+86q7xXb+
zJaMMm/GbJ4z3Nib4CLb1QgZ9ZTkYLYkSjQUaxoMZiWoT63mC+ZNCiimNYdT6jTxNP3tHNFSe+0e
LMN/8ov5G5aoH9fmdHZQeJwn8K/u2m43hTU9FrNSZ6+2XJhrwWPGW3jAx1iCa6OkUyy48dYqXrLG
C0XKxawz4R00Q/IG74QGTq6CB9dXYzy5qYgXQOLpOvnQM9WNURuvO3p4TmzQe2SOKBuiHJwSB39l
RjtkbsOOMK7bzuMTjSNMMFzQ/aK3QzH6VzegOt1mHMnh9vNBQIyVvIHNSky7chrEH7PFRTsHyeyu
z7m0xqMeGFFHmYX4pmQQNq8Yli6HE66aqPK6bid+Y1bz27gu2he4aN+tz9xxtpjy4ELIWgilcStt
47KYAH0ZPL24Gcyo89ffIJG+3Y5HmpCS31hMi7ZlFw4ZiBe7NIxDN/a3nfaCMBtqKuFpZVKGWk4u
DjhyJcizJhpViRtgCezUXQvX3RwgnKvAycOpfgPI0SMGFGtYlg55ql6CUaqJX+z1ENtr4sWZLz4M
EhqNDMuug002nnJfXQLvbGtjjVtaLnbhRYEL5tsviucGqBupMdikgMjhtNkoktJVxdLJ+uO+dKGK
ATkw/vaaUtziWHiehirbMVYTiD/8Nr1HjF5kM8lCGYGp+TUFpLRM4MgH0xgUUUnCS4hji4tdfXf2
etfm6iXlwnhoFS6gLX8OauvRwdB01bvEu7ekH2FYMwm4lCTunsDGcTkY4SDBDP7X98TJbNBZQCKn
uHeHH0PbJvPmMhTLxgcTULoxmfReUdwthdufiGkimnZFcplQkZF3CI4yaN87eMgH01+8g6sJDAyf
oEcEo8fZ+4ZcDWbbubTIISBpPJlYlg5CjBAiyhdVqGulQL92lT89OHlKX2RPAwUTipFycHbkxEM/
ax1OeoMUL+R5qsH756IDFjaKt6zDdzVl9POCvv/DvgI8eJCQu+csiTWe3bhoSmj1BEW8+b2t2uGo
UuINxlzAX4txH9hhkpfYARrvD6Y9tE3DMBNQCsJhN1a4uW0eZmXRpsnH0O26Dv1kTYoPSv66Z+5B
oITOTCRqILlBEjK9q1f9t2tYkrIMFY/pb1+N/L2RZKm3FYJX72/nAmbLRBuJdYVyRNsDOVveeQGQ
PjrDE1yK6WECQ0vhdODubJl/NfBipu3/mEZdg7RpYtWLMixR+VKX/z2VvCZrK//5mh89dZOoq7Mf
oFDrcQILEa9FfdYThSI9OGVISQDyTzISo/V5XAFMD8duqAjapsTmEjazyh6Jvm2P3oSAyJe9CbTV
BNe1FSruiyeVWABNwUq4pCRvVrIZcsHcKF0q0UEIoCm76VvYOW1NCbQa1khMvNawN2qthwh0uIcf
9w6XfcT1HYhl67gnGBl0AiUSoRkuUGYqCGcVTFiCl3uDbMEE3xeUtcwn+sc7pmqPJVXdS7NCFgeo
52pbhs647cUBUoSuAJ++vtC3AhJlVCRLEBBBwMGbMtNM9eitHQfqvcjMCXyWjZ8g3HYgIU4BHcuA
TIOq3ROIs38FuszIs7J3u4WWC8ikxHVfTveesYCxHwDVFr0H3pPjghxSEgAC6mzWjlEFEP7YN0kB
wPeX1mVzIOO4xWaP351dPfbRGAgANZHTkjXJqewd0oAjUYZ8hxaQPAXd1uKFdLt76BNHsEmnoarF
HVT15WQ144nmywuaq7gX7b4j4qyXE1HRBIHhzQBH9+i32HuB1h+8bdeAyebsDDmoTzpbjk9pribQ
ouwsNNu9QCnnhaoqQUbgLie/JK60pR/tZryKBpe5qdaXyhWfTt5GxcxjU9BsLcrtnu+lDYG5+Ed/
cEFJj7STUhQbZrsgJFFbmBARAI/te9dgaD+MnGDeDMp9q3gmdPdhlOJOePrVXWNaMV3o5KBFRpCg
WWvD8uXtI9SCHSAzfuc+PvfR87bDZJMGzDS+P+XDR0TRSHNNPqc+2C4kWJSMoCAr2fonsOB/OL1B
8xroCaiFrU2m73RDHqtg/Mwwcw1oG/hHejFc24x+KiAPqxh+ybp+LgKgcZ053tE9vl3t6X1L5ZdV
mHVUmtadM7m7jm192Exe4j6XJoFb85JKGgDtSqRmTVLaah85MVhw1TY4OrXC4aYT+p/5nYLhBiPN
x7j11G+1uW9p0EDitT+7cXhwMkK51eoh2IHBJTre9oW8G4M0VJTb1fx0M/0N/qcIc7DFsaiGV3uq
Yj0vX/3A3rFNRQqFij6Dr8nVqJUGnGirL9wWj0NrpDEqzbW2m+OQrQKS5fQgczgj//nFnR0OUCig
oPTVR63TS1+6Kaq3TJ0DOf4ymjNqhSeFD43ueHGZ224+LCKFdmLitPIp5NkrWNFhhPBG7/JzjkZn
3UFjgpkRaZxW/7OXuXmCTXyStLeynPN9W228f8H47ulG3WSuXcZtG84TpP6skskJSGbEIl3dZIYF
M2UIrmltkHuy/LPpuRNa7ZzFzGRYZHAgVdcpjFvDAXMSlKHIyy22N/louA39psGOO8MgeKKLhxRh
thH0zcme5M20jL/LdKoiWSwYVHelcKZlZHSMwxQXkCjziy/p2+bK/zK3/hMIUGjngh2ipF/sSFrI
69A7lw6usEvdGaXsFX9pdSs04zJZN7w2dWrdZ11Xhob8h9zhcaLpIqp5PHgOXDC6XL+ayC3KV6th
jGebvT9m5X64TMyssogAgz/nenzzlmevltvJ7x0yN+a7ksVnOY63eL7rCKMsID1zt/mAlto9F5vV
33S7HZMGVYo0qp3CpYflYuiRHg9yo52ZzYIc3A9OrHH+Ep63GzsuEodF02Tqa3BO9t6jxhN/KZxF
hZYEC2C505lJDiNmeINAD2CoIM+43zTYF4M7FGXki5syj4Xv38FKi2Wtv02GzGjZWzWdBJC4+Uqr
Dfzkmz8wCVPoZG+pYTKug/pLqPKzz3/6pf5bqOBeNmQ2J++94+ioxcKBs/8Be3zog/RMJLO4QQj9
UlSddYTaPcfLTIpzrPfXbvlLm/R+6jFMLb37pEfx4QrPf6l0/51bQR4vsnyCi3+3iYx1QM7PuVuo
y0iRuof6QyIRzj2kqXAe/O+WS2EolPjyLa85ucbZ2Z7n8sUI9gzqnOONKtEXliUmrMa721cxOGHV
P9/KUS/Xf1hYr13yOKZjG1uu89qr+aW1hBtWLBxRAybV00gZgpdMykfduhYfvOmxwhI6FbP6Trc7
aLDJsZuVC2JdqhfcDnOq9hVuaP+MPHXdCOuiPzHyVN0JtUcDIR4VRVGx7psQ5rbk3WZRPQRmjrdp
5gLVLxd3MR47a3aiUdXdQ0mPMKyajGhoKsNelnlYzcYE2EDKezgaR1QE3IinQH7Mi8wwGg5t/J/f
FrVxYkHssRpfG/CO6GXKS6AtGyy4+Wxs7Y9mAaezzihE0l1FxZMz+cH73PvXgc2y2Ip/dHeHqPI3
EQ4pOr1Ru+e6Wv5VNqi2qs6+c4Pz8CQLov4bO34Od5kgaULkcgQYkGxPeLpOncGKmtx50qh2LXTK
0FT3nuiAuLroL2Ww/uNqcx+wCUpVXTQkASt9qMf2juZ7GW9FPoX2sNzkY/0FFGJ7nLoqRKnGtKFy
kSHS7VdOsVzUWLyu+q2EGndjbFsXTfSoAFoMZzRG53lT7slakh82+Z57Al8TV2quXD2jQcda6R5w
dlfiAIfM6KXYuwOTS7Cqf7kyRzw0DU/CLPjBqhlJpOZigpAMKIedMDs0nhkxtU7YK25Net+HwdxP
Bb15sW0Rs6JYs2VGm89KbMvbtUJ2GDi0Mp19UzHKO98PvrgQZYe2ncqoboIrVhFgYrmL8lPqMNDF
e1PRTZ/9LznPETf3G7Wpt3FhTKNwL+VsfA6N/e3bP4ud9fdC9kSEJy7fwp6eM1ByRN7HJJwEaos8
ZyylYmZUZnAoFd2caQuCqyy5j+vKeRLbAlzDNQBAbi1Z+vmr0dl6qRj5wJ71wjxTEi2M1b5zKmLK
Jqu+LH/HhhdH1iDkQ2ukC5fCAQNmjHhBjtP1eJqnu4Qh5AegY+zppXfFifk224kdgvCE/h7I6tYR
NIXJhjZIM/gMZ3cGDQPVZdDem4d3dnViBeNrMIio1n3x6iumSAA72pG92rd+/1nkjNI6bvmPuZEe
qQyZ4Ql+KMBout1golmfvPIGYvzbPg5GFNbm+G8A2wIEAjSlCML/5PO541UXj4ZkspUFSu0u4ufX
JPFLdDEdG6xmFHhI5/1hzA9/8yz98BaIhVnJPwxpB+CZ8srud6TV+Wh33X2ZGV8tdgbjX13mlAj2
bXP29bkGLcwcAWsYLEQGZrfgaIBz7asxZChaHK2MYQ27JInfKzxn+yg2KL1OHqth+5obfT8Wt6Pb
fJl2/5ikDBusy4CixY5oVj4ok1ZwMGEJKN3m3Zz8qwIqxfY4QHgIsrh1GvNOyooShAOgLTRmKAb1
5J7MvdnN1ORvcH3cyCyS34IdxuCuwKk+eez96jcWrM+0LL/GGqhKsgBWpwcIRtamzd/wTSHMLNfk
digUZ678VM7DL2XNTNPYPz5YyAJv4s22W07HyblnWOLKqDZWk5zXXqxxUYqoTfgbHPfO61AJLTmg
/yXhyDZB/CiEbk4F2NYBSvep3xi9aDk7l0ObXUp7/EkKX0ctyiCuhhOTA1qpa/CVTHZ7lKL8M9jo
DQynuYMgeYBUcymG/IPTGtI77zAZc3cEYw7vrcu+tQfnMmk5DSEH+Zxrj4rLtqCUIzTb4r6F/CON
eOdfH6hi9ie2h9MkrHd7Yg4nCMp7A1qtZc9+mPb83Q0/MLL6zw2C3rFMrLgWxjObUZimZc6dDttv
5ttf+ezpB5vqJFMUJPCpuGgg+MWQ/Zoq47Fot2/NRnsIDPWQsl4AjKF4e9gMeupdBzMjdfGActR5
y/Tuj0n9Zz12/5IgnW4Y7glrluK8yb1HJ/PesNg/Oi23jDF58lebOdKPQashMkX9B8JzeQwsbqJK
XrlXfCkzJiCc3lUlcEUkjZQn9t8yyZBeR4ynyAmiIKeUky1ufVKFcZaWv3IDhiXfqxQAzPBopNXX
Vnhe7PJBZxMzN0aSIvTyxVPGWmUuIyRFMVMa7qWml20tR7NwlxP7KppKSmatB6Sxd7/dvOFGqM4V
V7opfy8xS12ytfuwk4CaV/HQYV0+1kGLpK0w7hqZ3xVtfd/O4u8Q5AOvNJdkn6NgOdm/i8kJbue6
BgMTDD6mj+Kh2Ub+sTOS0FHHjtPey5wGt6VgqRfJTdBm96NWz1mW3Bt8ZtOyHZep/M0tJcDXwRGG
Eogovl0L/cPINflI8esQdHAZAotBQvOaDP456NtH8CwUnAMseCOX1CQYf2pQ7cfMaf8Uo4dJsXli
QJ5LXEVVsWDYVVp3lWOcM2mc162JG8AkfaD46p3xlu3tmXkUDSsEAoDpUPkIjPLUG8atTOEsqmZH
C3qreTenUEeTxSaAj6MlWXIwJ9V95ycf7TB+wHE+GStc/KXw8ClycDyjyjsx1/0woxtoccl9AfG0
01m8jkN1NwBAb3RwL4wLtWJcUQW+gNm9ZTB3LYOCOqdzhlbqIJTDDp0ny2vnLiF34efN8DxYRAzo
+GP6sM+3HZDToimj+ura47OuED45xgDSSTBOLDR/fvReLEc/reVdbbdnqxouBvVnCdr9RqXH3h+/
cXDpBhJq3bwF2EaqvBfXsWnghYaIYdi0HM5bpSq43bv3VWO/rgHokv/8Qi3odXYY4vHs7MeU3FQ5
IL28OG7fn9UErYxvhGHgZIkHTh4PXGNF2Bris1Veely9P9LIFLM481cy68fA6s998oRP4bJkMGbS
Advpio0xtwEtFZ/+gA9Q7RBYAT7fHhk6L9UTBtn0mxvboUKR+izMrr3WnXsPx1vfAVVLnx36RHFq
GSf2fu4yyjgnuy699j/qoXy2VfKqc/mvTKbdl1RAUR0/PCVuvQagujPlvBFcyGagtFeufTA4V2pM
7bpd9cynoFL/XrNOnAchHhLB7b50/D82uKZ6aD507lOeNo4LZTbdvXfBeMISA3a6TH/alrKmp14w
OsBNUX9ay6pODf2IlkvLMbdtE6ACpgrdeHNk+OW1x1V46GpmmaeODxqgPdsNYyytWnEW2XYZTpPx
haDGPVqXUSAhYNZUI7GgTnbg8vXZJQJ1rHqXjI6RwngS2Lsm1/QuXeH99uplOcp+No46/VNz6GLu
EQBEwxJ+2A3aWf3XzIOeGhK15wEYKUfW6mhyucUZw/8BMjYzuXBuzr25JNMpWYu/jnRup87S8ZLo
3+5+TFhUduHK4LAkh6BB4f+2PfPpLaXdgtIJFaAssjX2H3stvp2SwwTYzYXb2Y8iQ+HEzIgSzKnU
v9Fj/y09ACtp4DJhg3EIEUd+yQsyE/lmMo1tmp9ztZEkaEZYWH12p+Hhn1oO6giR/MI6ph0l+Jzb
0JFnBf/xxJoxPg0tFFNtAI2fed83ruOg27OLPwPcbxIgN7ZZPQiLXbGu/Js596vb3p0/Ba6z2qgw
vVfV2SrnNXKUbx/W7GOpOEsmvlChN/K2T5aCbLT55rHkcEQh04NAQuJCrdtxtdCrFQCJwra3rr0e
h7NYneuGNbVw0XwEGuHvTkZVVABrj77fNKhvRdAEqDFjw2JYq2g1pMJu7XxvsJ5hR1PLZaANoa1K
Hq1AIkfwKaCXrywxU0SN0brZPPdJ0ugEWwgym35IF+pUcazqFxccbX2sTefE3lnfZgl5mYGOVu+A
NFzF/JNwyr4a7cDPbH/MIFHaheGzqcPfBS6eekN5VDihW/p5UpObGpCP8dGi8kVkARXdiiwFVlq4
zUWYyXxa6/FXY9gMWrd4ZnJJbWc0/uP09UKnKR7zEhT5UK10Ofz33g3si/A/7K2dIjkFDLtZFJLH
BFawFczqvEBXL+TI8VYwHIx0HoWofKk9S0X+yKl3zerXvi6jnF4jkBpQs95Ai7CBLwxvZn2bN6yg
/ozgdLPouxZ9e96K4AOc3EEvjJthvqGmB3uYM/ibxcHwuAUd43EK3LOBsJioCyZuP7sxusY4THXH
ozfzn2xEfEzJLcjfCmDJZBWiiXPgsWw30g4tDRC/XGQ87nzttd66MJ3RvhVWRDRmjZUGwN+PI/Uv
WOAe9rzIEdVTo5tvvagXozeAYb/5Ap0B64WmRYfhuh2Jz/H1A0rz4658WWA9HidzNNk5lqfCyH/0
QI95W5oV+zOSmFFa0FoWBxsAKKN8fW6IMi1oiGkvuzhN+pTOcc81TIBLgYIFDksx7zaU841NJCM2
vOS0jgRdONuCYbb4DAEvnUyTtUXxBaUWvqq+pfhSdUPD10duscnHC3sHDDB8hrrO51vMl9G4+evj
XPeYgfp2fa9tzotOwnNp99TEA7P5a1BCDMaEgeJ5uOeaHByqtGmPdvmcFLN9BXTJdY4d66i35q5V
uI1qlT0gnz7mrBjHVXfQDKELKc84ydohJtY+JOYyHZdll8SWKfB9/CRLYn81dq5fJws2OvCclcpP
8wLN8m8qr25HOyswtiEkCtPFddkwUklbVnL2pC/HyuozmW0aC28rtl4A+CpMRxbQHau3bPzYEnr3
gs7mQfQPKeOmtyjcNABzW4faWp4qekY8wKy7oh+9iKnfIZqEPmmfSnA3ZzSDxBHpcAOmn5FC6G7A
rtclv9a2E7vUbyQv6CGRKZ1HRe7CsuyEyJb3Ii3DOosK5lJXcLYm/cDKko8NYaQgp4qfvNlFdk5X
+XeH5RztBXS1UynEWXkRud7qn7bSeTYR0h1WeFXRop2vvVsrBiOWu2TabzA0NLixml42j27vIJHN
Gotne8muexcwQE0b7zpkpBrveqOIWTeWYkFMKccGwbPbro/jDHusRY3s5wncehE8EWhDqdRPbWhV
RnZmigNDq2GyxgIoV3ZuxMWI74OWWyXEO8rDX3KYFqiGfA9Ma0aD/5L1LNVQ3vb4hAMDP/GJh+Ln
lRVMf2dk77UyOhEVyZzFyP/my0jsoFD4eNRiAuCcZ1Bfcr6dEMktaQok3QW5jgL+FCTcHbsUsRvt
TotiNS3UU1fPCjDbLKO+6CnyJ4hOjwsLeOyK35NYxcHr63cENA5pi8kIi3WpaNk4d6MisYvrkzWx
NN5BPD3Jrm+jxUlpzP/S1ZxE+TboaJbNHVpqPx4W547x+d/SBCYuEHZBpDwZDTYnY1nA54NvCq3G
CaK0Vs9Fv9x2TlVyEklh0JpkEYjU8lvU3MHI8Wvvnjr/yxgxIoBbLf+QlOmvrNTNzaZIt4xuAXqS
nQ7n8XTjTdbTOqnLUvjFwYNyfh6g6ftdL8JU03Ui1IWVyxxZPRdqY4ZgFjixUe30NO7aRj3OkKoO
80Af3G3UtXfpTDtkCYox7ePcpBDniFLD2TRTun7sLd02sLUSkjnlPtYTJ/I5iMaKlVdPADdnySBN
uyIcICNpj9ZtbprcFLOA62zPlo54oa9d6y5vsz994lySfQB7MgCG0n5+1k6KaVnDBattmHAQpAwM
kYM0MDnayximm6ZTNMlYM8B9qPgoDvO+bRow5VWxm2ikEy0zhky/Lme2QBERSXQjk5YRO7D3PuuA
QNPylBYMbxQm1HkuHKFTUYHoad6tZrbeb3Wubi21/lR4BkdYdacEs2tEK+Tby4U4sa5gFqbrwGjA
HQ1hTLlckTKCbCz97nhY2UsOVJKnyCrNi0UYnknyx6QZv4yFTcfX6k/epfbBQ+RgLNq/eEX27brt
veeZv0z+BSfDal2A8vwiXFZf7tBquhE85P/5b52v3MvaV/ml6doo48zY20N3Gs1pjAe3eBatYsG9
bHbuHYOND7zsOQMZZRf16/K1R8Q14iIaCSzetvsk2h1wuUpYx6yejonTVSCUMFFSR/9/iO//hYsA
ReC/H+L7yLBbYmwt/xs4An/4f8MRgv/BK+OJwAlsT8Iy+K85Pud/eL4XyMDZEejSFHDf/2uQz/WY
/WO0zofd7lj8df81yGcKKWywCa7jSCb5/p8G+YT1fw3yMcEn4MDzN0JhFy7/iv8TjuClq52XPFBH
+APUe9b0Zt3wOJv0E8yh+YTxySwTcGiFIe7gi2UEEyfJWC1xNUn7Fpal7IrlSaEcvcgsx0OZWD5B
G+d3kARO6JQkInWrH2VjTsCh0ZKnNBZXY2N5WcsnTmrVrVun3gmwAl3kn2rvpQcpFkLqzb0uUmCk
XPd60HzcD90bRc3cKPDAsBJSwHeS4MC7dIWKt9dMMkqwe8kY5SV1cfklK+CPdkkVzy7+ZCNHDHdi
30299tGuypH74cTRgfO+7BE8c5cPu89gyY2d8ViiW1swBsrqo5iGj1FNdKMYbct9nxA9AZtDMm1F
JHJgvEaxPhWW/swERTYS/C1rcHCgSkkVdB9LaJP+IWgN+t5txWI7Mhii8U9zeaJ1IOSzqdk08i2I
rQYZ5OjbxmmulL7WS5rDmuyCaAJOHTkmLFN6+Mds5WPQK9hJXfzrJud57z+B/ktHqjb2L47Ptwwc
2l7YFVmKrYyZri5RX0PFgIknHTPe9Y9lvi4P3rRuJz1THm5MNnRlE+toTWFe+16+Fyp95BtMCY4z
I+Ob65+4NTg+uOVH4dsyVpt3pJrC0cBAn8SgTGQmZkA2Xg3HgimwQ5wLBzES42xhJ5Z3J+fYjeiU
7PYIOtuboS16GAYd2ww3wx1DR2y0j4ZxjOZ6PsP03o6FLc1zlf0jSM8mXyDEVH7PxNCs6nM5fq5F
e8/wGjyGOjLqAJKnsHtGNCjDJj6K4XFzb+3up/SsKiRU8quumCHlMHI7m3y0IqF4v/ZhZ1k9gd+B
+49FaQPV5NbN9/6SOIcRfcc5WDk41stQhnrjAOSr3RtOM95F3XNc/WY5VBtGEqlyrq3okoIVXa/O
p0Ph0CNnd7ZDz+fpmrnWCEHv3u0EzuCAnp+cdOhs+etimkZUIQQJE24YBeXXo0XXMmyT7Mvwas4a
zFRGprW+CGS9J9spKAir/JlcrHlMRzYWVZRPXI1uJGeGeFy2CxJF96YHj3GkVvOhN6JublJ+BRoc
I7sxfPY6ZRitzW5dar8aojWVwO51bNIlxFRNXN8z9z+BLlmMHudbSjRGR4aqXTvmRcubwbNFKJmJ
PHa/p84jNWZE/e6sWh2yi+s2CIJxYn5cCRG7vnu7TEssEPvEviLMKXviV8iRqrDhaM2BivkWL9ib
o/mGC8/9MJThhmm70gobL5Zt0HNoBI4BS97afJhZZf0Bpz0zEkE9Z8Dao/vaC/FeMxO6Ig1I9m/H
8rwHQRDU3NK9GNaYodF3P9Suo9lk1swYh72r3t9UDendwLaseMLSErrEs6hU/FCp65iW2afpDP9Y
8dQfOdzeLus83HAXx0KzrTcmSARdWmikFHOMyYYTtk0518BBfuX5uvhuc12Xd+atuB7prD4Ow8Jq
S4JODz0T+Flbhcrrz0XO8QjM7Y3rUnDl8b8IZb9g7VzjusIxoCZkcGZD4VzA3DmYdfXTOa+5rMvT
1pofa10yY0ABjL4mcP/R1PHkdyc58EDZ1CiOXt49dvl0EQSl8xY4TO7xpRED5IPP1ckspD6aNX82
8YMnjWmNDlXexJ4O0NgxgWsvHfMJK+gCUMRHp8MVUEIQWVbe/nyfECTzfyxdMz36Pd/LXNOlT+ws
kkwkHwgpkzYAHA7pZVeAN9RjKEtUeAyCmaFaKCiJJT6bJPhshv6ttNTvOYO96y0EY11KC7Y7XeyC
KqDNkZvgKJxqv1iOczP3V6uwYz/BhePJ/uq4r/nEmDBvE0WanMDfxkqg1wyBKID6wr5nzvp7TLP2
6CYGTUkPH7gTHNeZm++wDOmVSgbtYpdCMe7wG9fyrsniXILceNQwuOtrp4bT0G6xNTVD3FuMonqj
8WZ03bMp7PsSAEfXmeqcOt4NEcgXb/bTCEnLc7D3AHspP3TbNLzagLeZfv+utfc8e+VLkIrbiYsE
6qxwdAwvDioKV8l4qgVuNUs9cW++iIYFyuDrZwTjYZLGG2f618Wh7y6HfRwqD/xoC/Zx6V4/1RCW
b7h6GOgFxZ1a5MdWZEAuChbC4KGFz7MmRcnxklpO6m/qjBMIG6e7FTHDE/i5q6mmuiG/aDIvbUDW
EnYdjToipxsru1xxFOCxoCpKycczREC+PhBw0+dvHQx0SMq9jT/zU1cB/ReEYmg62yuPyLVWINXV
ZP3AF5mPbvqkKwOyAALqykrE3SioGhbt+JP2AxCR6ZLL7hbKwnUfDzSp3ARyvdKeQfvQBvEwDqc0
sX62pr5dQa1vjRLRKHKmdjVwpSpf3pp6+7Zt1yKAsCT3OeVeppXpxlrdIiO/SBhXaNLDNA8/k6YO
sVYEcUcsSX5pX7g5V7ctMhNtMJREBB1x3QJ/aX3rwbjvYga6K5S1VgzMm/uUrSiLh7EnAv7Hdxi2
dmTDZ2zdWG792fY9FIXefXOcsrmoyfDOjO15NPXRdA5Tcz9VVRByKsii1hv40ATJ7iUlSx9sIAjm
KkduNzN8zKUqoEcrZzei67bQHWMQtBy77AQY5zeh+UNRDR/OUJzqLIh9A+qGLzEeJnwlzcjSPzh8
lK1o9F2wPAuL/XBMsvwkuqe+5BhiB0ww2o9ZD5Bo9e2HIE0juxdxtfTfXhH8G6rSinVF6zfpfRqq
rH//k70zaY5bSbPsf+k90jA54Fj0JuY5gmQwOGxgIkVhnmf8+jouq+rOLutq69zX5mVWmaWkR0UA
7t937rncbXBMowFXe03p+vwJM+vW1/UT64gDXb5wzuaZLmd+7IbTXfhkLJLSOma9uNdF8muo3WE1
qXlByGDHSVUjVZIz7Y+Le9AbTOlq/ZIH2lfUFnszv2tTcYlw3yBe3giLv8euhYET5bgaxuCzF9O+
ES9BFH2MIbc/E/7evIFMX/WuPvt715fKzE1PmTO9OEVBfn24AQp+4T2/li6lKrHOpsLSPuKqO8bZ
X71IfpSx/JZ+yJoi3oZax6NPa14EY+WF4S5ih/43itmPiazmg+6GNu20lKq5o9UvZiIiG68yCS50
g7vA3H/hzrfl9AGcpdUPvi3psRb1Hw9f+CWeMVbJ+KQV6S2F9F/Q5UQy1n12teyBY+nTqOxzxHqH
oYk1XAfwBnOInzNa3WTMUzLvr6E9XprDXNkdg1n/pS9YP/ZNviuH4eKnVntxIrVj0IpzU8oKoTk1
BhTWBuO+ZcHonAzQMtTzB8ML332N/heI65/irwK7xv/k2wcYlQ/B76Rr6ZUK0ifaEqtF4kbhJrS1
ZjlYyTqhDZ0tiAdkDDa97339KxYcpXK6oBbJ0P9QLsn31GePoX4oorlEJQMdfRb5xoByNWvoH9Nm
9Be/NDIOQfTYrhRkqQ0k6ms/5NziBuDtSaI/wpTrBzzGRzU6L3ZT1rtopmeFTEqyEaQTGDjg/ZlV
t20sOJU4HNGzMr760y/Xz85hlr+6TpFskyD+0gQ6E8h+vnlGBz84Chb6KHgq+0kO6XuU804wVLWP
Pbs3aomHZ4JXvC7deloVHHBXsZb0q8DwrqFeEJZgeedVP1AD705Cv3nZHYTRPZWB+nNgp1iYdZMe
bBkvSUwsa6PwFlNRUQbDo3A5OMErK+UVVojvpoiPbjLcg8x8Vo1J67Iej0bcPOu2kMeoHJ/crorP
4Zitss5tXgsaM20x/86SZj6wGOZpO0p3rU0RbCCVnAuKULe6w/e3oPIQDhtlCFXGPVOKTK4tTHhd
QktT1UWEhizGYZ4+h09xMvLCl6gITCviawxiRlF5Oh+HwfJWtVLZjUDpQ1/cweiKxaRb7IK9yFNX
qmcWUksjHNZYHjAsxSHQL4/F2O2eTMZfNuW6wdAZm2bwxnXkU/UaJCJcR0Pe0UdYPbgDWTJ/1oue
B2tAx5PweroyrezCU2fazzaCG7t/zcrwblCn3TSHkLskYvf+qFtTc5zYKMW6B1AdU4gZO38iOW2Q
QT2qafhwjf5Xl03ZaTRcOPqx2U8pH2EnRBbIKGmRyZS9I+d50LzyjwTfDriQOmX2YrL4HX0AL0l5
6SJwezblWpFdfC8JtnEn/oSqrMJg9NYbOsMz8g/o92mV6mgT8JABzBIORp/rlVMHj54bqjUjS8i0
4GzqUb8Fxt0lnsd7pQj8dUbdDGg0ZqRmFhBFY1JjXsJZBtesr12d7R0v33A8w33uGsbLZ/Iqzjmx
yvcilPrdcSFL8uY4dPWwTkenWQez9WHjkVvmqggrCJvVyF30OW+Dc5MGj2ROecuPWAkqihL2fcd7
KnAKIghZf4xo08EgZNlUXcTZSgonuc1z8Yk5gc5UXnmViZOCh2JESyvpxvQk9U1rNMWFio697qMx
6GHOlpa4xilhu8EjntK1aLj001DSWDCMcJaFd64FO58x3etsXq+xI26Doa/bJrvy8sCCBkboSkRW
RrIy25QEnyPPIkMo1Tppva/bX4QIpmUW8VaFJaSrcmT0VpfutAATSjZUZh1jxrJcLwgY6j1zU+FR
FWo/jwXtuc6Xzr//xqfeYN0mpBObxI2pCuevDKzZwCmh3WZTfAgje8DANEucQzct0d8CdeMjwoYg
qafitGL/MDlf9OVQnlnojCw4q9Klo6z8eBknR5fLpIhLHCEd0hQgwWCIXuxAx0+IdGxXl5QR62qC
2cZ3FgOPOPVfuGy7q3GQO1PjRuLxOKaxeTZGeBPLiTcpGEerVbzg/enMr4qJ7CG0OObNSN9TrplX
4UebqQSrMP2h2bi+ECxJ3kvshLymaU/tevuUUFhtmvUXHeZcQdRKgcVAuOAk9mBMzgLWz7ASzQhZ
ynf2ZAeeYRn7GNoEZvhan7lKbDePfCyfjGL+Cnn4LgzOp1oQvvcEe9gQ6tkml275EA79MzNHrlPh
BVce2TOluNG8VmDZIgCampn87zItNlZt1Trs51hGdTarBa0OiOpZr3XufedesqOtql76Sd6veM28
IhqrCv+V0EiwaBnFc73ntUNwq2N2r5n9MTXozUD9trB4a67KjNlTNlOirUGaJnHCfJv3Ew9cDsAF
j7iIpkNUNfo2u6qd3CnPp6/BqGAF7DHdUsO9k3q49WNUnsIOfoKp/S0oK+40/Gu6/jutyAhIKRee
CI8p3cRsROPqEEsm59r0MoYO6H8FtsPjneiBXX8QsjDALuJ9HRjkN1LCWoJd3Mi/1WKIxZtrC8Qm
vkZkNtNoRVX6pVoPr2LMmUb09RWjB8OvgEFWO6V7VJzlfuaUciIHRinWmWWEdShK80Xzs249T9xe
gEI41ekkkEhY1a21niQdNrWTvPFoxKCjv7pudp2dFuay4qDUN8zw+DjujJGS8Fa6gNtl9eKJ/KwL
cdMt2oll0p/aGPyymFbGXP4ebHMdyvASsT9dECAJ7EtghDt0Sni1JrsFfC+mzexoPX8UXgRDxPml
Z6mb5YfRYznOQOGzk9umNHfRqP3Wg4BzqaaO2321nARMvymDnaxbkLZocvib1chQUuyVTixdqbj1
IGvWNU9FKFJiK0ba76itupbBcLTwqmCtMp57OBE+mDfeXhdzgjtJ+uENCPslC8Rdqtp3DdZ0XWQl
4sPO/TWLbm/pODchoF7DiYq5KWXpnfis6NncNmd7MLY9oL9T5CsmLFX3nvHoXTgYQ6Uz3azUCylQ
Wvk6XlejFge6r0+yIDWZYuJzE4C8jjpn132UnnPOco9NdPE18jc12+2+c5wvTjFDZiDLgrVaDjdG
FOGosXcqsh9skB82JzJmld6H6cesvZUNLhhMtlH4vszuYGh9uSnDkW8ojE/HJ3HbjLB2xvM8whmV
VBprYdWuttQzXXBEoXZRtejEw7T6c47MzyBIMJ2yi80ySZrTeJ4c7Y+lxWzGSVOjsEqfZ0qh96kH
5pwwBTMM8tuD+Oq1rj5FRfyZoh3j2hzmK9MOopeWWbOOIieSFfyaoKO74eC7FSSMz7jvoClMJk8Z
11FOonGzT/pgm9K3xpfc6Dk0hp/OrNm7MijXjl87V249D41B0Dou0jeNbBz71D8QJ92lDM1710tC
S2NJhBK2AzVYABjPkQnRlLKGAXDd9HB41tGJdWnDHI8fQdesK0OiL7QgL0OlIFMuMoGUDOr2MYw1
ZU3YygxLPInhK6A00FY2M1d5zRIv/tTrc8YKdukH1Ma0NXtHOyd3q6xo1HnfezRppp4cJ4SGRt1q
IPXTJVZGNfRLO1851jKf1z8zPj6N7vRGVoVjTilNxKW9uGqWfTPRtYVo24aWeeWgm7/0usHB10u0
QDjeivEWonwLUb9lKODINPpnrHsHRhW8fdHEWZ57e6rHdtc51YdTEkRslFNuVHa5THnmDIRzLuI5
XR0nuXwjRnPT41TXX1SG1TGh2MpFuZumSn9oCYapXIUPWg/cJIfgVHVhsRHO9LtjIXYQyFk3KUXP
DOy/RkKEpqui1QXx3TL+iHsXKyM+PQ2xnulXXxOsIA6sZaXMe+4P7e2/jKhWE/nqMitDn6FcfSxL
+dBQ6ERQzJ7qg8WqbYmoidBtuzO4a7vK+6dVzgNs6/eojIBCuQGFkgQqWeDU34aQpGA0eBcZNM8Z
WkFD+QVrZRq0lXOQ9Xn8ILJNbRjWXeUlVFVmq7lnBFftMmUudJXDsGvg0JnLbAj0nti1pntkCNly
ydHwRsr5niJD9LWt75yc5uAa4dlpyJ6DsknlT7Qcds0VSkUPtSK7lRVXx0PtjQXb3YmxKMZWtKC9
FO+usjNyPyoWGROi7tfoMNU1Z+erR+fIzTZYuAgeGSLUXEf0z6FuPlqdTnuO+HwF+3itzc3JU55I
WxkjE/W0QFgNuK58kqUyS/ooJkdUk7FyTnbKPlkrDyUlkgDYPGGSTK/4KqbltkFbOSp/5dhhsixd
t1gS5NjVLlmAsiw64njN2UNZmJsny/wMgTMm5JiN6axnf7x6qfmnY7ZBK3cFzlPO31rLp69CsSmV
a5MAJ6mA7K3o+PD3OglyNlkYi79ZMHPY4uoBHYO6E4UnV4HpwGT6g6Dah99j+dQHDgp2+2pPL+1o
rWXpY9UbSAPUfXa1HLYK5KtUlRnNfa9dra0TxyR0No17rVTCOr6aYuaNwxxwU9p4SCVpslFm8rlB
UeooVylTH/Re6I2zsL0ZymcaKbNpGh0HZTol/MalAsJiRoJKQH5ampxiOQXv+UDs5wK6SHjOgUMj
skAkBYPV3RKuJXzj+6OpW0+jsq6ysPhu0LA66FhdpWVVftZMYGEzp4ONuHUMMLj6Jo8y8u2ES/++
VPC8esr4mqDeKFHA8jsGwLjJk19Xf9qYbOqcvAWUYqIhsO4OzuWBcxxkjApdWBputyIH4WO/tjCq
+DnVnC9fCWldf/wqRfvwMNUa0W+2/90mxqi3KDzC33TpERFAb8syg4DHLlfaWxk5X4zs+3UX45QI
cyTjZlotWR6tg0JsXfyYXTCdtdC4ikassikPz4Gp33wl3E0GzLuaFW5aXLwspybwALj5UIl6e4y9
rlL3CmBS5g/Jky744FVeZi7bIB33MtaDvZy0z87vz2UXnoShMXDheq69u7iCddBkWlGhEZRGuGau
MCixsINhWCtQDec4h4WFfJgVTbya8BEHeIkjE84PRvBukACaDx2BNBzGpEwb2l5ltyrxG6NSGLez
Uh5LJT92sCBzjCF1smtRqaU4ksFITibO5FLJkwu9frWIpMC9MJ6x3fOUmq8evmUq+wg5s9xBP24e
x3GjeWWxmiT4VOI8VTZFiR1iPF1VJ079CtCoOXCkYkhIu2JPyyI/aRALahcrVcD45NLFmNHJ2FeU
MzZkeDJV1+j5prsWo+Gtu4hbLatk9NS2qnicVdljmnABck4BHZC6KoNsG85zofenVDWRhlrCJMEj
sK2flCErC8s3uxr0vzTdqmiGvdHaX0lF+WRjsCBKgoucqQGlnDKhpbKgrbKltXJW9ZVSFVlGjqUf
//4DBpy/GlV4WST+sEqDtDsNnK6hRF5Yh7yZqiaTrC97NJozhTBeU50qTRvL4woRHoSiKtqEGSFC
oMo3J0JnfUUdpxGTAskc0zyYfhltLVo7Se7DV7UUeZqq0pMRQIbqAANhQt/nDF5PvKnehDSBMig3
kXx4p7Dj8GNVe8+N8nNmUFdYFho/Qca0vgQ4lcotq6No7FXtaJIwLcdPfO6iMF3NZYl1mRfHtjR/
S5jek9lx7FFFpjmNpiHNpiYNp5oy+YuiwA5jGyXyZwLOHRJTYsaZ4LBLhAJVAESJ4Gjqc3QXczFS
WpoeWp161XKEI0ylu2f5zOWnsJ+DxJrullt9T0gCz33OwHlWla3G3/bWqKmeM1XoikXIVgWvUlW9
6pN5ZI6O50fVwBbHVpXCmqoeVio1RM5RrVTVsQ6Xkq1Jm+zvXhXL1qpilpnCp1Cds3TPUiU8Hmfa
aCNVS5sqjKegqVYXBCkoro3MxuZhj7mjwgO5cJ9ExfjUsIyCGLB1cQBVn4cauXnHY1TsclWQW/Gk
J3y2BO8uTLYYtarSDbmmNapct1Q1uwF9uynxsGOSOEcoh3rXq1Jen3beYvSzg6mP5j5O5qfIkS+2
Hh/SZmQAQVxlOZjtTtRZsGpU8a9FA3CcbF1VCEw1LMWimv5Z2cVrzBSHpVnkLiZFPEKgBUzl2LKA
Oh48hkwEf0+2S2TIo3RwpY4iw3EW1BPXqqi4tcNnxxq+ScaHq8ZgnehFrTyJQ9HEt0HT73Rvwk+o
+mNVOuFQhwyHWqzCSgAxU5VcqtLkRtUnT0dOmNPSUZg+7cqDqlnW6VvuRUnnKeYFysFXCS+kKa/a
5cgtmRFw+D22hC39iqFWQpPzoCqdo7nj+UPJM4CG8WiYW0JGw5I3NyJtp3iMCEro3gvNENSCjtVz
OOuz+qThK+oTsa7EgCGdeGnqb9LR5jQ6ZYiHapZQhjttYRRe9KGfV41vuevEM39NY8jiJVg7qBOK
xu8WYzOgDNacAN+vf54mkwxtR1RjGPNVRxiS+wb/hw7S/d/U1L9CTYE3/dfU1LGLfw1Nwve8yIr6
v0Cn+BX+FzrlCtgn0CnVIuMZ6Mw427X/838Y7j9MAAKofNOlnJ3/+Gd0ypWeLfj/SWGAWyEm+w90
yvwHJn3XoVYGxEVI4f0r6JRh2w5o1P/hQNNNBrSM9C1X6Lpn8af4Z3Sq5k8WE1iQHBbosm8yAiu8
bHaFA9PK5A7mlkHl1CI64s3B3laUcm83jDRa++z1fOAt4JXt1A7FKQimW9w5Fz/IEGX38YEbCLFp
7t2I45dFwg4H9miFaezNM1nmeFJPNw031VOoQ8UTfcIglEpmiw4z1do61mRXBhViMUiz2KRaLKYW
OSkXrNUvSd29M85gayvoR3euWeju6pNNPmiJaPYXP92UeQxDfBDniaTtxAHboF1djeoSHvWLmAJb
DUpkPQU8WyDaDfCKiZWT1u0928+2VRn/HjsOrFr04mXuNSfZE3YEdaJs2PbWA5wGeYGGZUOu6KV5
EzxyeHP8ZoFMToHMUKPCQyEpIsvhok2YcT7OOXqqCl6AfntKBHIQ9zqXyIIKuewt45Qbw9vM6Zd8
KZElz/5TFMHr3OfPYvbfOq3ZVW2wd0NCj4zlL9qgce7mimHnoJONPlEGUb7pnknsRakBMpLhNYda
/oV99u0MNRe+T3Z9sia8a+Gh1Tg7sYB5a5PEXndD9m1Rz7KZIn6hTi+TFTvRbTQQC6gVkJTr8AiG
Xd05tNiLQfOyTSP56ef9vJEs71zO2W5RSEZr4DaFk18qo5VYecd7yat/OVVSJxpUrWwn5fyGBbjr
QGBzNErYVTgEOV5ZI3nAl9TSmMv9A1Jdx0KfNA/XzfsdPx10j+OqS4GH6qp5FEF3IzrlbWojP/Ml
BBeTfbyyhuE1GjLWqc4+lJW38WLn3ucE1HQfjK5pLUzavvNM4nxRNsRbx/rJNkt80CXHS0/l0FwC
aUXyzq4Awb1Tv04hibWJn0RMhK31n3wCbWbf3spg/oTdDzZR/UO6mZhHa71rA79Vo1JxFvG45G9O
bvaIhZN/2N2TNrzzvvJ5m6bf9kDR/cDGZVbBu7//yInhNaTxVCqPxFm8tUpkxhN7MHwGXWXox1Kr
jrTVvDZE+6KYwWT3FaC8jpgtu7n341rdoSAQOKdnW9RPrM9eGKSQF3S9c0tgc0n5Cg31hApDlS60
iBnOKm8oq/jKQwkhtYuanaril8meVqPqrp8akAOuYtuIaeiokoyj9t07p1TlGyOH4LpeHINcu3QE
IHuCkHDw+p0rNzPh7nMkKgkIf02ITvJ0ineTSlMGsFzEhZJtKoa3qAzfA6u4AC6ucoKYnkpk0t6c
LnuV0kQRj6NsFqQjzfAscpxGMesY4SV8dNS7cDb40/bDSe+SiWcEWASR0JBoKAUoOx6A57Fh+DwQ
HqW1mS9G8UR68hwTLi1UylQjbtqo3CmfFp9SlvEw1vWNqCrPROtolCTuqu7hEV1tVYZVqDTrnHyN
hFsrQq5SpV0HYq8Qa6yP7LeQOCzx4WdJPJaDOzcjLEsqN8tS8KIFJGn94bdtivbmd5kyW5ASUalb
cCnvlBHE9QjkaqyfEPqX7dorrJ8mLi8B/LenQrwqzVurXK+VsO8g54uz5C1TyV/GG488/UgJBFde
9UcjIMxeCN0jkeGR6LCZkCEmEzqSHTYp7tBJGEPE0u+DwCX2zae4KsJNZBjFouKGpWkIA+up+ByZ
4cgq2k0oN1a441RtQbCvuJxtReg17Nxp7saiPeu6toCfB0FvDAnWmEzLFBZo23MTjyX299nql72X
0WlTN9WydP1VBS2xEAXR+ilA4DbtJhqym3Zo1phAT/Gsvfd15h3i3GahZxl8JgL4EeD7Ypa4xTrs
kPYJ6PRJ9PLPzO0espJHpKjrQxNhbKpBTXbB3DDWsTwKuaCI3Kw9D+wll61kKOpyGi7xii9SH95n
MM33hEoyRh7jiGV/X881NGNSbJD95UzbbPSDLV/giL0WioYyOPbTwP2KN2Ve87F1IG+qnpa0MN55
PufmysMhLmL/pXzR2D+z2TzhNliLeWKjmlsn+Kp1rntvVuf8IuP7FJnBtWWpOTqC7cf04YT52ZPJ
Wx5ZLLolwwrYpcjcOQnCxeqDu/QydzR7CWBzTILgqRzko5Daqqr7YFdmLdILRPseP2pHBP3SSL0P
z+keWWrsRdBRX1Ht09r70OpxVYQM6Pr5c2J0qv3QcQa2Mu/yRPvJNQO40ARm0qzNPLMgTmR+Jkyz
JnB/T/8Y/jxyK1g3OCx4fQj+uoOQgi6XmiXO3W117u34xbV2sSZuwjR+fH+62IZ7zMqJd3y04VlS
rN3aPet6424TE3aAVdkjGay9G3xjjbn7tDh4tfFGvcZTzZHD9fZDM7/MNL6tfZGFq0jTt+m3rouj
GwYkgsKVLAd/Gzg4cPKZ6UyWHZKq3md2+Jtff2IPH707GOAnJ//R8vk1QQ+zbG03Zaouf8eyPXS5
/qJkJJq2EVh0DmyqgAcSgk2SAwCKhfmQ8KuVHZ0XRZTdwwrEYkBFtguc/NUz8Ww2LEnA91hly7YE
Qswund5Yt9JYp/ypt3WU3usyydx12JeHzkV06mhddu4tEiuhg6HCZ8jWtPHN8eL3Puy++vidtpx7
YYbfQ5kenWEdoWFN8uo0yPRa1vobDBaursZ7jh1ZboWfUVGm/lFqdnLkdziJqsp3KBT9Y6rr+Cl4
P0fRKNZWmSDAT72V6/HvElmfQVX9Aij4ZJl5iFmZM0pz7JeBXpaNOSAF1PHqbQAn8qUu570jqVPX
u2AffzWmFhw1RCSpm8F+ttkVW9jG78XKmIZTE7sV89934jgu3wECQpoqHqjxLq1dDHZVObOgadw7
Y/BLPh/6tmVNOjU0fXn3UJAgrKINi5Jb6HQfcVKBN7FeDqsJRZbOeAlBx9KJJ/mUBV69Zjw/VqRV
GEk9JDJIv6rT/ZR057jpf0p1Xvogot6vaUWkQaAcLUa6jnUg6NZtMlJbkWgHhp+OB9dnoRIrsUA2
eDiWZorQ6O8/Kh07mu/lrxWqND9v9vhZESCVPa+L6mnIqjs/tx8z3OmkB9bsiX6bwn+MCSnLpJ5+
mj74CG3jxlkRFKLi2uk3kWS2m124MWfQUKiDqvLbyVl4aS53TzsY14CozrFPyvWcV8Uusnl89+Wv
yiLbI4t6PwmCePksm31Z99a2iB+Rs+YykF7HauSdkIu9AelWu0CDrU25Spwz+hvHi4oAtKkOTFek
J5yeLMSQ9wxa9Qg8+0Q/xX1mHYmDQTvSD4h9b/yNnBBRX0USdervrWGIR/qGEOxTT8trNjAFJJf4
mPqPWLK1Ksa3InI/2YXu5oJRtCjv2LvAjr34mIQ4lZucfEKkQukZhYqWmY7rPiWI7kGHRoJZUoYY
sjO9P2Tiao70U06IIpytkxDde+cmP5JzVSIpZii0hN/b8t4S9jnox+5R9zJX/qbzqrsWExPv49HY
VOzhmJ+Ei7FyefBHtbYyBK/LJvCPjZ5xBa8KPslIm7bdTDJAC7xoQTj2M3SAh2aDpMTo9dtJBEej
BcMwZ74QfJYXY4ZmQapjJHNJf1mbkixKy/GhleoMW96cOkdAwmk/pZGjZA0WTbxbNejCds6bW+gl
R61Pr4wKIM7xomB3BTqKf1eS5Jo9sU9taiIjIzpGluH8IJprji6pMwIiDTHffXj+Z/VfnAB1Xfxc
8chFw8sxyXPj74S7Fz9x/gHvZVOxsfDzCPShYl3HS3zTGaiNB9cACOsLcoEMy+zhrcyV3Dbuqk1q
Znh1sUkk86NiSraCcC0XjcV+dtRZl44Or86x1q19mf+hbOenMTLQ0v5B9oQh9BCq37CtN1oX41nS
rWTRVgOYWlehdR5+9WbOAroVvyvb3cyh/xQO0zbWP2RCX2nZh8FBc+eLHqDJzBx2+VFlwtnEb03Q
7HJ34qjq3q15ssDTu8Pkte5lls6OgxePYd3YNVVL4kLHbEcweOEK59GkkoPD2JPwi9tbPHfsAFEh
eNF67PWLCKLnglTNqiCmsmT8eIAFiTZjPCoadpfHGaO8Prm1PaVUWQZkHoWTpOfE64661IGMGNRW
TTzs85ocNu8NRCvSe3UN/2TIRntmLY5zC241yLRiiYjoI1FIU6/gpgwo/C/spLCnGP4J6s051wqJ
8mCjbBgpCCyHlSl+NNApBVFVCqeqFVhlK8QqVbAVV0p/DZkroc+0naGQrBQ2K26n4OLmHF0i/7Ux
qxXb5JAbCUBXF8MymEW2awtjNzOaXJgMyiKFgSXwYDhRtY1t+uml4ISInJWVwaAAMoN7DWO3FyIl
M3PfbQlpVivkLFXwmc/pdqpKATdY8gyEUBsUqoYAgDQV9FoJxQbj+KjMcZNXf4QPxZ0nDgetliXo
XDZHjj/HQCFxfdMc9I7RjfZi9e2rhouOz+K0B31BR0N8egFj521y+pLcRrsTouXTI5InqRtfVVBa
W0fgzaKKaYUgoVjVTvpModcEoxcqWE+jwgkBIQBfrVA+rQfqC8ri4NsOl8MGT0mJPhjndeVq7Vlo
3TqGDIwgBAeFCvJFyJe9wgd7xREC2/A9wwUABLcKqm4+SubdG0MBiI5CESMFJUqFJ+KcYpqokMVW
wYsmo5ZW4YydAhtNtZPOFew4K+xRh38MFAjpKyRSKDhyUphkqoBJO1IP6JL24K55DWAqHQVXRkX/
JFskD2FYPbdWf+Q2GqztSH8mvHxvITR1SE0mPHyNg9dCIZyzgjkbhXXm8J1DSi5VxOlhMsCPqgAI
1NP5edhsYCYLdVj2jvHwB9fJIoAeLSz3CuzfrXIFljoKMTUVbNop7LRVAGrJVN+pC3FwYVNBg58a
Ld6lyDakgldzhbHOekyIrwm+LCfk7ugnr1qWnrvkV9aG16on+NHjUc5HJz21mt2T+AGYdRQ6S5Jo
WBfRWO8cU77glfnw+sA7YuV/SIXe+rJxNyV+n/WosyOFQyXCxEA6gNktYXcNGF4dlndWUG+o8F7W
9Nx4qX2DffYtPs/San4yhQRzYGAfDiXsKFw4VOBwY/Ex59daBwoqTgZJF1ELUUbM42mGPFassw6J
XA547BLwINVj3Pr1j6mXwBtV8m5V/mHMB2Qw8kTFF4SzB+k8p+u6BHw2w7I8TwG3szHsLik0xQAl
PShc2qrlS+4BnOkAKv3lL+vsi6WfmXxa0uegjPeItMZrRNnkWofIDof6MzeTR98/U50ALKHQ7RrP
c9OecisjTtGk9YVx+Z9K4d5QYY9SAeASEtwU1aWfGypFFSQ+KVy8hyIFrsfjPCuYPFZYeQJfHinQ
HEe+rcDzCALd8Cqeq3q0dWHTaWj8LinUixS03pOJmaHYrdlbpUMybgL4dlrOvkp4d9ZDXM6nlwAO
nnP7sKB2FDo+CrurDJ8qk541kbFdjT5q8YL3lW1K8GkzSWoVap9KRBRVPXDrZc3f0hmn30PYfCTg
X93Aj9FpSxR16T3hZYb4FQV9ANn/VwnQw2uuWBL86kz3npICsEkDmCoWQDcuAQGSAgaJARj6g1uV
T2Nu3JKWH0ZhZAqlX9YqbBCr2IHNsI2rI2XXGpWJDtkEoN0vi6wCCTBs5fa1apmWURR+sylXDknv
JeYTvQIIM1XsQVK0rWIQjQpEUNIXLmsVknBJS+g+I8WM/IRNjoIIwFtLrsLVs19lO0ZQ4i4RNs8b
V+Rk18Lqr/wrdB0nmqIuYc19JPwt9XQwcb5FiYExbptaRutBRTw6sh4DHuh9IV2XIBpBEFtFQgTZ
kEKFROjvfY9JjQDNrfRaI/r1azRywkoqXpLNzhNoT78hDDbMRGVy5Gls2F7jaH4iXpctjIZkD5vt
ToVXXFIs2DCTBRe+RT0n3cpNh296sRWrrB3jnr/HQcVhIhWMaVREpghZPuIb/0pJz6QqRtOqQM2k
ojUj20yq/07e7HyHFprKAZmJbYt1WENzjPla52A55NDopHZG0jsBKR4519+tivUw1NDPjor6VGR+
JvNmRMWARNz6zgLWnIJ0UKJiQr3KC5Eb4oNR89B0AV3cuV2bxvRlqJiRowJHtYoeqe0dFb76EhKa
5lSVT2KqwsSTyBIVyQMJplpFmSYVaqJ7L9mQ40eZWrvwgLHj03xYMvSuzW2caNeMfNRETkobTKZr
+nmUAKrzMLr7mubbJ61u91kTe2tDBa4GFb1K5vLuauGjLwbgEI4mfG5YjY4H0NmnOe8xVA1bnzRX
r2JdNvmumec/7R7U+qUvGaGOPIy+ChUIq1Q0rDbNN6nCYnTDPDsqPsZy8CUgTzY5LcEyq1jrJM0w
ST4z2XkkBeVu5t8wGqm0knSapaVHbRsm3s3XrIMgwUZojvwRs0wSUaj0VMztv3df/5+7L537p/H/
3H2duq+f/4st4D/+h/9e+mP/w7ARr0lHOAxa1Irq31depvEP4kmG8AweUkItnf73ysv8h0kzteV6
Upp0Sv7TxktnT8b/RlpCGng5Pfdf2XhZbNf+08bLZpvlGZa0LAPpoq3/59afYfRc0vQxvuQ6Bvuu
H7w9UqotDRxXUq40j6UroZF92tTIctcVHSY0R6OVCRn4rwbHtrdyTNHKpxffDsKrP8fiEhu44mAs
q4ynuDf+G0fnseO4kgXRLyJAb7aSSFFe5at6Q5Rl0vuk+fp3+FYDzPSgWxSVeU3EieLTamwsy271
YzUDgeUmqkUqmGEyYAVZXuyXojobhox3dj6XqPDZn6hodmcsIiEFMdehwfARP/22a+bk4OX2E+mM
HN+t6iJ+N68jLYyushGLcEWiR1GZOrnCOlozXOOh77OtWY/hFJHAMkxFs+WPzZzAiTxHafxqO5y0
/dlFpsa9bvfBIkckDGl/bfnDG1G7Mkh7owH9miIUbaojnw4WlvPjLfqTOar21uQmAUXQny3FwEDq
jWdyQeQFYP5B1fsAcfJzlnqf7eBedVPuudXueQ/jrMeNq+nwv0LKRDeSu/VgZCKwGZmX6IyVpHWy
8jBtqTQOLgbbCVqf3k7ExpDAmBCcs2sikojWKMe1UVpQ13wSSzAiJx9uXYPnnKYR1wyeTWcXV83N
zI+5+Ce0byzMBFcYHjZApsCkefAJRPfkFoxlHXwR1q3tdD7krYgPpIV6qrJXsj87vWZ9TYxkgelX
YFSDhKrvBvsutSNNE2InceDKq+MSq/JTNKJULstQjZNNr5mfM63SxEJBGlaoGyN3XMR8Gx2vd8p7
bKx98akw1bWKYHQzphLmJlb6QJP4UEZyOLS3NvmY8yyAuaBKLHDLClXaOny/JGGcsuZR9/Dmtm9c
/uCUlkCx/4G58yOb7Vt3pFVr712dPdv9sm0oytTiaDS2P8iPTraPImVRIjZdFCL4Cib+WS6tmiGU
Xc/XDnR+kUzmBnGHSBYAE9t1ozgTSuRXOICWR/Rxm9HRfVNRT6aKI7Z6NrVVguN5d3K4fMESJ9Ou
FjT3rvnwcIirmoF2J9p5FtIw76i2bJskul94O4nGUFwJF5jsWL1XVRA3nfUuB/BM3d4tSrZ8XP2e
dpLl8dB6AQkuZt3fExSiGr+h0lt2bXQRjFiL5RaBQwO94MfOAemfmLD+88kY0SsFni4mScxkdZke
wK2qzM+InwGFodP6fYssMAZCWPmu8gmGU3Fx10Hx9JN11qbLUtDEJkuHXzakKDnhWLZQsVCG2FSC
ton02U/bUxx/yhWOeFdra5O4lC4XSXi2a1YXx4XZ+9btW62lP38AYzmMCgXXC7v2zYrjY4MTwY2O
ozjwqBQwiG/WSp0wh8N6bpFIgvfv1rDJraS8whe5roMGxseZ4yJ6Y0c25TVQAqi4BY+3NvfMj9kb
pMvrgOq71DH1mYy2yPSAeoilwfWd6sAS5p5AGknjNS0WUZuwfcpD/MNwFA7EOm1d4xpbd62612zv
FeWust8y7xKRVUXsufCOzaidveRDn6CY4XpXCcApjK1qp8cRw4VUUdAAfGjHHzs5Rw767vbBRf3T
Sf7W6F8mMDvxPGuHSrzpkB1l0IRK8nB6mAzRNlbrR5lhcq1JOJqOBiJNnaV/CSorNcqDSn2hdBNZ
4igfkZhVw5urVIDOcT2wDUiDRsRM3t4zWo0BIGNq37OyJULpKpA0JDFhOvRdqnFUdaxWQWqD7QBr
0RTQ6Ys0TIr3ubwiMzrk7qFyHgCx7JoKh0r8D9T3oRmtUx19Dqm3lSQo2TejXbW2a1/vvDTQWHvZ
BMnkHRpdmJuEt9ZlEZ2/k3LxYqIgGxwjqOabDiBqnhUGngCgYZvX1FKZcaRiCwas743DBAL+4EJ8
MQNil2mgfKbxmOp4a2BE9DBUEOBlDGmoKC3NOgPU0TwM/XGuoSGycwO7De7AAn45bTuHqVZbP9Em
k09PfvXyNTUW8TghZBxv9XgsuAimk8M/1dBeI04JU9CK9WCcSgc0sh1mhthPtbKbplOhDrAdHude
IPb7XhAhwuvmV91FID4w0XpNOLW0/lmBuD+stXqfpg5YLWKYgfDdYuZhpVvcCSTZkHuF/eNWFh+j
i9sirg8Kv4Em1hkkp18Vu2Jw7Yw3YucMBPE0HQwOLy29xfpTQ5KRI4a9052XJQLHhgJQfamn+YCd
inm4ddYPrd1iaFqOjqOcFspmr4CVg6KhkPiEmuqJYwHBfPdUQnNUI21XAOpe5vxVFfHBtNsHRAK+
4TbnosHrkr0CKttMsDHg2jBL2lqPlvNsdf0W1TOKAZil85y9e2l8ygXuCop2gwrfJmY4G3xPcOtW
+oOjnjWv3qukGKioy9gsmv8Kl0dv3loBUYCzEdZbUJKdjItoviAY2cVI4VLTAzqEM1tFR229TISk
FAVKhRzVThyTfAVehCCJjTPwFXeves5FEzcnESk/s4vU1ls1zu5D4iwPLjqSglQixf1I1Yd1aWJV
P5P93C3vbWrg5Mp85M129JcnCEpMyItoZZ0KkTuBVkYDEKQaqgeZmCdtXnE+gR4b7EB4RNb0Xacm
/n44rz0k7kG0ge3sB85N3Z2wLreDr8/tReRcOVqLkrULOmt6mwF3quTGxd0tT5DKtKwnHfnuEia9
WHsP38e0euug+khINViIVekcbI+u23xMilBls22vr/tyXal+PTWHNDCHm8ccVfGrZoI70nFnlx+p
p+A9qq9WUu8Z4Eze20xSRAyxUJp/PdK9sr5VxhgUEQLe6WCTsDDKdWHCnGbmUYmgNc76DHgJssu8
z1yxk7nrJ8WXWkJvb8VZMa0PTaC1j8dt5sQ4zLnJJvjgxqPaxGBCzetihRaNuDVRt+hEZhO958bO
Vi+Hw+o3Y3AKWVUHKkSZERd5aPSnpnpx8+GYorZp1UCz2rASPAX2HQoQEMPmV6w3RweionSmc+V4
3EQmPPErQntkUra5nevfvDTeqyTEh3rMKm9fifqsVmyC6PBrdh94aJkxPkR4uETLAcvhatxqq0Af
qz9V41G37sZSPdXKqQcPVyA6WsEx6mMCsXNSuX7aL0hYz6beEHM17/o1HMr7G0QYE0xZifkLuiJv
BBhd0EhJzFId56Si609J88I92qZvkfc1OF+ivzrec6GP/oLsoSDUqECnVRCq051t6DbK+9KItwR3
BRxQ7pplZzRTiKSEsR/45KILSgP89nEs45Dc7633xBIpXgeLgc3zF0wuo7N5t1kwQsAsyR8r42tk
FyyFwNfNT3nGGKwj+dsd7T0p6og4s7BORj7DGBaQkZE8A0QIV/uBxHtkSOarwArtSj8aAbIP2vtt
Btop4/DQkRuI5FWy8EyiezHom4elavc53XxdP/e5C60QUO+SEYb1pOonVwxBnL57ielPi37ohhEz
bHdwkuHCrwEN3k/sUbKZ2r7mx7lA4V84B3WEVFp5qFK+FFZPahyRwLFWXsHSPUy66TsGNaFNOFb2
kCFU0ilVUCF8Z4OxsyCyVrg6ZmuFqLxpbGUBH3834i/PFF+HQt04ft+eUuCRQyeJKzuVo0SwAAFg
eu6SX5UlLD83MhEYP65caAi+0yq213Vsr/ep4+Rh+aOW6Ic6c6vYHw4IR8GixeZYBTW66yGQNfMt
i1v8cYTWgRWqdW8/z+nD45KLQ1Li9Qabb9b0QHO6LS0YsHI4FkCr++yWGhX0TbxlK9yCn1sFV3Pu
20cbD6zJYKwoomvMcva7X5HXheqc1lRKeBmWQj2EjMPhOAKAsa1+K46+1ZkJp0U1Ap39pJTdQfLH
B03ZymLDfgiOGF4IffXfqpjcUJ7kSOdWv9zerqlxSFmJyptVgbxxTkZyiAtS+fAkuAPjtujYZVfT
4w97OzNmrY34t1m9ssBnENWb5NBZ5mXGMtZkMkz5wN14QjqFmhott8tobr7WTbIRcHsr98dlVzAP
CFHK0Z+HBq3xvGfQSBwfM8W3TixhCmRNgWo5AJ1O8QgrXhKutg3W+xG/UpxMDEIHysWPhXe5nb+z
1kOY3IVS/4yRTJcxCx27AFAc6vbO4a5WmTDujZx0peZNsfbGQI4SMZ01j2GqL+MCZkFttuUYjOzW
0qS/TOktgVeRwN2q4o3GOtUDKytZv1HI8xMqqL6zI29aabL5zEPNuowtQPz5OPZn5uVb13m3GF2l
9ogLOPTyW28fwHtsgeUy/m+gr8nd8JqOkDIlb39/LigxmupU2yzsZx4dV7B7U+eGk/PoUkkT0hrW
Jka3W2T1oT6hYyqfa+tfLT3sdSBvkyuLsjUhhxUUnqDiYi83VVo+pr2Y1mlAzke45DgfHGMMZzxI
2CPYTQ0fBslki7oBscDQcU8xs89tMCuS8Sj6puSQqdemAvyUHRZ1XVpi2yVvA76ND636UKD9pr5z
GKbbT/C06roJ4ynntjk1yj+tBQzI6V8fezYRFaxndihZGv8Y/W/uPeMj3gzFY83eNNc+RfO0tF8j
sPoxoxDSDN8s6o0rQQRP7xiCcfAnYZOcGnFUYztIugoELZALrBwp2QlzBNx23QVCSbBqPAHMEMil
xTXQjxD7W4i+BnYLWYL5WoDm8gSsC4KtTVrZp3z51YjsNMwZ6umn0x4MkxOYSfSAqhNVaMNOK5mi
l57YzxJOvNT6f+wcS6wyg2IGhakRhfxkcW4NLuAV57vkGDd61qus7Unb2S9ZeSGmbP3yiXzInhLH
OqZac5Bir9nFakXYxnayj3rwfCN8xk8CjMCpMsDxCa0LdI3QQGB97sjW9tK6E7FTxB1hmCkWeE7p
j4Wv2nPLU69c6uZ5opIx5mEH957n80+x0H4OJ4NUWQZDMyWqnO+dwcBUbfcLG0tGKtwZzdsanSAR
50oNAbBkY4PKrvDk0Spuszu/oM0JInIsDSIHnTgNsYIM3tb06qOFQdFz8T1rH0KwhXSfRHZxCY1c
iuS1511yomiXlw+1hp/02Zy+ZFMdOrdebY+7RhmZLdvbNgaGUG2V/q+u0TSMwAOMBh0V3jH9IWLg
nrepb8dY2DpGw/P7It9m6OxY4N+j4RvbrAet1bbKvWQhWJlP+fvS3jrOrAn05gKtJKOnzlT1Xtfo
zHBYAG44juab3TukIcE9GdzHePkcC35clXtCYX+WKE4zBSqhtgZsbWep8sRXT0vxvIgaUTY+T0w4
H5O6vOaC6ZjNnW7NGD+QQzMMij1vo88fCzSAqOWQ46qtEX665IZV09dCu2giPBlvnr6bNXs36wW6
nspfY9q85s0glnqw84+RwRzCatzO8uzGM4Ct7im3iCcBM+02eKhqVOl6P+70HDxLeoxVh/jg5NBb
Z6U/eW78Kqn5Lc5FM3oj846snnafNUz0SzYESsulHfuTUx4yj6U4rXeqHIkw9stpTbNddoQ/vGDo
2lTsHAbH3JTTuO31cc/OLc2e3bryO8CQdH9BjOwoS1CWRMhLWvcZN+HGU829UIuTJqGQw4ro7XcT
O4mLqH903MuoZWfLflh6OuCK8SXNn9pGgYiVXek+2x6Aafcjb94GREZzO30PqHq9a6mZ0DwaLOIn
o9L9FEqQlMe6Py2FcxApiCj9xUlgN/Qv3ond1G0QdaA3dx1JEYwz2QCmUvtTFj1V+i3RhNzkxgsO
Sm1jScGvkoIO15b8yxyWNVm5F4sg+1y+Rfzt7I8exrYg0hVp8dAfZgyVyIERpvxgGfBbtzu19D5L
m556+IpucnbK9CRMMurW4/+Wcp801rRdEDh78xlBxsGywK8A6dHNKEDpgoJ+z3DzwPewzIE0WpoR
2Hx1EsbaBxdhKL85CezuMR7O6rJP5G3ynhPzSQQaF64mf7iJFXHLklenhSbhBkvzliIFTu/zXGz7
e1HpJ3Rs42Pdh7E49F7QvRBFmcmLDrBTQbGLYSnbNgXCa+Yf9meTL99ZoQWTQmUnzKDTja3Wd90G
yvUOGeBuHsAPINBSatZD8y92O3yOTYiLP5iH9C1lM19RO/UjGJ3SeRjde8+Ao7DRRw4nZSz2cROM
nO/9kl7KON0O9fyY4ElEkPLp4QC1miroF2sD3mzn4A2TsDdq7Urctq9ija/g6U1jibaB+0/Wh4xi
Y2mbo9o5fsMNi5xtU0wso9k182KgKgd0cExMQrG54Mt22udNt7MnkmAA3xjRh7L8gYyiP5u4Gest
bIT3QmY+q2NgmvGnA+CC2irDLo7dlYnb5I9VwV8xMNS7T67yGTtPilc+mvqD2Z/N0d1lHuKEismn
DZ7TfiMGlooAI90S2Ib+6AwrdH3eW86XroUD0/oeOUwX/arzO9W8X6TOm1E121j7p1bJphs+9VFe
OAvMBVTvQueWXfv0hoqEwQ6bVV68BU+hg/XN6TCPO7Sx9fivzj7tBIBQPuy1mrOecI+Y9HHnq9cF
TbDkw35IBJ2lq2Ij1/lWHgixr/DgdONG+nKB4kGArDrz29VPyT98i7eVLgIBP817ouy/KuujHJGi
F+JXabgsi+gOcWWbjF+WcvQGC3bmq3DUS086es+7rei/mPvFor1RfWNw6badkvw4Q+67sgnXRFEl
ZaQ54f9FVQf/bqcJygnUDlzoLlldZGC/ls5LXPyxqGOvfCsYh2GjvKWg1mduSTOT/pjbG1F09OaP
lY2aArnB0h1ahGkaKWFtrvhqvmwXgs/q7uqOHhwdJKwrWdT0DvidQnU4u/JlTskmJ/oO6dJm9N7s
4s8qeQZHFzVkygy4y4OoXLYWtytagd4ETsOL1xoGEHy5B23gm0J5hkLMCcARyddCO4d6wbKHC6Ab
v3Y0DCR2OOZXp67I2LHTUJA6rw/TAfTnMYaXMijiqVuDOsa77JVvvff8xhmOGPyYZq7UzPy41NUG
HvaWXCGSjVs/dn2TwF5AIM+yTX8dsTC4SDeImQJr+c3lXiBRdSb66lUya2y6+hdU2salN3BZGfXm
dCNTmlLq1XKPWZwRrRJtaoNJW9NcDC96m3VW5SYaherE//GEqYqVDJ/ibVie14ahctqP3ubZZXPo
6KyMS2D9Cq1gJejq/yijwkKvXwrPCBCdEI81MMqLzPpgeT/a0m+9Idm3PQh+99hNRjjW3Qvr+MCx
wEcPb3mm7jHF/TqK0W1dXI81SyayXF3NvCWReqtG+DnVwYzQ3zAkQHrc7IkM91XEXAzeT5qlPKYo
sjpCBWJBcIxO6chMoKrR40MR7sZr5WDXFDcDR8YK88g/kQ3veCx2dVVbKnBdezLi4dTmM1yN9m8q
g5ww7mjBU+KaB9GxM7ZGEkYFOQ1Me9DaiPoioAhwnMWA5mvIhtPU4pIe7YMBkyTOTtVsbliYB1Hl
Hr1JwwnASQOGbZcAcNMwbosCShsBufyp/smdhm+DWAcSe9rDmPH9pI9LywWTl0zymgeHa202GMmP
X5HZYWfSTiMDQnYLj14GEhWRKjB+cJIEWBbDY+Upfot+UqWUMNBKKpa91RlSK7r23i8k7HBpacry
7FhIGDLyIxQVXwh3QAQgq9UO9WTSIK/+1YcRi/qQ1Pdea8+OE4Gq0g6D7OgoPlzykRBHEpreVkBo
YeLkcxXWABaZffpwJQFPohfDSi+HgUTu6a5AMIjujSI3MwUzzFT5lAnvo3Vj6l7kd+OLlpvM3caN
PaA8j3/EQHXCy1/BMEtoHRvzVLBXLBXzDIP931QoftS9tBSbSWocSLriCBhCki9yNUKaxY9p/p2W
n0FRDlRMuxnH7IJYTegmdlxZ/q4ySfDex1LvyH46RYo4UZaA9XglAsePBUVdNxB1RNY8UWgV/pZ5
QTQSbUto4DbuMnT5fo5PfJH6q4llzYjc3UQEJUs4565JucNKs8n2I61JVPXEb1ehAMhl96xa033d
jWHa52z1PlxixyskjAxXlVCWqHUJK2JmUVAJsCgZeTnQZ618shkZXC8uhHzsIp67CcyvpbnumLbk
rJrsFdVOcg+xRJHWhMq6hIuVVw7NXZXdbW3dO49B1l4tczlZC4R1OzrxQK7EeO76FROpbPJkuMVR
2GkSN5Fz0pPYJ3s31EDrdZ2E3Mf0gI1hTCSOiXXMxJ1T6MO2rexjrZe3CFd3++XyQg6tul1XRUza
t+zw3svqFdXILe/Xy52xAtbLOsn9cVDQDLuIA9k9kEtV0BnijdtVD00bsw+FAtMuB8VSeO71E8D2
bVeVDBA+TPMjWShEHVoRdecARphA55f6iSXDq0Px20oo79olA5+XD/K57gG/WNG3bvIrrqYaYbt8
VMhC0TtKJaO09x0zmEJV/XbujwaipmZQrtNMVYT0VGZLqCbIl6mVNiM6nw5iganx4HW6cOYXsLud
msTWthmvIBM3xmQclJhhjiuCjC4yxazgUolnzBCinyTCAkBTlmfxi5IjqXWWPe3p7t5Av6nJgHH7
5ZguP1kJMabDgVkZ71EKbgCLvPlmKr81gxSs3FuvfIc+v48he4/Nz2wAjqY7ELee+zOC316vgGr9
WZm0cK7RmVnJQx2boQP22SES3d56VXRoYtgHrL31DENecdGksbVFejAzyPA1qUkxiYD/lvJQqDJo
Bv6zkNu2+6q9Jz1VwtpC9FcKNvvXRUX296hPn2PJUMj0U4++w4TwwZMdtSmURvcACO7XKRikcDNQ
yvYTP5LyE0kVXb71JIrxJBRrQ/l4qRLFHw2MwO7CPKyHf5jC4ui+EnX80Apto43axlQqFjB2qLAo
0agEHW+vKJepGmkHyBXlMKuXHt4LtYvNqQ//jUmPdh4TALxjTJ6r6/3Ch/1oGa1XVsZhYgwXaLMP
JKbSJ0z/FhImm+6rKmJKqTK7sKDOjPbKgWpZT6pSDNA3dFKwetiyMnrPTZjz/DSLq2dmvA2x3NT5
fB+W5gkL3MWaIA6QKSE69YR8QnXJSO17JsvfknltWx+XJf/spoVMJQgM24ZpbTg22itj0k1T53Fg
xDjVXOk7HrAWK/OWS9UlewHOHTV3c61lX/tKA7zaEBhe7aLcGS0VoFeUqq8qxIV2zH8t+OcwoSXK
ZyyEuFaw5ZHzWZFKzSB23op68Cu1o+vrRbn34DilncMRvxSIUZWp3sZJLq9pBD1prGAgu0bympsq
pXRR/lWeuS8yrMd4MtQtqmadikmLfAs7AyEJKhxEYyLMbF5vEMYWhsz4rxSWRA38SRY/4xMRP6+p
Nd77ltkBjZCOGxX9IZ2FWTRP+YRJJE7hyzXg8Ichzc6ga9AeMsnka2I8pGFc7RxiMlzpBRH8zk3q
TTYjstaEbWP7sbyYak/aQUsgVta8aFIbN0bRz77WdVdyjqksiVg6UEPu8NMjxU30KWQHWKbLAc8m
qU+GDPrsIVYz4ihTiAme3ml8L6QRIVW7R4U5bCOUqUVD7Wsb2TleUIZYLtto0o9WKSWLZqVV852i
SXysWRkOCAqZFPfzti6T75hrVI1m7MFy+XNcZvty/GRYQSxog1VAYV8zRWw2x7z9AQZBpI72yzR2
5kAcio1NlXTrrf4hl90ckoPUdIOvtMnAHFOZfQzAu7qjdqsWFIJqkd1r/VN3l3904y5a1w7erF39
NnF8wf0CVFyhBVJ6YrOa0vxnxozUi5QWz46bc1vQiZQ0eMyGoSAPAxG4+BF6PRuP9tiC05/MHz1e
Y6drwh5YvZFMvI0tNrSM01AbOONrjMwgr/DtK2z96h7XmWFbaCBGdg0RbljHcPV9kzJUnPL5RZJA
tkt5232BcyC1uRLUpmh3cE6LHgtVJFsYHCtBBYOeDYeb4hgyNpOJLD41bv6kqdgN1ZGayTL2lm3i
E1SZQa+7KUMBF8RxI15tpV92bBIpEpKh3xhe/YoAx0OdTgibDQ7SXCOu5szu9lY1YDkdAYfgCMOC
yaibqo89CLuZvP3OZiGDEV5ABzw+TET6JweB1DTrhp1+A8VhQp0U/Fk5ur7EJ87eeIpOU6XdFeMh
d3SyHtfIsyqNn+o1Gqz4ijOZHQsdJImqkIuhqqv8AKEUot/uQ010X42RWrmtdSjKHFB120q/bRNu
19R8LFVnORfx51SCI9VMFzFGRNMtZrRPgK62UW3TehGgNSpttnOy7NG1gcc4CssZr7z1Xr4ERd7J
/2lvU2+mgYBhB8e7ZkxujUfDwSTdwOuTWkkRbCX6qSZBq+CL2pkl+8mxfBGelfIYbaKeonHjrG/a
IFziqJm8jSSe2ejktr0i97JLiIHAmuTXLbaqeujO7AP4eSeoEvQaTIlTsRAaTZsBEO7JOP+q3fkT
PrWGCJaf9WTREJkt0z3TAAYQxTfbJmJCQ4HmK0X6BTL8aW70OpAmmjZCmVlf2L7TRd0eOdt+VGKM
mVwyxoQkBATNsAW99zgVEajyWbvpjcAJmiEim3U2EzywJYE2qIkBOFVCiYnd+oQ9iWtcKN4WUcLO
qcfhoWX0L9C/76zkeYwYEBfrokjteMMIDcSVkKxidOW5gVKKKxLPHp4sJ3UYOtQI68pCc2/lVM7g
R6OXmk+zIcUjCVhTODvib4J0YszkMqcC5ZQHwrVWdLR3t0uUHCTEsK405J1oieUwLJpvzuxCUjGF
3cxf5Zrz1yKUh0lpbzgT0THJX95YrJka8iVNgeDXzdqTWmDvFxlSYVGHdEo0CFrOJneO0JRppl+n
ZBkKdF1syFcJNX6rZGa9kY27OrPyBwW/OO0UtBrhKlcQUequshxSXpL20DcEp84sZgOsJPB/mp6C
koDDXaFDw8pia1e5q4csmu6mZHQitPnTS1QLpwWTc2FHz54VUzIWiD4yFYGMQz7R0rh3gk2JmTdx
aBVLC2A27UBJ4qtBnvwXMf4gHnp+jdr3MXMedN20rzigX5a0O4DyRhqc5zfH+80ny943i54Sc+u+
FGlzmIb5uIiSEMGKFI8SfM5BG1pgWrCI+/mjIuZjjwceqIbD5RwnjfAr22TgANfKQqXDL7QJnIFg
OthYj3HB/BgwFb1QE2M2nOw3Y/YeuITdjarV6Q7i91bXtKeKk1Jo5jnNcUjZnbLvm+phYRQC7KtT
w1n+xYP5MTtjypGEbSdNrHufIgVSxzd9RQKh04uBrYHA0jzzHxk6v/HiOmwy0Juq2M9VhPaNSWs4
mwr6PnBQZWRG2xqkOavbdpcnKqDK0QKzuhTl1koTWKpg2kSHGEpxsFa2Uj2mSn7O8DbtQAnfuGu9
XYa63V0/m90OkhLIuVPdnIvWECF2bBDCXvk6qAsDRnoyhfRC+ucJo6XB6zFEoXAJ4ezJkows7t7O
gcBGCE1K4UKpFK3fHKP8VE/bY9/I4pBxmBCmA5gkO7RrOeBSPFS9wBWVO39jLAgaSMWRldyG+HHM
/iVJpmuSa2fgyocWywTf8kJeRd4d5jMssocTubXPbGy1g+Hi860mjRiM5Y7YNfPxHfLPIzkFTFfF
DY8VtMrwE5AhuukK8MdVUTxbZexBE5hAu+bFX6RiMMmq6q+jR11K3F71JLQD2of5DmEYOlRxkpq7
8NpW5TGp29ehyLQHiuo07FkD11XCmzZwDWYabmODEnaHzhCtv9hGiGT2UYeJZi60fZlpJjsLtGld
9+aRWhmoIsLIicpHYIWYo/itMnl8qrK89TPzMoaII8v5SwPQzzdGwNmTEqU7Dd4OdaGOi4iJTt5R
6IAxAYyYXYQw9uSOJL5lF2zibFCoY+zeE3LJpDT+OZSELtJihpTOqwcm/cyG49eplrNtplRRxMLP
3N5RjlRqadqT7WCxmrPQin5ajjQklQNFq8rCqUW0iI9yn0X5ayaUcpMZao/IcnhWBWlmUa9bQax7
tAYGRr71ljSIQzvFjvMBgwy3WIIkEtAAxmfb+fT4aQ51yg1gfWPPVa+JTSdONAzUd6t77rKO/ymt
frymfNSWyNwT0RVkdMe7LIlqwpbZxrfVzYnZuMSQaFnDU0muzjzIgQejKGh6Jwh/xpgAkuZASyn7
HBX1Fc64M3szlSsDv3f9WJn3IVuMnVkhxijmmn7Urs+dDpjEyZ0PRoXvM848eG/jcdA44wijXqAn
4/GsKoxqRpaAsozKU9UrcB7WQLA5ugCUY9dv6U7IrcoW3VLJK4qnBjFgGZR7sJGFlUA5s1l9ltVZ
mPW7pkORHnVoYbCr7oqaURCT4bJ1koypTImyXdP1UAOBvusn2H/WYAZWQ6BSvbL4TW7LiTC1bSvA
GSFm2TpFm0M2JCogWijAKgU8iKEN3H6NCwX3s4s4N7ikp51G/ePnHGNMBCszhJ6lUUDp99jEP4LC
YNgiCTdjHIIxgccAb5WdbjPDoKzVNsqYvWWzxW7bwXnJT48xRPdczQDsreZ1EHEAHgGbJ6X7upv7
Y432lxGKdJ0U95J3Qx9AG9rNBp87jroPnLZfJr1qlQ3OxcxZpsXAH4LILj8qYgn25dLtgBJ7R26N
9IL5/l/XD8begQ4ElzMjmSbJ9qbHKKHzoOYpy6CE+qhe8R+NiDRwZzpJ81TrTEnd/odU4CpoVwHX
3PffnkftI9CVb0ydO1HyVrqxx+EXp0eByEitl4tWqN6NCzEJFOASdII41EXiomAh2Ucko3Gt0XK2
BrzjvEqfjWSMzkV1H9ugUW2OlCmT/IjP1CWYg3rvnMaVjqSFoKqY4TXTdVzqy6BKhMqYtYqCrqwc
tV2MTdRPclpsEcV+v97WZdEjxzaRREwauw8pqBulWNk3sHadn6ZDR91naJyhDFUYq/fLQgrp5KyR
JSR5+14cfQPiHchVEzjSGxfC1n/sncly5Uh6pV9F1utGGmY4ZN29uPPAeSY3MA5BwDE7BsewbNOr
6b30gZnqVFabZKV9LYrGYGREBS8vAP/Pf853cgC4eE1Mi904xbvppiVYu/FSVrFD/Zr6sr9yILDQ
Fk0+2tQRZsaE9UKXv8uWbuEmwnqVzjWSjMXb1xX9J80gu5zK+g35ArpuU4sfLT2BmyK75JTMG2bm
GkIqIKnsVe8Qcy7TkFo26Lr0BbcmWmMSPPGIs/7ByPunvzMnZFseSN7/ipF3+f6v//c/LRb9+bN/
RIWs31zHDu0wDG0/8AJBR+gfdLzwNzMUnh2S+fGXmVH8GRUyf8Pj4Xsmhy2ssq5Pvqit+i753//D
pag08O2ftlEiRP/nf32O/xz/qm5+B961f/Prfyr74qaSZddC47OXmNJfyXiubWEWdUwofaawHOev
ZDxO7cIeDHqbUkyNdkiXd9Dan2gR/sLGx9VLt1U7x/YG35kB1S79BEhP5V9+T2nL8xwNHQNo/1mF
NmXUeh3UnUcZJNzmJsw4yXMo86pr22m6TauT9gDDbktwt97WyTuwqwBBpLzwcJwyFnEbbenVgqUs
loDRtCo6MHmtwpPPnYrnlnUJft2gDtt4nGGTJwy0WyyqL9NSEVQnjyYe4XVfkDe37mdo3gev4nrm
Nrqpu4B/J4ayeQRRMec5vqgxW2d19hxlYcNCsCDJHlmvdjOdQrN8Uzh+gi9KRZm+iUNxIRNtb29q
oz91GZ75aizfUoE1rbBexQgsFKhmvuK+7myVJ++0Q1AlByIgs4sGP0ofbS2w8evMbA9dS8rIAPrg
WK9l0127mfvUWgaPTOmc0L0xVVZLEn01a/muCEtZyL+8erSKASjfOhWZeEs6m8BfdBXLvNKUxm14
L8VbyiG2Zk/UfBDldVPhch7Lp6mjoScY+CTyh5PlD+SfnZxgERGi2Ytu0qUHIV5Qyw0+Upws2X1v
Cgz2NQGw7jEKEbf8IOZWl2cvqurwotVq56tdyConaVY5uLaGNWKb0XiYT4v8jola51RVShSMmZeL
tdKIgM7KZuddC7qnmMRzubYVfROpW72ELuXq0/Qce7gW7So5szujySmH5mT3N35AF3gfstvUFCsC
7wITY4Gr0JDzeADCOBxd5FsQIqvW3oaT/xSEnAnB1BdG8QIKUe2WtpoN+d1z07d3+Hi2XHkS1wP0
1Cm7CouQXHkxXekfuFKT7lEOPry4Ks52mB77ZuQ9y/Y1ah0PzSbDXFX616bMn4L7iSMmKjJJlCw9
Dlo1dDUM1/XY3cyUMu7E2K4c9gPkVOZiaxjkOgubiGl6PTSjYIMTP2gn23ecQq88VtqQir2V6Hui
JYnCIs3kCZT7m9anQ9s+5Vn9FiQ0ONIneFNFixNh2Lhh8Fo7yzMg7txNTqR7ZS1TXu+Eh8i2GCJz
58peeh6GVOI/ZmEcd/EpbN2d33v3ZHWe6p6VNY56It6lXpfK2GrZv/lgFtbjMF50Xc5xrO9g4Xfj
BQBpK2VbIASiHRHEl9oyYGdQJTp2+jE1M9Z7TRRvDO5DADInzDID5wCzw1hsBiXJreKLAvRpIwV4
ZbLap6whYGsV0xciT7ILu/GhlzOvXbiglR3rnNseh++JxmJncVEEuC+mBRYQowNZj1LAOJ9HWkad
AJoZDWUzqgvtne5gHDuOGRZ+YsMxP2KVHmUUvHougqkWGBe1eDKNMNzXHC0Yv2BF+uWGOlOOk8v3
3lTtUw22GgEEdT3u5SZYhPB8CpAJZkFwK8TMaqhHT7HgIT7RDZI2KnySY+mUqKx0fDpaoTM6t52I
sfhoV26c56lCj+QdPKYeN81GffETwmgpqV6V/AiNaeoWMMaLBm5Cqepo3DjplNN5NWXnUqLhtmTb
BUv/1sDU4HM2t8LhVDQl9skBrpIlknzf8DKkosp4wwEbbIWfbLPIhA2J4pfm3lVS4ygVOOdXAYiF
3ZDM8YaWYbJfQlEBOUEL7eOS/HtLjCBlgW6bvH0AiG6Qe58D9N5VbTAPwRe/JqFsHOGKsd5SwbjW
sgAxMhXZBXnPiQg5lfc4Br9KIBF3ClOyEhxoY53ZAP0xf08KRWuOq3WflXC6KMTrpcgJv2AOzIb4
EQ6IezBi8R6iTDvNg+vi1p1plVUc4oeGt2HGvZkgybMyEKAG3hwMHNVL7dbEvQPDW2Mee6X219j3
2InOWUfDDXZ+xkaG0biRn7QUgbcGib42xuklH6GXz6TzNDE4s15KdY3sFHasWPOeuIkYw0+it+wS
mFo3owCzwrt323nMbvBxHX7oMSE4y/lqfw2yDJnjS3M9O4jLelbF2THHa+qAksMco4PoCQ85LTJM
8nDRjXCjfLbdTIUo2IFjkBFkUVfrC6Ofb1XMrnissXWpxGyxFZDBMBY9vLGtHfYBdqlDcbTz7JeO
P3gsHUeheM7WwUXd+e45HrMnmC0wF+csZGQKdvHSz6pzFn4Zq3qzSu+TyRj3Rog8GFlXWeK5RAiD
/tAGGS2opf/VMUdtrAywvI8zSgF33WDv8iHwBWQOgqYq9z4cYKAhBuBYFfkn1Zm0VHWonl1pHGju
GHYdT2GpPGMnRfRGIPgrqfwvUFv3fg4uzh6qd7mMErNVijXDIucBvFa2j8g0p1G397rAu4Ek1olX
pP3FEu+fKffo6Zdz85Uy8Lu1Uc56n4DDSkNiH+NhM5uBWKO04t8euF3nddOsA09wFJFjvbUJeZ7c
dnA2uY33nKDxKm89k+2PdWTyw+9fBe9VQ6seBaXssVDgYx/nnNbmB7L1g9vOxSEOzDuOgLTFMdTu
3FSQZvSPmiVe2Mjk1HBaD5MMo2QWWSd7edXVfFV4E4nNisU0PvkJUh5e25AGBxf/VFdcEBG6x7Ai
1gGIhjgZiAS65ALVFLy0gedfhdzV3FGdXafCFWqm/ZaF/c6l24Y1K17ARtVEG5Q+1pRgNyQPVmle
vztoKRXCZGDdjumwn0xtH3wPL0DmILTZCDZ0Z+D3JNqSIi+vB+7aJ9x2U9p+NR7PzrwLWKimvPON
CBV+nC+zkhXbNGMwjOz2EGG3RGaIPxDW6NrzwAG3xSbMGPh9omoyJfVF0afZuZcWSHE27lzbiY8E
Qtih23YW3lFd84Cf/NvSKuMVAznoLwwgkWvg9ukjbreHoRHdLleMSwiE55BNlZX+KoKK0smcSS/v
CiKv6OVY0rN9gxxim6o71UGDqSUpLpVDdGAOuq+x12dVtua+DMtX5blPzqjijVMFD7z38VDanrsd
DHWiUyg7lsZF2xqkmmqfXqQ8eiRQZHNfJYglA22smmXvhp8gLsr25BZoGn3A7BimIPV4LmwNuMxr
1Bzug5N5xIOHSWBmWZdFPKc6FZyCDEZv5lH24jsRHtGIwI8zbLNM3GQF+aEewga7Mg6an7YZpoda
oHtLSBGL0B+4i8mtwbGXJ/4nUX+5nxr8xGx2XzQW31VO8nVKOA8bghYrczhltjhZjUtyXDOzet5H
EjcPkQH1OjWS76y2Dl6askJCSqALongn/m7ssTisw87vXm1aLmInFoeQkOeOl94ib7ejjQcxy5yc
bbmYA6P4yaX1DDVOcqbhhFJ3XBSgB0Wq8lMaUCmDeo5FNPaB8wW/qJfpt21s3uINJptURt7JIVad
de2HN8GsjuFWhaWzNTHzjajoMEaRjcl4UcoQ4f2giIQAGHR6WN+bYPm9lqhU1JcZha/AplRE61ob
ISUhy1E30QMEn2d2F0l3mQTceXEOEiErflV+LHfeUE1rz/SvWyC3a3QStRYt5lcL+c3NK3oAQQkT
J2fTODY4BqvyvTaw4KRUBTsdb84WDuG2sDC90m+wcrzuoWmiiaITUucBkgvGnGwnB4IgmoGIQQys
L8ZMHDQJ5Z5sFtIeUYBlA3BnjEO+xsDSHGx6BcwlpmGVjkVWJ+LSy/HNxI5eKHn+VWNDJCX155HY
yc+yRX7qJrMA2DR/JyVOpqDxN27HE81uebaXCYZ48uwBz1brO+iWKiHarOEQscfsZU59oarWHF+d
FQaEcg0Mbysxnh+KuL3JE/UY0xyAEo2Vbr6y0oHO1BLvW4ZwROrM36g8C9YTPr0dfOoVvDPc+BYw
MsaFVeIV82OpKamp8IlSz0Y1EdjW+9FV8G89eJe6w5idYIg2aptNUu+x2G45A07cRT23rNbSqi97
i7c0ZoFvQJF7mwtuUxmDtU0YLthcCBdbu6jwmmTPTWYdjBKZKZ6Wb51IZFoD/9YT9s6uv8tCl1rL
5XUvI7SrocQVryW4g8G4EezSt7bp30vinfD4nItEUL6LV2nbjLLb+vCJa9s6K8tlZjG5vK2RyhOM
/G8cz+6cnIRGNJGVKApr2oUieggCc1xBUPyUdfkW5gswGuUUfGefoVSxGx1qb9+mhEPxR/nrypnB
R8XBPgImbGm3P1DWYt2mfrAd6/ZyiG38oKlsVjHwmsHtzvyrXtuwv3GlBss7Rporu4C32uK/rfDZ
p9g6Nl6HDXlyiwdTkZBrBKGtuZo3hcmIzz4Mq0SmsAsN/Y2lnKMSzOwh6zY1V6dw+ZviiA16ZOCP
Im9GoxIHd2XCeeg8wm+xwXHekeuBfifcfB5XWOt+xwtokQzeUWXjazg7MbQAMzllR8vXh6VGLRjl
Np268d0T04Mc8R5FsiASNFGON857e6g5ZuPN97sQbvvUbxUXHhtGTsJ4zZIdYDZTjzuBfTgcxSve
7usE+DRzIsp/3GO8MK6p2pJ73jj5qs27+uQnw7ULUZSBkEMFdxJC+zAh86y6tAKQgW3NVDFwGatJ
UcrkHNrOhuBL8CSuIgYRf67XkQ4YFDXoq4wfY9n72UVn+q/a5uDGgBawlqrvo867jrsEYkAGqjJL
YTDEbBZbwRZIk311qON0bRhjJHNtehaXWQr3evNNBe8nuDESkwMIfXq31WhG6MdgmaKlyCkbrqcc
J9bsu8jeuFezCC9CyFJy8kXOnODweO1jlFX/NmU1uwbFmW9yEcKgxOfJPSI509Cm2c1TIAJYKm6s
kpRQizFeljR9xfmzJ/pfpuuYSOQDcYK5Z2cOee8ht9F01OBDTuYAop1ObjjebAjjxQe3cHHO5myY
l9mrbMV1A1R/lZEOjpMUA0CNX3Vg10NlVKTZWpk0LY5+Ai9sIHmegWqs3ulDoUgF3R931104wFKK
JEgUJbhtRDzp67kw15Nj7+2WGxkzKrb4zgF+LfWHqeSdZzk3dtXSy0McxIILcIJubuHLwoWSuP3l
JGV0DKXEZFw+slq8x1xySU/BR2ZgdQ69e1bjLnt+8GQhadOKHqDUZFbwx2Qb+4O7ZxF+O1NKCoaN
0CS3DGjXPLk+xilhfVdW5P/xEwB9x48AbQ0C53CQvXJIoQEt41492r7YK2IcwKRhecx2OXMsq22+
6ycrZ7cESYqym7ZKqC97zPMRhg94C/srqNM3sM17px02fRLszQYYCmxPUoEBY8NsdWdLqc2kKc1y
2MKvJzVehDFgvML7LmagydFjiDFXzsHAgiQUpGYEp1zelFWSDrSUN8aqVhBA8yK8aK2OtmYrles4
JZm89LkK4T6bM9cmiGa9Tf1PwyXzGgLKGyyq1Yq4f0ggFh0Yh56qkogA5Fjq4YKFOFmwo/c5wAUz
xTnNNGybCkd7PQBxIUj47uJZWeEq+BBxrLAtjQ+5x5MxGTTHn6llz2N5zGxypg8qAABRY6VSN9oj
nu0J94vjyAVTm9g5OedKo+HNwwG/T2Z3Myvv3Y8Jzg2LC0N5d8lgwsvIJPI83WiyJEUElRDes6C6
IJn5urHAX4YDNW+/Eqd5ThNvH9XJ3eiIt9qOTFhhQEPYgGHrDAvevn2Eu6YLMDOIiMdpIzQpPbUp
LfsA0hWAOrX2JfSfWGJny0u6A4t55l1PGGgs9I2TkTYy+pB/T7IwvenOKdp+n8f6ylLsNFUFWWgY
oqPw6s9RkNSaeJykSdBiaYeCkuvrKp2bNcBNfLalsawk+E6pAj6abkzYjAKhf+DF/v61gb/Atv7z
ap3n96aQ//ovS7lO8T4jjWbyF0U6tAh20/ELkd5k9fDzd/yxPrB/E6h+IqR49/f9wX9YH1A7CufL
9Hwn9EFU/rk+cH9z3YCqUttjCIQq9uf6wHMgl7EJEDa9n67PI/i/t0LwWVL8dYXA/z0MNNMVjuu4
nmn+dYWQp7NttzGGj4SuY+ocUo6Z1IpTqgAT2U6DSyvbmaXFDWHeRYa89nCy4tC3KaIKrpyQM3kq
y+G4CGhUlsIoHH7Vhn51vGxPq9kz1JdLycCynSq6x3P33VRzuDIASOgyNlcyz99yg2G4r987N0LP
rimZCXEM8ti+1CzuN7pP9buHSSj1ODOBG165A7VaVNfieaq8yrq0SbbrvJtXg0bWGzNM6FnzhIdH
cZoe6UYBF1l11LZNI3HKJLsanf4Guvoba/IYm3ERWW8DEj2ynW+jo8eYzuDCrBrDFoTDyTRlmd7M
RXIuNd6NNgHZ03F5pz7udBw6Bw5C7roAW0OZpvFd4YVPYKupK0PLGxsT+lRRY09EjJcYr/+oyGHJ
5Pmr9RanxTS9qZJoiyK2QHcGJ+0FR5gmdCHMeXaNzL3FkFfQLEHAM1xW5i6Z+XXrIkU41K+GbQqE
3kueiO8XRyowiKMV4qpnGbHmDtGvVKDonPHz75RxDQvOizdh8aFqjfUoXahVmz30Bv+wJHbe5OTt
RHKELfvIAWuJLI9rp+achzGX1zwgqgPOvbxoaDRbaTdy4XE7j3aWB+eRwTA0F3quvlQlcZkJ5YHj
krVW2SKtxeYEO+AwFPRsWmRu6evwGht67BSXTy5Np1ujeigMYLEV5xpC0dMb1sF6jx3V4Dsy3w0U
DNvGOhpERXSuVcJBYyHWJQp3PAUKcz2Mu6g1o8203GbNYLzLJgDeQjvjtcUz4yqDdCf8j2wwXuzM
PxXl8DQ0eLuAGFnDsI0S441LbjVaxZORiWYTUiLKW8mgZio8VzUFC2YHCj8Q4Ztr5JcdhvEks42t
5GyIi//SmXgIzWZowXzgfm/uwtZCr9D9vq54DRHhLtISU70/60PUQ7pMiVpEDWcJn5g3RgZ41Pmg
bwMblSomQh0nwOXpqt/Ikv4Y2ZvkwYqh3XB8GDF4giLBEUdvJR6pli0Hy26PJUqJsY5TXf6Mc8I4
RMgE1njDswaMb7vt6fJbV7ETAuTqaJtpXYfQJrNJNYyXSHH+WuYIwJMyv5pcl8gPvP8clYIzgKpk
js1NAyDiCrvXrvNnzDcs/kSFHQpDFkl6yGicO9K90S0JZyJ2ovvM/UxetU4LOMTrlkiIk+81m7JE
NPEhl81HFPX2NU0SnGAzXiarAxVvs0cLhtvKLXe9gVnQj8c3x9XWxsGSt112DjFh0k0vODFilXuv
An1oULl3BZfVOpHndIiIDDdAkqVHdYATVv2ulUf626F61Phr4ZK++linbqwZscmK1fUYE57P4+FJ
VuEtCb3qJmcDQadYw8HRWxd66l7SUsUne2xa5DgERt/uTpQhphvXuBry9hzlmXeVe/gq80KcS4Mf
jsQ2scJXX4tdzrYItqi7g8rVbWcPI9mo0ocqHrmu8LevSsjsR12NLFMJ8M6V+1I77pOHiopm7KiV
m3ifJudIlEv56JWURZo+d4UGUU1poF1FwgjbNwwiRvjOOurSH+HxthHuiRo4wRO+Bdq8wQtR+/pR
u5nctbl/i1yCIHpl9D37LvlI5+FwF3QsVe0OyHiTMcAFx6BJH+MkuE4zcascTvQds0UUMqfybzlA
IojGLDunc0BzDs+KyQUcgxmdTGgxejvdvVhzNm9oGOeH5qMpSzWik/LyTLNzKA0UCrurMGmSWcwt
jsQi7+4KrqkaL1RJJgPZa6hYARBsmAj443wzLzKTLaKlvPhgO+2nnVTOrmC2osKHIqEmOc5gm0gv
G82FmTofpKzUvlyIM27dY9eXfXPI4Zg/ZIH9bDcuHtMegH09l9eYjJ1gLJhMOINOLN855ulnMEsk
WlGpj36DcSRTWbbjShQrWYzoBBURpcEuOlQBNNy8eSt6NyfJllyoBRdf0lDaKN4QYZKnu7GFN9kW
TXMGzfkc0UN0wUnzOyqN71nXS7gcV3HKm3Nq7APMYsApY8BWC9TFxvGj/BDL1kDgdrecYmfgZvG3
rRjKRqPeYV9vmQ/EqYnsW0KglJo0EyBegCBVRqjIQcnaWBUUDHdkE1OayAU+9VIQrkjChkZwZEMf
H227+4B/cY5qL9zbEk6ciR1xIYc+UipvrGdqRvsohwkE7C2p5CONC28SaQha5sxOyCWZNpANt/Ls
KqD7fRPY/ocxwhM1crdk3+0WyKCo3LEksxLECMC4wpnmFGXO+jK3f5Hk7K8Tdsw81uCXIPwCFryI
bevRTsZjG8BUMgHFVY37gru83s8eWmpQmI9KG6hHTcYWIUZWjV3M3HiDb6YRwSeg2m0YCLbEbH/7
sgCuymMIPQhgB+DMOQZXsvK1Jc+OHBVyp47k+efXrjJdMmrZPUZGkBHLhyw3WsaP5dOfL/58yL2A
J5g9sDX9+fTni51Chmk5i4QqDE+iNwakveVT7BGQq0niyLXPsw8aPoJ5V2GLas3SPPXLhzGI5t8/
/Hztz1/+/O7ffO3nd7tu+I9/rC7n5CSaE/KT6VJn0AWniZ5QKAFtmjKcE3YLnO4mtGAaa/r0uH2P
XOWGMtM/PjWLAOBnyGBKaCVaYw+pz+DoqvPvv2FdOdrsT3QJTSeD0Y9KZhMb8+8fdBqRv9AAIxEO
QVX5wenns/r/ffb7L6WHjACmjeRGwSnu3z84eK3WtsCC/dMN9NMShAPoDGZh3sPLjMqpO9ucHX7/
gEDTnZ3lw998LVJGzg5Ib2u87+eBNcj55zNP22QTs4mgGiE3Ooa523SlY++y0av2Tdq/DrRcY6xM
uu6ipxkCg2xEKbJdpwdSsTdJ7zFAjxmqXeFIDyDH4J6N1PnLr5Mxns/J85//wc+f+vlP+xLza2T5
5XY2R+OCYO8fH2YXqBX8AOjjVD4mk0XfYW8j9FIkn6owXxuZ+1HYIQIOFP4VMAbF230kE8CyV4S4
bhCoCrHJocfCa9gQjBKbaHC3unUwf8zXc+MihA0kg/KqPmeD522jBYgZRjfNMLfnTs2EpRukXSl6
Z4GlkociNx7zg7g2Bmc++Pf4n0BrOMYumrHrJelMTxhwTlqWu7WtoV6mZb31Ot4RqggQeuAWyFYQ
skVbgMDbHw0SmRmGFpETQG5q0zk2KZQeZDLAEcQ2TQ9W5II4FhLCHWnvHU4CGECKo/nMYn+ywQ4G
vkDAlN8h/8tzTX4mYltuN/HzlPR3rNW6WyH1ryJKwAuMDRT58bqPhwX1ypKWSQMxsnq0BiR2tA55
IUzjkOkIf4giV8Fmk+2Mmo5+W/4ae/c+ks4vvGHlPjYb/zjn5A5dpx63YqYA2ExdwjgiPYeOe9uV
n6BFq22jaPzhNMdCpVjjl3pGDpa06CbbQUOKFRYGeogI3WbEhAjhINu3qgAtmcOLc/rsyvXc5BRC
lzDATBGv2ZdgTuE1FkQxrIuuUsaum9z4XClJXDGkrD631N6sjcuw7609xEj2oMRPcwyMZvBZ0I52
4bXuh4WfwZbixao7kE+bPM9fYlFvuo6GzW6ISKZ5yXi3dBRWvtXsnRT1jh5vrbxkLxeOkRuWCaKH
XpaDgQOTmnS+Uz7gqCMRFl0nCfVHMIisqD4oN8BhK20AQKQRQk4Aozt82KNbrqN8P/SNBGdGXrOI
JGtVBghamK1j51KqpzJDboE6wy1Myo9B9B/wV6x1PDXfga6v65l4smchKRbmhHLfxlsVwfbksQC0
1Luiix0/HOiqtdXJr1SGH7LoMZsHCKeadaw/LjslIFssIoJhOpWhsyaAjsXEfM9yVqUaa3w69ahz
zkwyiSzqoelzNnLRcK44uO4WRSiVkrs0Y2M4wiDIfbLlvTgIUx+UkYa7qTYecRxbq8rsFMBDvVGu
xtYTjWpfz2KXkTjbGoHFaVCGWLGm5qmshntdUHogTI6yjn8uLITqooEPJvsjFQj2zvB2Smi+MhVf
BRVFSYomLppDbXTNrcMmtc0lWkZ95gZTr5IieLWc7rHW0FxT+c4DMrwppgkV23CfVTeeh9S4VjE7
0L7gv8/2ZdO+uQn3DWd8IL+Hl7/XVygKAxVYiAFekD8niNUc54s9nY7NBaNivzRi2ijk/ABIS7Fx
xUreqYNjT2fi0/OdLynWozgg3A2+jetkzi5jfBLewKnFnB4S4d6UrHyNpKZkSV13dv/Qz/qWgjRO
fFHw3Gj4hp0kTWnl02tZ0dAR2U9+ShydTPihG4yMuiIfvh6u/ZvJz796QaPRdMeaTMOfVmVK1chU
3c/t/J4LjZKLTbKsvoyEi3yikDPoMOZ5NMJ0zo3201+mcs6cVm6mLHuoJyb3orqP+vAX1h+u6+ZB
2w8OMvHl7DI0JJV3LthKwqmU3zFwAb7LvZ7eIU8+Ko9whjRLXF4CA3OOzAQbU6xxmOYQB8pH/dPM
t3T0sTxElVckI6jvC5cevwDzufhp9qNIgaexLU+pt7P6jOXpdC8pA+TW8tUu7YApNkmi1PPjSHGg
14cXUydfrKVRMOdvY20EOaI4zWp6jJWID2wEor1d46xL4le8GOfsMzFMyCVsQSaitTwz5ntNQMUv
Lsy4vPWM6dmg7NCK9YOIP0VsH0sZY1Gp2KiYtCP6De2lS1+iKXd5TX+iQ5FiuBQqUqwoKVj0nQNx
7nvmpkuBW2Nsw6uMOkZtIp+bpqSNd9rWcJQZ56gCMR8sehxT+hynpdgxpuFR2P0nxm2kmjD5NoSe
D52xy4Pke7wJ6Ycsl55IgKyAAV9hrOPv768Km8yt3z+Z9Et6HkQagSkqdDErVnRQ1ksZZUkrZUU7
ZUpLZSgL+J4BlqOOxah4mQy4r7RaQt0y6bhMW8avuiqffa+6TG3zlYUxN/HuLCd57fLIsWnLxE7/
XBY2z3H3Ihw99mT0asb0a0ZSHat7d+ncXMo3MYX5K5LyBz8ESkbOBf4DjMeaO3zA1k8qSjyTIABh
3GIeDEktgNFsy72oiBuqhUZG0s1zxm1LZc1uyLyXUcDmrmb+gjmgPhTQ2kYvhaJ+0V2q2rwMl6pR
nqwGO/WhPzRLEWno1ydjQvvBCKa2Lm2lVYGHrb/oahJoOUFa0a8CMsTbaRwB2Sk4YnMfipOkA9Wn
CzVr7JYtEuAG/xBo8q0ui856qU8Fd7EhP4kav1SrRrNDsS+RkxlrVT07au8sRawDo9BVu5SzTqZp
sD3KknNuQbvrltt9jvNn8/NLwyRQX73VlnNOLBYj2CDXtll+9U1Mc4n7HE5sL/ro1q8NwnX5TdiE
j3rog5vAN9gJBQB28NUY9H9DWRN3pDtXbEMfY5/hq1ZBTVNJh6vHXCUlxDqy6UlmXJX4plaZNXzM
RXiTdvI14KkOrQhnBkg3h/2aHILmmrvXWzR7DlAtAB6sslnEGnekHXgCYNXNWvNlJv2PnwhcWkP1
T9P69yLMOUIHxao3nSdliL0N320fx5q/GMTirsOhCc6HDNDIfntT5eG1EYwvYT2zDwgwOaZKfggU
XFCEAzAA/AtqGL/TLn0m13LCnLKigfcyMfBPFU311WOfWo+fGsHzbEQa0IwHloybTLPN3P6TOgFJ
RTO2o9kojpgV+32K/Tg1m2r/j4XD37lwMG3ftf7LhcM1av3/v2T49z/3+5LBEr9x+7N90/Jtx2Op
QPLhj4yC/xurB5dSQscR/Oay3CirZgkieNZvtmlZJBi4WIX504HyZ0aB5YJph55rmawz/ns5Bf7o
3+4YHNd2Az8k9eBzK/3ZQXy+30lKxtiY/E9txQmhcEC+jel/8nTHfJoZ8LA8dSOWpoG04N7cgQXT
g4Hbn4t5kYPhv3DknhsHHOF4PfuVh9/HujWyxe+IHGC57lPTKYHrKcgJG34YEVlen3kNT+wqcDWK
UgJUqzEDmhHIiKmEqTbW1bmbnG/p689OO0jUNcMNtXpYeMqtFYf7liILYrpv2mjfY7ZtO9WufKb8
Fda02yjmsVRGrC5a9dE2Vy4WoS1HxaieIqT9adpZ2LuX3O9lAC0sim/9mX5Gl0Y9SgU8HGn1nQ/q
Asq/MqG52ZuciB02qF8mRErswKW9tmjLhudpI78hX4ced9nGT98sY2C974Xfmp4K2QPzmuwYwBK1
Iq1IF2g6mWLHuRktAHVQLaiIwRdjLt1fJkWf0mdLTfaWgya9yb7bn9q4A4XbsUsegAfRIbzu6FaE
wAv+uGqRZDw0crD+nCGw09jiuSD1vQi3gUnC3/U1B+sqAu2EiNJ3h3EIuIVyvE+0eSRW8uEW4d4q
G5+tTQVrYZFI6pnqxzoyX9MejG9mxM/8CK4I1PrHEfRB2GGJr0PasLOkYNBkw2MLUC6+m+xw2WGG
0OZGJNVHETC+9qbEW+rrC51Yi2+hXodsudB//E8V+7/itngpoSETXWGJSwkNFnSRyMXLx4NYo3+t
B5YFWYHHZ5iMhzYeRyBc+BcmzehMh+FaUAo8ZMUWjP24107CN2A/1nbBqZjtP+cwuaU2/NLmDl4g
es801axzjwdGSGwDyIyDW9jn3BUvdb5O9JlVyYkqEfZLKen0ktI/PWFnVyZQSof2v7zAyZzYz5Ud
UAmh27u+gqAweP5DyWYhliZ3+skjh5ErDEMg2bI8O7CyKC44VjypCrESO4U3NGofjV2LyOT7mHfb
K2+mr0S2YbCN7P44QpPe+zi69rqr7qKiFJc/H2bzjBgUbjOIW2s9Mp3mmqmuqqM7YaCl2SkjGDif
F7HwxM30qWjeo/xkO7cFVLe1juHzDEN2OSempNoUg9nEy934YbXzsFR7PU9S530UZXsV/Rt757Fk
uZJd2V/pHwAJ5RBmPboCV0fEDR0xgYWEBhxafD2XZxVFFdls1pxmNahnLzNf5BUOP/vsvfaQw5Id
GyDhMM/jxC53Fbn5wiahaQjt1pLiiW45KisbPdxNkgIajZupoCK7LBnHR4C9OaDnuJ7PQgUHhKdW
5AMQIHLw8C8uiDgAQgf2LoMs79gblZu+cN5nfT61bBoPon5l75FSiVLB/uk06mKwt85Ur9YeCAhh
ex4kxIxRvdTYORlQOW0SFCtMaMN6cX1YE/OX1+LJYCVXjlhKejwPWq4z6QzLn9ni0eK3M7z+Npuy
M/B2pY13jn35YAzmJ/OgIETD991KMWnQy4fZCP/EMXHNt8bA1hIWxclrofRi7XyxB0geZlU/op8M
QVEXjDFOK28t7QgTg3WXBgfFwM7l1pB6FkLGpDAwr8ZJUEYKyin8bTz3V70XJrb618EXJhjEodgV
fXELrQL3UwsWiNbT12rmQsV2L9/2RfcMB8smUlGR7K7udKIoNlnxlZQH3r3kjIhV3rSeop+QPE5d
sD0mvs7MxdAsF0BrmveYalwwTO8N0LtOJduFQ/RnYHFih5Gzo7o92ehT+kRdKl7MgYR4CZ2HixmN
UaSSBTWLAVF2gk+KWZGBG6hih0KOykHDzwmpyUS7SSz8kbJHI+I+pZ1KikAYHbLy2BXIs7m34Cud
ld+5ZZpQCZ0pmfAfDvslN/ojf8XXRetpcqw5J4dgrvx431Neo4yTht5d24nguHUZzXA8AqltdWpG
xxqQd1uyr2xZKeFoIYjljOnWSPq7mB9nl9jxA/N/sxldcaDxCxEJol2Px2oO8b8R574R2F9Og6CH
pIK4imy3Nsr6qZxIpKY+YDgv/A1p5BbNIyT5s8C3XvpOG2jvNHIpHADgCN/PirOYc/o50XBlDIDW
pcslFKO6Xcs7P9SKtextwd7Y/Eh0mhLNghRBpPNZ43oyXtvwaOL1OftdIJuuQwKh7AKzAIsYtzpV
6tM5RcVrA/oKZyJFqnUdH9KIVTtgCopTYCYMrCdtlDOPnpnVMptAlI3wYmnE2uZ2xK/dhgwNCFzN
QsOekQTeID4yIIFbnazMZmzjRwG90dLQNkY6HFfFhHEuKkJwxsZ9I8ZLPWQC9DJP+gTEJRUU9b3k
dFHr1gcgF3RIZcm5wSbpzdPahCima10WiDT8EMt4B+qgCHqDW0Pa9jGUi46Gd5QPOIsc9Y5DYC9a
yNrnJBBAGoGhtUL8/I511TrzVggu7hlzSFgzxdT2SMfUpCtZhwBK1fDFCKM9bIWIQxV7UNpOFR5X
kwbMWbt1Q8oxFi7gJW2IqwmwDPZl7tkT6pMMga+jR/P4oGMBiVlXJ7p5GRP4qgR15pqQu8TNjRHY
W9kzrQFZ4tJ4nWFRi6rx3I8I0BLCIevb28EheaAZBgZnl14CdiEXHgmPBByirTHDB2soXL/VpmQM
2sHiy5bwUNQLg35cQDF75IJjmKmbzaIMUFb1lLJMCxwUKuWfJvGXUhPG6okuAbhyK+6PNEkVydmc
rI+YbxZo/vjqZLCTcX06/IDGrhuhdLU5uasenyUVoKwzgDv5YSW2BD8fE/Omze1TmmvfEx4TACxH
2RHl5tCvt7ojDrA68Ikxw8tq2GqyDndj18drJ7mPq/kLzNrVXMSnNXkxvOLyoW0GNPFheO+14RBW
MWC9WL8dDe4GAKx9DHVcZnyinIt16+FQ3MRDSx4tMTmYuGaJgQAkX2s+g/qXm6jrhc1cDQ96S8cS
4IGeTCuSxd7z+/pUNOIhGhJjM7ETWWnpd5dKAj6eVBXwVRSEHjaFcnZD5mMQE9WAfUzD19pI9qM2
cR+L6P3WsorxsY47aD9J/lrjDsNfFn6yR/UvkfdM4664LkPfUVoQslqlg2inuebF5tK8GmlYMw1+
axw2d3HH8r4M3WaL+/HGZqOKb7Q/Nx1cJtafr2xvvGMhC/fS9+WVEP6mtTT96o/7QfWbeBXFEKab
PdDKVOwpv8Td3LLD7RKKfdIJCn08j3uo4PjaDQkIo63OWIeP+eSOT4Twb/ye3cLcDi6mzGmkYre5
p6aEZu6ZfF4nHkEcIiJkGLIjTzdhxbDTEV76xmvJLMDWf5Moq0focJC3mRO4SAgWCDLblROYEbpx
+19J1n6lzeQyw8R+nVP07CYaxWZk+02rC99HTUTnCTTHMbnDIjQevYo5uOmhQ6RTA4qjIqOi6Zcq
89h1Z7LYtjaSqaijOy1zEy5T9aNToSkURryzp2Ln97N7kxfRXcFWf2cDEt4IXN80pLPHjtJ8g63+
0NTv2Df1umPrwX7bX3yPTZX5OVfi08ZduCKGR3derBoZEdIs23ifRHbflgJ+dNk/NQ7E+qUEZiEp
yciZ80MRdZwFCfUZ/odHVzg+rRsny77g+z1roRMMVfrOzgIDgendjmHF9XBiNzCXpMFdnUVYi7Iy
m3zgjWHbo0w85r1cp2iw26yHXja3S/802e29XKr5AHXkQtErwMCe/E5WLs66K/0nY2IvlRnAu0Lq
DAMTR0VhsaZMI2fNWLIaXQKSCYqq0VYqbwAvfACKCNov2pppT2m7j5BitSlZZ9GMm7/8Cg+9Lovu
jUE/uVwliLIVz7XXnKQPdg8wcbWNMpsDnU170Bm/skngT+The5HE56WWNhti/wsc4qmyNCSf/m3q
YwhxBPxqvTe2Y+Z8clI+JBCT+dIwvsEWM2nHafph42pXX2M90bGYD5FSypwh0wEUwJFiUK2X08XX
DsOhCENxUl1mJR+0I/Q3g0mks2FQYOrFGZEaDc+HyKZnoKV70shvybu+FToHAC4R8gL2cFxGb15X
Gk93k5oVfBhhnXn7OpNqI5bufB3H75QiNBmyPXZiwANMHsQBGszavNglONZXA2brqSCzXpSmdarl
A6BCnb8S/hecBHVS/bp56EO6CpedO2bPtQPOvWgKIogUM3Gbx5zESr+jtIgnXX9wuruswja0cMMo
nCrfgoJDdJSQk03eeM039qPhfcDzTB3eMFPnLcnosMcMr8Yos/mgkB37f8nmiQv+3Ni3emm+DA14
x7rmjDdASTI9wkTBz7ttWgI0vltWQSJJ4kMDAhI1GhVRhYzYZIfzKRRkDuAkrQZRPWohgSOa3pn7
Ivatmqew+7HxnefVU41ZrATYcepNJEdIorwLRfuhDdPJIUC8Ilj3lhMKCVw7e3Vs5G27jT70BCua
1uzcvgVCmZCNII65N4V+E87uHmTjo2G258gb0elmsHFCUxDT8hudjpui671Zhf9RZYJTR97qyPF9
TPgDAb5k2cPkTKkBy65bc6QNBIN+tUvFJuWEWPPV4C5jAG9O3GwMBqchm0JgtjJk+r8C2j8E+kBv
+n87du+q7+yjkR9f/5VTV+Cf/T9/depa/yQQqSzkMsfTDcKj/yqi0Qls2A5bO2zoSgv7NwVNx9tr
23hwPdtzLDqB/yPlA0GOPwUxzPuLIvd3ZI//lvTBhfPvJDT+E/z5rq08wfw/8XekD9fQbBKrvg/n
ouMK19HbLcGg66fGeBgkB5lN5NskMlWObkCE85iTfcFPuHVpPzRUkULD9aTfWPT3ZPQpaIJnBdb9
0Jn2DpSlIQd9c4mma54cWCJxhzXWllmtGb8JF+/LDJegcvt94HMLmZAMZp956ALll+zVE6HHgdZ9
yBjOJmZ3EPcfxauBJ5flwipDqRjtL8IHq7SA62cNHJLP8cLAlLXnbDi0/BcQr4BPQnglcl+8Tx0J
dmsOPHkv65eyT+/fi4i1W0N+G8PvQ1LuLDwerOFcXBAclWvpXdEVGIsd0oEmDUaEaAyT8xQTvd9c
NHkVhMd8zEfuxiXCFGrvZX7xKXaJMrmJya6W7KYr91Xt9sye2/Q9zN0VyH75UXHgAKYM+z1d9hy2
7RFUhInaH+JA8Ci17SnjYc3gHcF9ruv80OpvmXtKs3hjNDxhffbF6BBcfUz7OBDPAyRCmaOU049a
/Vuadd9n4mjHF0Be1GFVbFbPPfu/xQHOx6TPBbT0UPjtfhcxIsEhFgZvmsBq0AE7slVdap3tCusF
E/aqMd9M6izZxVPPOo/hxoLBkXAncC8D/IrMfkmKL5/8T0ulj5tvFCWMtNi+0MbbWjskCyENy0WI
ggeF37ajEnQJeZrEXBBBvFMmuC2BkuXMBItubkOI5qZ5LVjUSY/6Q6yRusXPSseY5fPqotTEtcpB
bob9bD2Mfoye6h3ATIB9zi82iJWyX46WIhiHF8954MpM7fGCADngXdBW5JpXI66XMLz3e3gsRo/6
yp0gO5Mp42FLiFp1c6UenoPNZD3hc78b4v7KJd9nzomBTqMcs7a+nZqzlw53C8/ZGILuCHOd5bLk
mivs7ExwY1UTk6m85SDZkAxx4LrB7J1d+zkNr3HCXQe24kGj9t17R1kqvOQIlYsqk5mMmbWB0QG2
2b/HbbylqDiYTY/k37KV+ZOX8aHJYCZSzKnTmNpTPBWOgAR97UQOdIWstUqIscVpsy0tf93U0UFL
9o2M7yxMjHhutr0zbUges7UGfkP3CEbiftPu5nC4oJXULCwpooGawLA1xXsV5KyeF2KF9bmUQIff
vCi8oUBjbSaSDy/fV8JYk1+c8sTY5eZHs/xa5lOd8yfOwLzwQ5MZq4HYFZRdq92+wDeGBJO0UDpj
qw2WhkkTs4+/Tyzv1NL41Y3j49h9W62zisppj//f8+oNk9WODPWO9ocXjSBbMSAY6McYWIA23Sbl
BwaSs14/9jQop2zGwWIsXIWHdnxPs2Mnv+Ll04XPZ4bIciEfPf8zt660nd4PjcVNYlyHfKQkrzcG
nhA3NfULEMPs05jMQaa7VFU8CNXQVTaBNPJtLMw9Gz2uOPZAUe0tTgUPVytvQXPMq2SXFL8DJ5Gr
81lqjvqUbdneBpYUh0x+tq61jgd6L/ELTfawFYZ/jIYndd8z426jm9dUZ/6zbgsnDphxtku/bG2R
H22OiwhhdlisS9i6SjOAi9scEgVA0U6NGTkM91xDEDP2YbN8psD6e/d1iSEaNi0IzamL4Q5tHSa/
bToQvuvyyNx28HLWpcHUROqOXmosYyvXoZGvtRg8xtAGdAcs0vLpFy24aC6GexH+WOAnch7HScqd
EVp091XzHRn7QymNZM3WF41z+cZEDgtidiZcAFpzqY4aF+4JE+YrabwvyMlYbjQviHxMfaZInk3X
BEwaaV9+7JxcEeXHSTNP+Jye8A80IOmpWnWaXOxLQXMgKM1Ze5gzUmh56xOextpK8TNZXZYtuWQL
b7fWvHXIRsKlrAOd2KLRIh9UhRgZtLKJzRCQIsdPHjIeXXUy8P2wunXYDg4iZg4LAam+7OI3MKmY
qHSyykL5MVLd33O0o/D3GWaNkkWUvdCURDNV5A+IeTiHDjUpjRzSaV+thxoU4iTJlaLsDoEmHepk
rmauNbD0MDhXx7icgBtD2xZNYYBuTn7/rLltSSEtvURTXtG/jImkpcyZV7Cmwqmae+xJILqI1OLN
77pdK1668G0yLICWGG37Mb+zQzo7K9A6e39qvmdKH7V4u8Tp3TJPePZmvzh0AxUgKb48r66/zKS7
jrP9GduRfUXirdYNNGF6bNWSw536Yy/1n8ngqVfjNpOYMULcGV1HP5JLxNFu2C3QMtvX7i+HG+wo
o/EOXrJwvsXjfZ7U7j2duDe+wWGf+BSG5l1/ix9nILh4yfV83iUm9ijM78MWQGJgJ0u/ZV57otK6
Pubu/J4OGL7mYtpieOKNHZy1HIDdd8VjO1J8oj4ZDS24gGZkVzy3ofm06CQgRE0Wo3klm8Q3wG85
xKxyP+mcyR2WmD3ck1uBr9HBKPNSA0MqIFFthmXBzZoO3pM2wCGJIr4ffkNaiYBEHOv9iSt8C2/L
fIbhGV/SxA334ZByAHZfNS5AVhtE+XlxyLqX6RHzV6IwffgNnxcc17TDAAWxWmPkYyMuOnQ/T2H+
dEvP1q1C/0H4lwoFmMk/mFgClZTtUKQGMZAQ7hdWYuC1mPKxnimsoAIM9vmH7lPiS0Mve8SY0oQU
w8la44W+Ga03R4EKO4UsDJmFABGBMazhGWZwDTGAA2ZSqEPvD/TQir6nqQODCBCUbAVoxJTGG4VK
7BU0sVH4RE23v912OGkQhAoNIykNRdnWA4HTZKQ6xEQNIXwJdNzaWtMeVG2XSSfIjbW57QW70GhS
ebA8x4Wtj2tXYR6zCOAj8rl/rmFAzuWZL8fAYKtDfMuDwr91ZRGeZRI/0h8+vxhI+sYM5wqI5ycY
WAWa1PG8mHyVx5EFRiylf+uRT1GszGm2EnLeHo0A9U2E/2nd8dqsBB9XSl3qL6vhKtAo6KUP/NJU
EExomJ3CYqJpsnqDlBnpIDM7Bc8UCqM5Fm66AyB0gmc3HboO2GYOdXNS+M1UgTgriJxcbXA5tjk5
9CUNbPrWV7ZGPk4wP0uIntFQvy0K8dnC+iTi2QWzon8qDGgHD9Tz218umWwMFCrUJL9cDhVB2uhc
I4152YzuPFQ0fUECb7ziRZ/AQsCspUalihQKjqNpQbCmubNQG+vISHxo4PbdpFCmg4KaFgnLM1OB
TnGD4HpqezZh3UcIWJV+ZH5P5Q33vWJfS6xZK0/BU00EZoqFEe4UWFVAWPXJ2YHn4G7HJyWIK3BM
QJQI5dbGvtbZdHoK1hoqbGukPr4SkiupZwQfBXdNbPlaVVjsgb7idUP/qLbVLocIGys0bC0AqlD2
g9ipwLGNsHjnmugmoTl3X0KXzaHMouRThtLyHXJiHmHNxLWMn5PhQQFqF3ZCPcRaD3ItwSPkmBHH
4R+orcLbdgp0W9p33WOSwfKaQ/A0BUE/Bz8fDAwQuRGsXKBml1jBc5tMJniumuHAbiAzWAxFFmIQ
yMBw1Vf1reLSgXeuN7kC844QegmZ2Lupyu/BJnx3CuLLPPAYK6yvI40K0Nek35gVqWXQdVI3d5Ss
fri20a5chQeG0peSTBBvtkIHDwoiDAWe2hywwuFCJbleoK1jKn3E7dFtc4UhzuER6wbh8YjQevMH
VQyzuFXwYofyF+rVXX3cspo7aQpyHCvcsT9+A5MBZqM4yPCQ42mszpVmP3tRJ3Ya25sm1N9TxVBW
MOXB6SitLKZVr0DLCcTlPLtkIF/WIJ2Jg8FkzloTEUxhmmcFbCaFyU3rD8TZukgDqHNPzIEN2/Ii
bYDPC+RnaK5HFxK0oZDQoYJDd+3LomDRlcJGWwogrbU2VRogpXsFlwaWaDfAptuJAZXcVrOpFYq6
Jyk5KTg1TRnGNVm656JA403tRN8KqzwtTcmV1ZrvDFcaOPxzWr00ya2/+dV03JYTTGxHwbEdhcmW
8LK7P+BsCNpSobSXzobebSNWK8x2NADc9hV6myKdu1DBuG2veBsVnrueqkenpavQANztK4S33nr7
xWbGa1veZJpko53FvLzyJZAlwQqhdKNjBS7LqYFm8MQIMmRrre6oWZZ6duA5pTNx9bVCiyvIuGXy
8rEbuybSeHYxdOHLAEmuKTg5kOdtonDlGtxynPLRBhf1rs6sD2rj+pYhqQ3TS2GGbKaWFyqnjpoh
5YX4GvO6WUBNgZQVOcMbKDUfwUC8DRHTFg+ldz3P7HVi0SM7NN5bOiQB8hoe4AyeBPlXzwHS1+FK
ZB5sGCKG5lkvvZYALNaabi4eErx8uCYQBDC7UX2UdDun1W5zM/1xvepaKHNEB410zeF+1lFn12lK
vLSDXL+uB7okjeRKgdrJs7Nbu0dG9yYSvJoTt8AFav+MXU2p5eP9WMh4xx4iDdy52k6GXDY1S4Ab
UEKB1yf+pm2MnusV/VoFkm+LNMK+cKISvCRv2Sdsay2Y/QccNyvLhFMkQ7JDiO3jWicWBIw5OtrO
CGJhdD/s8FZE9SPlpeLEDnwTsZJNUgDVXhZ79zYSrdum4T51JjYMFnZkmsn3mp9TQ4S5YDTYonbt
0ML60U9doUf7DuWSUKd1Azbw6LoAk41xOJHK4SedAbt1goKTmhqQAcB3e7CBEgS5TiwAI+NmaBuk
lKH80COb7b3AH1kNJ8oJlnXpFhOF99VqtPgLmtn0A04nO1aKj+bw2m0zxUzDI8jgN7L2HxzTg644
bFLbuRSepIWB3A/ZuiY9EFpnaHe1brMAWFGhvnXrvfXRGxcAzNSK4sZcwbc1XJ78NPVWmpvAelPU
NwP8myAtQda3fogAwy0KEAcobm5nLWhBx5mKIScdf1+kFc6qhCya6A0HeirMuTpxTCj+ikMHkE4q
Mh0WDXZQG+LIzVoHXdcqhl0FzC6ztXLT5joEnYp5p0vRdEHfgZeadnpGO2La3qcNdOtKc2iN9wRd
MRrAObUmpS/queqg6hWKrzcC2hsB7rnTR9jFPzyiD6T6xyDWByNoIPdEDe4MQmmYU3qG9RldfOV2
E74XPOsW/WqK9acVsKek4v+5gAB9jPiKC9grQuCsWIG1oga6E6EbfSlO9I8BCVFsQTgj/rH54VL6
zSMUKQ8z37oVPCymbNp2PpeeZRkTai5I33iu88XNmTuHS6zU6NOjoRiHXNqgHVpwulHAyL294lBZ
GGHxE2mMarNiJc6KmpiDT+x9eB8FFrxdZ5lvbeoK0K95AeQQ74dkVyoViTEHyZiCZhwa4THRqDsC
lE5Fb2y0h8nBk96LjyIZbF7+8FFXvMdOkR9RTjC2kB0TmEagLMKHtNC9Sb6YK6nYkVI12yuapAlW
MlN8SQBpkLkVc5Jvp+SqAYcS4zrdIxNsSk7G20rRKjWXUESSpS8hRmJDES05sg+DYlyyZIM3j0rL
ardsCJUintHFy/Go+JitsVD9renc3+Hq3GSY/CacZBlLvq2pCJuJYm3WQDd1Rd8EYZhRMs2CQQfN
KUB0MobwAPIdRC/wnQUYT1Ai2clUZM9IwvjsFe3TBfvJ1N6tk97aiNAho2wtbEsUJFTRQnWooYoe
ar4siiUqckiLVglxZqYKqYkJxWdzuSly7hwCebInVFH0aXgsyFSt9JQHmnBoXvFYS4VWVbEDBerW
tT3tK+ZnhHknFBad0fAFCuLKLu0w7GSma5KM+5FywLVUDaxzYtfYweV7DUlvzVSG2pmJn2h03tVA
Jisn4UqFRzM2Clb2IjtfEG4sbpJwSSpLfM3+W2o1N2bPDEIlasvF1XxkYPwDXgd5NTAmTRoXeN1V
uUqT1t8CcaRrYCNSbcslCl3Ri7HleHH80qPJbyKngGxPVtiKNLKn/r1mbRZCLDof1J3ljhoFXdlZ
Kgk0Uf1wc+49lTk1Hmm3cDkwiFxlYy24HANG6HNKrCmjT2Ma6uba/ZkQsBntuUcZhWoWiTfZ9DTl
fEyWVAvXLYXrbFk7ce2sb1H1vwIybDAUDpjX7ItrP1dGf1rnyCxJiAfRAa+79gf6VtHm8EPmUJI5
dmWlB0CtQ54tNGp7BuMh4VmPphBiTPgrjlGEnZHHqxV0tEmvYbBqwWyh+limvtPBod10ND0uQ20i
2JNbqRaLCo6J46C4E9GrO7YXau1OfKrqtH7Swl9upHeWWTyIbko2ZkplnpOLbSrSp14wbzUy+Sln
+WqisGBlgZfVGYY44f/emqQjgjleEPMSae51zcJztKqc4uRWdbYBxA/w2ZSHmldil3VkvIz6vezB
SM+xZMXrbVvXoJh0JrAYfdR4YKihc8hwpfFT2bf7voFw7BUnrem/IxPfVcuLXqV0CXqYz8W3J7UP
Q1puMCTpr0jxqQ6mTrgTpgVxhZF+M6u6kN12blggHwTx3aO2YJSkxTVhxMAGVTvc4vHhXhYaKn3s
8eeW0QFv6JsttNfJrNPAYb6K++gBgEdHkPPeN9omWMz+15ywYZHdllu75NCSfNhyzU632PO4KDgH
z3W7A60yC+8T//HpfvJXCTfVNB03yp4BVOQwd7AkenTw6BOeMhERVWEoqZuEccVaYHT3kMLvhzx7
jNOZK2++K8K3jsgUe8WNp8tDQuulXTi7OHIOlfRPvo8A0EVkL5A0cq06UmC1rimCAnayitANyFv3
2Z0P2bh3aLhY+KAp4jSOvSUkiZbtB794q8GUJ1N0IiHzRqfIetCmoPLeGpMV+gi21Lfiz0xj/Pyq
S+ckk2v9JmR0ZxgvwD/4xh1HAvUQFUGL0r1qA78tyxtI7RucLZ9OKT5alkDjS9/An5D98EQQ/zKS
KpEkyHtAGYvG13Gk5AcCCJzBiYBhc8IVmtk5g4TJARWSpNd3UxfdO8bWKv0ANQDdRiCbFLlxNW3n
vRnsrYcdijWxj4olpnajGIk+vV6ICLSR9iGcBbm1kuJhZBni9r+RRU578GF0juyRRt84OGm6x4L1
ImT8bcNO6nllLDd6q2TGppkXD1d27E6PgNGOUNj0ur7rzeGbaLkheTKMQDyTbJtmfD0x59rO/axH
YLOo2dKAq5Q38wyV6x/PQTxWBf/7v/9MK8BXxToLdHD3Z3P47/90Sb6aqq1+u//2V+1+qpuP4qf9
+1/0N38yS0j1z/QPbD66j7/5h+0fpNG1/yES98OZ+Zef4q+/8n/6L/+BLa6j//+2uDRV/lcr3D+/
8d9WuL7NhhbZA0ix4bnsav+Sg2CF66BNmJ7v+n/+1X/oagC2BGfJ1E3K6WxL/Z6/xiCE+U8mSrn+
r/kIy/uHWEvC/U9LXHbBgJ503SEIoTBOf8taSge7rTkDyk3tO4C8dZ2IKYPIOsPTMukNxiRsYToO
geIMXhviPC6Nl6Vq7hyBOJXFerRbBhJSKGnPo29/R5l+phfqbWij6gVqOmen+1z68DalJuq9HjM6
FeTW7NSZCcJxt5hpC1B6enQvNBU5Mymkx7tLdzfynSYfdJhwwHW3PHPXJdeQwerEez9y7xR2MVwM
SliLpSWB5Si5xMMC5Hv5W+nlsGNTMnd9EvCZJlON0r5IXKblshDsM6Dus7rNGbGuYUauLWS9WIvu
GwoCs77t+fdhgkLNU5g9K2l3mhM+qwyaZNr34cbrQfJ5ifsrqdYgeodZEz3es23j5GJVbGdqALki
NxFDnHyJ6dXNWu5yYtZxIfkrPyVBQM37EkMlNJZjFz5rZyOmCsH+9k2eumSC49cov07VdKKRnLrD
hDuRPDght2BOdbjohD/AY2Bh4Q9kIaZqXm49eqx90CMuls8I+DiPkMqEJVwogPVLN00B+tVBB4Ij
nUPJ5S/G2IXvHa60dTKi+SEcxvBURGP+aAPlIdevPxNGGG6L59mGQNuk6U09dXJjp2O869yvoaNa
2CEx/ZITQ6fOiEE2dfwNFSAbyOx3oym1XdofBk5M6VfdMenzfeZ31m4Y0nIj4qkPNMps2B8L9FpM
jmuKxDZ0Y1AvmnmKq144JKqJgU0tzlRWkQClO3eEZtMEkfVQs5mujZ4tl1iBRd1MJntM4y7WUS2M
evpMibftx6qZdwRupjV7C+0R0WKuDGA2iQRVa2T62hSgfgVAXoOLnYzLx8l7CGdEwBj5JMLKNXwt
IP0wOhGZYekNHcvgae9TaxiC+fVq1tLTRRWeDyXTEk81kuoOOh7mzy3K3iaMyf8M3K0xa1W2vnUJ
LUYQ/CWNbJa5MYbfHGNAA3Z2sJ+sCBJ1hyRHmety32q020af6MaQi3hfxQdiEk9cigOqfStIn9gb
Bn/auqkRTQMMzisZcSHt+d2RB2EQ93+Ws0mf9i1RcPFelF1QVf0hFCTtXGp+e67hT0aK0cJZTdzm
W1LQFYTzTu4ae6/ITymmeMyhNPMSC8/LJTCsmipGlXoAL8WVH4Amn37CLR+pTUCou6H4upGPhXzx
uHoOentQ60yyAARCSJlfYdSsfI0aNy9n38wS1V82yfCGw39dqEg2fx29PSfu2WqvxBBWhQXcRn8f
9XlD8gAzF05JcpAS20j46OjgF6rXgenIIL7UUrrQLcmKdci6xD1d8KpR3gix6mTKX3hhGmz0ZKZ1
edyEHqxOh8rDdGW5dOcReKCCDNsqdoej5DKp4iJiHNf5Ayb7ud8ZHULRSTQMU/RsjmC65yDuyIPY
u7FVNo73wbiXjCBTCn98DhxWLtUCEQfAK4lZLz34WsiEh5rnScR7f60xE9gz3oFv2+e61p2tPuV2
TvFHecqS7zitoAxTMIEjJHsvJHnV6jasb5Cn2ZSQRqk4DD4qxK6y3psFEQc931o9soCGyRB1SSR1
MPHSYHUNZ8oAsHe7rz6OsT55lbw0EyAauJYM/vqqov+N9L/HrtXgHufOQe+9LJ2Ht+NGtin2Rrli
2GB7j2IvX2mNrHFLduExxe/DXUgap2j4McM7eRdm+A4TmJzmZUIqYpHdYoPHA92K04hhpEtxmyz3
GsO/E9P325zc8NFk70KuRdU276b8sUiHY2bHbAUfIHjazddS46Yw7+r4u06O2ObRhp+y8TL7P+Eg
icoxZsLYbEe2RZAJRoGFXg8Ey9Z577BDK1ko/SiUXynjQ86XuKG1VxNd4Pi/Ts7psjQ7+CrMtD96
3NLTt+0W/hZpFNRK2YUbZD/pE8DUed3H7ZH64zg8JelTiWwv0nqVmZgKf1kIIu3ctOO+sq+cd7ga
AgO0Oz3N64Kj2zhWkLRoVV0Ei2pbO0wcJb1+1eqtq+HNM26J35CMpuJ6WzWvRuTAhfmKIrnuO4Ai
1fM0nnQn8GgMS9qt+ugswAtTJgi91tHkPpi9qiawJnoUiqPPLZM5b+XcDXMZFOZrk/3yoF2ZAigw
p6WVVMFS8mlIiRPWzxMuK1kcrOxxcX7aYR/l70Lf0rxeYfytfNTwL4euV9CulgSwKOpGJ1KN1dJd
yjko88cWde/Oq+7dmW4iA1cojQHD1zxK+Nqm4RyMWeQH18OjXhGZqTFibtvSbAMR5jHKe6pt4Mow
wHfVNVOlaPnyY+n2m7NQ2y1m5ty8F+GDL27HtmdrmtjPGvqqHNmcmzUGybGev6F/e8+E7KjAiOrX
pq8cjCwkJcdev/FG4zhWXnYWbrGbJo+Acyqe+u7dLFN3W+ZmsRmndZp72rVG8Lu38y+faNjeBP/F
A7XDsOaYLmm74beQ84uT8/TUE/UOXgES8nI6D23YeLu4dyDEtW/GULaftGRXq4LJwG4KAF2GxHaF
cxWWhA5N3ByjAGZcP54N/zYy6tu5f9L52tv8IJYLaCC8GglfBnfNqnhFuokczwMu47WHM07/xGlK
BO2+RKry54AG3VXv/ZL9c/U7OhQfZ7xkTrkcG/M37FTDT7Vbxt+OVRcmf+38L+ydR3Lk2nqt56I+
bsBvoKFOep9JMmk7CLJYhQ1vNnxfk9B49Ob1PlAKmRuSQjfUeY3XyTh1ourUYWZim3+t9S0v/UY0
fCBiskQaF4u+ekn6exK7+N9abNrdMsKU07sYlbnkuvaj4owY4laTxBKN5JwPL35nX3z/Q8O+pXUj
78Zl3hyttEc2tNeJ7E+1zU8js0My4F9Dzu9vhd7lMF6ydRPp72ltXoBZQs+otX0yBf7ScaqSwXbB
Mq+WjadcEjGATTTP+Kajdms7bXLqumUcyOlWRWovNY48aKbsj24mKRYGxUSdRLll539tNGayVQ8o
1GLMM/HhhIqSYKzFWxrsQ+xrpyhPLlHHejdCJl8UoGAsiqae8L2vdVFRxqsxajJxx+3p0FxiA7AY
I1XOepiYovZEWm+pFp8CDDSkbqsLz8LszoZLU5HnTXs1UMcXvoB1L87Er+S6S5CA2ik9eRahG/hX
zWNgX0AUPEYgoJi2wFy28rkeNKuxAPZIXFrjXmv6K3lKITNGkdtvogMF1LDNegBCPadZNYzlOZ1w
IQQxjcVVgnZtmvOBmErePt37Qk18Uqu20O7M9iiZpTeGAZQj2ngda4AZhuzDGLtwreKv0dGHgw8x
XgP0v1VJhZM+SX+jpi00aMsLj8d2abX8D/Fu4PUyXorI6fkO3fjhGA373jCDbTZ1wP6ORAgxv/Xn
0VxxyBx+noq3k+nESAVPbGwDKaBBwABbRXJX+oR+qRCG7VWLfDmBDoStGAKf6Ki2rQuKYDEAAnSc
byecFEN9IIGWWGotEjlRXZE+4cfZDRFaF8k8DHVUoRQZW39tFO95QwdXGh38mcMG0QV/JreRVR4M
z90MZ+29pIQwY78BlMGcPSPdQLuRYnrWNe+E+XZh+NhC/Cp7s3K8JkP22/Was2bT/Dh6TDIrfvKe
PFTUMF6K2j7bTdx01kKnA6SL7C+ro/CEUp2LMbPogplKN4Cniys+y9gKP5owfJbmuG3dADpgPq1F
nmhLPs7nBEslg9Ym3JhiwNeUAPaK6q+ujsN92bt7pH2G6iF9ApMCYGTNLD2nUpxDc8iUfQzc0DLL
buFPHFvyJrtqnv5Q2e5hZIqEQQ1SnwGyrwfdF84MvwKYnyYVFquZ74emB112Zv6BCgWNOdYM6gAC
2oxRxg5IhQ8q0LSSPxkP6mmMndd6pgkC9Oy2DLFjrHuc9AmvypvLAizxGULMTdeFAXjVCDZhEjYb
x2AplDO9MJ85hvzAZOZqfCVqphzCoPL5HnWvw0xALGcWIu8EYDbzWABJLGZaIt4Qex0DUExmkmI+
MxUJpAmaJjz48jNxkYnnV5nBYByZ6C17sIyRN1AcMY5PCHkWp1v1S58Zjp7dAUHpIFQ2CiG6r8z5
+8sCahEiiFMHddY8+ZgcHkuX8KPMwPwb+VL4WKTkCEWS7KicqZJBh6bEgJ/+rQIOoNBeZVNR5p1w
oI18boxgoDYJCatlMIgYb+Mamlu0C3VgLonN30qTFX0tDxLcpQf2Mm3cvevIz7aOH4HiU0+ABfox
Nu91Qi9SAUQYfmYDSLOaiZoStGYkMfrmUw+hvTZekqxP1mPPON719bNS4pO9mfuNhxvM8rmXJB7m
n5pIu89FSeQh556QFZkuR1q9cRP6XkbExnzB5fHWcJzpZ0Jogeaz59YGISYcaNxO5N1qmcRWla/o
u4FUOGBlsvvI25DT4KAda6jolfCA3k3jJjAc+xKO1bEwLnHuxCvcgw1uVqImNSUmpN1Dlo6kecs0
e2n7Uf00cF4MQ0LAM8atpK7mpQn6tRMY5dXh2kRXfHpLpuqdHY5e97n/jYXf9uGuEozgDhGAekxm
KmsUHdvaoO+sbONN37U7q0s+IQ/pS5tR3QonzrJuqDyr68ogzDqAYoAAW4KC9fqHcSbDejMjFqAo
tFhU0iBOzOvQFl+NSkIsswniM4xZ3ympJq9RNuXkyosXfLGd8HUQ5As9I94aWKo4lZEGzGPqvBnW
L1qQthZoWzUzblsd2q3Os8f9C/4tIFw1E3En0LjxzMh1Z1ounMbhDIRuAdATjzz4y0XfAjLKPABg
ebYeU43PBgAvd3TqP4KdA5iXs5l18BxYvd1EBNoKq50tzWbXdnhZp4mIFuINJ9VnrUnuGu8J4qiB
2he6j6HJ0txW2armFkcHdv5hNYyjkxjvoxXjrmrLsymvVRszYsgOHheXLKwvZdz/oZ1bHfza36ui
eunZx9gLQHD607ky7WcubVsZTA82m1BeI9F1ggIV2zRneBCbQIQHCb599JWCC6T9ZPjTAPhRsiAl
3bX6apR0ZXuO/ANiAYSie5wG8aKHoMRRvI9JZ44H3BQswOWvuOXWRjKGwVB8CKd4AI9z1A1OFnGu
bcPOJ1DUNkCNBjP651+mBkc6MWJUAD1+SXut27A8xmhlngFBI/piyhGuIFPPZm4Mcg6S3DhnbtmC
VoMPdXf+8qVT8DI6Bot/QjBfq31nNYXdQRNhdq49tS1bHgLOfU1T4v3mYTHHE37E8KnsQ3dFZBBb
uo9XOP4SHawLQiFi1enS3o6GfUt6/8mtj1itL6k0qU7NOrwhonmaJuveyBbAyHQrG+/Y278SWNsc
trI/cYlVZyrEeZi0j45oL/UnXrib9DJY986jPTGn2wlLsAiG+kcx2SYuX+/LQS5CINPMS800H8fA
NXKT8DCYPWNqiuGGwiGrnj5Elh9v0preJV14TG/01165D60S9jaqAKVxfaQWEwOdWW1ihnM4PnD5
4d5/6o2GCzopeB9vXZeoX3k87Sv85YPr471pVmCzLvWQ/67jX1OYvmFa+uiC3NnEdYDTqcEjCDX1
ORorGHt2lW4oXckRV0aYdaL5Gut2M3neWRVsVJHpwAe/hhnOGS+OWo77OLQ0Zjuu4NAx0ZQUh7jW
YmdAz4XEebCo99YtwCKatk0Dh1tnQVQQNy6dz2W4RdomK4mrYRh90gktIYGaCSezRB6StsJZ6uTV
YrQUKg+6gZ30hBdVZCwib9cJkZGQbE+akbzZ0atucMiwen/ausNjVHMDzrvH0WVBr7x96RK4wK+B
YNQsoTneqfAspnfPQZo2sp4sDLJRQig9zv/Q6pkCmJPWRVbNfSIIv1BVnZ2kaI+Dy9euDH/D7CAF
YpbEIFOS7qGD7CFLRoqTeotC70PM2O20a/onYvpoB2e3sdY07vJNDQzmBq6erUU8fMJG29M0Xmyj
odhDuL1Gsy0+p80MC0R143t089ibNynlJhNH4kxi11MOoUNAq7gdJvxdgzl0x64SO6ZO3QEDlo90
SCinENm+GL21xGTEXBG+Oy1Q0rXTDbaNcN/67QtZaUAlFgtvEFRfkZFsPeXppBXegjrYBg0XaDAk
fNdXRTi+oQWlK9srmdd5OEAiw95DecTOXlYcFtPkoM0v3BQegmIH8e2dj4pVPnXlFtGcJj66jlKG
Uk4/O83iH24yL3bdXVU0Mn3ObQZ9+VKVmtz4nbwpJ/7QBrRkTwry2hEliNqgwSsDJ7gGmfVhdRnf
OhyEpBQ3hVsnOH6bL6gYb4j+iFIQBRYKHPwqReUO5iCNIcn2l21zzQ37LfQxEI7ucyHCz0DG7SZI
4BEwqJ+vQ2zelNKsyLdjtgI0oJmv9k/LVDX8Dk1seVNuHMCfIrUCklgCs7waLW2hiWGdzYQqn1Ga
H8ATX8axP5VGe45niFhWlY9iYqQ3z8NHXURrn4YwlVgNH03ykfrtW6mKmyFfNFDFOH8N8pYR97Ep
qL5xiHlb/OJrzYPQEnr8KLpvPvLXvhcS24DkPLtobZ/qHsEKHnlcWSDLf/Zmg7OOfIFkFVvjIUdo
QE8FowLBydkkUXsPUv1cVa9jxh0vyIHCghN6HJz6tSK6f2yFTmkhN4NVa5TDsZXWSovbiuWDzZeI
0HwXLWlsny5xU++xh7OxxCU2t/HNEd3TVHCB8V35rLWvicwJtaLnb0FNzWEhLEAlCdIuxGjRswmO
joeTiyis7THONoudO8EVURaQDUweC6raiiXzi3Zv1nCCWhsbmwpmSCfONFOEd7Not+Dlh63rQ3AT
3ZrbIY6KMg03CfthVxkv/18N/NEU72P5++//7vM7i3Ls8g0Frc1/0qCCdvbfZTqz4r+qXuEP/gsV
zf8LvjYYvAQnXchoxr81t7t/EYaOXdJ0LF//D5FO+y+ehUjnu7ZhkLP4d5FOmlegXCAhEhPhD9uu
/zepgZbz12qggVUWnVKfhUkbTXBuZvl3VLS58JmIAX1ihTaHMyadXvMoeTQq8+KEBLeHVecb5lZE
3c0dWL+a1GMFcVyQEI6PFzq/63id1lZo7Uh0g5sqvR06hLhEeneIaxMHqvLvdQ6opG52XRm/yso8
BQWD8cTyTNyKxsUPyvBAuwmbQ/QxAw5GGTyUNkuHaX63Zq7DROw/+7Z6BieAXVC3uBG3ABOYGSAD
9EyRhiLDkeINL55RPLi19ju1/qQURVG82hHb01mCakvDaWLiSyr10aRAdXoxAlw4JiF3nveNga2G
K9irmSJuQNmi21fg1geFs7S0iIssSWpYtBHkoZgiBKxiUk+PPy+eiH/Bxx4XkN15J7tHh4sTyHLW
s1g8zv/QzINqQZNHlbRXqAEewNilTuEGQxz8k2M2F0PZ6bc7YVJTjb0b8MYwv7mSijxSeKdupYZF
qaOnYG1Bve/T6dOYIzywdTS02dajJKMJgmM+IgAlE7k+VZBU8zOmB5yBFsYEfU1vBOZGFeEBBWYx
EZQPXRIJDZO8CbIVadQZgmlb/bZSjDv0En4xvfIAZ9OQAki4eL4jC2IHuNVViI9TWAZXeOHzJanu
ehVs4vapcNM7+JhtbPmvpYYkkHpETv2JqhaR/EZEBhbpnMaU7GaOomWO56AP51I7NnDHY8jN1tCm
uH0mi8uOkCUDtogpUsaoCHoa23nP226SuIxDddeS4jpaxS4c7I/Ga18jb37vKC2JX/hiYK5Ky6ub
mx/Jq8J39DJ096kidahlLueifvh26Xd1annSyJtye47v3L9Pfdm8lJiXRjYlttYM2rqOqRTIphgG
GipyqlSQ4CwL0zbZkaVJRa8/MAWYmjiDWrzJ45ei7ix41J7aQ2+3VqKo9yPz00su1efo2A9jXhU7
gl/rqGHaXzlkkeyKyJmrFb/DqvwlYvc5V0yNvTa7tNQ0b+qKg5LpYmcLbeNGtfl7XI+/IZPy6TrB
S+Lr31Mh5Rp/pwGuqQiLe6PdmMfES048vNNOtZ9PB76fP5c6ujom8ez881IPVDhapSNBo2FfERhj
+TCa/piq/MUtnHaTzgSKMaZvtTER8bhXdmvzsxkoSkrG35HfnU1ccHuFO9OJhhdQKC0ZG3pR/Xrt
xKP3kLQ4gRibEgAZecuiimRbUr2Hbvve+satyquIePDJNrU7PKIrhBEFuPsQDeJCUO5elhNKNimX
isa39VQieVqaoGuE7uDt6L4pmdZnWY6n+cLDdHoz0TiRCNB5NW7QxCjkMfpq9DbcO161nMjWEiuY
54xluzH6obvaflds0ra1nzpAe4ukLg4g2z9CO/+Etvjh+tndt1J/ZZbJVkaDs1ZJgs9T108YxIOj
jdkIXk01pxuSox1gWP95iVw0P4KFj6rjgyOd9Np5KW3nxYncG6fFdVemx9yUv5Qr7238VoN1dRkz
6nV6M2jf4pkNsZg36Tff7AyYtVkhJ1YHjeOEWHdFfk/oe94St2l0ZTEYz3i7gDrXM945G8vnWH4B
MtmCg6ZTKf1jmt40I6mP6Bpz8rkOz3H8rLL27kAs9iFJFxClixF5HsK0DWkaIPexHrPftnJuFiRq
Y0ZS4xjai37aC7/6Fp0FeBDWFQxrCpWe6hlqLXr/o4ee3uqPQcKnWHw3HE9vJaYysPNFehrsmo2i
rS9Z8ipi8DjS0N+lT8WKxVLFVUK81jNmm/nHg/T7u9apa1zVzzX3DAwYt1zo9xRbKu2spx5u9+AC
8KY2GO3Q9SeuN2J6FJV+zGfgd82DFcwIcIolwADNWHC6yJMZEx7OoWLOZ0tg1a/ZjBKfZqg4CcuL
lQXD0oc3bsEdp83kI942M4y8nLHkvZSIktMR095rPoPLsyrwb4SRPg1C8fTgPkcwzs0Zdq7J+phY
yedkEGNvnPpBBxEdhTF0Im2RleX36Dr1WYRbkyn5xlSc/zK45SV3QQynShLBw+Us1nHDsNKDvJPS
xFPHTgkCZXLWqetvzMiptqNTRZRStquiAnLWR0wHqtB/rsB2bZKy3ZkzBj5zT046KboVRhzzQ3iA
PLgLczBlZUUCwJFzIa6BbS3ujGWHEXvFcGunspAFEAp9NTL0BzXqQaf3jfLcQKsXqJ81oOc057wa
icEgdeB/mRDuo5QQCVdcQsaNuIi+wphDbt6nbqCdAfMENdjDZmi+Bz1fQtF3Z77y4LVf7OpfDlew
FcMFQiUzfF+bMfwKIys4nIltRXNoYaPHIQhAEeo50lT7NUaMbysO+hK+f22z340z8l+1iAzFuZyb
AGqw6n55HwJKT4zY3mfaCF7Sa+U2nosEsPBKRKIUDxDvCdHTbcb4o8W38tjORQTtXElAXS9jHyYO
kC1Lcgh98Fa2LHdSfAVaI09e9e0qc06m4v/AN82SZmwNWhAy2hCArTKwdWiXl4OURycdtE3fW6cy
aTOEqOIWjeE2NJ1zAEvJmQsXGIddqpht17MaULVhtoX3zu0+As/twVRe2jWIMyJta+UT+EBTe63R
P/y56CGP6IqYqx/a/FdAE4RFIwQ/dgsgCseyM9dF6HNxhJwrJFyTMonSyLeYrPyDGV45G45br+su
QLXFuiyrW5ZN5VGB7NRG8dlIGttdLdYYmoZ3QFvR6eel9TR5cs3xX34ptPwQel3AV8bn2NCw9Ghl
9CqakZOQEw87I0zco0fvTp4WwRwr9m9Aef2bha8ck3Z1Fqa0tcWAkYw6U9ANifAOnZYOrz85yH6S
e1s3m+0Q6J+2NY3HRtdh8FCGuFKDMT4JqWv8/uGRfX/rMMq+W6blX+KoOY1G/dsjarojhKku0m/q
S5Db9SXSpLeJAUMuBiiOegMrmGhxdrYGtTaaTphLPXP0AywXeAeDzbkZa1EVd/HB8ybzmOKrBynH
S9VwoKpDeSvmPXSa91DNru2DmzT9AY+ZIsRQQIoMG2s6mXb2UDblq8H3Yz16tb2cImM9K+x7UEa7
Uap6V+aQ5zvGJiQnMrknsvZaWjlGnsJ1Nmbdx7QPYwFvOw68bta+dQSv9n0MdlDUEyQzxR26s7cl
EoE+FCP/dWiurm0tIxMweZCBUhBEEupO7NzOOppZTlLBgo8x216LJsgItY5iZU1lux56Vkx+K8zX
aDAeU6zaoxPjfasdFvrcpT+qMqh6wFXVIp8t8p5Pzx7m4bd6CmlL3lBEMt/IHTZpJOPMq334p2+t
ZRJQMmucem658j31MVjitw6nDAtvw4KYGCco7LsJ15FZsaUZ+ndvmK9WpsAaGrAEwAMvGnvcI/TV
PMvCXVoFP7nSRLMeBVqHpw934it0RlTTdwqykoUEV8Q4MHH2LQ1FdzjpGi4OjQnwkjoyiQBIbwDT
Mb1jG8HXBKC2M+4gS5/j6KsvsXVpvbyWTfQ8A0+STj/VLkuVQ2EizheKKdCNuIPw54YGj5WcxCMn
9GWno3ZmZS9XimKXMiC3NUB0XHEJOTAm/wx6sFdjOLZLejoveRzcR2NELePh0eC04POxX/VitvqL
79p2X60o/rQqxlid+er3EXxF4qAsBCjYafzp1+U14dxDYDj6HIsGqTaFz+E1tzrqUyibebfKfGvj
SwJ0Pp4LPkKwZ2RZvn1N6XMkGys6eWfsViYzfX677Pn3kcWP6tIpHLj9UxfgXQgGP19ZyQQ0UUbW
pnKI1MqIW4JgiZ0CbmGWs6SQ6TvU4CSI+T9uZMOhCQsG8lh9Iqcu5jqunWV3J45me4R5KCS+7A8R
KA26laHSgNv90fSGAKpGBG1ZGy2uVv5rHIID0hMM+UbHfWv+BtCTyco7ZX9kjOr7819rh5Or/HjZ
IR/CuIVDUzbBulKPUvgS+2lB108Nh2JEDTRS7cYE9Kkpicb7IBa8US+PaMZYsKzC3TAxjSGXiNwt
nzvnHI8Q8DGqVviW0lXgcpKQFY6K3iO3ZQG2FyRgTm2tvvsx8/aDzgmxZF0ZTWbqwBT9WxESuZji
YOOn04uHwJ2gN1kJPjyvg2ERwy/oLGMFHwdvVJJiU+x4i8d21k6zet9lUBnsDJmdIzco7Y4+DhEm
+2jr4ErcRIklli6eiAfTe6HgLMQNXEINwT5Yt/khDTXiZsxTt52yyCEiV+1FB1Akpb1j707tlrBk
CYCaXN9BMbXmcgQGSbqQDI0+wmk6ODe6UumeHt3bXy2KP8uj55AsKSqDRa4rx6Onz8iZGh6NKkMA
yfOLWYtgHVSY2mpKSOmGnRdpA6TJsomg6fiev3YsGjV+XsBohnhAtC03aP3Uzi+g4OeHWOx+/pVp
gJajEO9sxAXqVa4jWg3hCIGNmDX+PbIUZgF50+dy2mQS8rg7NKefF44r1bHC9VsFun/+eYHzJk6O
/VbOzTwuJZB7xcbxkBM3eHASb8OZe1hr8VjgQTVtTI2xeoBEmOX51qaxlG45uj28aQhPkx896WrN
VpK9dQC2jmHcN4sWPy+JKedJT2t8wXGySudfwcHQll7NVCbUAGMj01iHqJraY6WB4QSAtaXLRZ2j
Xir0F7judSJyLu2ArR1Tnqwydc9lVw0wsc1LZbH0uHn3Nel4YgYD1kgYJpeWpr1VGDBnHgPzYLoE
7SR7wJlqtIVLB+I2d9CRIlyjte3hR5bTI00aGDvTxNuK+HsIEc0ElKJYTp9jXyDZqF+9D5YTPgMp
OK/e6Jld7ih0JxXjUVUjGDbXpmQs1JFby1sHvdZdxyFfo8m6DIn72Hr9c2hhy/ZePEmf57GYRYO2
2cdU9XBl/5DKvbItqgVVimu/e5mmdWzQxN372D1dxERzhPvlMdBvlf0uWu9B9OQoM7Py1+bMYWzy
HuUb3I+K+6MPVXnjeeC04fB8adV8RGpg1do86XhjmJMYACWRnXbcVa5ZZv4qonWQA0TlMn2QpjU+
RnDO6mLydn4HHKSvdz+Pyii934OFRjyO4CxjzgOLHjLLYmiwV9H7S6nqnSK1k6nVpB2JmZht/+lJ
c/uzFhelvScUu+e+u9Iwk2Mcsi7aRJolUmqnish9N4019p+VUfkBhcG6xfeq0ZF0h48+r37DyOw7
vEeDwutkHhJVHKoyfYpDdh3KTl4sjy9/7ABQV9r8bFs4eeLqkLjRY2YO61rK8qZTxrjSOvGsZAYs
dWovgKsMW9+GDLHobnXwAOPAy3D6TBV9v0WNpBGqBQHfHJmD6GvaWafM77HBtOo7GK+ObVx6zzol
KsXqRpEJySiqn7WChtPPBJ1oWRnMs1wdW3sPjzQzHnOPlE1Oev2Kmjrb/dSmSWu8+34R7KIOGhOE
IVaMwJuO+vRY9aN5jnyi3+igQMzJLjtNt+UbUl3ahNm8RfNh4Ja09PItVK4brAvJPSproI7NM6OO
2T82GPY1V6dKXvK4rcWotXjN2x1ejF9NBoCaD//VlYm1HVHrxgb93QhRrxPbeRqJ9//8ohgmuFh6
/EfMaTYuD9dRKXI+yqNbxSstkLnJu6uRUAzgtPQWLI2UU0QDQCvtc1IQAeM9XKpe/673OcjuWj5o
fqUWxLV7nkF0Xba7dKOH3YbdKNo1Xsopf8Df62dRcahr2mkDFrlVryPV6LncWXm2BV5VbXwXlw0O
hHXRxtMxaEw8VclwZNQSBCVOe+yyneSQN5g4Q1mIuXDz18oHytKglMdiR4ALR1caUE/pvaj4PpEU
w92bppjk+2Rnhbq3oZP6KWHFdUVLTKOIS4oX6J4K8pbyJ6qGGYHmS5yEc8UZFoyx/FXCLTpGtXWZ
tIDC2VJvt0Giv2Zac2OGTcuZSl60zHofIv+GKGisSxqHuDsKDLsTEHK0qWCtwgj3RvmrAchq0p85
xpDXOu9TZiTToobDCqWVR7dihyWXCm1omA2YRc2abXPnjQycfZr4lGFb72si5Sg3/pnYfsDBwU1W
XUW9LCaFzh/WDqz4ztDXkevcJiP2rxw49kz5Fk3hnzFbPdC0iRHF0U9m25w7X22jlAGG6Vxb3VRw
K4TDM1DsoTkUF6FvPMdIT5KE7d+u7/zPolz/m0zY/6txLwio/53A83/+Mf2nf/hP414/f/BfBR7f
FZZDTQ0KijsLKP+c9qIPR7d1xB/f0T3dYYv8N2YnLE8UH9JetmO5s8Lzr3Ev2/+L5TsWOE8brCfx
sb8t7mV6JMco6xnDIt9///3fQerEm+wjMlk/f53t/FXcCwG+9SDVUIBuuik0IOAyTu3sO8dGKQ2w
dGkQkWA3Fg9pfxQjsCs3uuox3vpueivkO+y0vd1xWTF1ChHyvEXDtjkI1D1Af7yPbNVAQQAiagQb
0bGhiogciVufLZt4yrhrkcwkuoD1KkMHGIazLN51QL9L5Hay0WH1RlB2UbrEtop4fIFM1CyHFrJx
bxfQ8/DYAbiLh2/+L05pJK6qyN/7QZ3QrZ4rfJE5sHEGTrQo5GwXYMB2FPuCswv7d1H740Jzd2Mu
iMmQHy8D2FGJ0G+1f2UZ04AFqBfpQTHzn3LZfyUw7zbl2xQTtiobTsOMwi9mKt+I95fLwqwNRlFv
3cD7GWBpnhiwa0YoiKK54aq6YFo5isHZ4RNo15HBOKzxYW8AqflGJWd+0b2FDssJp4mNNKJhM1kj
jiqfrdE00csFFe7IW8R3rYc+tTHIjNEavqC1CFW4KRxkHat0b5ozkdXznackNTZ+ZH71znSeYvHU
ujnsweh9iqJgT0T5rAZtXBsW5SKOHxHrpX+DW3C64kt5M6roEfTGl95YJTkjf0AcVwIrrb1Ns5r7
XMyajfLygOuZPhfJqE6zHx0lkk2nUy9EPOFz7jAeiuPoIv8bMl9zIE3WfSsreNrtazbmextxhbL1
R0V/7KJQ3hXjbMAImPpwJ+NGN1C/3mCJ7PE0YjExuF/2LqEFCiq8MC/vlLljwBB9d/CU0EnPD7/x
L7yOEdnejtzsRtb4EWxrkccm+kyYdst2lEcKkMjCzANJt+fyZTFaWzqe/SAtrghtgcWi0NMDnw69
HAF8Hx1whcu9PDJI/hRyvMZuIQgI9cuqFbBPkhlUPzF69synxI5/GeKPmWK0hr+kFv2Ex33ikH+R
mXXg25iyYmNjFws9hUNa9wLvorBWbW9dGy17yiSCa092gem2+160bnLSEwoOow6KWSecjRbjLO49
ZrHdBPq6djGo9/auHqtDi4eJm+ug7U0B0TApzlqMVhnVoHYJzh1DBwu9GwxX5RjlIbPQ8YRg1hxW
FAS7a2VP2aoJOJiBX8GKoL2rHgd3aQ4b8yPWeHK7kORQWWomNRm4ilEVVyIi59yXbI80htTgDYK4
Tlcj2vHKiI075u/hMx9RT414P2CU0g8oJRQ9T1a4LZPh3VaM59iK6XkQf+qRJMGApolnliMXs0xm
WrTdsSTCtbCOrGwOUQkE4jArK2ypVCIYvoBuCDPGk7iMKgvnc3vDmcLGa1PPkes9+dWCm6YiAm5U
JcdOO7u7Tce2XmFqngr0LYMtmJobkGya7BdhYVV75fU3FOL3YmbP+dSIxBHccG0uNpQtu7I3RxnI
g3d2u0NmXYAzZ2w2yWXDSXHZxEBZ8r500Hmnk1bhWaSXQvLCIhmX+QeYo1+eIEZACcM9x/i8YdTs
L+zUwmTaF49Drj7MIUfINjMOn/Ndw6isY4VLkTYEjIx5uPGTruOLk9inKCH06XpPNJZg9u61mwGz
Zdfl+iYLUFhDSKrL+TFelu4juhYn4tImehuVW23AChZAJcdDZu5yN3ul/aMEtSUdTmrjCH2gJwcf
Q27mCLiNyvYPzVT5KmbA79okFHtVYceX+KlUEII5MXscOurYNtQ7IPUx47fJCtw1LTX2KNYOR72H
2DeYo03TRNImJcJChJRvmcDsg021kP4GYoxYeoELNBg0dDq6sCBdGsGGa2ozJQ6puSHlWD2nobq5
eURGMCNKO3AAbhvU5IE7OwAomH+DKq5x7xDTGTQ8dK39xxWkHDNEGAzL/Oh2kcDQr1mmI11smmD6
g06ZrSobzJ2s8iNRRpf9UZsYEboXzQRWT/qQaJ9KFLwm/G86WAauj9zi6JqO2QoE0tiK6gRCLiXv
e9QFJlwqDMYjD6Mya5yRGxfX02Ey0w0YYJqgBWfoTqacmJ3mPnY8xrmB+D5UKL9ZffYQCbM05zZe
Zu0yj5EbuQBkdQIXyaqXjhZYW4MAU9Dv8I08G0y3ICeRVlHWJXQZO+qtytauINRWs3BgV6PyRSjr
MHVqH7Yc090IT5/K5bRsEsqwppLNALoxvokA0KP31DZmArmFjHBFmJsnJCVvKepdMM6GbswAqMMp
xQekiPSQn7CHr8a1pxSC2XrJ0dijpMckTrYORBqRLjk02OF3Tk2WR9PQNMrglpyiftmZxOA6vOK4
m+p30tmz9S76VAosmh2PMXdrppmj6IlQG2/9BH/Qzm+6D2si1YxhO5rjLjDrTeNpixZhcFE0OjXp
kbdS5givdpTass44s5RMFpQ3sDjUzCxzXT1lHV+6QCeDBbCFagKtmIt8oeF4Yl908tMFerDCFr6h
UjQ+muRuUOSJKNQQyULWto09IQ0UUCwV3iCM3WhHOqL1MiHeZmoNYBx09g3VE4WC5MZD7x9VS203
qM6NrfHkqoltJu0bHPVa9wiA7f+ydya7lSNpln6VQu0ZMM7kojZ3HnR1NU8bQpLLjTTO8/Am/T79
YP2ZZ6KRVSgUKtGrBmoTmRkR6e6SLo2//eec7/DaMwgPLC2iJBWreJzt41TDUnUWFzFOCefWrbju
zbm4qbLlbhyCU6rzZFN7npgiLiNuvVWVvXmxo558O3wMnX48DiVtsNpQkM8bi0h5hTeNRScPVhD+
bs302IYehyrZakzQ+drmmrmxTAlBS/F28M+i4xSLM0zVWVVcc78wbvx02YT00dkjt0M+qfXyxpdF
CrsNx23SGr8RYyFExph+khRtyHlsIYAnsw+8eICQHIj6m1iQuakKi/1q91AVbPvVFA2bIXjUrXz8
NiRq6njTQzHYGmOH50DRpuf4CNKE4greXxuzImMxNfGMsG58yiXRFgt+qjJBI6z6fd3RDxZNgpii
n1IiXBLZDnABcBw+jgE/ugASV7PwPjPTUqxFXb46hblsICXvRpjdiTyyHa7T+NCkNMotPgf+sLA0
MJaSOm16leJxOFoU5yC+PZQpzJneG26Xqf5FBME5KcM85fVk3ScSV2YnFibSlJK/sOcOCDUViIhr
Q1Uv+CrMZQGLEz1ORnuXS/cIicG/GQVlZ0MIPrNka9VKC/tpuhyyrNtydlCYp2xqG5k+7IFixCom
gQDNUjO7XiPe4bA0UzbDk7fq/eBr6lqWmcs32b7wCsMJgzoVio1hiC2T3wG25vcczJdmgH+TzURd
TaKosKblLRiq80STYrYc2MRTzNEUzX2fTwDSI1pAWg/omO/eBaLKT3GQWxQcRiPEFPeWGrJTPAw/
rO8ou8y59jaLieEDZsEKkK3Fe4rWYYxvM+2z9FCZbfDojaATMtd7zj386ZjdNzSFN6SagM7MTb0a
Gl5U/BTA+QYXP8YJGUTttY4HeXF+pUvuU26UdKs7nJoja5Jk3EvdCjc09MOV1dHWfXEtplARXlG5
gUCGXOn7oH5pDCfbkt6rNz6KruG1M85LKVbRlF5x7eb7Jhmsa9u9CZfGIFSY+4wxWrvmNp3mwuqG
u3aBvDlY9Caq4rQYtOBFaWhsfOvUpEnF0wPUrq4T1OOkfJIlFKdJLa9ihCARLel5kFAF50a8k3qq
TnEzI3uXjI+MwYxhreOuJ3/5Mp3ikeRScPNnvztwmTEp1s3QJsqnAiY0cWMBvEA3AOZUATYeL7C6
Buj3PeumQFN3BmKumFbenx7BQjcK6m7BbrQCFhXQ9rzBxcY3kVWpCcgUbMLnRhcwhq8tBMAjvUPE
t+yPCPDDhhHwrtKkjmXk62bdcjFsPsx89Ia96QZrBxS6SfiI+ufPuEffYe/NzE95YoR0PVKmuOhW
xXTiaPOl/ez6IS9+4LEFFYzyTxcjpYzTSDtjqHsaR93YCGISjgIPLspbDfIu1mH9XHfA6LZHapov
ve5/hEHJtru978Nj1nxi3npJrf6At+HNVrgJgpEBcMyCh0q1LNB7MLMp9HbOBeoWhTgbuozyz19G
dG5fd1TOuq2SWqIjiTh/2wWzDT2uvhU4K3l3gNV3xgasunmu/vRfuvLFxgd/o6jGRPOjNo2yzEq3
ZpL/tVb5BFza9Z463azpDGTJiLSdE+s1192bDiWcNd2FuyXjklPphk5Hic2oOzszyjsNSjwn3eZp
IXPd9BR8TrwP1q4VwFGdACpaIqGFgcLZvLr41IMq3RNqDqpaldZzj7cR+1BDlyilotohNTX+etba
Cw0T9LPJCdMnVaRpCr/TATCqmBzXge4r9YnVcB9fEbliyz7CZKBXQBrqbS7sH4/KUzpKSJIB7+tj
2lAhJ950uh+1nwQ/5Lj8UgDvYLcodpjxztStqtIEZ8RZmwOFWLaR7l6dKWHNWtwII7Wsma5nTXFk
hf38npWsYDPXnzlfYXhVmOT2TuDvnan5koyHR1aNGaZEdqp5d8iBk+puWJuqkKHymKF0b2zhMyp7
ryF1soC8HC09469oNzWNgavW1zFU3UI7ECYlM75O09Lg6jD2p0yMd+wG/T0b+12p22xTQa+tDdNB
99yCSEy5h955krU0hNGGwFVXbevKOCjdk7uExXtseL8t3aBb1PEHjATQxzXPFxjLNSCfkOoonncx
jnT2LD/UTXKQQbdgVgAwq/t6W5fQd2U/2brJd+YtuucovjOWw+LHFzcntZ0EDQSHhptRtaxLUZjc
YG6NBAKrXYZHORZXTzbVGXIY3wl7uDeGcVt3hr0y5M8c4FggqLAKZfLVZMHLYiVIAIOBWcN/Bw66
L6K5PuaqH/jQOvzZuVQ3cF/WLETSVTK8hO/D6Px4ntXjZQ+MtZpg6E8eAradQ5jM4SLic4SfwoQQ
8OwL3qxVUWrjMScGDb87p2XxUzXDgVgE74qYtzV9Xc95jncAgAP1UNFQzhtulhdZUUA2Gu5+qEoH
rv7MzwKmiW5SL9dtP6W3U24/Kt5VYU5JjB84XK/cYAtG5mPKwDmPLqOIqd0k+p1pcr+LYMHuQsc9
uO7vIpxtbsr8ZADtZmoEezRHT30QmOeuP0xkCE44fPAkFvER+N23pB55g5TkQ7HGeuPHwyPcDDAm
kOQy8oYzs9e+Hs1r2ocEMUgdbhvS9wiwI1X3d3bXPfYNm+wpp6zewVwtfG3JXClBMn027ooUkkIQ
qK1fU/HQizYgHE1YN8nG57Dh7doZ40vWc+myivBKdOA+dZDPmyj4WuoKMJnNe7GeNRnF6Jks5GRw
k9t0LbrBEhUMZVVFgJnQdno1OzV/2myzNjijeeJbCkwKYL/r1Fq6Q9X0vEMsJ97YYfFVVPwCcfZS
d5E6JdF4YQEFHs4gljFGWO+4iNBRgQdw4OBIuVfYCUmsaKh/upocymj+jAav5oJ+Mb6E9mq2LONb
vTW0mn2bMZNN5MdL9GbiE4m3rRtvZ+t5YGSsyHmB4sttdxONueVEVU8G17nlcRQE8rZGmdxUAde5
3rsYfI0ruOxQTeW052Ept2M+uRuLfUbCNWhXEN7mVxUfWu9lPRMdHG8+FjZx5gxHI0utYKOmYN8s
EhtMm3fbQhkv45zohhx7bQLY4WDHrhxMzQ22iomHOMefRGa7/OlGHzsVv1vmamlIv6vEvpxg6jG8
44Q26Cl2u+hYGOHZTMA7ZeAXQszIRyHn+2LKWROSHV+RfNaP9SugYLGlcJLOlq3KgWl0TKjgXgNM
Su5pmtpnJqzHJq9CAoeeZiMPyML2Y5ESMrfBIS01drK2L86hAMre2XraNj9EhR6kppCWtGa6IQX6
RBk5Rz3i5VqxF2oZE+hVoEImStP1/2gRP//tsAkCwn+tRYzJ//5fnMoNTpP/jED35///dwKd+ReT
iu0LVAfTtWwH5eHvmkRI5sQLzYAzzDb/sUXM/Mt2HRvpIQw9LtL/CKATf/Hvew42Ftf0PGF6/1Tk
RJi6JezfKxLw75BKYNChdNjOf4icEF/GfCJdjxXZxUuX9DiO7YnUHdwQm9y8GsMnvx/kJkn9F9XW
7zOplH2XTGfmn1+z3XH5jHONg2X7J2rS4jiCfUnxVL+k2E/6YluZ6cQcUPIwdDla+xqY+9lN8RYP
TdDt2gM6Y76zpCJUWWJ5ygxkXhMrQDV79wvlnnFVQUYa+25rujOtA+aCGmdaAgq/d7Hd/JLY83me
red4ojugYfGy6SnSDpr4ae7UV8RedRWJqD0kZssaW9OUavMyFRmJxZHOhqmIfgO+SjaTan+RYx8M
Lz8lBFPXQcABXA/52fWw2c90/9EtZG3w4VkHgAT7IX4oOH7YVb1yMn0aOrbRAfMvgnk4FkO9sxPw
dfbEHr0H7ToJ1YMUZcotM7YFDln9NvVvZxm9LWM8n8gGTXzvw3OBuW9N/8cjjscbWah3divIOXjL
N+Qa6jInbd0y53uEyiXLwCTKrROIVjjtmikX1PFp4eiwqdRyQHBkStq7KGP9YHjiwW6X/JDnyVM/
iC8DZzrALnxQkV7RjG7DJjv8rNKW83+2jpMBfdCQzEDY7HErmrjLw+WHAtYC0yy03XicoHFlCwLx
eB5cRBws8Ncxrj/9EqOXV8mt67Odc/Iw2gWnrgPKli/d3h39X0T5wrUfuAMUYD5QkeQQLadTU3Nn
HdpixRwuDwFY2SmxW35zUvoENdHKMUeo3j4kGq6eeIyjRtNE4N3J9qsueJiTHiiMxXHMgL6JeJTO
lDs9OZXmlH+WiL1rOSasxKd62wpE+o5rI9J8y1va5TDOYjJ/OV8h1IgafySc+EYT4ylxH4ACiY1I
wp6ZqCRqg8l9Hj33tgMnjAWk2k6yVDtJ3GWf1/ODOXUYsBcR3jQxveCpbdeb0Y2o4jDz68R6WZjp
PefGrjJAgNkLHToEBrK1X5U3+MkpBSO0wfahvo97MCd1fJcB0c80TR9LHBw9TGVILPljrJn7gibK
jeV2Ly4/FrK/fPjaAibVXFWsrd2MnEELf1Ht8HG9MzNAtPNLB7OF+dEEcI/7InjPRyoF4ZC+s/pP
SV2UWLSYu5pl4YAIh9Mo33KHdFpqZRfw4+Qayi1V658yIo8vJ7Kag1jAyRY4ANgTFY0dH7wo5x0c
3vGzgn1SS2Se3LiMJkRdL0+umazw/xvZTdRQAiZJV9Ops7B3rCCDKbonlhxkwYiHtep5wtmhbMxZ
L/UicHUMnXie8Uw2TuTrLcVbxPDJKKPRewGOAXv+oZb6I2q0xX0hO2Wlfc0V8zVWlkG2zL8bJmoK
Fh+SUNw778vwW3mtOCTswzZ2z6eIHTS2n5OLrx9lTETA65rPUfq7HEAGmghQnAKLKr7CYu0NT6HC
OxBRNjw6Bm47akOqmDOttv6gjAdMHfG4WQjXr2uM30kRuiyM+OZBkPht0oPM3II92MxpKl1wDpMG
Z6NULKgng2dvG2DkRhyRkyLzNKNdeHpEK6Fbx2VKtUYGmJ9DgGcLludMlS255hQeQ/MzBOpFgQHf
TyL9XcZQLX2/prh0IZUtMGq1w+++5j8hHZ5NWz27puA+HqpvlY7WOu2bVzRdQvxODjgyJwNlABqx
RJRuTUDenklhccIxlc+WtQblTEGTd5+VbcgfPjI2QTacunn6kFSV5W2AZKtXrwIv8DorT2Ylryhv
D4NJVKlzunqvLL5vdYViHSYnT8J7Zn/snVp3XhWO01OY2yFj//l7jf4HbudPew6Ld9+rboM0+Vp6
gSud4oO0jqksTtSvJbZHglfjx5zcObzX2QOYp86nsm3xuYvW2huj0h6UtYLG5bPhGrKLTZ59ayHa
rIEjCW2j441CsdDQp8T2Zvs32e1vUSh8g2Yy33aU+uKjs1ZuzCJdmVAch9bYiG64H+NgPwr3hdgX
OPLCcLcxenBYZOO2q/McgLOzHedyXjVTwEoGblzBtwTzkxywKcMIlxPuUmfqIRAGhHrMee/5ZriN
aUTGwfBZDJise1c9wMKg9XqCFagDIWmV/OoKz764etXdtTBVk5Cdtck626HGJMb1jOQrrV4iNbgc
pn5y9FveV1XubofuU3myZM7ubN4R3Dr0CL9lP9WsU5PsdwaJj6d0ekGFI6ddyvPUaUpghae5LuWd
15aI8XSLsFwIjiMW9VVl9pxVuXYTNP60xSsleGOT2Qd2fehwu+k6mePQm/eyEQPrX6CLLAuAsKKp
qKwBYCDUOwdeoFUgEv4hKAcKBVbVRJlEsiQbD6FnbZmERNUSs75zIXZm7QRmDKBcycIws/h8ynky
1xJx9ajcvcmdZ2Ob3AHi0fikafPiyjbYjVF+KSxWn0aAZymt3rNWHvMhr7acd/dpZrzMPdLDINmZ
kIG5sLTNb+Gg8YHPlbsF0vUCNFOsfPHJdizZpdieI3IiLac4S+MtKRrJrQcqD1yC0mH1G9vrKKIm
FXhOugdrdJ7j2DyPNCiknjXe2ONIT5EpTtmXH7ersJn3tUcQ0+mTvRfn780gqf2abHZfBop1Ft2E
tUMgIHLcre5Eldz5u55TvxYIkpnxuwis9K6dnJsl4u4fIqSs4xAQY4/AuLjEmhDHNmT0bkI/0wfd
zH7ZxzCg4KgCg8FhIk3nXMtvIQyBVEu/+JT2+6mhgNxmVb1h4/PJyCRRZRyW/72I12NK9FC4yW0g
62PhYvQsM0iFlW7HRi4BFzo815S2Gh1NImaI5y4GWpz1CwxTdk0syBZv5RMP5HkpTvy56Fybodn2
eOqo/1h3BX2oLd3KDIqMoSbKDDTgRe9wJepP67NTKP2TX0G4dZZE02TX9sChZIbY+IvuTJcXdoui
8je4EfeN8o1tR2khkP+aXpWFINYoPGo6Q7b9UAMMkKu0e00ZLrqlULsAZgqweQegJKHCli1gaDh3
Vmr/2KVNCmlpv8sZ92o9MysIDeWaszu0vvRYDWy85wkHmltPq/KgSjM4RWnE6ETEjar1dUZOZtfN
6rV3oGYYMGMJDtK0UkLbdIW9dziG1k5CcZPdVnfKit/YbKOhuzFdKI23RxO9LlWUbog+EJ0W8lup
/iG0CIcZo3vX831fZxHvWEI+1WPOj2LblOKJsAKAk26M17Zt7pkNOD6j9sHIIdAyoUfr0n6kcYN2
U6v4MSusHGMvHYZE/P+JSCHCAoLAkHrocqpQecN+u3m+tbu5v7PFtRplurWN8r4LEHAdN310beOp
xnS3XWz1Rebpa5rGbWjVhzJD0f6uPPrRZl1q6Zfk31lMWGF1ayBAZxQIEyM8++P8MJYNBWp5+kHV
y9U2Lx0jWdDRJxhHugA3ZcYrRDJwVLBwjk2ekPQ1GkJ8S/Rw8JYSu8SWX9bIVzaQHrCqh64cb0mo
UisUmUeXroTVOMMtsTJENxdxj71gr7W+QKt+HvKfq3XAMnujbcIkp6gVwvaMls87O/ROlMHdJeN8
42hNkcpG1EWtM85acfQGiwuCp2WC5dJGfJjr3kw2hKIe4rLGg69foKN0+63BWl6wySQD3oRnKgyq
jUHwVmuftlZBqXPdYAsBxq8V0kZrpbFWTW3kU4O9yy5rmZjZ9MIl6QBlarUVdz0MHfRXGaeffRse
pykON0HFV5wD3Qm1aptp/TZHyFVa0UWV6NYZS8RaXyW6P7qvVoAVUnChNeFOq8MtMnE0kT2sp8Nk
9xNlErOL4nxlYzNTdgf9Bam51JqzrdXnRuvQ2KA/SYJmmwaJutdada9V6xgV82JW9ypyJUWVKNv9
obUPhXVibKb8pc8pW8XeA/pZt3XMxqnIum+6DFIPKxA2pCcAMJAQWw2m5bZP92R9IOYI40AwPkUT
qUs4Jbx5LO/RkxQVSMTjrFHkHIx8BwgIs8XMbgmKLmYDpH1Ha/yuVvtrjhxX6/+LdgIYLp4ADLNC
ewSEdgvgsX4Ox4PARIASTbma9hVkGAyCP04D9eRq50GmPQg+ZgQbU0JTcmkeDd+nSMx9IYr1SUjr
zZ+phI4Gn1k2KzHrmvTP+eiP5ijQD8o0QjbwrjhcZuw9RbKbrB9holSGIsYUHneXGEl/m0rSHxTL
8h2ms6/CksJgyFszXxq6IwmS07bDfOBOOXore78g8dbWyKMT18421P/M9Ef0Gq5mLn8HagYpRGA2
qmu/rIp0R8EoQhkZO2op7j2/xJJX+D++RBcrMKUThCCXr+qM1eTJnPXdLWRPyv0ZJ1Wcb/tIvuQV
LGgBlTdDM6PSgXLfAHe929C/asngQOSUGcLr3n1EZsMBHMb389PCIcZWAMIOqZeDkRk/oYHJUsrm
CfPTV4ZlbT155keg/NMynqIAr43HxpRCZXeFJMmbI6jeULjdgxMEyT6NPdbL+J49RxHEgGFZ06KO
Eo2opix1mFNO1HE+wCJUObtUwNt3MXVGWwcEvOkx0ecpWw0vrVfQZPyTiv4Q9CmjzpF4aqBaQcXB
rkxs4Q3IfziGMynpOF2jqUD+5Sp78gdCz4BQY3/gzjvhD1RlaG2qLHqOK0JyTWu0239+Ifj/Yjv+
/sf6iv//qij8/2of+PH5HZe/iqSsyONzeiY//wm+hl/h7yZl76/Qt3xucpYPNde02cn9fSPo/GVa
FjEpz3V4/vV271+Ksunif/tX1/mL+3rIutD3aTzBf/d/XcquRZOFCPyQDom/LRP/qZ0grZr/YSdo
sq4MA/0ntGF8uB6/1T9iaKqh8B0YrvM6sooDw0Rbyx5yOsGJOSIt1w/hZ+lw9S46mPx9aHGjYXDC
O9tIqwDQ71cHAcEiab7oU+VBzgxKWFrnSHqfhUBWVfvKpauuIrKj+vAmSXLj5D9ZY7EcYgb/0sFp
V5t0buZZd6Pq8BbQ6UPg0X9cS1KNVj3xJ6GUyFTGK9THL+VGBJdF6pwGtziydiFMyVg4VAx2c5Nx
bxnMYCv78c43knbHv/haOk+OF1EBJ2hxoxZqncCH5PwTzrZypg2sZNIsQ3l1JiOH7/I6y9a9ga1y
rPjZbOyI4c3ukzfS8NVmWn7clJeAV9nPhcPOJTMlbib2qMqMlsNgBHSGghJQLp05oDJyHnQKqYm4
WiktxfYv2+/1lQeqThfeQET5GGdxKC2BiSyAzjtR4tcsE8Gwl3652lV6Tj1v2bkdqqYbz9jSOB4B
Aq6Ij/1CJ+MGbl+MxfruD5XqXnv4qOt54R4+QjQDhbwdk6eO0YRIGzix3utwZYdDckN17TrQt8aW
Yb/O6RuImtcmOLq1pHSJCsmAURg4NLFFjx8rXs+KlQR6DahbFER5Sx/pJWwCcXQS83Gs/PgMwsO8
GriAC3daLvOizGtgZNaJWuV7uwkgxVjO3QIork9wl5plb8Doqo2r19fFDXTJoxC+s0PZ3OaC85W2
BvaLWI92LqgLCoct9iy+vcowgK4C1FrMXc+eQXAnEhL6kanubCpI91aXYQ0ZxTbsja2Y6WkqOlia
9hmPwkeIXRL/DuidSHCg9344nRJ/uYmd/ob+WWCAU3Dui8VeBYVNhdzoPPQ+kExA0dRiUnDMTBcc
w4w8D/vPfB+a5ADllKiLbVL8nHlcZ4CrbaOAMPtMsfjf/tLgApAt8EDl3Y/m9LsfiAs6DiE/j/M+
gJmPckeElPSo4ssiF1ScSE21B6v1KVEhQADHrWQHarxUc1zchFjoKBvhpdBDQqqM+pkLNrXOjqPL
ffvfzVDvwwbRKk7HEEsKxVZlmr5USVvxEWO0S8x3Vu8JU7j8WuR0ioroNnVjejh4ofS+uIbWZ529
LL5zmzTi0Q72pd3T9qe14LL4DRn43uXXNemFS+17VecvPpC7lYRQEZC1tu/hNRBuHq7hHLzktoPp
isvb3p+DW8dI76HibHDcEeeqXiiuPJCUfdCdc1b4So0Bbn7DfYWLxD6X7d0ylC+tW70FdfGYcdfK
B+MUqPa8aK+qkuCAcHbDeZDyjoKfPcUZL2UN7zAb6pIeR2THSpUNHVnOTpXU6cqWeybo54rsRfRF
xbJ77BA/yzy9JXJprTrTQu0zqPSI8uMYGbTszhOatYWLuNULByLML0PgnJXIbmW/1Bxs/rPTGddu
GM5kD9ZIQ93a5c8NVourTku8vOHMWd10UfLiRnRglLLauotBd2IQA94yCV/y5fEJkHvlq1bnDAHQ
WR3gq5CbiqNkcmmsUe3rCESwR/jtgAR1U+XNqXfb5DHQe7rYZTVSO9nHMjrNzVh+Vy5CrdNzn62U
tTPq0jw2dYHzkcfLwu8EzdP47Y7AA/Jgn8egugxD7ebE+oDX/GHVz1GFnw+XGc+bc3tuKgpwcCmg
Pk/JvZLOQwocL5vSvd9bjK9AVuIRYb63T3a53PHfoUgBLiR/oggMt+F7iVeTe1H3HsjqJ5kQ/6Vc
j/djwV5eVpiJepwAffjVeLI/ZuS+yq+iCMnUWcElzKKXiUqHYRmPJAPXIZyGle+SA+ZqZQmALuQy
VUpVaOqJO88VdOiiexd1//bbZczrCUmMhdjnombsXkNGOk0ZROOZToEiU89LyQWgKMejiKNPyVJ4
dVFm+NxqxnNf+E8RmI3Un1+tSbeQB9OtGy53Pc8Yt/YHC9Ed/xbYpsS4Rm03wOrWgnvjPRYMyJIK
uWoisDkay8SCzICUPXsbOpt0pW1yoAgmQ+qh4BSbDSWU+gM6Gb86yvkiRT9f9kHfE+WHeXFywaxg
6IBFUPTc4gwaHe1y3i0zUfjMx2JmiPhg2LcQGOeIJH9oqtvBsbZiqX7F+DeqOtylPu0HxDHQ2MiJ
u8VlrurHCmVwPXGn0aH9A4u5fjXVDOTC68DDOeVVLtazy8xrZ8Vrzc0BA76DG577nHDYoGJnm+cg
3vpA4gmiOI8mhcJYd5yLKM6MsOlNmdCHhB/tWMmAjHVW9gTjm6s3UeXTivjaphVrErhShygiBBE4
3Etodnmd6zKipDvfZgSUMGWa1dan20XmwjxbTvNuOnCYwK0BRo89SA7G/JgG1o7sT33KQxaqqILn
Jgg0J9N5W4T4lZLTJzd+KP0a/kT0C4wKNicRU2tLMbxD6cFk1pQHFfPXsARQgK9oRXsVALewSw17
jvGX2IC8ggGfGJ2fp8jhaa8poQc8OlF/QxJhlVNb5dfTOVrUe+/XoCcsgrUqowxCoXiW0XMCUThy
n0OgshsKsFom+5wiP+Mbr98zz6BkPc5KRe/c3FS7StvKpKrAAtAVyn2BpLCyOxpvZq9bjqWbXAFl
ZzdsadmFRlCel97Pd41T+2u/U28VQfQsa9XKDcwvf2qwqbQv+J7JZgz7JiA/TVVojrfCP9VT88ZW
xA8a9qsV1Za4a16mmIvvlLCcm8ecP0zdf6Vz/kbo2LlpJYCEie5Qlb8PpfLOGI/aXS0M5qso2dmF
YV3JwJ9NPk2XXMlXKkQoF1gubtHuY3L5WRqnu0VnWzOdch2avaFTrzResUqdzgZxWIw7y3kgIBvp
pCzcIdzeALnTGXb7aKOATGW0KdqQK61XlyehPD0cgrIbZnU4Q2HfuVOc72SgmCIMLQOVPTJpo+5N
neUdg/Fd410DSgpZacF7YAUaEP+dWEkaxIF9nQvuCAhTXGtvUp0ZXnR62CBGHOg8sSBYXOmEMbAw
sNmEjjPHffzb/+jII3vggOe2IU1Qm69T6zebfpy/aec4eDrNLHWumTsvD63OOi82tuyZpawFKh6v
MYnoTmejLZ2S9nVeeiHFMxCgTnWSmszN3tbZ6h6/tNJp60bnrs3lQRrksMNZAKUih0sejZR2r/Pa
wG92nk5wlzrLXepUd0S8uyPmXRfJ0ZvZsAcj61Jj/jBnj8SFzobHhMQVYXEns+hQWW5zOIBEyQud
KY9z98bvJKMQrWy6vqul8ZJqei79FpwccMt/UP6vsU6rW8TWy54Y7ngr+NqJvofPaRiFm0KxzKRs
g7t/8tDqDHyo0/CCWHzqphffY8VJ6+zLAENnNXfFYwAHIzag+0ztIz423KW62faHw/aDGR2juc7i
4xDDCU48nx9np9P6AC1aqP9ibxHkl4JEf8IrJCfiXxH1x2hJNjG29jYQgBnJJydWvSkyeWmhpwua
y21+IqXb0CLu8Y5KMInvuK9DF/Cin7TPalAp7SFmD2HnfnDw0hwmploeslGcooERWJbENZzvPgiv
vqYZ1Jpr0LH2sOEcJJp4IBvYB2TQPlsTC12kuQgdgISCAF3c0mgbpUOOgDASJ2nItAWAFYbWeafP
elzZIBcCzV6YgDAUs0eZGxLF8KJANPSa1SCBNpTe8IFP4MkK+qNUHE8Kp+l3Fbwgg+46sA9ZGTx0
vXtbAAcDwEL6wIVADSei1cSIxIcdkWmKBInCnam5ElXc7eyAoYhLr38y/e+5aO0VTSGfAVCKWdMp
AjKZmlZhaG4FntiHVpMsas20KIFbJKxB917OfUNzL2xNwFhAYcSaiTH8oWN42W0oarURmpzhg9Bo
NEujBapR1QUVYOY4b7hrpesG2uQxldMB6bA8FxDTSZhY9bqnO2GrmqHcjHQ6FyPvw6R1PRjfKK+q
rvLb0u22kL2SVWm3YDjxtAfzBLXIfVP1cmm4R107rCy3RDXIxZVXUS81J6FgE948IdSNN61Vg0iN
W9A5ADGG0dqWvMdOqZO/ZOR67q1+PwhEZqFEQF3pdObDYd4Yc5RtXBsyRR42xXVsxNkcEMkmvJXn
VsriQG3MsBKG/5ZxQXjNlEiPtofkP++GIBlejfw3txaPCmQ8ySX8j/tcj8xVdB2El+3thqFfgjhW
3QSzI2bMmedO7FqvMy8ltPUySm9qLMnsl0gDEuihqjy0D8quP6TvmmQxvYAgm3nC5jmcZ3/4pnOp
382Fsvn2hU9Bnll8V0DsedV88RnqvYkMFi2qcFuporlJE2s39bJE/KL8kWo9PHBq7rHZEu4S8/DS
ux4dIWmI8meYj5UYYEhH5LUyXy/YPKs7o95dMJvUe28eHuDcfKRZOm5IMNyE3VicrGj4Bjgy3AzF
neqShcObt/SCefgUhHMKCwSE4sDtsCE9uDJ1wC3ug8emh0jUVJ23il0ptzTWyRs7kTu+9fVptAmq
sZhzaKXInui5/eD9g+QTlD8K1hU4aZlc2zfA5RP9BIXaWi1iyNQG89k1YMp5ZnLNe3jlrdPfJ30u
b3tGSFsnJmyXhpol09URi+i+bKvJTksHo06wgzgEj6adl7eV3SnczObvRV8qaYNgTMQsvKlteQWn
uVyG5JXW8/giyd0Rk8L+4HAr7X1eO0UUCTxdtM+FA/iS3r22ouUOSNxj4wYE0SfikPrvN2silTyS
giUmweOkb01+XPQ3RuOtU7m3ZRo6x1aIJ/qPsmOzdXHCRrjhbm3G0I4KpYsRWE+qmdS5aXaez2en
tH4FVOXxOG9Fk2d7ybyzCWuudWaouykaJ1yTQoIkakXOvgyHFETo9NBZCeejXnbbeW6eRRbvDCmT
wyi9w5IZuEiX7B7fy7I1R3DEdTwN1Cx23OoZURS7XKw4yFB2MjHEMpSWkERXEgzwNozRYM0Wj1SE
zdejRJhS+AxJwE+drdC44am2DnlX39m5gcV1Fh4uJ/a7joywVefJTVAAQK/SOdtYFTCkrOf5Y+tf
GdI5qh+/GPON8Ktb35kxa3vR5f8wd2bJbSNJGL7KXICMQmGPmPBDc5FIa5dsufXCoGSZAIiFxEIs
bz0xp5g5xhxhwveaD6Alk1poudExJh4FqoBKZG2Z+f8/K7rso7sxp+IEySzKDX4jMAw2kVQgQj0f
TE25mqCh1bNW/o3mgLCt8p4BwSugMPQxVhCmzeXYgqynL3wEWwOPwp5CcaFftJQLKxTzYSq0LzkL
EAzIwaXQw1svDEhpSwj368eufPDZinMOgpmkbYDSVRj7HxLLZfCjJKt/6iwmcc+oa5Wll1TDueOM
Yq9WWDQLk11CNKqUTJIVJ7cNqOsmdSzRB1WtwQkFNgpqPbmgDMifjCoO6ichOKcBGXEgglT29gvS
4n5FCKBTcTzxS/1Yq0igSQ8Vn9wrrlNV60P5bkGCjKoz1EewzaNJ2Jsw9Ek76LInv8hVmPc9T0e6
I7RZCM0rs9Z9LCF6g2S5Ph7E8eGs04CVjNFMxhGbsdSlmo02JmgukSbyTY5DnfpfQ44CE78aoZvD
MCeeaGmhewBccQj1y6XvCyBI9oJjGdotlpVHg1kY+GiDOGSJ2Z2Bi4MQqvTM34ocQjxJepLaMMp8
TLZpZBxJPEfJyYKaQiXAYitFDit0iYaGGCuQGR0UyfxL07mUxQU9LArussi5NTT9xKnQJ+2U14lN
iUFmkOVrjO5oZB7ckL85pX8BN+EFfJrEINF4RAXrYLkUbDYc8uGrYYKm/A37ovNiAlF9aq2W7xOv
JJ9ArQ2lMxSDSP2LRuAOpQyw23KCMqyfQ8lV2cvDpQ8CUokq9zBWtMNZkA2MjBzGHGIbNGD1IZEM
/bQwlbOFDn/RzItHxYLzfeVo8P6o73N1VcI/MbkNquCuMGhmmZUIatn1ORGnBc2NloJrW2DOiVJk
cJZFC4ItB5FP7VIxz3HpvPPJ0kvydFoKse0y/ITcRS1mSDikU0/y0ed5QjU9ohpQqC4GeSc+U+zO
yeyDcYr4njMo3FI/4yx7scwq5GlgPlakMpQCp1+k9kXlzq58NiLFQV7OUcid3HB4JHGrGPh+7Hu9
aDmwXYQCMhXUsh44k7ExyTA7sgKh5qJTk1anFbPbCl7ZcZIhNuSv9PMgWhxWVojE23x1DF9AWCuM
hE4ZDQMT7LhKhjwpOtdIhh0jNJcdM6GBWOAULOowDKImp3ALDk3YSXqr1REbTdl3PfgrPMs61RaI
7wnLTcfgkOwxioUqnqguBQpk88kgjM+WsAVKaOYcMsnUiQqQiaZ/mq1CUm3zO5PkEpJP1HvMs/Ao
d4OPy5hKhdQfkIi/MJhASBoCDJrHsymnU7UXLvFaIwS9sZLyEAfsL7LqdjXziNDC1SU61fIoU/Nr
GJWIrSnVsbLMbyyTYF9KuWvCcCOLBkBFFQt0rVJtOcI/DUKriHYWnt3zdP0idA2QfGDpwZCZx0K3
VwM4VeW4jDSA6lAmz6L5EWyhlyT7+jZRd+kSkNMz4PZzh+Il4MPusEOs3phQU1bDpIVItPezkirL
eWeQwBN4ToXxSaIlyRGlTyez0I4/5j4ctXpA18vFuW1RI+ILUz+dwScAGiCCIDYogBt1fMqFKJST
GlutiVtkI4NNS7IMSNkpzsjRavkadwGwakK8IdPt3x0qzZiN4iMqL1ieOX944NIHoZKh4zXpMPLi
89jzO7+LxD2QVnqJRtDpIo6XfT9Ixh23sHswQVRAJHVeFx5RQVXOIVCsDuVP+ThUSAamKE6M4Ru5
KthgXJpEDo+AsX8EVXYeGCHEKsKqwICmQFYteWupi1E+J3vrEvw6IMBUEApTDzKDUi1hTvyDmsgS
KTeBLI9bQ98ipd+xPJSqg+i4ULRxJpkeIHgbSIOpAw4SuJF8KEuWHw1neQfzGhtnATa1WJ1PvGR1
ZtnqwJULqNXhtOX7UCtbAWBi1wl/aVlOCas5Q1MUt3kGgWVIvSpBewhAKB+uVWlNFObACv18HnOv
SZZqfqbZfdSfptNBA1g4z+7j8uKe8tE0eff373fPIjdMr6I/96PdDf3tZ6ASJCm3dDma92peelcz
/jR10+wzuh+wLFm6LQWTjmgu8qF+ROH8+rYUXQl6whbK+q5AtIPnbZjpNUPs7uPaort/s9WBO2D0
af0lZm4UbiV47fUrPfk0z03wpIXvJiCFq5DV5RCo2utrywSK3a0RHxKSxV/U993aLOBUWvqArnSF
VbN2AW9oLnAoGz6gGN1afQXY5a/6+LsNYAiYvFoNArRkhAn3GFn8tZvT4KYBrC7QWWFbaMz8Gu/f
bQDdflog8bOzAB5gCM2CiI1PvNlzfB8JAcPc8IxfMvx3GEBISF5ae4DSlVJYCvmptQds20HKrl3P
gqYuH2/vmx2kohuC2bvdSJBdFVSSARjtsaMb/iCZKWraSzzi8fZe2kG0t4PCZKCakiG/YQBFxz6y
Jipce9z/fyH80Uh4ip386alAdA3NlELRv62GTxYDs8siQW7OZkDU136uCXpdotVqJLAxApNpWIqt
rRdFVv8NR2BGUEx2RYa1n2uCIVqvCQisWRJmRlg7m+vJoqhTEyc5vJrrOWevRkIzF7b1AHYFLC0k
y9V1/+ttxrYH2GDX2Dnv4VTQGKDt2YCyR2aBulISX9rouWJSQ8m31x48Y1/nAKauVnOALrrgKUxF
M7ZPRRDa2jbbZY1t8/pqHrRvQ+A5kP5PLAamgQdwNlqPgW07cDo0KXu1VVyhudYG3zc7GKL1oqhy
SlZNhrp47OjGgMAOFowBVLPtqwHWI/SHZ+Qnm4utM7JKsBMuR+slR2BGkEiPA3peW/pNHvCGHz2G
XHqO639ugi3uffJSTOa1HzyEGJ7f/xZeqLmh0bp4rNpuflhroq6f/T0W827LOE0IZOPmQ0hk89+/
dfD5o198qYc/Hrr38TS+c8qmu+W31zyZBkRrjrLbe/jbn5a4PxyBvr/PM0HXx3lwV/OnsFO80jrf
tW3rZ6QCpvFievfs/Vmtmg1b2yd8/debqEFeZyJ5k5WOp1//AdjgBUs1/WDVbd2PP/77n8/Vy2Zi
KW7d/A/Y3Fvap092KPr679cZ49kxt+0CAwFk79Nx0Ox6OPq1bf3avffnr35iiF/aP+J95k3zBMa0
XagVNpZtu3I8raLcvX9xzDXhgrYPYFT701c+BTvwts1fT+PA/frP2lLQIKLW8/JH/0ump9fhQ3/B
mH4zTGnn6HtpSXkMxz9faB7C7C/92/YqWv/izr+fxu/+BwAA//8=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6.xml"/><Relationship Id="rId7" Type="http://schemas.openxmlformats.org/officeDocument/2006/relationships/image" Target="../media/image4.sv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18</xdr:row>
      <xdr:rowOff>140970</xdr:rowOff>
    </xdr:from>
    <xdr:to>
      <xdr:col>9</xdr:col>
      <xdr:colOff>948690</xdr:colOff>
      <xdr:row>34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05F66C-75AD-DFF5-6BAB-7DE1EB186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758190</xdr:colOff>
      <xdr:row>7</xdr:row>
      <xdr:rowOff>110490</xdr:rowOff>
    </xdr:from>
    <xdr:to>
      <xdr:col>11</xdr:col>
      <xdr:colOff>1127760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D2B30-A504-5538-8D24-40F4318EE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684168</xdr:colOff>
      <xdr:row>8</xdr:row>
      <xdr:rowOff>112669</xdr:rowOff>
    </xdr:from>
    <xdr:to>
      <xdr:col>12</xdr:col>
      <xdr:colOff>391886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7012E8-2FB8-70E2-8A75-C36DAAEC6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415290</xdr:colOff>
      <xdr:row>6</xdr:row>
      <xdr:rowOff>26670</xdr:rowOff>
    </xdr:from>
    <xdr:to>
      <xdr:col>11</xdr:col>
      <xdr:colOff>186690</xdr:colOff>
      <xdr:row>21</xdr:row>
      <xdr:rowOff>140970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26C2C3E-2819-7009-690D-2510AACE0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9870" y="10782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279701</xdr:colOff>
      <xdr:row>5</xdr:row>
      <xdr:rowOff>133828</xdr:rowOff>
    </xdr:from>
    <xdr:to>
      <xdr:col>19</xdr:col>
      <xdr:colOff>621768</xdr:colOff>
      <xdr:row>28</xdr:row>
      <xdr:rowOff>65314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F0A558A2-0707-43B5-A47A-D5DFAD33AD1C}"/>
            </a:ext>
          </a:extLst>
        </xdr:cNvPr>
        <xdr:cNvSpPr/>
      </xdr:nvSpPr>
      <xdr:spPr>
        <a:xfrm>
          <a:off x="8378672" y="1004685"/>
          <a:ext cx="5066467" cy="3937429"/>
        </a:xfrm>
        <a:prstGeom prst="rect">
          <a:avLst/>
        </a:prstGeom>
        <a:solidFill>
          <a:schemeClr val="bg1"/>
        </a:solidFill>
        <a:ln>
          <a:solidFill>
            <a:srgbClr val="274C7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15240</xdr:colOff>
      <xdr:row>0</xdr:row>
      <xdr:rowOff>15240</xdr:rowOff>
    </xdr:from>
    <xdr:to>
      <xdr:col>19</xdr:col>
      <xdr:colOff>624840</xdr:colOff>
      <xdr:row>5</xdr:row>
      <xdr:rowOff>7620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5F64527-538D-6D17-99D6-9E7ACF99D3A1}"/>
            </a:ext>
          </a:extLst>
        </xdr:cNvPr>
        <xdr:cNvSpPr/>
      </xdr:nvSpPr>
      <xdr:spPr>
        <a:xfrm>
          <a:off x="15240" y="15240"/>
          <a:ext cx="13350240" cy="868680"/>
        </a:xfrm>
        <a:prstGeom prst="rect">
          <a:avLst/>
        </a:prstGeom>
        <a:solidFill>
          <a:schemeClr val="bg1"/>
        </a:solidFill>
        <a:ln>
          <a:solidFill>
            <a:srgbClr val="274C7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281940</xdr:colOff>
      <xdr:row>1</xdr:row>
      <xdr:rowOff>114300</xdr:rowOff>
    </xdr:from>
    <xdr:ext cx="6878358" cy="3831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D37D61F-83C4-0ABE-DD44-27296900E9B2}"/>
            </a:ext>
          </a:extLst>
        </xdr:cNvPr>
        <xdr:cNvSpPr txBox="1"/>
      </xdr:nvSpPr>
      <xdr:spPr>
        <a:xfrm>
          <a:off x="281940" y="289560"/>
          <a:ext cx="6878358" cy="383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2000">
              <a:solidFill>
                <a:srgbClr val="274C77"/>
              </a:solidFill>
              <a:latin typeface="Franklin Gothic Demi" panose="020B0703020102020204" pitchFamily="34" charset="0"/>
            </a:rPr>
            <a:t>EGZAMIN MATURALNY NA PRZESTRZENI LAT (2010 - 2023)</a:t>
          </a:r>
        </a:p>
      </xdr:txBody>
    </xdr:sp>
    <xdr:clientData/>
  </xdr:oneCellAnchor>
  <xdr:oneCellAnchor>
    <xdr:from>
      <xdr:col>13</xdr:col>
      <xdr:colOff>220980</xdr:colOff>
      <xdr:row>1</xdr:row>
      <xdr:rowOff>129540</xdr:rowOff>
    </xdr:from>
    <xdr:ext cx="4187428" cy="35400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139004C-69B9-4C59-BDEC-C4BB30C8D51E}"/>
            </a:ext>
          </a:extLst>
        </xdr:cNvPr>
        <xdr:cNvSpPr txBox="1"/>
      </xdr:nvSpPr>
      <xdr:spPr>
        <a:xfrm>
          <a:off x="8938260" y="304800"/>
          <a:ext cx="4187428" cy="354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950">
              <a:solidFill>
                <a:srgbClr val="274C77"/>
              </a:solidFill>
              <a:latin typeface="Franklin Gothic Demi" panose="020B0703020102020204" pitchFamily="34" charset="0"/>
            </a:rPr>
            <a:t>ŁACZNA</a:t>
          </a:r>
          <a:r>
            <a:rPr lang="pl-PL" sz="950" baseline="0">
              <a:solidFill>
                <a:srgbClr val="274C77"/>
              </a:solidFill>
              <a:latin typeface="Franklin Gothic Demi" panose="020B0703020102020204" pitchFamily="34" charset="0"/>
            </a:rPr>
            <a:t> LICZBA OSÓB PRZYSTĘPUJĄCYCH DO MATURY    </a:t>
          </a:r>
          <a:r>
            <a:rPr lang="pl-PL" sz="1800" baseline="0">
              <a:solidFill>
                <a:schemeClr val="accent2"/>
              </a:solidFill>
              <a:latin typeface="Franklin Gothic Demi" panose="020B0703020102020204" pitchFamily="34" charset="0"/>
            </a:rPr>
            <a:t>3990407</a:t>
          </a:r>
          <a:endParaRPr lang="pl-PL" sz="1800">
            <a:solidFill>
              <a:schemeClr val="accent2"/>
            </a:solidFill>
            <a:latin typeface="Franklin Gothic Demi" panose="020B0703020102020204" pitchFamily="34" charset="0"/>
          </a:endParaRPr>
        </a:p>
      </xdr:txBody>
    </xdr:sp>
    <xdr:clientData/>
  </xdr:oneCellAnchor>
  <xdr:twoCellAnchor>
    <xdr:from>
      <xdr:col>0</xdr:col>
      <xdr:colOff>15240</xdr:colOff>
      <xdr:row>5</xdr:row>
      <xdr:rowOff>131782</xdr:rowOff>
    </xdr:from>
    <xdr:to>
      <xdr:col>12</xdr:col>
      <xdr:colOff>1</xdr:colOff>
      <xdr:row>35</xdr:row>
      <xdr:rowOff>130629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F6AAFFF-CC5A-4FA0-A057-D4E22B12DFB5}"/>
            </a:ext>
          </a:extLst>
        </xdr:cNvPr>
        <xdr:cNvSpPr/>
      </xdr:nvSpPr>
      <xdr:spPr>
        <a:xfrm>
          <a:off x="15240" y="1002639"/>
          <a:ext cx="8083732" cy="5223990"/>
        </a:xfrm>
        <a:prstGeom prst="rect">
          <a:avLst/>
        </a:prstGeom>
        <a:solidFill>
          <a:schemeClr val="bg1"/>
        </a:solidFill>
        <a:ln>
          <a:solidFill>
            <a:srgbClr val="274C7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281940</xdr:colOff>
      <xdr:row>1</xdr:row>
      <xdr:rowOff>110266</xdr:rowOff>
    </xdr:from>
    <xdr:ext cx="6878358" cy="38311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9F8AE47-AECD-4141-BD9A-F876540018F0}"/>
            </a:ext>
          </a:extLst>
        </xdr:cNvPr>
        <xdr:cNvSpPr txBox="1"/>
      </xdr:nvSpPr>
      <xdr:spPr>
        <a:xfrm>
          <a:off x="281940" y="289560"/>
          <a:ext cx="6878358" cy="3831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2000">
              <a:solidFill>
                <a:srgbClr val="274C77"/>
              </a:solidFill>
              <a:latin typeface="Franklin Gothic Demi" panose="020B0703020102020204" pitchFamily="34" charset="0"/>
            </a:rPr>
            <a:t>EGZAMIN MATURALNY NA PRZESTRZENI LAT (2010 - 2023)</a:t>
          </a:r>
        </a:p>
      </xdr:txBody>
    </xdr:sp>
    <xdr:clientData/>
  </xdr:oneCellAnchor>
  <xdr:oneCellAnchor>
    <xdr:from>
      <xdr:col>0</xdr:col>
      <xdr:colOff>149710</xdr:colOff>
      <xdr:row>6</xdr:row>
      <xdr:rowOff>167641</xdr:rowOff>
    </xdr:from>
    <xdr:ext cx="4532716" cy="29585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0281778-0A87-4C97-ABF6-0A5D858463E5}"/>
            </a:ext>
          </a:extLst>
        </xdr:cNvPr>
        <xdr:cNvSpPr txBox="1"/>
      </xdr:nvSpPr>
      <xdr:spPr>
        <a:xfrm>
          <a:off x="149710" y="1243406"/>
          <a:ext cx="4532716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400">
              <a:solidFill>
                <a:srgbClr val="274C77"/>
              </a:solidFill>
              <a:latin typeface="Franklin Gothic Demi" panose="020B0703020102020204" pitchFamily="34" charset="0"/>
            </a:rPr>
            <a:t>LICZBA MATURZYSTÓW W POSZCZEGÓLNYCH LATACH </a:t>
          </a:r>
        </a:p>
      </xdr:txBody>
    </xdr:sp>
    <xdr:clientData/>
  </xdr:oneCellAnchor>
  <xdr:twoCellAnchor>
    <xdr:from>
      <xdr:col>0</xdr:col>
      <xdr:colOff>212462</xdr:colOff>
      <xdr:row>9</xdr:row>
      <xdr:rowOff>125506</xdr:rowOff>
    </xdr:from>
    <xdr:to>
      <xdr:col>11</xdr:col>
      <xdr:colOff>413657</xdr:colOff>
      <xdr:row>33</xdr:row>
      <xdr:rowOff>108857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0E777E-C788-48E1-B28C-00F8C2869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141514</xdr:colOff>
      <xdr:row>36</xdr:row>
      <xdr:rowOff>131043</xdr:rowOff>
    </xdr:from>
    <xdr:to>
      <xdr:col>11</xdr:col>
      <xdr:colOff>665639</xdr:colOff>
      <xdr:row>47</xdr:row>
      <xdr:rowOff>43544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C9C30C-22C0-4FE0-82C8-DD7DB83CD4B7}"/>
            </a:ext>
          </a:extLst>
        </xdr:cNvPr>
        <xdr:cNvSpPr/>
      </xdr:nvSpPr>
      <xdr:spPr>
        <a:xfrm>
          <a:off x="4191000" y="6401214"/>
          <a:ext cx="3898696" cy="1828387"/>
        </a:xfrm>
        <a:prstGeom prst="rect">
          <a:avLst/>
        </a:prstGeom>
        <a:solidFill>
          <a:schemeClr val="bg1"/>
        </a:solidFill>
        <a:ln>
          <a:solidFill>
            <a:srgbClr val="274C7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17162</xdr:colOff>
      <xdr:row>36</xdr:row>
      <xdr:rowOff>152401</xdr:rowOff>
    </xdr:from>
    <xdr:to>
      <xdr:col>5</xdr:col>
      <xdr:colOff>566058</xdr:colOff>
      <xdr:row>47</xdr:row>
      <xdr:rowOff>47513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0AAD11B-8D07-4214-8894-832665C7D47C}"/>
            </a:ext>
          </a:extLst>
        </xdr:cNvPr>
        <xdr:cNvSpPr/>
      </xdr:nvSpPr>
      <xdr:spPr>
        <a:xfrm>
          <a:off x="17162" y="6422572"/>
          <a:ext cx="3923467" cy="1810998"/>
        </a:xfrm>
        <a:prstGeom prst="rect">
          <a:avLst/>
        </a:prstGeom>
        <a:solidFill>
          <a:schemeClr val="bg1"/>
        </a:solidFill>
        <a:ln>
          <a:solidFill>
            <a:srgbClr val="274C7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6</xdr:col>
      <xdr:colOff>424534</xdr:colOff>
      <xdr:row>38</xdr:row>
      <xdr:rowOff>117007</xdr:rowOff>
    </xdr:from>
    <xdr:ext cx="1901579" cy="49936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BA60373-55E1-4D46-AC3F-68DAADA8E538}"/>
            </a:ext>
          </a:extLst>
        </xdr:cNvPr>
        <xdr:cNvSpPr txBox="1"/>
      </xdr:nvSpPr>
      <xdr:spPr>
        <a:xfrm>
          <a:off x="4474020" y="6735521"/>
          <a:ext cx="1901579" cy="499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>
              <a:solidFill>
                <a:srgbClr val="274C77"/>
              </a:solidFill>
              <a:latin typeface="Franklin Gothic Demi" panose="020B0703020102020204" pitchFamily="34" charset="0"/>
            </a:rPr>
            <a:t>NAJWIĘKSZA</a:t>
          </a:r>
          <a:r>
            <a:rPr lang="pl-PL" sz="1400" baseline="0">
              <a:solidFill>
                <a:srgbClr val="274C77"/>
              </a:solidFill>
              <a:latin typeface="Franklin Gothic Demi" panose="020B0703020102020204" pitchFamily="34" charset="0"/>
            </a:rPr>
            <a:t> ZDAWALNOŚĆ</a:t>
          </a:r>
          <a:endParaRPr lang="pl-PL" sz="1400">
            <a:solidFill>
              <a:srgbClr val="274C77"/>
            </a:solidFill>
            <a:latin typeface="Franklin Gothic Demi" panose="020B0703020102020204" pitchFamily="34" charset="0"/>
          </a:endParaRPr>
        </a:p>
      </xdr:txBody>
    </xdr:sp>
    <xdr:clientData/>
  </xdr:oneCellAnchor>
  <xdr:oneCellAnchor>
    <xdr:from>
      <xdr:col>0</xdr:col>
      <xdr:colOff>305432</xdr:colOff>
      <xdr:row>38</xdr:row>
      <xdr:rowOff>88192</xdr:rowOff>
    </xdr:from>
    <xdr:ext cx="4364420" cy="49936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DE55452-A2DC-42B8-8640-29506AAF621C}"/>
            </a:ext>
          </a:extLst>
        </xdr:cNvPr>
        <xdr:cNvSpPr txBox="1"/>
      </xdr:nvSpPr>
      <xdr:spPr>
        <a:xfrm>
          <a:off x="305432" y="6706706"/>
          <a:ext cx="4364420" cy="499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aseline="0">
              <a:solidFill>
                <a:srgbClr val="274C77"/>
              </a:solidFill>
              <a:latin typeface="Franklin Gothic Demi" panose="020B0703020102020204" pitchFamily="34" charset="0"/>
            </a:rPr>
            <a:t>NAJMNIEJSZA </a:t>
          </a:r>
        </a:p>
        <a:p>
          <a:r>
            <a:rPr lang="pl-PL" sz="1400" baseline="0">
              <a:solidFill>
                <a:srgbClr val="274C77"/>
              </a:solidFill>
              <a:latin typeface="Franklin Gothic Demi" panose="020B0703020102020204" pitchFamily="34" charset="0"/>
            </a:rPr>
            <a:t>ZDAWALNOŚĆ</a:t>
          </a:r>
          <a:endParaRPr lang="pl-PL" sz="1400">
            <a:solidFill>
              <a:srgbClr val="274C77"/>
            </a:solidFill>
            <a:latin typeface="Franklin Gothic Demi" panose="020B0703020102020204" pitchFamily="34" charset="0"/>
          </a:endParaRPr>
        </a:p>
      </xdr:txBody>
    </xdr:sp>
    <xdr:clientData/>
  </xdr:oneCellAnchor>
  <xdr:twoCellAnchor>
    <xdr:from>
      <xdr:col>4</xdr:col>
      <xdr:colOff>522516</xdr:colOff>
      <xdr:row>36</xdr:row>
      <xdr:rowOff>152401</xdr:rowOff>
    </xdr:from>
    <xdr:to>
      <xdr:col>11</xdr:col>
      <xdr:colOff>468086</xdr:colOff>
      <xdr:row>47</xdr:row>
      <xdr:rowOff>32658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8382210-3129-4242-A89F-D8C83A85F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54429</xdr:colOff>
      <xdr:row>36</xdr:row>
      <xdr:rowOff>152402</xdr:rowOff>
    </xdr:from>
    <xdr:to>
      <xdr:col>7</xdr:col>
      <xdr:colOff>359229</xdr:colOff>
      <xdr:row>47</xdr:row>
      <xdr:rowOff>10888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E3B8C39-E893-434A-A5C0-18D110205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523146</xdr:colOff>
      <xdr:row>41</xdr:row>
      <xdr:rowOff>55534</xdr:rowOff>
    </xdr:from>
    <xdr:ext cx="859341" cy="29585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C098E58-5763-4779-992A-8465D4E18B1E}"/>
            </a:ext>
          </a:extLst>
        </xdr:cNvPr>
        <xdr:cNvSpPr txBox="1"/>
      </xdr:nvSpPr>
      <xdr:spPr>
        <a:xfrm>
          <a:off x="2547889" y="7196563"/>
          <a:ext cx="859341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300" baseline="0">
              <a:solidFill>
                <a:srgbClr val="274C77"/>
              </a:solidFill>
              <a:latin typeface="Franklin Gothic Demi" panose="020B0703020102020204" pitchFamily="34" charset="0"/>
            </a:rPr>
            <a:t>70.76</a:t>
          </a:r>
          <a:r>
            <a:rPr lang="pl-PL" sz="1400" baseline="0">
              <a:solidFill>
                <a:srgbClr val="274C77"/>
              </a:solidFill>
              <a:latin typeface="Franklin Gothic Demi" panose="020B0703020102020204" pitchFamily="34" charset="0"/>
            </a:rPr>
            <a:t>%</a:t>
          </a:r>
          <a:endParaRPr lang="pl-PL" sz="1400">
            <a:solidFill>
              <a:srgbClr val="274C77"/>
            </a:solidFill>
            <a:latin typeface="Franklin Gothic Demi" panose="020B0703020102020204" pitchFamily="34" charset="0"/>
          </a:endParaRPr>
        </a:p>
      </xdr:txBody>
    </xdr:sp>
    <xdr:clientData/>
  </xdr:oneCellAnchor>
  <xdr:oneCellAnchor>
    <xdr:from>
      <xdr:col>10</xdr:col>
      <xdr:colOff>55061</xdr:colOff>
      <xdr:row>41</xdr:row>
      <xdr:rowOff>66420</xdr:rowOff>
    </xdr:from>
    <xdr:ext cx="794025" cy="28135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EFC8D13-F8D7-4A7B-B6E2-59BB8D4590A4}"/>
            </a:ext>
          </a:extLst>
        </xdr:cNvPr>
        <xdr:cNvSpPr txBox="1"/>
      </xdr:nvSpPr>
      <xdr:spPr>
        <a:xfrm>
          <a:off x="6804204" y="7207449"/>
          <a:ext cx="794025" cy="2813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300" baseline="0">
              <a:solidFill>
                <a:srgbClr val="274C77"/>
              </a:solidFill>
              <a:latin typeface="Franklin Gothic Demi" panose="020B0703020102020204" pitchFamily="34" charset="0"/>
            </a:rPr>
            <a:t>84.43%</a:t>
          </a:r>
          <a:endParaRPr lang="pl-PL" sz="1300">
            <a:solidFill>
              <a:srgbClr val="274C77"/>
            </a:solidFill>
            <a:latin typeface="Franklin Gothic Demi" panose="020B0703020102020204" pitchFamily="34" charset="0"/>
          </a:endParaRPr>
        </a:p>
      </xdr:txBody>
    </xdr:sp>
    <xdr:clientData/>
  </xdr:oneCellAnchor>
  <xdr:oneCellAnchor>
    <xdr:from>
      <xdr:col>6</xdr:col>
      <xdr:colOff>413648</xdr:colOff>
      <xdr:row>41</xdr:row>
      <xdr:rowOff>117005</xdr:rowOff>
    </xdr:from>
    <xdr:ext cx="1436924" cy="673902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AC1BC75-7329-4226-9FEE-045888F1E933}"/>
            </a:ext>
          </a:extLst>
        </xdr:cNvPr>
        <xdr:cNvSpPr txBox="1"/>
      </xdr:nvSpPr>
      <xdr:spPr>
        <a:xfrm>
          <a:off x="4463134" y="7258034"/>
          <a:ext cx="1436924" cy="6739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4000">
              <a:solidFill>
                <a:srgbClr val="274C77"/>
              </a:solidFill>
              <a:latin typeface="Franklin Gothic Demi" panose="020B0703020102020204" pitchFamily="34" charset="0"/>
            </a:rPr>
            <a:t>2023</a:t>
          </a:r>
        </a:p>
      </xdr:txBody>
    </xdr:sp>
    <xdr:clientData/>
  </xdr:oneCellAnchor>
  <xdr:oneCellAnchor>
    <xdr:from>
      <xdr:col>0</xdr:col>
      <xdr:colOff>278419</xdr:colOff>
      <xdr:row>41</xdr:row>
      <xdr:rowOff>130629</xdr:rowOff>
    </xdr:from>
    <xdr:ext cx="1387816" cy="673902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13FBD0B-A48F-4B5D-9720-431AE67F33AB}"/>
            </a:ext>
          </a:extLst>
        </xdr:cNvPr>
        <xdr:cNvSpPr txBox="1"/>
      </xdr:nvSpPr>
      <xdr:spPr>
        <a:xfrm>
          <a:off x="278419" y="7271658"/>
          <a:ext cx="1387816" cy="6739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4000">
              <a:solidFill>
                <a:srgbClr val="274C77"/>
              </a:solidFill>
              <a:latin typeface="Franklin Gothic Demi" panose="020B0703020102020204" pitchFamily="34" charset="0"/>
            </a:rPr>
            <a:t>2014</a:t>
          </a:r>
        </a:p>
      </xdr:txBody>
    </xdr:sp>
    <xdr:clientData/>
  </xdr:oneCellAnchor>
  <xdr:twoCellAnchor>
    <xdr:from>
      <xdr:col>12</xdr:col>
      <xdr:colOff>268815</xdr:colOff>
      <xdr:row>29</xdr:row>
      <xdr:rowOff>14086</xdr:rowOff>
    </xdr:from>
    <xdr:to>
      <xdr:col>19</xdr:col>
      <xdr:colOff>610882</xdr:colOff>
      <xdr:row>47</xdr:row>
      <xdr:rowOff>54429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7623710C-B2D1-46EC-8C43-CE877D163DA7}"/>
            </a:ext>
          </a:extLst>
        </xdr:cNvPr>
        <xdr:cNvSpPr/>
      </xdr:nvSpPr>
      <xdr:spPr>
        <a:xfrm>
          <a:off x="8367786" y="5065057"/>
          <a:ext cx="5066467" cy="3175429"/>
        </a:xfrm>
        <a:prstGeom prst="rect">
          <a:avLst/>
        </a:prstGeom>
        <a:solidFill>
          <a:schemeClr val="bg1"/>
        </a:solidFill>
        <a:ln>
          <a:solidFill>
            <a:srgbClr val="274C7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321448</xdr:colOff>
      <xdr:row>37</xdr:row>
      <xdr:rowOff>37138</xdr:rowOff>
    </xdr:from>
    <xdr:to>
      <xdr:col>14</xdr:col>
      <xdr:colOff>662107</xdr:colOff>
      <xdr:row>46</xdr:row>
      <xdr:rowOff>108856</xdr:rowOff>
    </xdr:to>
    <xdr:pic>
      <xdr:nvPicPr>
        <xdr:cNvPr id="33" name="Graphic 32" descr="Woman with solid fill">
          <a:extLst>
            <a:ext uri="{FF2B5EF4-FFF2-40B4-BE49-F238E27FC236}">
              <a16:creationId xmlns:a16="http://schemas.microsoft.com/office/drawing/2014/main" id="{BD62B9CD-5E6A-0260-D4BE-B8410BACF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420419" y="6481481"/>
          <a:ext cx="1690488" cy="1639261"/>
        </a:xfrm>
        <a:prstGeom prst="rect">
          <a:avLst/>
        </a:prstGeom>
      </xdr:spPr>
    </xdr:pic>
    <xdr:clientData/>
  </xdr:twoCellAnchor>
  <xdr:twoCellAnchor editAs="oneCell">
    <xdr:from>
      <xdr:col>17</xdr:col>
      <xdr:colOff>72519</xdr:colOff>
      <xdr:row>36</xdr:row>
      <xdr:rowOff>167769</xdr:rowOff>
    </xdr:from>
    <xdr:to>
      <xdr:col>19</xdr:col>
      <xdr:colOff>455601</xdr:colOff>
      <xdr:row>46</xdr:row>
      <xdr:rowOff>102615</xdr:rowOff>
    </xdr:to>
    <xdr:pic>
      <xdr:nvPicPr>
        <xdr:cNvPr id="35" name="Graphic 34" descr="Man with solid fill">
          <a:extLst>
            <a:ext uri="{FF2B5EF4-FFF2-40B4-BE49-F238E27FC236}">
              <a16:creationId xmlns:a16="http://schemas.microsoft.com/office/drawing/2014/main" id="{E79692DD-4A1A-54F2-6BAE-F38AAC2D3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546062" y="6437940"/>
          <a:ext cx="1732910" cy="1676561"/>
        </a:xfrm>
        <a:prstGeom prst="rect">
          <a:avLst/>
        </a:prstGeom>
      </xdr:spPr>
    </xdr:pic>
    <xdr:clientData/>
  </xdr:twoCellAnchor>
  <xdr:twoCellAnchor>
    <xdr:from>
      <xdr:col>15</xdr:col>
      <xdr:colOff>1282</xdr:colOff>
      <xdr:row>34</xdr:row>
      <xdr:rowOff>122943</xdr:rowOff>
    </xdr:from>
    <xdr:to>
      <xdr:col>15</xdr:col>
      <xdr:colOff>595514</xdr:colOff>
      <xdr:row>46</xdr:row>
      <xdr:rowOff>38419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A0C2B93A-D086-BBE1-08D2-771A34E2707E}"/>
            </a:ext>
          </a:extLst>
        </xdr:cNvPr>
        <xdr:cNvSpPr/>
      </xdr:nvSpPr>
      <xdr:spPr>
        <a:xfrm>
          <a:off x="10124996" y="6044772"/>
          <a:ext cx="594232" cy="2005533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16</xdr:col>
      <xdr:colOff>263819</xdr:colOff>
      <xdr:row>35</xdr:row>
      <xdr:rowOff>65313</xdr:rowOff>
    </xdr:from>
    <xdr:to>
      <xdr:col>17</xdr:col>
      <xdr:colOff>183137</xdr:colOff>
      <xdr:row>46</xdr:row>
      <xdr:rowOff>38417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C9FDD529-8A7A-49AA-8B83-2ABDC29D0DF2}"/>
            </a:ext>
          </a:extLst>
        </xdr:cNvPr>
        <xdr:cNvSpPr/>
      </xdr:nvSpPr>
      <xdr:spPr>
        <a:xfrm>
          <a:off x="11062448" y="6161313"/>
          <a:ext cx="594232" cy="188899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oneCellAnchor>
    <xdr:from>
      <xdr:col>14</xdr:col>
      <xdr:colOff>599346</xdr:colOff>
      <xdr:row>32</xdr:row>
      <xdr:rowOff>157986</xdr:rowOff>
    </xdr:from>
    <xdr:ext cx="4364420" cy="29585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55CD81A-53D9-4D23-8C82-A254C5172423}"/>
            </a:ext>
          </a:extLst>
        </xdr:cNvPr>
        <xdr:cNvSpPr txBox="1"/>
      </xdr:nvSpPr>
      <xdr:spPr>
        <a:xfrm>
          <a:off x="10048146" y="5731472"/>
          <a:ext cx="4364420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aseline="0">
              <a:solidFill>
                <a:schemeClr val="accent2"/>
              </a:solidFill>
              <a:latin typeface="Franklin Gothic Demi" panose="020B0703020102020204" pitchFamily="34" charset="0"/>
            </a:rPr>
            <a:t>78.60%</a:t>
          </a:r>
          <a:endParaRPr lang="pl-PL" sz="1400">
            <a:solidFill>
              <a:schemeClr val="accent2"/>
            </a:solidFill>
            <a:latin typeface="Franklin Gothic Demi" panose="020B0703020102020204" pitchFamily="34" charset="0"/>
          </a:endParaRPr>
        </a:p>
      </xdr:txBody>
    </xdr:sp>
    <xdr:clientData/>
  </xdr:oneCellAnchor>
  <xdr:oneCellAnchor>
    <xdr:from>
      <xdr:col>16</xdr:col>
      <xdr:colOff>178004</xdr:colOff>
      <xdr:row>33</xdr:row>
      <xdr:rowOff>95234</xdr:rowOff>
    </xdr:from>
    <xdr:ext cx="4364420" cy="29585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54AE2A9-251E-4ED5-BC0C-EFCE95542B28}"/>
            </a:ext>
          </a:extLst>
        </xdr:cNvPr>
        <xdr:cNvSpPr txBox="1"/>
      </xdr:nvSpPr>
      <xdr:spPr>
        <a:xfrm>
          <a:off x="10976633" y="5842891"/>
          <a:ext cx="4364420" cy="29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aseline="0">
              <a:solidFill>
                <a:schemeClr val="accent1"/>
              </a:solidFill>
              <a:latin typeface="Franklin Gothic Demi" panose="020B0703020102020204" pitchFamily="34" charset="0"/>
            </a:rPr>
            <a:t>77.37%</a:t>
          </a:r>
          <a:endParaRPr lang="pl-PL" sz="1400">
            <a:solidFill>
              <a:schemeClr val="accent1"/>
            </a:solidFill>
            <a:latin typeface="Franklin Gothic Demi" panose="020B0703020102020204" pitchFamily="34" charset="0"/>
          </a:endParaRPr>
        </a:p>
      </xdr:txBody>
    </xdr:sp>
    <xdr:clientData/>
  </xdr:oneCellAnchor>
  <xdr:oneCellAnchor>
    <xdr:from>
      <xdr:col>12</xdr:col>
      <xdr:colOff>599346</xdr:colOff>
      <xdr:row>29</xdr:row>
      <xdr:rowOff>164392</xdr:rowOff>
    </xdr:from>
    <xdr:ext cx="4364420" cy="49936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61F61CD-9FFA-4F18-8533-7B1A123744FE}"/>
            </a:ext>
          </a:extLst>
        </xdr:cNvPr>
        <xdr:cNvSpPr txBox="1"/>
      </xdr:nvSpPr>
      <xdr:spPr>
        <a:xfrm>
          <a:off x="8698317" y="5215363"/>
          <a:ext cx="4364420" cy="499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aseline="0">
              <a:solidFill>
                <a:srgbClr val="274C77"/>
              </a:solidFill>
              <a:latin typeface="Franklin Gothic Demi" panose="020B0703020102020204" pitchFamily="34" charset="0"/>
            </a:rPr>
            <a:t>ŚREDNIA ZDAWALNOŚĆ EGZAMINU ZE WZGLĘDU NA PŁEĆ W LATACH 2010-2023</a:t>
          </a:r>
          <a:endParaRPr lang="pl-PL" sz="1400">
            <a:solidFill>
              <a:srgbClr val="274C77"/>
            </a:solidFill>
            <a:latin typeface="Franklin Gothic Demi" panose="020B0703020102020204" pitchFamily="34" charset="0"/>
          </a:endParaRPr>
        </a:p>
      </xdr:txBody>
    </xdr:sp>
    <xdr:clientData/>
  </xdr:oneCellAnchor>
  <xdr:twoCellAnchor>
    <xdr:from>
      <xdr:col>12</xdr:col>
      <xdr:colOff>402771</xdr:colOff>
      <xdr:row>10</xdr:row>
      <xdr:rowOff>119743</xdr:rowOff>
    </xdr:from>
    <xdr:to>
      <xdr:col>19</xdr:col>
      <xdr:colOff>130630</xdr:colOff>
      <xdr:row>28</xdr:row>
      <xdr:rowOff>21772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94B147F2-9F5A-4105-9D46-C68573027C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1742" y="1861457"/>
              <a:ext cx="4452259" cy="3037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12</xdr:col>
      <xdr:colOff>478972</xdr:colOff>
      <xdr:row>7</xdr:row>
      <xdr:rowOff>3200</xdr:rowOff>
    </xdr:from>
    <xdr:ext cx="4833257" cy="49936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1117E1CD-8576-4F6F-8000-231D58DF698E}"/>
            </a:ext>
          </a:extLst>
        </xdr:cNvPr>
        <xdr:cNvSpPr txBox="1"/>
      </xdr:nvSpPr>
      <xdr:spPr>
        <a:xfrm>
          <a:off x="8577943" y="1222400"/>
          <a:ext cx="4833257" cy="499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aseline="0">
              <a:solidFill>
                <a:srgbClr val="274C77"/>
              </a:solidFill>
              <a:latin typeface="Franklin Gothic Demi" panose="020B0703020102020204" pitchFamily="34" charset="0"/>
            </a:rPr>
            <a:t>ŚREDNIA ZDAWALNOŚĆ  EGZAMINU W POSZCZEGÓLNYCH WOJEWÓDZTWACH W LATACH 2010-2023</a:t>
          </a:r>
          <a:endParaRPr lang="pl-PL" sz="1400">
            <a:solidFill>
              <a:srgbClr val="274C77"/>
            </a:solidFill>
            <a:latin typeface="Franklin Gothic Demi" panose="020B0703020102020204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ścińska Wiesława" refreshedDate="45271.435758449072" createdVersion="5" refreshedVersion="6" minRefreshableVersion="3" recordCount="948" xr:uid="{00000000-000A-0000-FFFF-FFFF00000000}">
  <cacheSource type="worksheet">
    <worksheetSource ref="A1:E893" sheet="dane"/>
  </cacheSource>
  <cacheFields count="6">
    <cacheField name="wojewodztwo" numFmtId="0">
      <sharedItems count="17">
        <s v="Ogółem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status_zdajacych" numFmtId="0">
      <sharedItems count="2">
        <s v="przystąpiło"/>
        <s v="zdało"/>
      </sharedItems>
    </cacheField>
    <cacheField name="plec" numFmtId="0">
      <sharedItems count="2">
        <s v="mężczyźni"/>
        <s v="kobiety"/>
      </sharedItems>
    </cacheField>
    <cacheField name="typ_informacji_z_jednostka_miary" numFmtId="0">
      <sharedItems count="1">
        <s v="wartość [osoba]"/>
      </sharedItems>
    </cacheField>
    <cacheField name="rok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wartosc" numFmtId="0">
      <sharedItems containsSemiMixedTypes="0" containsString="0" containsNumber="1" containsInteger="1" minValue="1957" maxValue="205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316.874017013892" createdVersion="8" refreshedVersion="8" minRefreshableVersion="3" recordCount="896" xr:uid="{9EECF93B-A1E4-4F08-BE20-BD5DEAB6F5EF}">
  <cacheSource type="worksheet">
    <worksheetSource ref="A1:E897" sheet="dane"/>
  </cacheSource>
  <cacheFields count="6">
    <cacheField name="wojewodztwo" numFmtId="0">
      <sharedItems count="17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  <s v="Ogółem" u="1"/>
      </sharedItems>
    </cacheField>
    <cacheField name="status_zdajacych" numFmtId="0">
      <sharedItems count="2">
        <s v="przystąpiło"/>
        <s v="zdało"/>
      </sharedItems>
    </cacheField>
    <cacheField name="plec" numFmtId="0">
      <sharedItems count="2">
        <s v="mężczyźni"/>
        <s v="kobiety"/>
      </sharedItems>
    </cacheField>
    <cacheField name="typ_informacji_z_jednostka_miary" numFmtId="0">
      <sharedItems count="1">
        <s v="wartość [osoba]"/>
      </sharedItems>
    </cacheField>
    <cacheField name="rok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wartosc" numFmtId="0">
      <sharedItems containsSemiMixedTypes="0" containsString="0" containsNumber="1" containsInteger="1" minValue="1957" maxValue="27651" count="859">
        <n v="9951"/>
        <n v="13448"/>
        <n v="9386"/>
        <n v="12146"/>
        <n v="9187"/>
        <n v="11752"/>
        <n v="8764"/>
        <n v="11370"/>
        <n v="8459"/>
        <n v="10474"/>
        <n v="8184"/>
        <n v="9579"/>
        <n v="7481"/>
        <n v="9208"/>
        <n v="7554"/>
        <n v="9077"/>
        <n v="7054"/>
        <n v="8444"/>
        <n v="7181"/>
        <n v="8392"/>
        <n v="7300"/>
        <n v="8855"/>
        <n v="8212"/>
        <n v="9429"/>
        <n v="8007"/>
        <n v="9059"/>
        <n v="7311"/>
        <n v="9050"/>
        <n v="8171"/>
        <n v="11005"/>
        <n v="7090"/>
        <n v="9018"/>
        <n v="7425"/>
        <n v="9344"/>
        <n v="7019"/>
        <n v="5881"/>
        <n v="7223"/>
        <n v="6054"/>
        <n v="6871"/>
        <n v="5873"/>
        <n v="7041"/>
        <n v="5833"/>
        <n v="6820"/>
        <n v="5474"/>
        <n v="6476"/>
        <n v="5691"/>
        <n v="6563"/>
        <n v="5248"/>
        <n v="6432"/>
        <n v="5901"/>
        <n v="6729"/>
        <n v="5971"/>
        <n v="6788"/>
        <n v="6051"/>
        <n v="7385"/>
        <n v="8001"/>
        <n v="10636"/>
        <n v="10334"/>
        <n v="7218"/>
        <n v="9541"/>
        <n v="7208"/>
        <n v="9346"/>
        <n v="6700"/>
        <n v="8779"/>
        <n v="6593"/>
        <n v="8295"/>
        <n v="6002"/>
        <n v="7560"/>
        <n v="6165"/>
        <n v="7359"/>
        <n v="5615"/>
        <n v="6883"/>
        <n v="5814"/>
        <n v="6792"/>
        <n v="6057"/>
        <n v="7264"/>
        <n v="6389"/>
        <n v="7735"/>
        <n v="6355"/>
        <n v="7394"/>
        <n v="5558"/>
        <n v="6757"/>
        <n v="6642"/>
        <n v="8803"/>
        <n v="5733"/>
        <n v="7696"/>
        <n v="5798"/>
        <n v="7689"/>
        <n v="7705"/>
        <n v="4808"/>
        <n v="6166"/>
        <n v="4930"/>
        <n v="5990"/>
        <n v="4736"/>
        <n v="5920"/>
        <n v="4757"/>
        <n v="5791"/>
        <n v="4360"/>
        <n v="5415"/>
        <n v="4506"/>
        <n v="5361"/>
        <n v="4230"/>
        <n v="5286"/>
        <n v="5539"/>
        <n v="4832"/>
        <n v="5637"/>
        <n v="4707"/>
        <n v="5668"/>
        <n v="10442"/>
        <n v="13185"/>
        <n v="10006"/>
        <n v="12715"/>
        <n v="9670"/>
        <n v="11861"/>
        <n v="9117"/>
        <n v="11425"/>
        <n v="8448"/>
        <n v="10361"/>
        <n v="7807"/>
        <n v="9656"/>
        <n v="7336"/>
        <n v="9096"/>
        <n v="7512"/>
        <n v="9234"/>
        <n v="2543"/>
        <n v="3160"/>
        <n v="7067"/>
        <n v="8276"/>
        <n v="7453"/>
        <n v="8457"/>
        <n v="7479"/>
        <n v="8567"/>
        <n v="7244"/>
        <n v="8568"/>
        <n v="6698"/>
        <n v="7934"/>
        <n v="8124"/>
        <n v="10738"/>
        <n v="7246"/>
        <n v="9574"/>
        <n v="7594"/>
        <n v="9627"/>
        <n v="7186"/>
        <n v="9300"/>
        <n v="5752"/>
        <n v="7458"/>
        <n v="5617"/>
        <n v="7102"/>
        <n v="5761"/>
        <n v="7287"/>
        <n v="5783"/>
        <n v="7247"/>
        <n v="2043"/>
        <n v="2502"/>
        <n v="5530"/>
        <n v="6758"/>
        <n v="5094"/>
        <n v="6297"/>
        <n v="5283"/>
        <n v="6445"/>
        <n v="5454"/>
        <n v="6740"/>
        <n v="5431"/>
        <n v="6534"/>
        <n v="3745"/>
        <n v="5079"/>
        <n v="3351"/>
        <n v="4439"/>
        <n v="3203"/>
        <n v="4353"/>
        <n v="3121"/>
        <n v="4222"/>
        <n v="3028"/>
        <n v="3959"/>
        <n v="2811"/>
        <n v="3532"/>
        <n v="2520"/>
        <n v="3244"/>
        <n v="2687"/>
        <n v="3272"/>
        <n v="7219"/>
        <n v="8531"/>
        <n v="2585"/>
        <n v="2978"/>
        <n v="2807"/>
        <n v="3296"/>
        <n v="2780"/>
        <n v="3469"/>
        <n v="2648"/>
        <n v="3335"/>
        <n v="2548"/>
        <n v="3261"/>
        <n v="3067"/>
        <n v="4197"/>
        <n v="2593"/>
        <n v="3378"/>
        <n v="2684"/>
        <n v="3538"/>
        <n v="2608"/>
        <n v="3498"/>
        <n v="2260"/>
        <n v="2887"/>
        <n v="2166"/>
        <n v="2642"/>
        <n v="2068"/>
        <n v="2631"/>
        <n v="2185"/>
        <n v="2568"/>
        <n v="5562"/>
        <n v="6926"/>
        <n v="2074"/>
        <n v="2351"/>
        <n v="2010"/>
        <n v="2396"/>
        <n v="2015"/>
        <n v="2497"/>
        <n v="2057"/>
        <n v="2560"/>
        <n v="2169"/>
        <n v="2730"/>
        <n v="10280"/>
        <n v="13152"/>
        <n v="9715"/>
        <n v="12110"/>
        <n v="9181"/>
        <n v="11925"/>
        <n v="8985"/>
        <n v="11134"/>
        <n v="8318"/>
        <n v="10353"/>
        <n v="7896"/>
        <n v="9600"/>
        <n v="7462"/>
        <n v="8940"/>
        <n v="7233"/>
        <n v="8956"/>
        <n v="7178"/>
        <n v="8480"/>
        <n v="7189"/>
        <n v="8390"/>
        <n v="7536"/>
        <n v="8694"/>
        <n v="7822"/>
        <n v="9205"/>
        <n v="7760"/>
        <n v="9188"/>
        <n v="7330"/>
        <n v="8625"/>
        <n v="8243"/>
        <n v="10951"/>
        <n v="9257"/>
        <n v="9616"/>
        <n v="7097"/>
        <n v="9109"/>
        <n v="5777"/>
        <n v="7538"/>
        <n v="5843"/>
        <n v="7080"/>
        <n v="5820"/>
        <n v="7284"/>
        <n v="5699"/>
        <n v="7166"/>
        <n v="5583"/>
        <n v="6833"/>
        <n v="5624"/>
        <n v="6824"/>
        <n v="5270"/>
        <n v="6493"/>
        <n v="5528"/>
        <n v="6860"/>
        <n v="5877"/>
        <n v="7165"/>
        <n v="6099"/>
        <n v="15190"/>
        <n v="19794"/>
        <n v="14637"/>
        <n v="18681"/>
        <n v="13877"/>
        <n v="17914"/>
        <n v="13273"/>
        <n v="16982"/>
        <n v="12562"/>
        <n v="15697"/>
        <n v="11843"/>
        <n v="14577"/>
        <n v="11143"/>
        <n v="13893"/>
        <n v="11016"/>
        <n v="13789"/>
        <n v="11042"/>
        <n v="13826"/>
        <n v="11305"/>
        <n v="13824"/>
        <n v="11766"/>
        <n v="14072"/>
        <n v="12215"/>
        <n v="14415"/>
        <n v="12007"/>
        <n v="14401"/>
        <n v="11226"/>
        <n v="13832"/>
        <n v="12328"/>
        <n v="16558"/>
        <n v="11328"/>
        <n v="14413"/>
        <n v="11427"/>
        <n v="14782"/>
        <n v="10931"/>
        <n v="14343"/>
        <n v="8951"/>
        <n v="11630"/>
        <n v="9173"/>
        <n v="11297"/>
        <n v="9152"/>
        <n v="11410"/>
        <n v="9002"/>
        <n v="11482"/>
        <n v="9099"/>
        <n v="11580"/>
        <n v="9522"/>
        <n v="11778"/>
        <n v="8971"/>
        <n v="11162"/>
        <n v="9372"/>
        <n v="11437"/>
        <n v="9762"/>
        <n v="11915"/>
        <n v="9941"/>
        <n v="12211"/>
        <n v="22265"/>
        <n v="27651"/>
        <n v="20920"/>
        <n v="26010"/>
        <n v="20796"/>
        <n v="25683"/>
        <n v="20071"/>
        <n v="24151"/>
        <n v="19384"/>
        <n v="23365"/>
        <n v="18074"/>
        <n v="21622"/>
        <n v="17140"/>
        <n v="20468"/>
        <n v="17474"/>
        <n v="20174"/>
        <n v="17099"/>
        <n v="19815"/>
        <n v="17218"/>
        <n v="20163"/>
        <n v="18763"/>
        <n v="21274"/>
        <n v="19900"/>
        <n v="22962"/>
        <n v="20350"/>
        <n v="23002"/>
        <n v="19366"/>
        <n v="22726"/>
        <n v="18015"/>
        <n v="22719"/>
        <n v="15920"/>
        <n v="19934"/>
        <n v="16628"/>
        <n v="20818"/>
        <n v="16004"/>
        <n v="19783"/>
        <n v="13571"/>
        <n v="16901"/>
        <n v="13439"/>
        <n v="16255"/>
        <n v="13982"/>
        <n v="16672"/>
        <n v="13953"/>
        <n v="16290"/>
        <n v="13712"/>
        <n v="16256"/>
        <n v="13908"/>
        <n v="16694"/>
        <n v="14158"/>
        <n v="16566"/>
        <n v="15541"/>
        <n v="18403"/>
        <n v="16436"/>
        <n v="19034"/>
        <n v="16631"/>
        <n v="19579"/>
        <n v="4148"/>
        <n v="5067"/>
        <n v="3597"/>
        <n v="4638"/>
        <n v="3502"/>
        <n v="4378"/>
        <n v="3303"/>
        <n v="4104"/>
        <n v="2970"/>
        <n v="3863"/>
        <n v="2888"/>
        <n v="3488"/>
        <n v="2665"/>
        <n v="3446"/>
        <n v="2686"/>
        <n v="3385"/>
        <n v="2522"/>
        <n v="3035"/>
        <n v="2634"/>
        <n v="3021"/>
        <n v="2670"/>
        <n v="3183"/>
        <n v="2865"/>
        <n v="3287"/>
        <n v="2690"/>
        <n v="3159"/>
        <n v="2465"/>
        <n v="2883"/>
        <n v="3368"/>
        <n v="4185"/>
        <n v="2661"/>
        <n v="3510"/>
        <n v="2756"/>
        <n v="3533"/>
        <n v="2610"/>
        <n v="3375"/>
        <n v="2019"/>
        <n v="2754"/>
        <n v="2188"/>
        <n v="2622"/>
        <n v="2132"/>
        <n v="2708"/>
        <n v="2093"/>
        <n v="2619"/>
        <n v="1971"/>
        <n v="2384"/>
        <n v="2120"/>
        <n v="2423"/>
        <n v="1957"/>
        <n v="2350"/>
        <n v="2022"/>
        <n v="2461"/>
        <n v="2029"/>
        <n v="2446"/>
        <n v="2449"/>
        <n v="10459"/>
        <n v="13194"/>
        <n v="9937"/>
        <n v="12784"/>
        <n v="9405"/>
        <n v="12344"/>
        <n v="8959"/>
        <n v="11403"/>
        <n v="8437"/>
        <n v="10449"/>
        <n v="8154"/>
        <n v="9826"/>
        <n v="7463"/>
        <n v="9373"/>
        <n v="7575"/>
        <n v="9385"/>
        <n v="8667"/>
        <n v="7239"/>
        <n v="8871"/>
        <n v="7523"/>
        <n v="8813"/>
        <n v="7715"/>
        <n v="9004"/>
        <n v="7448"/>
        <n v="8858"/>
        <n v="7062"/>
        <n v="8530"/>
        <n v="8263"/>
        <n v="10890"/>
        <n v="7303"/>
        <n v="9632"/>
        <n v="7408"/>
        <n v="9900"/>
        <n v="7056"/>
        <n v="9485"/>
        <n v="5678"/>
        <n v="7663"/>
        <n v="6035"/>
        <n v="5870"/>
        <n v="7608"/>
        <n v="5850"/>
        <n v="7355"/>
        <n v="5712"/>
        <n v="7112"/>
        <n v="5698"/>
        <n v="5412"/>
        <n v="6879"/>
        <n v="5542"/>
        <n v="6945"/>
        <n v="5710"/>
        <n v="7147"/>
        <n v="5923"/>
        <n v="7275"/>
        <n v="6004"/>
        <n v="7371"/>
        <n v="5643"/>
        <n v="6970"/>
        <n v="5483"/>
        <n v="6721"/>
        <n v="5360"/>
        <n v="6375"/>
        <n v="4867"/>
        <n v="5907"/>
        <n v="4441"/>
        <n v="5390"/>
        <n v="4112"/>
        <n v="5032"/>
        <n v="4108"/>
        <n v="4824"/>
        <n v="3797"/>
        <n v="4624"/>
        <n v="3841"/>
        <n v="4396"/>
        <n v="3807"/>
        <n v="4527"/>
        <n v="3998"/>
        <n v="4715"/>
        <n v="3905"/>
        <n v="4485"/>
        <n v="3490"/>
        <n v="4268"/>
        <n v="4785"/>
        <n v="6024"/>
        <n v="4271"/>
        <n v="4429"/>
        <n v="5545"/>
        <n v="4294"/>
        <n v="5309"/>
        <n v="3380"/>
        <n v="4474"/>
        <n v="3253"/>
        <n v="4164"/>
        <n v="3277"/>
        <n v="4120"/>
        <n v="3292"/>
        <n v="3891"/>
        <n v="3809"/>
        <n v="3151"/>
        <n v="3750"/>
        <n v="2785"/>
        <n v="3170"/>
        <n v="3930"/>
        <n v="2899"/>
        <n v="2932"/>
        <n v="3610"/>
        <n v="9165"/>
        <n v="11798"/>
        <n v="8546"/>
        <n v="10811"/>
        <n v="8110"/>
        <n v="10329"/>
        <n v="9820"/>
        <n v="8910"/>
        <n v="6338"/>
        <n v="8117"/>
        <n v="6626"/>
        <n v="8244"/>
        <n v="6665"/>
        <n v="7933"/>
        <n v="6564"/>
        <n v="8029"/>
        <n v="7076"/>
        <n v="8611"/>
        <n v="7810"/>
        <n v="9412"/>
        <n v="7667"/>
        <n v="9325"/>
        <n v="8746"/>
        <n v="7488"/>
        <n v="9629"/>
        <n v="6503"/>
        <n v="7938"/>
        <n v="6546"/>
        <n v="8260"/>
        <n v="6247"/>
        <n v="5200"/>
        <n v="5259"/>
        <n v="6428"/>
        <n v="5071"/>
        <n v="6414"/>
        <n v="5198"/>
        <n v="6418"/>
        <n v="5171"/>
        <n v="6133"/>
        <n v="5148"/>
        <n v="6323"/>
        <n v="4991"/>
        <n v="6302"/>
        <n v="5538"/>
        <n v="6783"/>
        <n v="5878"/>
        <n v="7092"/>
        <n v="6025"/>
        <n v="7268"/>
        <n v="19020"/>
        <n v="22991"/>
        <n v="17624"/>
        <n v="21466"/>
        <n v="16497"/>
        <n v="19682"/>
        <n v="15809"/>
        <n v="19232"/>
        <n v="14522"/>
        <n v="17211"/>
        <n v="13707"/>
        <n v="16100"/>
        <n v="13039"/>
        <n v="15322"/>
        <n v="13288"/>
        <n v="15054"/>
        <n v="12633"/>
        <n v="14565"/>
        <n v="12378"/>
        <n v="14293"/>
        <n v="15398"/>
        <n v="13858"/>
        <n v="15826"/>
        <n v="13453"/>
        <n v="15188"/>
        <n v="12774"/>
        <n v="14699"/>
        <n v="15412"/>
        <n v="19030"/>
        <n v="13276"/>
        <n v="16329"/>
        <n v="13214"/>
        <n v="12800"/>
        <n v="15785"/>
        <n v="10163"/>
        <n v="12367"/>
        <n v="10354"/>
        <n v="12208"/>
        <n v="10086"/>
        <n v="11963"/>
        <n v="10242"/>
        <n v="11670"/>
        <n v="9851"/>
        <n v="11680"/>
        <n v="9796"/>
        <n v="11484"/>
        <n v="9590"/>
        <n v="11551"/>
        <n v="9955"/>
        <n v="11666"/>
        <n v="10420"/>
        <n v="10741"/>
        <n v="12413"/>
        <n v="5943"/>
        <n v="7533"/>
        <n v="5590"/>
        <n v="7252"/>
        <n v="5442"/>
        <n v="7093"/>
        <n v="5179"/>
        <n v="6382"/>
        <n v="4776"/>
        <n v="6022"/>
        <n v="4471"/>
        <n v="4229"/>
        <n v="5305"/>
        <n v="3969"/>
        <n v="5238"/>
        <n v="4066"/>
        <n v="4777"/>
        <n v="3992"/>
        <n v="4700"/>
        <n v="4157"/>
        <n v="4690"/>
        <n v="4086"/>
        <n v="4828"/>
        <n v="3946"/>
        <n v="4811"/>
        <n v="3817"/>
        <n v="4676"/>
        <n v="4604"/>
        <n v="6189"/>
        <n v="4156"/>
        <n v="5641"/>
        <n v="4152"/>
        <n v="5612"/>
        <n v="4030"/>
        <n v="5150"/>
        <n v="3268"/>
        <n v="4407"/>
        <n v="3302"/>
        <n v="4351"/>
        <n v="3322"/>
        <n v="4315"/>
        <n v="4172"/>
        <n v="3208"/>
        <n v="3869"/>
        <n v="3095"/>
        <n v="3849"/>
        <n v="2964"/>
        <n v="3531"/>
        <n v="2931"/>
        <n v="3713"/>
        <n v="2981"/>
        <n v="3843"/>
        <n v="3190"/>
        <n v="3921"/>
        <n v="5889"/>
        <n v="7890"/>
        <n v="5701"/>
        <n v="7398"/>
        <n v="5315"/>
        <n v="7134"/>
        <n v="4979"/>
        <n v="6537"/>
        <n v="4729"/>
        <n v="6257"/>
        <n v="4382"/>
        <n v="5751"/>
        <n v="4048"/>
        <n v="5318"/>
        <n v="4126"/>
        <n v="5146"/>
        <n v="3919"/>
        <n v="4907"/>
        <n v="3808"/>
        <n v="4666"/>
        <n v="3907"/>
        <n v="4888"/>
        <n v="4436"/>
        <n v="5161"/>
        <n v="4091"/>
        <n v="5021"/>
        <n v="3632"/>
        <n v="4470"/>
        <n v="4745"/>
        <n v="6340"/>
        <n v="4174"/>
        <n v="5428"/>
        <n v="4125"/>
        <n v="3926"/>
        <n v="5290"/>
        <n v="3174"/>
        <n v="4266"/>
        <n v="3164"/>
        <n v="4022"/>
        <n v="3085"/>
        <n v="4024"/>
        <n v="3126"/>
        <n v="3742"/>
        <n v="2968"/>
        <n v="3867"/>
        <n v="2913"/>
        <n v="3639"/>
        <n v="3465"/>
        <n v="3138"/>
        <n v="3730"/>
        <n v="3106"/>
        <n v="3787"/>
        <n v="3039"/>
        <n v="3740"/>
        <n v="14251"/>
        <n v="18497"/>
        <n v="13173"/>
        <n v="17444"/>
        <n v="12877"/>
        <n v="16844"/>
        <n v="15769"/>
        <n v="11132"/>
        <n v="14789"/>
        <n v="10760"/>
        <n v="13823"/>
        <n v="10123"/>
        <n v="13093"/>
        <n v="10113"/>
        <n v="13015"/>
        <n v="9824"/>
        <n v="12386"/>
        <n v="9819"/>
        <n v="12564"/>
        <n v="10595"/>
        <n v="12880"/>
        <n v="11325"/>
        <n v="14073"/>
        <n v="11202"/>
        <n v="13872"/>
        <n v="10503"/>
        <n v="12955"/>
        <n v="11337"/>
        <n v="15243"/>
        <n v="9838"/>
        <n v="13245"/>
        <n v="10317"/>
        <n v="13534"/>
        <n v="9524"/>
        <n v="12803"/>
        <n v="7765"/>
        <n v="10340"/>
        <n v="7821"/>
        <n v="7964"/>
        <n v="10246"/>
        <n v="7929"/>
        <n v="10110"/>
        <n v="7648"/>
        <n v="9973"/>
        <n v="7887"/>
        <n v="10121"/>
        <n v="7806"/>
        <n v="9540"/>
        <n v="8322"/>
        <n v="10533"/>
        <n v="8753"/>
        <n v="10751"/>
        <n v="8802"/>
        <n v="10725"/>
        <n v="6235"/>
        <n v="8349"/>
        <n v="5604"/>
        <n v="7642"/>
        <n v="7143"/>
        <n v="5468"/>
        <n v="6939"/>
        <n v="5125"/>
        <n v="6594"/>
        <n v="4720"/>
        <n v="5924"/>
        <n v="4368"/>
        <n v="5488"/>
        <n v="4445"/>
        <n v="5301"/>
        <n v="5215"/>
        <n v="4245"/>
        <n v="4996"/>
        <n v="4442"/>
        <n v="4769"/>
        <n v="5672"/>
        <n v="4440"/>
        <n v="5378"/>
        <n v="4184"/>
        <n v="4953"/>
        <n v="5055"/>
        <n v="6624"/>
        <n v="4129"/>
        <n v="5573"/>
        <n v="4342"/>
        <n v="4323"/>
        <n v="5507"/>
        <n v="3499"/>
        <n v="4327"/>
        <n v="3386"/>
        <n v="4081"/>
        <n v="4144"/>
        <n v="3357"/>
        <n v="3875"/>
        <n v="3247"/>
        <n v="3964"/>
        <n v="3239"/>
        <n v="3877"/>
        <n v="3129"/>
        <n v="3728"/>
        <n v="3953"/>
        <n v="3403"/>
        <n v="4031"/>
        <n v="3486"/>
        <n v="40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x v="0"/>
    <x v="0"/>
    <x v="0"/>
    <x v="0"/>
    <x v="0"/>
    <n v="160988"/>
  </r>
  <r>
    <x v="0"/>
    <x v="0"/>
    <x v="1"/>
    <x v="0"/>
    <x v="0"/>
    <n v="205635"/>
  </r>
  <r>
    <x v="0"/>
    <x v="0"/>
    <x v="0"/>
    <x v="0"/>
    <x v="1"/>
    <n v="150984"/>
  </r>
  <r>
    <x v="0"/>
    <x v="0"/>
    <x v="1"/>
    <x v="0"/>
    <x v="1"/>
    <n v="192840"/>
  </r>
  <r>
    <x v="0"/>
    <x v="0"/>
    <x v="0"/>
    <x v="0"/>
    <x v="2"/>
    <n v="145321"/>
  </r>
  <r>
    <x v="0"/>
    <x v="0"/>
    <x v="1"/>
    <x v="0"/>
    <x v="2"/>
    <n v="184697"/>
  </r>
  <r>
    <x v="0"/>
    <x v="0"/>
    <x v="0"/>
    <x v="0"/>
    <x v="3"/>
    <n v="139294"/>
  </r>
  <r>
    <x v="0"/>
    <x v="0"/>
    <x v="1"/>
    <x v="0"/>
    <x v="3"/>
    <n v="175191"/>
  </r>
  <r>
    <x v="0"/>
    <x v="0"/>
    <x v="0"/>
    <x v="0"/>
    <x v="4"/>
    <n v="130721"/>
  </r>
  <r>
    <x v="0"/>
    <x v="0"/>
    <x v="1"/>
    <x v="0"/>
    <x v="4"/>
    <n v="163253"/>
  </r>
  <r>
    <x v="0"/>
    <x v="0"/>
    <x v="0"/>
    <x v="0"/>
    <x v="5"/>
    <n v="123785"/>
  </r>
  <r>
    <x v="0"/>
    <x v="0"/>
    <x v="1"/>
    <x v="0"/>
    <x v="5"/>
    <n v="151783"/>
  </r>
  <r>
    <x v="0"/>
    <x v="0"/>
    <x v="0"/>
    <x v="0"/>
    <x v="6"/>
    <n v="115469"/>
  </r>
  <r>
    <x v="0"/>
    <x v="0"/>
    <x v="1"/>
    <x v="0"/>
    <x v="6"/>
    <n v="142903"/>
  </r>
  <r>
    <x v="0"/>
    <x v="0"/>
    <x v="0"/>
    <x v="0"/>
    <x v="7"/>
    <n v="116577"/>
  </r>
  <r>
    <x v="0"/>
    <x v="0"/>
    <x v="1"/>
    <x v="0"/>
    <x v="7"/>
    <n v="141453"/>
  </r>
  <r>
    <x v="0"/>
    <x v="0"/>
    <x v="0"/>
    <x v="0"/>
    <x v="8"/>
    <n v="112592"/>
  </r>
  <r>
    <x v="0"/>
    <x v="0"/>
    <x v="1"/>
    <x v="0"/>
    <x v="8"/>
    <n v="135248"/>
  </r>
  <r>
    <x v="0"/>
    <x v="0"/>
    <x v="0"/>
    <x v="0"/>
    <x v="9"/>
    <n v="112879"/>
  </r>
  <r>
    <x v="0"/>
    <x v="0"/>
    <x v="1"/>
    <x v="0"/>
    <x v="9"/>
    <n v="134351"/>
  </r>
  <r>
    <x v="0"/>
    <x v="0"/>
    <x v="0"/>
    <x v="0"/>
    <x v="10"/>
    <n v="119132"/>
  </r>
  <r>
    <x v="0"/>
    <x v="0"/>
    <x v="1"/>
    <x v="0"/>
    <x v="10"/>
    <n v="140140"/>
  </r>
  <r>
    <x v="0"/>
    <x v="0"/>
    <x v="0"/>
    <x v="0"/>
    <x v="11"/>
    <n v="125659"/>
  </r>
  <r>
    <x v="0"/>
    <x v="0"/>
    <x v="1"/>
    <x v="0"/>
    <x v="11"/>
    <n v="147760"/>
  </r>
  <r>
    <x v="0"/>
    <x v="0"/>
    <x v="0"/>
    <x v="0"/>
    <x v="12"/>
    <n v="123213"/>
  </r>
  <r>
    <x v="0"/>
    <x v="0"/>
    <x v="1"/>
    <x v="0"/>
    <x v="12"/>
    <n v="145044"/>
  </r>
  <r>
    <x v="0"/>
    <x v="0"/>
    <x v="0"/>
    <x v="0"/>
    <x v="13"/>
    <n v="115130"/>
  </r>
  <r>
    <x v="0"/>
    <x v="0"/>
    <x v="1"/>
    <x v="0"/>
    <x v="13"/>
    <n v="138365"/>
  </r>
  <r>
    <x v="0"/>
    <x v="1"/>
    <x v="0"/>
    <x v="0"/>
    <x v="0"/>
    <n v="129647"/>
  </r>
  <r>
    <x v="0"/>
    <x v="1"/>
    <x v="1"/>
    <x v="0"/>
    <x v="0"/>
    <n v="169125"/>
  </r>
  <r>
    <x v="0"/>
    <x v="1"/>
    <x v="0"/>
    <x v="0"/>
    <x v="1"/>
    <n v="113551"/>
  </r>
  <r>
    <x v="0"/>
    <x v="1"/>
    <x v="1"/>
    <x v="0"/>
    <x v="1"/>
    <n v="145978"/>
  </r>
  <r>
    <x v="0"/>
    <x v="1"/>
    <x v="0"/>
    <x v="0"/>
    <x v="2"/>
    <n v="116132"/>
  </r>
  <r>
    <x v="0"/>
    <x v="1"/>
    <x v="1"/>
    <x v="0"/>
    <x v="2"/>
    <n v="148990"/>
  </r>
  <r>
    <x v="0"/>
    <x v="1"/>
    <x v="0"/>
    <x v="0"/>
    <x v="3"/>
    <n v="111469"/>
  </r>
  <r>
    <x v="0"/>
    <x v="1"/>
    <x v="1"/>
    <x v="0"/>
    <x v="3"/>
    <n v="143588"/>
  </r>
  <r>
    <x v="0"/>
    <x v="1"/>
    <x v="0"/>
    <x v="0"/>
    <x v="4"/>
    <n v="91146"/>
  </r>
  <r>
    <x v="0"/>
    <x v="1"/>
    <x v="1"/>
    <x v="0"/>
    <x v="4"/>
    <n v="116877"/>
  </r>
  <r>
    <x v="0"/>
    <x v="1"/>
    <x v="0"/>
    <x v="0"/>
    <x v="5"/>
    <n v="91984"/>
  </r>
  <r>
    <x v="0"/>
    <x v="1"/>
    <x v="1"/>
    <x v="0"/>
    <x v="5"/>
    <n v="112513"/>
  </r>
  <r>
    <x v="0"/>
    <x v="1"/>
    <x v="0"/>
    <x v="0"/>
    <x v="6"/>
    <n v="91574"/>
  </r>
  <r>
    <x v="0"/>
    <x v="1"/>
    <x v="1"/>
    <x v="0"/>
    <x v="6"/>
    <n v="113787"/>
  </r>
  <r>
    <x v="0"/>
    <x v="1"/>
    <x v="0"/>
    <x v="0"/>
    <x v="7"/>
    <n v="91334"/>
  </r>
  <r>
    <x v="0"/>
    <x v="1"/>
    <x v="1"/>
    <x v="0"/>
    <x v="7"/>
    <n v="111216"/>
  </r>
  <r>
    <x v="0"/>
    <x v="1"/>
    <x v="0"/>
    <x v="0"/>
    <x v="8"/>
    <n v="88637"/>
  </r>
  <r>
    <x v="0"/>
    <x v="1"/>
    <x v="1"/>
    <x v="0"/>
    <x v="8"/>
    <n v="108779"/>
  </r>
  <r>
    <x v="0"/>
    <x v="1"/>
    <x v="0"/>
    <x v="0"/>
    <x v="9"/>
    <n v="89902"/>
  </r>
  <r>
    <x v="0"/>
    <x v="1"/>
    <x v="1"/>
    <x v="0"/>
    <x v="9"/>
    <n v="109154"/>
  </r>
  <r>
    <x v="0"/>
    <x v="1"/>
    <x v="0"/>
    <x v="0"/>
    <x v="10"/>
    <n v="86223"/>
  </r>
  <r>
    <x v="0"/>
    <x v="1"/>
    <x v="1"/>
    <x v="0"/>
    <x v="10"/>
    <n v="105511"/>
  </r>
  <r>
    <x v="0"/>
    <x v="1"/>
    <x v="0"/>
    <x v="0"/>
    <x v="11"/>
    <n v="91969"/>
  </r>
  <r>
    <x v="0"/>
    <x v="1"/>
    <x v="1"/>
    <x v="0"/>
    <x v="11"/>
    <n v="111624"/>
  </r>
  <r>
    <x v="0"/>
    <x v="1"/>
    <x v="0"/>
    <x v="0"/>
    <x v="12"/>
    <n v="95568"/>
  </r>
  <r>
    <x v="0"/>
    <x v="1"/>
    <x v="1"/>
    <x v="0"/>
    <x v="12"/>
    <n v="114269"/>
  </r>
  <r>
    <x v="0"/>
    <x v="1"/>
    <x v="0"/>
    <x v="0"/>
    <x v="13"/>
    <n v="97224"/>
  </r>
  <r>
    <x v="0"/>
    <x v="1"/>
    <x v="1"/>
    <x v="0"/>
    <x v="13"/>
    <n v="116801"/>
  </r>
  <r>
    <x v="1"/>
    <x v="0"/>
    <x v="0"/>
    <x v="0"/>
    <x v="0"/>
    <n v="9951"/>
  </r>
  <r>
    <x v="1"/>
    <x v="0"/>
    <x v="1"/>
    <x v="0"/>
    <x v="0"/>
    <n v="13448"/>
  </r>
  <r>
    <x v="1"/>
    <x v="0"/>
    <x v="0"/>
    <x v="0"/>
    <x v="1"/>
    <n v="9386"/>
  </r>
  <r>
    <x v="1"/>
    <x v="0"/>
    <x v="1"/>
    <x v="0"/>
    <x v="1"/>
    <n v="12146"/>
  </r>
  <r>
    <x v="1"/>
    <x v="0"/>
    <x v="0"/>
    <x v="0"/>
    <x v="2"/>
    <n v="9187"/>
  </r>
  <r>
    <x v="1"/>
    <x v="0"/>
    <x v="1"/>
    <x v="0"/>
    <x v="2"/>
    <n v="11752"/>
  </r>
  <r>
    <x v="1"/>
    <x v="0"/>
    <x v="0"/>
    <x v="0"/>
    <x v="3"/>
    <n v="8764"/>
  </r>
  <r>
    <x v="1"/>
    <x v="0"/>
    <x v="1"/>
    <x v="0"/>
    <x v="3"/>
    <n v="11370"/>
  </r>
  <r>
    <x v="1"/>
    <x v="0"/>
    <x v="0"/>
    <x v="0"/>
    <x v="4"/>
    <n v="8459"/>
  </r>
  <r>
    <x v="1"/>
    <x v="0"/>
    <x v="1"/>
    <x v="0"/>
    <x v="4"/>
    <n v="10474"/>
  </r>
  <r>
    <x v="1"/>
    <x v="0"/>
    <x v="0"/>
    <x v="0"/>
    <x v="5"/>
    <n v="8184"/>
  </r>
  <r>
    <x v="1"/>
    <x v="0"/>
    <x v="1"/>
    <x v="0"/>
    <x v="5"/>
    <n v="9579"/>
  </r>
  <r>
    <x v="1"/>
    <x v="0"/>
    <x v="0"/>
    <x v="0"/>
    <x v="6"/>
    <n v="7481"/>
  </r>
  <r>
    <x v="1"/>
    <x v="0"/>
    <x v="1"/>
    <x v="0"/>
    <x v="6"/>
    <n v="9208"/>
  </r>
  <r>
    <x v="1"/>
    <x v="0"/>
    <x v="0"/>
    <x v="0"/>
    <x v="7"/>
    <n v="7554"/>
  </r>
  <r>
    <x v="1"/>
    <x v="0"/>
    <x v="1"/>
    <x v="0"/>
    <x v="7"/>
    <n v="9077"/>
  </r>
  <r>
    <x v="1"/>
    <x v="0"/>
    <x v="0"/>
    <x v="0"/>
    <x v="8"/>
    <n v="7054"/>
  </r>
  <r>
    <x v="1"/>
    <x v="0"/>
    <x v="1"/>
    <x v="0"/>
    <x v="8"/>
    <n v="8444"/>
  </r>
  <r>
    <x v="1"/>
    <x v="0"/>
    <x v="0"/>
    <x v="0"/>
    <x v="9"/>
    <n v="7181"/>
  </r>
  <r>
    <x v="1"/>
    <x v="0"/>
    <x v="1"/>
    <x v="0"/>
    <x v="9"/>
    <n v="8392"/>
  </r>
  <r>
    <x v="1"/>
    <x v="0"/>
    <x v="0"/>
    <x v="0"/>
    <x v="10"/>
    <n v="7300"/>
  </r>
  <r>
    <x v="1"/>
    <x v="0"/>
    <x v="1"/>
    <x v="0"/>
    <x v="10"/>
    <n v="8855"/>
  </r>
  <r>
    <x v="1"/>
    <x v="0"/>
    <x v="0"/>
    <x v="0"/>
    <x v="11"/>
    <n v="8212"/>
  </r>
  <r>
    <x v="1"/>
    <x v="0"/>
    <x v="1"/>
    <x v="0"/>
    <x v="11"/>
    <n v="9429"/>
  </r>
  <r>
    <x v="1"/>
    <x v="0"/>
    <x v="0"/>
    <x v="0"/>
    <x v="12"/>
    <n v="8007"/>
  </r>
  <r>
    <x v="1"/>
    <x v="0"/>
    <x v="1"/>
    <x v="0"/>
    <x v="12"/>
    <n v="9059"/>
  </r>
  <r>
    <x v="1"/>
    <x v="0"/>
    <x v="0"/>
    <x v="0"/>
    <x v="13"/>
    <n v="7311"/>
  </r>
  <r>
    <x v="1"/>
    <x v="0"/>
    <x v="1"/>
    <x v="0"/>
    <x v="13"/>
    <n v="9050"/>
  </r>
  <r>
    <x v="1"/>
    <x v="1"/>
    <x v="0"/>
    <x v="0"/>
    <x v="0"/>
    <n v="8171"/>
  </r>
  <r>
    <x v="1"/>
    <x v="1"/>
    <x v="1"/>
    <x v="0"/>
    <x v="0"/>
    <n v="11005"/>
  </r>
  <r>
    <x v="1"/>
    <x v="1"/>
    <x v="0"/>
    <x v="0"/>
    <x v="1"/>
    <n v="7090"/>
  </r>
  <r>
    <x v="1"/>
    <x v="1"/>
    <x v="1"/>
    <x v="0"/>
    <x v="1"/>
    <n v="9018"/>
  </r>
  <r>
    <x v="1"/>
    <x v="1"/>
    <x v="0"/>
    <x v="0"/>
    <x v="2"/>
    <n v="7425"/>
  </r>
  <r>
    <x v="1"/>
    <x v="1"/>
    <x v="1"/>
    <x v="0"/>
    <x v="2"/>
    <n v="9344"/>
  </r>
  <r>
    <x v="1"/>
    <x v="1"/>
    <x v="0"/>
    <x v="0"/>
    <x v="3"/>
    <n v="7019"/>
  </r>
  <r>
    <x v="1"/>
    <x v="1"/>
    <x v="1"/>
    <x v="0"/>
    <x v="3"/>
    <n v="9208"/>
  </r>
  <r>
    <x v="1"/>
    <x v="1"/>
    <x v="0"/>
    <x v="0"/>
    <x v="4"/>
    <n v="5881"/>
  </r>
  <r>
    <x v="1"/>
    <x v="1"/>
    <x v="1"/>
    <x v="0"/>
    <x v="4"/>
    <n v="7223"/>
  </r>
  <r>
    <x v="1"/>
    <x v="1"/>
    <x v="0"/>
    <x v="0"/>
    <x v="5"/>
    <n v="6054"/>
  </r>
  <r>
    <x v="1"/>
    <x v="1"/>
    <x v="1"/>
    <x v="0"/>
    <x v="5"/>
    <n v="6871"/>
  </r>
  <r>
    <x v="1"/>
    <x v="1"/>
    <x v="0"/>
    <x v="0"/>
    <x v="6"/>
    <n v="5873"/>
  </r>
  <r>
    <x v="1"/>
    <x v="1"/>
    <x v="1"/>
    <x v="0"/>
    <x v="6"/>
    <n v="7041"/>
  </r>
  <r>
    <x v="1"/>
    <x v="1"/>
    <x v="0"/>
    <x v="0"/>
    <x v="7"/>
    <n v="5833"/>
  </r>
  <r>
    <x v="1"/>
    <x v="1"/>
    <x v="1"/>
    <x v="0"/>
    <x v="7"/>
    <n v="6820"/>
  </r>
  <r>
    <x v="1"/>
    <x v="1"/>
    <x v="0"/>
    <x v="0"/>
    <x v="8"/>
    <n v="5474"/>
  </r>
  <r>
    <x v="1"/>
    <x v="1"/>
    <x v="1"/>
    <x v="0"/>
    <x v="8"/>
    <n v="6476"/>
  </r>
  <r>
    <x v="1"/>
    <x v="1"/>
    <x v="0"/>
    <x v="0"/>
    <x v="9"/>
    <n v="5691"/>
  </r>
  <r>
    <x v="1"/>
    <x v="1"/>
    <x v="1"/>
    <x v="0"/>
    <x v="9"/>
    <n v="6563"/>
  </r>
  <r>
    <x v="1"/>
    <x v="1"/>
    <x v="0"/>
    <x v="0"/>
    <x v="10"/>
    <n v="5248"/>
  </r>
  <r>
    <x v="1"/>
    <x v="1"/>
    <x v="1"/>
    <x v="0"/>
    <x v="10"/>
    <n v="6432"/>
  </r>
  <r>
    <x v="1"/>
    <x v="1"/>
    <x v="0"/>
    <x v="0"/>
    <x v="11"/>
    <n v="5901"/>
  </r>
  <r>
    <x v="1"/>
    <x v="1"/>
    <x v="1"/>
    <x v="0"/>
    <x v="11"/>
    <n v="6729"/>
  </r>
  <r>
    <x v="1"/>
    <x v="1"/>
    <x v="0"/>
    <x v="0"/>
    <x v="12"/>
    <n v="5971"/>
  </r>
  <r>
    <x v="1"/>
    <x v="1"/>
    <x v="1"/>
    <x v="0"/>
    <x v="12"/>
    <n v="6788"/>
  </r>
  <r>
    <x v="1"/>
    <x v="1"/>
    <x v="0"/>
    <x v="0"/>
    <x v="13"/>
    <n v="6051"/>
  </r>
  <r>
    <x v="1"/>
    <x v="1"/>
    <x v="1"/>
    <x v="0"/>
    <x v="13"/>
    <n v="7385"/>
  </r>
  <r>
    <x v="2"/>
    <x v="0"/>
    <x v="0"/>
    <x v="0"/>
    <x v="0"/>
    <n v="8001"/>
  </r>
  <r>
    <x v="2"/>
    <x v="0"/>
    <x v="1"/>
    <x v="0"/>
    <x v="0"/>
    <n v="10636"/>
  </r>
  <r>
    <x v="2"/>
    <x v="0"/>
    <x v="0"/>
    <x v="0"/>
    <x v="1"/>
    <n v="7554"/>
  </r>
  <r>
    <x v="2"/>
    <x v="0"/>
    <x v="1"/>
    <x v="0"/>
    <x v="1"/>
    <n v="10334"/>
  </r>
  <r>
    <x v="2"/>
    <x v="0"/>
    <x v="0"/>
    <x v="0"/>
    <x v="2"/>
    <n v="7218"/>
  </r>
  <r>
    <x v="2"/>
    <x v="0"/>
    <x v="1"/>
    <x v="0"/>
    <x v="2"/>
    <n v="9541"/>
  </r>
  <r>
    <x v="2"/>
    <x v="0"/>
    <x v="0"/>
    <x v="0"/>
    <x v="3"/>
    <n v="7208"/>
  </r>
  <r>
    <x v="2"/>
    <x v="0"/>
    <x v="1"/>
    <x v="0"/>
    <x v="3"/>
    <n v="9346"/>
  </r>
  <r>
    <x v="2"/>
    <x v="0"/>
    <x v="0"/>
    <x v="0"/>
    <x v="4"/>
    <n v="6700"/>
  </r>
  <r>
    <x v="2"/>
    <x v="0"/>
    <x v="1"/>
    <x v="0"/>
    <x v="4"/>
    <n v="8779"/>
  </r>
  <r>
    <x v="2"/>
    <x v="0"/>
    <x v="0"/>
    <x v="0"/>
    <x v="5"/>
    <n v="6593"/>
  </r>
  <r>
    <x v="2"/>
    <x v="0"/>
    <x v="1"/>
    <x v="0"/>
    <x v="5"/>
    <n v="8295"/>
  </r>
  <r>
    <x v="2"/>
    <x v="0"/>
    <x v="0"/>
    <x v="0"/>
    <x v="6"/>
    <n v="6002"/>
  </r>
  <r>
    <x v="2"/>
    <x v="0"/>
    <x v="1"/>
    <x v="0"/>
    <x v="6"/>
    <n v="7560"/>
  </r>
  <r>
    <x v="2"/>
    <x v="0"/>
    <x v="0"/>
    <x v="0"/>
    <x v="7"/>
    <n v="6165"/>
  </r>
  <r>
    <x v="2"/>
    <x v="0"/>
    <x v="1"/>
    <x v="0"/>
    <x v="7"/>
    <n v="7359"/>
  </r>
  <r>
    <x v="2"/>
    <x v="0"/>
    <x v="0"/>
    <x v="0"/>
    <x v="8"/>
    <n v="5615"/>
  </r>
  <r>
    <x v="2"/>
    <x v="0"/>
    <x v="1"/>
    <x v="0"/>
    <x v="8"/>
    <n v="6883"/>
  </r>
  <r>
    <x v="2"/>
    <x v="0"/>
    <x v="0"/>
    <x v="0"/>
    <x v="9"/>
    <n v="5814"/>
  </r>
  <r>
    <x v="2"/>
    <x v="0"/>
    <x v="1"/>
    <x v="0"/>
    <x v="9"/>
    <n v="6792"/>
  </r>
  <r>
    <x v="2"/>
    <x v="0"/>
    <x v="0"/>
    <x v="0"/>
    <x v="10"/>
    <n v="6057"/>
  </r>
  <r>
    <x v="2"/>
    <x v="0"/>
    <x v="1"/>
    <x v="0"/>
    <x v="10"/>
    <n v="7264"/>
  </r>
  <r>
    <x v="2"/>
    <x v="0"/>
    <x v="0"/>
    <x v="0"/>
    <x v="11"/>
    <n v="6389"/>
  </r>
  <r>
    <x v="2"/>
    <x v="0"/>
    <x v="1"/>
    <x v="0"/>
    <x v="11"/>
    <n v="7735"/>
  </r>
  <r>
    <x v="2"/>
    <x v="0"/>
    <x v="0"/>
    <x v="0"/>
    <x v="12"/>
    <n v="6355"/>
  </r>
  <r>
    <x v="2"/>
    <x v="0"/>
    <x v="1"/>
    <x v="0"/>
    <x v="12"/>
    <n v="7394"/>
  </r>
  <r>
    <x v="2"/>
    <x v="0"/>
    <x v="0"/>
    <x v="0"/>
    <x v="13"/>
    <n v="5558"/>
  </r>
  <r>
    <x v="2"/>
    <x v="0"/>
    <x v="1"/>
    <x v="0"/>
    <x v="13"/>
    <n v="6757"/>
  </r>
  <r>
    <x v="2"/>
    <x v="1"/>
    <x v="0"/>
    <x v="0"/>
    <x v="0"/>
    <n v="6642"/>
  </r>
  <r>
    <x v="2"/>
    <x v="1"/>
    <x v="1"/>
    <x v="0"/>
    <x v="0"/>
    <n v="8803"/>
  </r>
  <r>
    <x v="2"/>
    <x v="1"/>
    <x v="0"/>
    <x v="0"/>
    <x v="1"/>
    <n v="5733"/>
  </r>
  <r>
    <x v="2"/>
    <x v="1"/>
    <x v="1"/>
    <x v="0"/>
    <x v="1"/>
    <n v="7696"/>
  </r>
  <r>
    <x v="2"/>
    <x v="1"/>
    <x v="0"/>
    <x v="0"/>
    <x v="2"/>
    <n v="5798"/>
  </r>
  <r>
    <x v="2"/>
    <x v="1"/>
    <x v="1"/>
    <x v="0"/>
    <x v="2"/>
    <n v="7689"/>
  </r>
  <r>
    <x v="2"/>
    <x v="1"/>
    <x v="0"/>
    <x v="0"/>
    <x v="3"/>
    <n v="5814"/>
  </r>
  <r>
    <x v="2"/>
    <x v="1"/>
    <x v="1"/>
    <x v="0"/>
    <x v="3"/>
    <n v="7705"/>
  </r>
  <r>
    <x v="2"/>
    <x v="1"/>
    <x v="0"/>
    <x v="0"/>
    <x v="4"/>
    <n v="4808"/>
  </r>
  <r>
    <x v="2"/>
    <x v="1"/>
    <x v="1"/>
    <x v="0"/>
    <x v="4"/>
    <n v="6166"/>
  </r>
  <r>
    <x v="2"/>
    <x v="1"/>
    <x v="0"/>
    <x v="0"/>
    <x v="5"/>
    <n v="4930"/>
  </r>
  <r>
    <x v="2"/>
    <x v="1"/>
    <x v="1"/>
    <x v="0"/>
    <x v="5"/>
    <n v="5990"/>
  </r>
  <r>
    <x v="2"/>
    <x v="1"/>
    <x v="0"/>
    <x v="0"/>
    <x v="6"/>
    <n v="4736"/>
  </r>
  <r>
    <x v="2"/>
    <x v="1"/>
    <x v="1"/>
    <x v="0"/>
    <x v="6"/>
    <n v="5920"/>
  </r>
  <r>
    <x v="2"/>
    <x v="1"/>
    <x v="0"/>
    <x v="0"/>
    <x v="7"/>
    <n v="4757"/>
  </r>
  <r>
    <x v="2"/>
    <x v="1"/>
    <x v="1"/>
    <x v="0"/>
    <x v="7"/>
    <n v="5791"/>
  </r>
  <r>
    <x v="2"/>
    <x v="1"/>
    <x v="0"/>
    <x v="0"/>
    <x v="8"/>
    <n v="4360"/>
  </r>
  <r>
    <x v="2"/>
    <x v="1"/>
    <x v="1"/>
    <x v="0"/>
    <x v="8"/>
    <n v="5415"/>
  </r>
  <r>
    <x v="2"/>
    <x v="1"/>
    <x v="0"/>
    <x v="0"/>
    <x v="9"/>
    <n v="4506"/>
  </r>
  <r>
    <x v="2"/>
    <x v="1"/>
    <x v="1"/>
    <x v="0"/>
    <x v="9"/>
    <n v="5361"/>
  </r>
  <r>
    <x v="2"/>
    <x v="1"/>
    <x v="0"/>
    <x v="0"/>
    <x v="10"/>
    <n v="4230"/>
  </r>
  <r>
    <x v="2"/>
    <x v="1"/>
    <x v="1"/>
    <x v="0"/>
    <x v="10"/>
    <n v="5286"/>
  </r>
  <r>
    <x v="2"/>
    <x v="1"/>
    <x v="0"/>
    <x v="0"/>
    <x v="11"/>
    <n v="4360"/>
  </r>
  <r>
    <x v="2"/>
    <x v="1"/>
    <x v="1"/>
    <x v="0"/>
    <x v="11"/>
    <n v="5539"/>
  </r>
  <r>
    <x v="2"/>
    <x v="1"/>
    <x v="0"/>
    <x v="0"/>
    <x v="12"/>
    <n v="4832"/>
  </r>
  <r>
    <x v="2"/>
    <x v="1"/>
    <x v="1"/>
    <x v="0"/>
    <x v="12"/>
    <n v="5637"/>
  </r>
  <r>
    <x v="2"/>
    <x v="1"/>
    <x v="0"/>
    <x v="0"/>
    <x v="13"/>
    <n v="4707"/>
  </r>
  <r>
    <x v="2"/>
    <x v="1"/>
    <x v="1"/>
    <x v="0"/>
    <x v="13"/>
    <n v="5668"/>
  </r>
  <r>
    <x v="3"/>
    <x v="0"/>
    <x v="0"/>
    <x v="0"/>
    <x v="0"/>
    <n v="10442"/>
  </r>
  <r>
    <x v="3"/>
    <x v="0"/>
    <x v="1"/>
    <x v="0"/>
    <x v="0"/>
    <n v="13185"/>
  </r>
  <r>
    <x v="3"/>
    <x v="0"/>
    <x v="0"/>
    <x v="0"/>
    <x v="1"/>
    <n v="10006"/>
  </r>
  <r>
    <x v="3"/>
    <x v="0"/>
    <x v="1"/>
    <x v="0"/>
    <x v="1"/>
    <n v="12715"/>
  </r>
  <r>
    <x v="3"/>
    <x v="0"/>
    <x v="0"/>
    <x v="0"/>
    <x v="2"/>
    <n v="9670"/>
  </r>
  <r>
    <x v="3"/>
    <x v="0"/>
    <x v="1"/>
    <x v="0"/>
    <x v="2"/>
    <n v="11861"/>
  </r>
  <r>
    <x v="3"/>
    <x v="0"/>
    <x v="0"/>
    <x v="0"/>
    <x v="3"/>
    <n v="9117"/>
  </r>
  <r>
    <x v="3"/>
    <x v="0"/>
    <x v="1"/>
    <x v="0"/>
    <x v="3"/>
    <n v="11425"/>
  </r>
  <r>
    <x v="3"/>
    <x v="0"/>
    <x v="0"/>
    <x v="0"/>
    <x v="4"/>
    <n v="8448"/>
  </r>
  <r>
    <x v="3"/>
    <x v="0"/>
    <x v="1"/>
    <x v="0"/>
    <x v="4"/>
    <n v="10361"/>
  </r>
  <r>
    <x v="3"/>
    <x v="0"/>
    <x v="0"/>
    <x v="0"/>
    <x v="5"/>
    <n v="7807"/>
  </r>
  <r>
    <x v="3"/>
    <x v="0"/>
    <x v="1"/>
    <x v="0"/>
    <x v="5"/>
    <n v="9656"/>
  </r>
  <r>
    <x v="3"/>
    <x v="0"/>
    <x v="0"/>
    <x v="0"/>
    <x v="6"/>
    <n v="7336"/>
  </r>
  <r>
    <x v="3"/>
    <x v="0"/>
    <x v="1"/>
    <x v="0"/>
    <x v="6"/>
    <n v="9096"/>
  </r>
  <r>
    <x v="3"/>
    <x v="0"/>
    <x v="0"/>
    <x v="0"/>
    <x v="7"/>
    <n v="7512"/>
  </r>
  <r>
    <x v="3"/>
    <x v="0"/>
    <x v="1"/>
    <x v="0"/>
    <x v="7"/>
    <n v="9234"/>
  </r>
  <r>
    <x v="3"/>
    <x v="0"/>
    <x v="0"/>
    <x v="0"/>
    <x v="8"/>
    <n v="2543"/>
  </r>
  <r>
    <x v="3"/>
    <x v="0"/>
    <x v="1"/>
    <x v="0"/>
    <x v="8"/>
    <n v="3160"/>
  </r>
  <r>
    <x v="3"/>
    <x v="0"/>
    <x v="0"/>
    <x v="0"/>
    <x v="9"/>
    <n v="7067"/>
  </r>
  <r>
    <x v="3"/>
    <x v="0"/>
    <x v="1"/>
    <x v="0"/>
    <x v="9"/>
    <n v="8276"/>
  </r>
  <r>
    <x v="3"/>
    <x v="0"/>
    <x v="0"/>
    <x v="0"/>
    <x v="10"/>
    <n v="7453"/>
  </r>
  <r>
    <x v="3"/>
    <x v="0"/>
    <x v="1"/>
    <x v="0"/>
    <x v="10"/>
    <n v="8457"/>
  </r>
  <r>
    <x v="3"/>
    <x v="0"/>
    <x v="0"/>
    <x v="0"/>
    <x v="11"/>
    <n v="7479"/>
  </r>
  <r>
    <x v="3"/>
    <x v="0"/>
    <x v="1"/>
    <x v="0"/>
    <x v="11"/>
    <n v="8567"/>
  </r>
  <r>
    <x v="3"/>
    <x v="0"/>
    <x v="0"/>
    <x v="0"/>
    <x v="12"/>
    <n v="7244"/>
  </r>
  <r>
    <x v="3"/>
    <x v="0"/>
    <x v="1"/>
    <x v="0"/>
    <x v="12"/>
    <n v="8568"/>
  </r>
  <r>
    <x v="3"/>
    <x v="0"/>
    <x v="0"/>
    <x v="0"/>
    <x v="13"/>
    <n v="6698"/>
  </r>
  <r>
    <x v="3"/>
    <x v="0"/>
    <x v="1"/>
    <x v="0"/>
    <x v="13"/>
    <n v="7934"/>
  </r>
  <r>
    <x v="3"/>
    <x v="1"/>
    <x v="0"/>
    <x v="0"/>
    <x v="0"/>
    <n v="8124"/>
  </r>
  <r>
    <x v="3"/>
    <x v="1"/>
    <x v="1"/>
    <x v="0"/>
    <x v="0"/>
    <n v="10738"/>
  </r>
  <r>
    <x v="3"/>
    <x v="1"/>
    <x v="0"/>
    <x v="0"/>
    <x v="1"/>
    <n v="7246"/>
  </r>
  <r>
    <x v="3"/>
    <x v="1"/>
    <x v="1"/>
    <x v="0"/>
    <x v="1"/>
    <n v="9574"/>
  </r>
  <r>
    <x v="3"/>
    <x v="1"/>
    <x v="0"/>
    <x v="0"/>
    <x v="2"/>
    <n v="7594"/>
  </r>
  <r>
    <x v="3"/>
    <x v="1"/>
    <x v="1"/>
    <x v="0"/>
    <x v="2"/>
    <n v="9627"/>
  </r>
  <r>
    <x v="3"/>
    <x v="1"/>
    <x v="0"/>
    <x v="0"/>
    <x v="3"/>
    <n v="7186"/>
  </r>
  <r>
    <x v="3"/>
    <x v="1"/>
    <x v="1"/>
    <x v="0"/>
    <x v="3"/>
    <n v="9300"/>
  </r>
  <r>
    <x v="3"/>
    <x v="1"/>
    <x v="0"/>
    <x v="0"/>
    <x v="4"/>
    <n v="5752"/>
  </r>
  <r>
    <x v="3"/>
    <x v="1"/>
    <x v="1"/>
    <x v="0"/>
    <x v="4"/>
    <n v="7458"/>
  </r>
  <r>
    <x v="3"/>
    <x v="1"/>
    <x v="0"/>
    <x v="0"/>
    <x v="5"/>
    <n v="5617"/>
  </r>
  <r>
    <x v="3"/>
    <x v="1"/>
    <x v="1"/>
    <x v="0"/>
    <x v="5"/>
    <n v="7102"/>
  </r>
  <r>
    <x v="3"/>
    <x v="1"/>
    <x v="0"/>
    <x v="0"/>
    <x v="6"/>
    <n v="5761"/>
  </r>
  <r>
    <x v="3"/>
    <x v="1"/>
    <x v="1"/>
    <x v="0"/>
    <x v="6"/>
    <n v="7287"/>
  </r>
  <r>
    <x v="3"/>
    <x v="1"/>
    <x v="0"/>
    <x v="0"/>
    <x v="7"/>
    <n v="5783"/>
  </r>
  <r>
    <x v="3"/>
    <x v="1"/>
    <x v="1"/>
    <x v="0"/>
    <x v="7"/>
    <n v="7247"/>
  </r>
  <r>
    <x v="3"/>
    <x v="1"/>
    <x v="0"/>
    <x v="0"/>
    <x v="8"/>
    <n v="2043"/>
  </r>
  <r>
    <x v="3"/>
    <x v="1"/>
    <x v="1"/>
    <x v="0"/>
    <x v="8"/>
    <n v="2502"/>
  </r>
  <r>
    <x v="3"/>
    <x v="1"/>
    <x v="0"/>
    <x v="0"/>
    <x v="9"/>
    <n v="5530"/>
  </r>
  <r>
    <x v="3"/>
    <x v="1"/>
    <x v="1"/>
    <x v="0"/>
    <x v="9"/>
    <n v="6758"/>
  </r>
  <r>
    <x v="3"/>
    <x v="1"/>
    <x v="0"/>
    <x v="0"/>
    <x v="10"/>
    <n v="5094"/>
  </r>
  <r>
    <x v="3"/>
    <x v="1"/>
    <x v="1"/>
    <x v="0"/>
    <x v="10"/>
    <n v="6297"/>
  </r>
  <r>
    <x v="3"/>
    <x v="1"/>
    <x v="0"/>
    <x v="0"/>
    <x v="11"/>
    <n v="5283"/>
  </r>
  <r>
    <x v="3"/>
    <x v="1"/>
    <x v="1"/>
    <x v="0"/>
    <x v="11"/>
    <n v="6445"/>
  </r>
  <r>
    <x v="3"/>
    <x v="1"/>
    <x v="0"/>
    <x v="0"/>
    <x v="12"/>
    <n v="5454"/>
  </r>
  <r>
    <x v="3"/>
    <x v="1"/>
    <x v="1"/>
    <x v="0"/>
    <x v="12"/>
    <n v="6740"/>
  </r>
  <r>
    <x v="3"/>
    <x v="1"/>
    <x v="0"/>
    <x v="0"/>
    <x v="13"/>
    <n v="5431"/>
  </r>
  <r>
    <x v="3"/>
    <x v="1"/>
    <x v="1"/>
    <x v="0"/>
    <x v="13"/>
    <n v="6534"/>
  </r>
  <r>
    <x v="4"/>
    <x v="0"/>
    <x v="0"/>
    <x v="0"/>
    <x v="0"/>
    <n v="3745"/>
  </r>
  <r>
    <x v="4"/>
    <x v="0"/>
    <x v="1"/>
    <x v="0"/>
    <x v="0"/>
    <n v="5079"/>
  </r>
  <r>
    <x v="4"/>
    <x v="0"/>
    <x v="0"/>
    <x v="0"/>
    <x v="1"/>
    <n v="3351"/>
  </r>
  <r>
    <x v="4"/>
    <x v="0"/>
    <x v="1"/>
    <x v="0"/>
    <x v="1"/>
    <n v="4439"/>
  </r>
  <r>
    <x v="4"/>
    <x v="0"/>
    <x v="0"/>
    <x v="0"/>
    <x v="2"/>
    <n v="3203"/>
  </r>
  <r>
    <x v="4"/>
    <x v="0"/>
    <x v="1"/>
    <x v="0"/>
    <x v="2"/>
    <n v="4353"/>
  </r>
  <r>
    <x v="4"/>
    <x v="0"/>
    <x v="0"/>
    <x v="0"/>
    <x v="3"/>
    <n v="3121"/>
  </r>
  <r>
    <x v="4"/>
    <x v="0"/>
    <x v="1"/>
    <x v="0"/>
    <x v="3"/>
    <n v="4222"/>
  </r>
  <r>
    <x v="4"/>
    <x v="0"/>
    <x v="0"/>
    <x v="0"/>
    <x v="4"/>
    <n v="3028"/>
  </r>
  <r>
    <x v="4"/>
    <x v="0"/>
    <x v="1"/>
    <x v="0"/>
    <x v="4"/>
    <n v="3959"/>
  </r>
  <r>
    <x v="4"/>
    <x v="0"/>
    <x v="0"/>
    <x v="0"/>
    <x v="5"/>
    <n v="2811"/>
  </r>
  <r>
    <x v="4"/>
    <x v="0"/>
    <x v="1"/>
    <x v="0"/>
    <x v="5"/>
    <n v="3532"/>
  </r>
  <r>
    <x v="4"/>
    <x v="0"/>
    <x v="0"/>
    <x v="0"/>
    <x v="6"/>
    <n v="2520"/>
  </r>
  <r>
    <x v="4"/>
    <x v="0"/>
    <x v="1"/>
    <x v="0"/>
    <x v="6"/>
    <n v="3244"/>
  </r>
  <r>
    <x v="4"/>
    <x v="0"/>
    <x v="0"/>
    <x v="0"/>
    <x v="7"/>
    <n v="2687"/>
  </r>
  <r>
    <x v="4"/>
    <x v="0"/>
    <x v="1"/>
    <x v="0"/>
    <x v="7"/>
    <n v="3272"/>
  </r>
  <r>
    <x v="4"/>
    <x v="0"/>
    <x v="0"/>
    <x v="0"/>
    <x v="8"/>
    <n v="7219"/>
  </r>
  <r>
    <x v="4"/>
    <x v="0"/>
    <x v="1"/>
    <x v="0"/>
    <x v="8"/>
    <n v="8531"/>
  </r>
  <r>
    <x v="4"/>
    <x v="0"/>
    <x v="0"/>
    <x v="0"/>
    <x v="9"/>
    <n v="2585"/>
  </r>
  <r>
    <x v="4"/>
    <x v="0"/>
    <x v="1"/>
    <x v="0"/>
    <x v="9"/>
    <n v="2978"/>
  </r>
  <r>
    <x v="4"/>
    <x v="0"/>
    <x v="0"/>
    <x v="0"/>
    <x v="10"/>
    <n v="2807"/>
  </r>
  <r>
    <x v="4"/>
    <x v="0"/>
    <x v="1"/>
    <x v="0"/>
    <x v="10"/>
    <n v="3296"/>
  </r>
  <r>
    <x v="4"/>
    <x v="0"/>
    <x v="0"/>
    <x v="0"/>
    <x v="11"/>
    <n v="2780"/>
  </r>
  <r>
    <x v="4"/>
    <x v="0"/>
    <x v="1"/>
    <x v="0"/>
    <x v="11"/>
    <n v="3469"/>
  </r>
  <r>
    <x v="4"/>
    <x v="0"/>
    <x v="0"/>
    <x v="0"/>
    <x v="12"/>
    <n v="2648"/>
  </r>
  <r>
    <x v="4"/>
    <x v="0"/>
    <x v="1"/>
    <x v="0"/>
    <x v="12"/>
    <n v="3335"/>
  </r>
  <r>
    <x v="4"/>
    <x v="0"/>
    <x v="0"/>
    <x v="0"/>
    <x v="13"/>
    <n v="2548"/>
  </r>
  <r>
    <x v="4"/>
    <x v="0"/>
    <x v="1"/>
    <x v="0"/>
    <x v="13"/>
    <n v="3261"/>
  </r>
  <r>
    <x v="4"/>
    <x v="1"/>
    <x v="0"/>
    <x v="0"/>
    <x v="0"/>
    <n v="3067"/>
  </r>
  <r>
    <x v="4"/>
    <x v="1"/>
    <x v="1"/>
    <x v="0"/>
    <x v="0"/>
    <n v="4197"/>
  </r>
  <r>
    <x v="4"/>
    <x v="1"/>
    <x v="0"/>
    <x v="0"/>
    <x v="1"/>
    <n v="2593"/>
  </r>
  <r>
    <x v="4"/>
    <x v="1"/>
    <x v="1"/>
    <x v="0"/>
    <x v="1"/>
    <n v="3378"/>
  </r>
  <r>
    <x v="4"/>
    <x v="1"/>
    <x v="0"/>
    <x v="0"/>
    <x v="2"/>
    <n v="2684"/>
  </r>
  <r>
    <x v="4"/>
    <x v="1"/>
    <x v="1"/>
    <x v="0"/>
    <x v="2"/>
    <n v="3538"/>
  </r>
  <r>
    <x v="4"/>
    <x v="1"/>
    <x v="0"/>
    <x v="0"/>
    <x v="3"/>
    <n v="2608"/>
  </r>
  <r>
    <x v="4"/>
    <x v="1"/>
    <x v="1"/>
    <x v="0"/>
    <x v="3"/>
    <n v="3498"/>
  </r>
  <r>
    <x v="4"/>
    <x v="1"/>
    <x v="0"/>
    <x v="0"/>
    <x v="4"/>
    <n v="2260"/>
  </r>
  <r>
    <x v="4"/>
    <x v="1"/>
    <x v="1"/>
    <x v="0"/>
    <x v="4"/>
    <n v="2887"/>
  </r>
  <r>
    <x v="4"/>
    <x v="1"/>
    <x v="0"/>
    <x v="0"/>
    <x v="5"/>
    <n v="2166"/>
  </r>
  <r>
    <x v="4"/>
    <x v="1"/>
    <x v="1"/>
    <x v="0"/>
    <x v="5"/>
    <n v="2642"/>
  </r>
  <r>
    <x v="4"/>
    <x v="1"/>
    <x v="0"/>
    <x v="0"/>
    <x v="6"/>
    <n v="2068"/>
  </r>
  <r>
    <x v="4"/>
    <x v="1"/>
    <x v="1"/>
    <x v="0"/>
    <x v="6"/>
    <n v="2631"/>
  </r>
  <r>
    <x v="4"/>
    <x v="1"/>
    <x v="0"/>
    <x v="0"/>
    <x v="7"/>
    <n v="2185"/>
  </r>
  <r>
    <x v="4"/>
    <x v="1"/>
    <x v="1"/>
    <x v="0"/>
    <x v="7"/>
    <n v="2568"/>
  </r>
  <r>
    <x v="4"/>
    <x v="1"/>
    <x v="0"/>
    <x v="0"/>
    <x v="8"/>
    <n v="5562"/>
  </r>
  <r>
    <x v="4"/>
    <x v="1"/>
    <x v="1"/>
    <x v="0"/>
    <x v="8"/>
    <n v="6926"/>
  </r>
  <r>
    <x v="4"/>
    <x v="1"/>
    <x v="0"/>
    <x v="0"/>
    <x v="9"/>
    <n v="2074"/>
  </r>
  <r>
    <x v="4"/>
    <x v="1"/>
    <x v="1"/>
    <x v="0"/>
    <x v="9"/>
    <n v="2351"/>
  </r>
  <r>
    <x v="4"/>
    <x v="1"/>
    <x v="0"/>
    <x v="0"/>
    <x v="10"/>
    <n v="2010"/>
  </r>
  <r>
    <x v="4"/>
    <x v="1"/>
    <x v="1"/>
    <x v="0"/>
    <x v="10"/>
    <n v="2396"/>
  </r>
  <r>
    <x v="4"/>
    <x v="1"/>
    <x v="0"/>
    <x v="0"/>
    <x v="11"/>
    <n v="2015"/>
  </r>
  <r>
    <x v="4"/>
    <x v="1"/>
    <x v="1"/>
    <x v="0"/>
    <x v="11"/>
    <n v="2497"/>
  </r>
  <r>
    <x v="4"/>
    <x v="1"/>
    <x v="0"/>
    <x v="0"/>
    <x v="12"/>
    <n v="2057"/>
  </r>
  <r>
    <x v="4"/>
    <x v="1"/>
    <x v="1"/>
    <x v="0"/>
    <x v="12"/>
    <n v="2560"/>
  </r>
  <r>
    <x v="4"/>
    <x v="1"/>
    <x v="0"/>
    <x v="0"/>
    <x v="13"/>
    <n v="2169"/>
  </r>
  <r>
    <x v="4"/>
    <x v="1"/>
    <x v="1"/>
    <x v="0"/>
    <x v="13"/>
    <n v="2730"/>
  </r>
  <r>
    <x v="5"/>
    <x v="0"/>
    <x v="0"/>
    <x v="0"/>
    <x v="0"/>
    <n v="10280"/>
  </r>
  <r>
    <x v="5"/>
    <x v="0"/>
    <x v="1"/>
    <x v="0"/>
    <x v="0"/>
    <n v="13152"/>
  </r>
  <r>
    <x v="5"/>
    <x v="0"/>
    <x v="0"/>
    <x v="0"/>
    <x v="1"/>
    <n v="9715"/>
  </r>
  <r>
    <x v="5"/>
    <x v="0"/>
    <x v="1"/>
    <x v="0"/>
    <x v="1"/>
    <n v="12110"/>
  </r>
  <r>
    <x v="5"/>
    <x v="0"/>
    <x v="0"/>
    <x v="0"/>
    <x v="2"/>
    <n v="9181"/>
  </r>
  <r>
    <x v="5"/>
    <x v="0"/>
    <x v="1"/>
    <x v="0"/>
    <x v="2"/>
    <n v="11925"/>
  </r>
  <r>
    <x v="5"/>
    <x v="0"/>
    <x v="0"/>
    <x v="0"/>
    <x v="3"/>
    <n v="8985"/>
  </r>
  <r>
    <x v="5"/>
    <x v="0"/>
    <x v="1"/>
    <x v="0"/>
    <x v="3"/>
    <n v="11134"/>
  </r>
  <r>
    <x v="5"/>
    <x v="0"/>
    <x v="0"/>
    <x v="0"/>
    <x v="4"/>
    <n v="8318"/>
  </r>
  <r>
    <x v="5"/>
    <x v="0"/>
    <x v="1"/>
    <x v="0"/>
    <x v="4"/>
    <n v="10353"/>
  </r>
  <r>
    <x v="5"/>
    <x v="0"/>
    <x v="0"/>
    <x v="0"/>
    <x v="5"/>
    <n v="7896"/>
  </r>
  <r>
    <x v="5"/>
    <x v="0"/>
    <x v="1"/>
    <x v="0"/>
    <x v="5"/>
    <n v="9600"/>
  </r>
  <r>
    <x v="5"/>
    <x v="0"/>
    <x v="0"/>
    <x v="0"/>
    <x v="6"/>
    <n v="7462"/>
  </r>
  <r>
    <x v="5"/>
    <x v="0"/>
    <x v="1"/>
    <x v="0"/>
    <x v="6"/>
    <n v="8940"/>
  </r>
  <r>
    <x v="5"/>
    <x v="0"/>
    <x v="0"/>
    <x v="0"/>
    <x v="7"/>
    <n v="7233"/>
  </r>
  <r>
    <x v="5"/>
    <x v="0"/>
    <x v="1"/>
    <x v="0"/>
    <x v="7"/>
    <n v="8956"/>
  </r>
  <r>
    <x v="5"/>
    <x v="0"/>
    <x v="0"/>
    <x v="0"/>
    <x v="8"/>
    <n v="7178"/>
  </r>
  <r>
    <x v="5"/>
    <x v="0"/>
    <x v="1"/>
    <x v="0"/>
    <x v="8"/>
    <n v="8480"/>
  </r>
  <r>
    <x v="5"/>
    <x v="0"/>
    <x v="0"/>
    <x v="0"/>
    <x v="9"/>
    <n v="7189"/>
  </r>
  <r>
    <x v="5"/>
    <x v="0"/>
    <x v="1"/>
    <x v="0"/>
    <x v="9"/>
    <n v="8390"/>
  </r>
  <r>
    <x v="5"/>
    <x v="0"/>
    <x v="0"/>
    <x v="0"/>
    <x v="10"/>
    <n v="7536"/>
  </r>
  <r>
    <x v="5"/>
    <x v="0"/>
    <x v="1"/>
    <x v="0"/>
    <x v="10"/>
    <n v="8694"/>
  </r>
  <r>
    <x v="5"/>
    <x v="0"/>
    <x v="0"/>
    <x v="0"/>
    <x v="11"/>
    <n v="7822"/>
  </r>
  <r>
    <x v="5"/>
    <x v="0"/>
    <x v="1"/>
    <x v="0"/>
    <x v="11"/>
    <n v="9205"/>
  </r>
  <r>
    <x v="5"/>
    <x v="0"/>
    <x v="0"/>
    <x v="0"/>
    <x v="12"/>
    <n v="7760"/>
  </r>
  <r>
    <x v="5"/>
    <x v="0"/>
    <x v="1"/>
    <x v="0"/>
    <x v="12"/>
    <n v="9188"/>
  </r>
  <r>
    <x v="5"/>
    <x v="0"/>
    <x v="0"/>
    <x v="0"/>
    <x v="13"/>
    <n v="7330"/>
  </r>
  <r>
    <x v="5"/>
    <x v="0"/>
    <x v="1"/>
    <x v="0"/>
    <x v="13"/>
    <n v="8625"/>
  </r>
  <r>
    <x v="5"/>
    <x v="1"/>
    <x v="0"/>
    <x v="0"/>
    <x v="0"/>
    <n v="8243"/>
  </r>
  <r>
    <x v="5"/>
    <x v="1"/>
    <x v="1"/>
    <x v="0"/>
    <x v="0"/>
    <n v="10951"/>
  </r>
  <r>
    <x v="5"/>
    <x v="1"/>
    <x v="0"/>
    <x v="0"/>
    <x v="1"/>
    <n v="7330"/>
  </r>
  <r>
    <x v="5"/>
    <x v="1"/>
    <x v="1"/>
    <x v="0"/>
    <x v="1"/>
    <n v="9257"/>
  </r>
  <r>
    <x v="5"/>
    <x v="1"/>
    <x v="0"/>
    <x v="0"/>
    <x v="2"/>
    <n v="7287"/>
  </r>
  <r>
    <x v="5"/>
    <x v="1"/>
    <x v="1"/>
    <x v="0"/>
    <x v="2"/>
    <n v="9616"/>
  </r>
  <r>
    <x v="5"/>
    <x v="1"/>
    <x v="0"/>
    <x v="0"/>
    <x v="3"/>
    <n v="7097"/>
  </r>
  <r>
    <x v="5"/>
    <x v="1"/>
    <x v="1"/>
    <x v="0"/>
    <x v="3"/>
    <n v="9109"/>
  </r>
  <r>
    <x v="5"/>
    <x v="1"/>
    <x v="0"/>
    <x v="0"/>
    <x v="4"/>
    <n v="5777"/>
  </r>
  <r>
    <x v="5"/>
    <x v="1"/>
    <x v="1"/>
    <x v="0"/>
    <x v="4"/>
    <n v="7538"/>
  </r>
  <r>
    <x v="5"/>
    <x v="1"/>
    <x v="0"/>
    <x v="0"/>
    <x v="5"/>
    <n v="5843"/>
  </r>
  <r>
    <x v="5"/>
    <x v="1"/>
    <x v="1"/>
    <x v="0"/>
    <x v="5"/>
    <n v="7080"/>
  </r>
  <r>
    <x v="5"/>
    <x v="1"/>
    <x v="0"/>
    <x v="0"/>
    <x v="6"/>
    <n v="5820"/>
  </r>
  <r>
    <x v="5"/>
    <x v="1"/>
    <x v="1"/>
    <x v="0"/>
    <x v="6"/>
    <n v="7284"/>
  </r>
  <r>
    <x v="5"/>
    <x v="1"/>
    <x v="0"/>
    <x v="0"/>
    <x v="7"/>
    <n v="5699"/>
  </r>
  <r>
    <x v="5"/>
    <x v="1"/>
    <x v="1"/>
    <x v="0"/>
    <x v="7"/>
    <n v="7166"/>
  </r>
  <r>
    <x v="5"/>
    <x v="1"/>
    <x v="0"/>
    <x v="0"/>
    <x v="8"/>
    <n v="5583"/>
  </r>
  <r>
    <x v="5"/>
    <x v="1"/>
    <x v="1"/>
    <x v="0"/>
    <x v="8"/>
    <n v="6833"/>
  </r>
  <r>
    <x v="5"/>
    <x v="1"/>
    <x v="0"/>
    <x v="0"/>
    <x v="9"/>
    <n v="5624"/>
  </r>
  <r>
    <x v="5"/>
    <x v="1"/>
    <x v="1"/>
    <x v="0"/>
    <x v="9"/>
    <n v="6824"/>
  </r>
  <r>
    <x v="5"/>
    <x v="1"/>
    <x v="0"/>
    <x v="0"/>
    <x v="10"/>
    <n v="5270"/>
  </r>
  <r>
    <x v="5"/>
    <x v="1"/>
    <x v="1"/>
    <x v="0"/>
    <x v="10"/>
    <n v="6493"/>
  </r>
  <r>
    <x v="5"/>
    <x v="1"/>
    <x v="0"/>
    <x v="0"/>
    <x v="11"/>
    <n v="5528"/>
  </r>
  <r>
    <x v="5"/>
    <x v="1"/>
    <x v="1"/>
    <x v="0"/>
    <x v="11"/>
    <n v="6860"/>
  </r>
  <r>
    <x v="5"/>
    <x v="1"/>
    <x v="0"/>
    <x v="0"/>
    <x v="12"/>
    <n v="5877"/>
  </r>
  <r>
    <x v="5"/>
    <x v="1"/>
    <x v="1"/>
    <x v="0"/>
    <x v="12"/>
    <n v="7165"/>
  </r>
  <r>
    <x v="5"/>
    <x v="1"/>
    <x v="0"/>
    <x v="0"/>
    <x v="13"/>
    <n v="6099"/>
  </r>
  <r>
    <x v="5"/>
    <x v="1"/>
    <x v="1"/>
    <x v="0"/>
    <x v="13"/>
    <n v="7218"/>
  </r>
  <r>
    <x v="6"/>
    <x v="0"/>
    <x v="0"/>
    <x v="0"/>
    <x v="0"/>
    <n v="15190"/>
  </r>
  <r>
    <x v="6"/>
    <x v="0"/>
    <x v="1"/>
    <x v="0"/>
    <x v="0"/>
    <n v="19794"/>
  </r>
  <r>
    <x v="6"/>
    <x v="0"/>
    <x v="0"/>
    <x v="0"/>
    <x v="1"/>
    <n v="14637"/>
  </r>
  <r>
    <x v="6"/>
    <x v="0"/>
    <x v="1"/>
    <x v="0"/>
    <x v="1"/>
    <n v="18681"/>
  </r>
  <r>
    <x v="6"/>
    <x v="0"/>
    <x v="0"/>
    <x v="0"/>
    <x v="2"/>
    <n v="13877"/>
  </r>
  <r>
    <x v="6"/>
    <x v="0"/>
    <x v="1"/>
    <x v="0"/>
    <x v="2"/>
    <n v="17914"/>
  </r>
  <r>
    <x v="6"/>
    <x v="0"/>
    <x v="0"/>
    <x v="0"/>
    <x v="3"/>
    <n v="13273"/>
  </r>
  <r>
    <x v="6"/>
    <x v="0"/>
    <x v="1"/>
    <x v="0"/>
    <x v="3"/>
    <n v="16982"/>
  </r>
  <r>
    <x v="6"/>
    <x v="0"/>
    <x v="0"/>
    <x v="0"/>
    <x v="4"/>
    <n v="12562"/>
  </r>
  <r>
    <x v="6"/>
    <x v="0"/>
    <x v="1"/>
    <x v="0"/>
    <x v="4"/>
    <n v="15697"/>
  </r>
  <r>
    <x v="6"/>
    <x v="0"/>
    <x v="0"/>
    <x v="0"/>
    <x v="5"/>
    <n v="11843"/>
  </r>
  <r>
    <x v="6"/>
    <x v="0"/>
    <x v="1"/>
    <x v="0"/>
    <x v="5"/>
    <n v="14577"/>
  </r>
  <r>
    <x v="6"/>
    <x v="0"/>
    <x v="0"/>
    <x v="0"/>
    <x v="6"/>
    <n v="11143"/>
  </r>
  <r>
    <x v="6"/>
    <x v="0"/>
    <x v="1"/>
    <x v="0"/>
    <x v="6"/>
    <n v="13893"/>
  </r>
  <r>
    <x v="6"/>
    <x v="0"/>
    <x v="0"/>
    <x v="0"/>
    <x v="7"/>
    <n v="11016"/>
  </r>
  <r>
    <x v="6"/>
    <x v="0"/>
    <x v="1"/>
    <x v="0"/>
    <x v="7"/>
    <n v="13789"/>
  </r>
  <r>
    <x v="6"/>
    <x v="0"/>
    <x v="0"/>
    <x v="0"/>
    <x v="8"/>
    <n v="11042"/>
  </r>
  <r>
    <x v="6"/>
    <x v="0"/>
    <x v="1"/>
    <x v="0"/>
    <x v="8"/>
    <n v="13826"/>
  </r>
  <r>
    <x v="6"/>
    <x v="0"/>
    <x v="0"/>
    <x v="0"/>
    <x v="9"/>
    <n v="11305"/>
  </r>
  <r>
    <x v="6"/>
    <x v="0"/>
    <x v="1"/>
    <x v="0"/>
    <x v="9"/>
    <n v="13824"/>
  </r>
  <r>
    <x v="6"/>
    <x v="0"/>
    <x v="0"/>
    <x v="0"/>
    <x v="10"/>
    <n v="11766"/>
  </r>
  <r>
    <x v="6"/>
    <x v="0"/>
    <x v="1"/>
    <x v="0"/>
    <x v="10"/>
    <n v="14072"/>
  </r>
  <r>
    <x v="6"/>
    <x v="0"/>
    <x v="0"/>
    <x v="0"/>
    <x v="11"/>
    <n v="12215"/>
  </r>
  <r>
    <x v="6"/>
    <x v="0"/>
    <x v="1"/>
    <x v="0"/>
    <x v="11"/>
    <n v="14415"/>
  </r>
  <r>
    <x v="6"/>
    <x v="0"/>
    <x v="0"/>
    <x v="0"/>
    <x v="12"/>
    <n v="12007"/>
  </r>
  <r>
    <x v="6"/>
    <x v="0"/>
    <x v="1"/>
    <x v="0"/>
    <x v="12"/>
    <n v="14401"/>
  </r>
  <r>
    <x v="6"/>
    <x v="0"/>
    <x v="0"/>
    <x v="0"/>
    <x v="13"/>
    <n v="11226"/>
  </r>
  <r>
    <x v="6"/>
    <x v="0"/>
    <x v="1"/>
    <x v="0"/>
    <x v="13"/>
    <n v="13832"/>
  </r>
  <r>
    <x v="6"/>
    <x v="1"/>
    <x v="0"/>
    <x v="0"/>
    <x v="0"/>
    <n v="12328"/>
  </r>
  <r>
    <x v="6"/>
    <x v="1"/>
    <x v="1"/>
    <x v="0"/>
    <x v="0"/>
    <n v="16558"/>
  </r>
  <r>
    <x v="6"/>
    <x v="1"/>
    <x v="0"/>
    <x v="0"/>
    <x v="1"/>
    <n v="11328"/>
  </r>
  <r>
    <x v="6"/>
    <x v="1"/>
    <x v="1"/>
    <x v="0"/>
    <x v="1"/>
    <n v="14413"/>
  </r>
  <r>
    <x v="6"/>
    <x v="1"/>
    <x v="0"/>
    <x v="0"/>
    <x v="2"/>
    <n v="11427"/>
  </r>
  <r>
    <x v="6"/>
    <x v="1"/>
    <x v="1"/>
    <x v="0"/>
    <x v="2"/>
    <n v="14782"/>
  </r>
  <r>
    <x v="6"/>
    <x v="1"/>
    <x v="0"/>
    <x v="0"/>
    <x v="3"/>
    <n v="10931"/>
  </r>
  <r>
    <x v="6"/>
    <x v="1"/>
    <x v="1"/>
    <x v="0"/>
    <x v="3"/>
    <n v="14343"/>
  </r>
  <r>
    <x v="6"/>
    <x v="1"/>
    <x v="0"/>
    <x v="0"/>
    <x v="4"/>
    <n v="8951"/>
  </r>
  <r>
    <x v="6"/>
    <x v="1"/>
    <x v="1"/>
    <x v="0"/>
    <x v="4"/>
    <n v="11630"/>
  </r>
  <r>
    <x v="6"/>
    <x v="1"/>
    <x v="0"/>
    <x v="0"/>
    <x v="5"/>
    <n v="9173"/>
  </r>
  <r>
    <x v="6"/>
    <x v="1"/>
    <x v="1"/>
    <x v="0"/>
    <x v="5"/>
    <n v="11297"/>
  </r>
  <r>
    <x v="6"/>
    <x v="1"/>
    <x v="0"/>
    <x v="0"/>
    <x v="6"/>
    <n v="9152"/>
  </r>
  <r>
    <x v="6"/>
    <x v="1"/>
    <x v="1"/>
    <x v="0"/>
    <x v="6"/>
    <n v="11410"/>
  </r>
  <r>
    <x v="6"/>
    <x v="1"/>
    <x v="0"/>
    <x v="0"/>
    <x v="7"/>
    <n v="9002"/>
  </r>
  <r>
    <x v="6"/>
    <x v="1"/>
    <x v="1"/>
    <x v="0"/>
    <x v="7"/>
    <n v="11482"/>
  </r>
  <r>
    <x v="6"/>
    <x v="1"/>
    <x v="0"/>
    <x v="0"/>
    <x v="8"/>
    <n v="9099"/>
  </r>
  <r>
    <x v="6"/>
    <x v="1"/>
    <x v="1"/>
    <x v="0"/>
    <x v="8"/>
    <n v="11580"/>
  </r>
  <r>
    <x v="6"/>
    <x v="1"/>
    <x v="0"/>
    <x v="0"/>
    <x v="9"/>
    <n v="9522"/>
  </r>
  <r>
    <x v="6"/>
    <x v="1"/>
    <x v="1"/>
    <x v="0"/>
    <x v="9"/>
    <n v="11778"/>
  </r>
  <r>
    <x v="6"/>
    <x v="1"/>
    <x v="0"/>
    <x v="0"/>
    <x v="10"/>
    <n v="8971"/>
  </r>
  <r>
    <x v="6"/>
    <x v="1"/>
    <x v="1"/>
    <x v="0"/>
    <x v="10"/>
    <n v="11162"/>
  </r>
  <r>
    <x v="6"/>
    <x v="1"/>
    <x v="0"/>
    <x v="0"/>
    <x v="11"/>
    <n v="9372"/>
  </r>
  <r>
    <x v="6"/>
    <x v="1"/>
    <x v="1"/>
    <x v="0"/>
    <x v="11"/>
    <n v="11437"/>
  </r>
  <r>
    <x v="6"/>
    <x v="1"/>
    <x v="0"/>
    <x v="0"/>
    <x v="12"/>
    <n v="9762"/>
  </r>
  <r>
    <x v="6"/>
    <x v="1"/>
    <x v="1"/>
    <x v="0"/>
    <x v="12"/>
    <n v="11915"/>
  </r>
  <r>
    <x v="6"/>
    <x v="1"/>
    <x v="0"/>
    <x v="0"/>
    <x v="13"/>
    <n v="9941"/>
  </r>
  <r>
    <x v="6"/>
    <x v="1"/>
    <x v="1"/>
    <x v="0"/>
    <x v="13"/>
    <n v="12211"/>
  </r>
  <r>
    <x v="7"/>
    <x v="0"/>
    <x v="0"/>
    <x v="0"/>
    <x v="0"/>
    <n v="22265"/>
  </r>
  <r>
    <x v="7"/>
    <x v="0"/>
    <x v="1"/>
    <x v="0"/>
    <x v="0"/>
    <n v="27651"/>
  </r>
  <r>
    <x v="7"/>
    <x v="0"/>
    <x v="0"/>
    <x v="0"/>
    <x v="1"/>
    <n v="20920"/>
  </r>
  <r>
    <x v="7"/>
    <x v="0"/>
    <x v="1"/>
    <x v="0"/>
    <x v="1"/>
    <n v="26010"/>
  </r>
  <r>
    <x v="7"/>
    <x v="0"/>
    <x v="0"/>
    <x v="0"/>
    <x v="2"/>
    <n v="20796"/>
  </r>
  <r>
    <x v="7"/>
    <x v="0"/>
    <x v="1"/>
    <x v="0"/>
    <x v="2"/>
    <n v="25683"/>
  </r>
  <r>
    <x v="7"/>
    <x v="0"/>
    <x v="0"/>
    <x v="0"/>
    <x v="3"/>
    <n v="20071"/>
  </r>
  <r>
    <x v="7"/>
    <x v="0"/>
    <x v="1"/>
    <x v="0"/>
    <x v="3"/>
    <n v="24151"/>
  </r>
  <r>
    <x v="7"/>
    <x v="0"/>
    <x v="0"/>
    <x v="0"/>
    <x v="4"/>
    <n v="19384"/>
  </r>
  <r>
    <x v="7"/>
    <x v="0"/>
    <x v="1"/>
    <x v="0"/>
    <x v="4"/>
    <n v="23365"/>
  </r>
  <r>
    <x v="7"/>
    <x v="0"/>
    <x v="0"/>
    <x v="0"/>
    <x v="5"/>
    <n v="18074"/>
  </r>
  <r>
    <x v="7"/>
    <x v="0"/>
    <x v="1"/>
    <x v="0"/>
    <x v="5"/>
    <n v="21622"/>
  </r>
  <r>
    <x v="7"/>
    <x v="0"/>
    <x v="0"/>
    <x v="0"/>
    <x v="6"/>
    <n v="17140"/>
  </r>
  <r>
    <x v="7"/>
    <x v="0"/>
    <x v="1"/>
    <x v="0"/>
    <x v="6"/>
    <n v="20468"/>
  </r>
  <r>
    <x v="7"/>
    <x v="0"/>
    <x v="0"/>
    <x v="0"/>
    <x v="7"/>
    <n v="17474"/>
  </r>
  <r>
    <x v="7"/>
    <x v="0"/>
    <x v="1"/>
    <x v="0"/>
    <x v="7"/>
    <n v="20174"/>
  </r>
  <r>
    <x v="7"/>
    <x v="0"/>
    <x v="0"/>
    <x v="0"/>
    <x v="8"/>
    <n v="17099"/>
  </r>
  <r>
    <x v="7"/>
    <x v="0"/>
    <x v="1"/>
    <x v="0"/>
    <x v="8"/>
    <n v="19815"/>
  </r>
  <r>
    <x v="7"/>
    <x v="0"/>
    <x v="0"/>
    <x v="0"/>
    <x v="9"/>
    <n v="17218"/>
  </r>
  <r>
    <x v="7"/>
    <x v="0"/>
    <x v="1"/>
    <x v="0"/>
    <x v="9"/>
    <n v="20163"/>
  </r>
  <r>
    <x v="7"/>
    <x v="0"/>
    <x v="0"/>
    <x v="0"/>
    <x v="10"/>
    <n v="18763"/>
  </r>
  <r>
    <x v="7"/>
    <x v="0"/>
    <x v="1"/>
    <x v="0"/>
    <x v="10"/>
    <n v="21274"/>
  </r>
  <r>
    <x v="7"/>
    <x v="0"/>
    <x v="0"/>
    <x v="0"/>
    <x v="11"/>
    <n v="19900"/>
  </r>
  <r>
    <x v="7"/>
    <x v="0"/>
    <x v="1"/>
    <x v="0"/>
    <x v="11"/>
    <n v="22962"/>
  </r>
  <r>
    <x v="7"/>
    <x v="0"/>
    <x v="0"/>
    <x v="0"/>
    <x v="12"/>
    <n v="20350"/>
  </r>
  <r>
    <x v="7"/>
    <x v="0"/>
    <x v="1"/>
    <x v="0"/>
    <x v="12"/>
    <n v="23002"/>
  </r>
  <r>
    <x v="7"/>
    <x v="0"/>
    <x v="0"/>
    <x v="0"/>
    <x v="13"/>
    <n v="19366"/>
  </r>
  <r>
    <x v="7"/>
    <x v="0"/>
    <x v="1"/>
    <x v="0"/>
    <x v="13"/>
    <n v="22726"/>
  </r>
  <r>
    <x v="7"/>
    <x v="1"/>
    <x v="0"/>
    <x v="0"/>
    <x v="0"/>
    <n v="18015"/>
  </r>
  <r>
    <x v="7"/>
    <x v="1"/>
    <x v="1"/>
    <x v="0"/>
    <x v="0"/>
    <n v="22719"/>
  </r>
  <r>
    <x v="7"/>
    <x v="1"/>
    <x v="0"/>
    <x v="0"/>
    <x v="1"/>
    <n v="15920"/>
  </r>
  <r>
    <x v="7"/>
    <x v="1"/>
    <x v="1"/>
    <x v="0"/>
    <x v="1"/>
    <n v="19934"/>
  </r>
  <r>
    <x v="7"/>
    <x v="1"/>
    <x v="0"/>
    <x v="0"/>
    <x v="2"/>
    <n v="16628"/>
  </r>
  <r>
    <x v="7"/>
    <x v="1"/>
    <x v="1"/>
    <x v="0"/>
    <x v="2"/>
    <n v="20818"/>
  </r>
  <r>
    <x v="7"/>
    <x v="1"/>
    <x v="0"/>
    <x v="0"/>
    <x v="3"/>
    <n v="16004"/>
  </r>
  <r>
    <x v="7"/>
    <x v="1"/>
    <x v="1"/>
    <x v="0"/>
    <x v="3"/>
    <n v="19783"/>
  </r>
  <r>
    <x v="7"/>
    <x v="1"/>
    <x v="0"/>
    <x v="0"/>
    <x v="4"/>
    <n v="13571"/>
  </r>
  <r>
    <x v="7"/>
    <x v="1"/>
    <x v="1"/>
    <x v="0"/>
    <x v="4"/>
    <n v="16901"/>
  </r>
  <r>
    <x v="7"/>
    <x v="1"/>
    <x v="0"/>
    <x v="0"/>
    <x v="5"/>
    <n v="13439"/>
  </r>
  <r>
    <x v="7"/>
    <x v="1"/>
    <x v="1"/>
    <x v="0"/>
    <x v="5"/>
    <n v="16255"/>
  </r>
  <r>
    <x v="7"/>
    <x v="1"/>
    <x v="0"/>
    <x v="0"/>
    <x v="6"/>
    <n v="13982"/>
  </r>
  <r>
    <x v="7"/>
    <x v="1"/>
    <x v="1"/>
    <x v="0"/>
    <x v="6"/>
    <n v="16672"/>
  </r>
  <r>
    <x v="7"/>
    <x v="1"/>
    <x v="0"/>
    <x v="0"/>
    <x v="7"/>
    <n v="13953"/>
  </r>
  <r>
    <x v="7"/>
    <x v="1"/>
    <x v="1"/>
    <x v="0"/>
    <x v="7"/>
    <n v="16290"/>
  </r>
  <r>
    <x v="7"/>
    <x v="1"/>
    <x v="0"/>
    <x v="0"/>
    <x v="8"/>
    <n v="13712"/>
  </r>
  <r>
    <x v="7"/>
    <x v="1"/>
    <x v="1"/>
    <x v="0"/>
    <x v="8"/>
    <n v="16256"/>
  </r>
  <r>
    <x v="7"/>
    <x v="1"/>
    <x v="0"/>
    <x v="0"/>
    <x v="9"/>
    <n v="13908"/>
  </r>
  <r>
    <x v="7"/>
    <x v="1"/>
    <x v="1"/>
    <x v="0"/>
    <x v="9"/>
    <n v="16694"/>
  </r>
  <r>
    <x v="7"/>
    <x v="1"/>
    <x v="0"/>
    <x v="0"/>
    <x v="10"/>
    <n v="14158"/>
  </r>
  <r>
    <x v="7"/>
    <x v="1"/>
    <x v="1"/>
    <x v="0"/>
    <x v="10"/>
    <n v="16566"/>
  </r>
  <r>
    <x v="7"/>
    <x v="1"/>
    <x v="0"/>
    <x v="0"/>
    <x v="11"/>
    <n v="15541"/>
  </r>
  <r>
    <x v="7"/>
    <x v="1"/>
    <x v="1"/>
    <x v="0"/>
    <x v="11"/>
    <n v="18403"/>
  </r>
  <r>
    <x v="7"/>
    <x v="1"/>
    <x v="0"/>
    <x v="0"/>
    <x v="12"/>
    <n v="16436"/>
  </r>
  <r>
    <x v="7"/>
    <x v="1"/>
    <x v="1"/>
    <x v="0"/>
    <x v="12"/>
    <n v="19034"/>
  </r>
  <r>
    <x v="7"/>
    <x v="1"/>
    <x v="0"/>
    <x v="0"/>
    <x v="13"/>
    <n v="16631"/>
  </r>
  <r>
    <x v="7"/>
    <x v="1"/>
    <x v="1"/>
    <x v="0"/>
    <x v="13"/>
    <n v="19579"/>
  </r>
  <r>
    <x v="8"/>
    <x v="0"/>
    <x v="0"/>
    <x v="0"/>
    <x v="0"/>
    <n v="4148"/>
  </r>
  <r>
    <x v="8"/>
    <x v="0"/>
    <x v="1"/>
    <x v="0"/>
    <x v="0"/>
    <n v="5067"/>
  </r>
  <r>
    <x v="8"/>
    <x v="0"/>
    <x v="0"/>
    <x v="0"/>
    <x v="1"/>
    <n v="3597"/>
  </r>
  <r>
    <x v="8"/>
    <x v="0"/>
    <x v="1"/>
    <x v="0"/>
    <x v="1"/>
    <n v="4638"/>
  </r>
  <r>
    <x v="8"/>
    <x v="0"/>
    <x v="0"/>
    <x v="0"/>
    <x v="2"/>
    <n v="3502"/>
  </r>
  <r>
    <x v="8"/>
    <x v="0"/>
    <x v="1"/>
    <x v="0"/>
    <x v="2"/>
    <n v="4378"/>
  </r>
  <r>
    <x v="8"/>
    <x v="0"/>
    <x v="0"/>
    <x v="0"/>
    <x v="3"/>
    <n v="3303"/>
  </r>
  <r>
    <x v="8"/>
    <x v="0"/>
    <x v="1"/>
    <x v="0"/>
    <x v="3"/>
    <n v="4104"/>
  </r>
  <r>
    <x v="8"/>
    <x v="0"/>
    <x v="0"/>
    <x v="0"/>
    <x v="4"/>
    <n v="2970"/>
  </r>
  <r>
    <x v="8"/>
    <x v="0"/>
    <x v="1"/>
    <x v="0"/>
    <x v="4"/>
    <n v="3863"/>
  </r>
  <r>
    <x v="8"/>
    <x v="0"/>
    <x v="0"/>
    <x v="0"/>
    <x v="5"/>
    <n v="2888"/>
  </r>
  <r>
    <x v="8"/>
    <x v="0"/>
    <x v="1"/>
    <x v="0"/>
    <x v="5"/>
    <n v="3488"/>
  </r>
  <r>
    <x v="8"/>
    <x v="0"/>
    <x v="0"/>
    <x v="0"/>
    <x v="6"/>
    <n v="2665"/>
  </r>
  <r>
    <x v="8"/>
    <x v="0"/>
    <x v="1"/>
    <x v="0"/>
    <x v="6"/>
    <n v="3446"/>
  </r>
  <r>
    <x v="8"/>
    <x v="0"/>
    <x v="0"/>
    <x v="0"/>
    <x v="7"/>
    <n v="2686"/>
  </r>
  <r>
    <x v="8"/>
    <x v="0"/>
    <x v="1"/>
    <x v="0"/>
    <x v="7"/>
    <n v="3385"/>
  </r>
  <r>
    <x v="8"/>
    <x v="0"/>
    <x v="0"/>
    <x v="0"/>
    <x v="8"/>
    <n v="2522"/>
  </r>
  <r>
    <x v="8"/>
    <x v="0"/>
    <x v="1"/>
    <x v="0"/>
    <x v="8"/>
    <n v="3035"/>
  </r>
  <r>
    <x v="8"/>
    <x v="0"/>
    <x v="0"/>
    <x v="0"/>
    <x v="9"/>
    <n v="2634"/>
  </r>
  <r>
    <x v="8"/>
    <x v="0"/>
    <x v="1"/>
    <x v="0"/>
    <x v="9"/>
    <n v="3021"/>
  </r>
  <r>
    <x v="8"/>
    <x v="0"/>
    <x v="0"/>
    <x v="0"/>
    <x v="10"/>
    <n v="2670"/>
  </r>
  <r>
    <x v="8"/>
    <x v="0"/>
    <x v="1"/>
    <x v="0"/>
    <x v="10"/>
    <n v="3183"/>
  </r>
  <r>
    <x v="8"/>
    <x v="0"/>
    <x v="0"/>
    <x v="0"/>
    <x v="11"/>
    <n v="2865"/>
  </r>
  <r>
    <x v="8"/>
    <x v="0"/>
    <x v="1"/>
    <x v="0"/>
    <x v="11"/>
    <n v="3287"/>
  </r>
  <r>
    <x v="8"/>
    <x v="0"/>
    <x v="0"/>
    <x v="0"/>
    <x v="12"/>
    <n v="2690"/>
  </r>
  <r>
    <x v="8"/>
    <x v="0"/>
    <x v="1"/>
    <x v="0"/>
    <x v="12"/>
    <n v="3159"/>
  </r>
  <r>
    <x v="8"/>
    <x v="0"/>
    <x v="0"/>
    <x v="0"/>
    <x v="13"/>
    <n v="2465"/>
  </r>
  <r>
    <x v="8"/>
    <x v="0"/>
    <x v="1"/>
    <x v="0"/>
    <x v="13"/>
    <n v="2883"/>
  </r>
  <r>
    <x v="8"/>
    <x v="1"/>
    <x v="0"/>
    <x v="0"/>
    <x v="0"/>
    <n v="3368"/>
  </r>
  <r>
    <x v="8"/>
    <x v="1"/>
    <x v="1"/>
    <x v="0"/>
    <x v="0"/>
    <n v="4185"/>
  </r>
  <r>
    <x v="8"/>
    <x v="1"/>
    <x v="0"/>
    <x v="0"/>
    <x v="1"/>
    <n v="2661"/>
  </r>
  <r>
    <x v="8"/>
    <x v="1"/>
    <x v="1"/>
    <x v="0"/>
    <x v="1"/>
    <n v="3510"/>
  </r>
  <r>
    <x v="8"/>
    <x v="1"/>
    <x v="0"/>
    <x v="0"/>
    <x v="2"/>
    <n v="2756"/>
  </r>
  <r>
    <x v="8"/>
    <x v="1"/>
    <x v="1"/>
    <x v="0"/>
    <x v="2"/>
    <n v="3533"/>
  </r>
  <r>
    <x v="8"/>
    <x v="1"/>
    <x v="0"/>
    <x v="0"/>
    <x v="3"/>
    <n v="2610"/>
  </r>
  <r>
    <x v="8"/>
    <x v="1"/>
    <x v="1"/>
    <x v="0"/>
    <x v="3"/>
    <n v="3375"/>
  </r>
  <r>
    <x v="8"/>
    <x v="1"/>
    <x v="0"/>
    <x v="0"/>
    <x v="4"/>
    <n v="2019"/>
  </r>
  <r>
    <x v="8"/>
    <x v="1"/>
    <x v="1"/>
    <x v="0"/>
    <x v="4"/>
    <n v="2754"/>
  </r>
  <r>
    <x v="8"/>
    <x v="1"/>
    <x v="0"/>
    <x v="0"/>
    <x v="5"/>
    <n v="2188"/>
  </r>
  <r>
    <x v="8"/>
    <x v="1"/>
    <x v="1"/>
    <x v="0"/>
    <x v="5"/>
    <n v="2622"/>
  </r>
  <r>
    <x v="8"/>
    <x v="1"/>
    <x v="0"/>
    <x v="0"/>
    <x v="6"/>
    <n v="2132"/>
  </r>
  <r>
    <x v="8"/>
    <x v="1"/>
    <x v="1"/>
    <x v="0"/>
    <x v="6"/>
    <n v="2708"/>
  </r>
  <r>
    <x v="8"/>
    <x v="1"/>
    <x v="0"/>
    <x v="0"/>
    <x v="7"/>
    <n v="2093"/>
  </r>
  <r>
    <x v="8"/>
    <x v="1"/>
    <x v="1"/>
    <x v="0"/>
    <x v="7"/>
    <n v="2619"/>
  </r>
  <r>
    <x v="8"/>
    <x v="1"/>
    <x v="0"/>
    <x v="0"/>
    <x v="8"/>
    <n v="1971"/>
  </r>
  <r>
    <x v="8"/>
    <x v="1"/>
    <x v="1"/>
    <x v="0"/>
    <x v="8"/>
    <n v="2384"/>
  </r>
  <r>
    <x v="8"/>
    <x v="1"/>
    <x v="0"/>
    <x v="0"/>
    <x v="9"/>
    <n v="2120"/>
  </r>
  <r>
    <x v="8"/>
    <x v="1"/>
    <x v="1"/>
    <x v="0"/>
    <x v="9"/>
    <n v="2423"/>
  </r>
  <r>
    <x v="8"/>
    <x v="1"/>
    <x v="0"/>
    <x v="0"/>
    <x v="10"/>
    <n v="1957"/>
  </r>
  <r>
    <x v="8"/>
    <x v="1"/>
    <x v="1"/>
    <x v="0"/>
    <x v="10"/>
    <n v="2350"/>
  </r>
  <r>
    <x v="8"/>
    <x v="1"/>
    <x v="0"/>
    <x v="0"/>
    <x v="11"/>
    <n v="2022"/>
  </r>
  <r>
    <x v="8"/>
    <x v="1"/>
    <x v="1"/>
    <x v="0"/>
    <x v="11"/>
    <n v="2461"/>
  </r>
  <r>
    <x v="8"/>
    <x v="1"/>
    <x v="0"/>
    <x v="0"/>
    <x v="12"/>
    <n v="2029"/>
  </r>
  <r>
    <x v="8"/>
    <x v="1"/>
    <x v="1"/>
    <x v="0"/>
    <x v="12"/>
    <n v="2446"/>
  </r>
  <r>
    <x v="8"/>
    <x v="1"/>
    <x v="0"/>
    <x v="0"/>
    <x v="13"/>
    <n v="2057"/>
  </r>
  <r>
    <x v="8"/>
    <x v="1"/>
    <x v="1"/>
    <x v="0"/>
    <x v="13"/>
    <n v="2449"/>
  </r>
  <r>
    <x v="9"/>
    <x v="0"/>
    <x v="0"/>
    <x v="0"/>
    <x v="0"/>
    <n v="10459"/>
  </r>
  <r>
    <x v="9"/>
    <x v="0"/>
    <x v="1"/>
    <x v="0"/>
    <x v="0"/>
    <n v="13194"/>
  </r>
  <r>
    <x v="9"/>
    <x v="0"/>
    <x v="0"/>
    <x v="0"/>
    <x v="1"/>
    <n v="9937"/>
  </r>
  <r>
    <x v="9"/>
    <x v="0"/>
    <x v="1"/>
    <x v="0"/>
    <x v="1"/>
    <n v="12784"/>
  </r>
  <r>
    <x v="9"/>
    <x v="0"/>
    <x v="0"/>
    <x v="0"/>
    <x v="2"/>
    <n v="9405"/>
  </r>
  <r>
    <x v="9"/>
    <x v="0"/>
    <x v="1"/>
    <x v="0"/>
    <x v="2"/>
    <n v="12344"/>
  </r>
  <r>
    <x v="9"/>
    <x v="0"/>
    <x v="0"/>
    <x v="0"/>
    <x v="3"/>
    <n v="8959"/>
  </r>
  <r>
    <x v="9"/>
    <x v="0"/>
    <x v="1"/>
    <x v="0"/>
    <x v="3"/>
    <n v="11403"/>
  </r>
  <r>
    <x v="9"/>
    <x v="0"/>
    <x v="0"/>
    <x v="0"/>
    <x v="4"/>
    <n v="8437"/>
  </r>
  <r>
    <x v="9"/>
    <x v="0"/>
    <x v="1"/>
    <x v="0"/>
    <x v="4"/>
    <n v="10449"/>
  </r>
  <r>
    <x v="9"/>
    <x v="0"/>
    <x v="0"/>
    <x v="0"/>
    <x v="5"/>
    <n v="8154"/>
  </r>
  <r>
    <x v="9"/>
    <x v="0"/>
    <x v="1"/>
    <x v="0"/>
    <x v="5"/>
    <n v="9826"/>
  </r>
  <r>
    <x v="9"/>
    <x v="0"/>
    <x v="0"/>
    <x v="0"/>
    <x v="6"/>
    <n v="7463"/>
  </r>
  <r>
    <x v="9"/>
    <x v="0"/>
    <x v="1"/>
    <x v="0"/>
    <x v="6"/>
    <n v="9373"/>
  </r>
  <r>
    <x v="9"/>
    <x v="0"/>
    <x v="0"/>
    <x v="0"/>
    <x v="7"/>
    <n v="7575"/>
  </r>
  <r>
    <x v="9"/>
    <x v="0"/>
    <x v="1"/>
    <x v="0"/>
    <x v="7"/>
    <n v="9385"/>
  </r>
  <r>
    <x v="9"/>
    <x v="0"/>
    <x v="0"/>
    <x v="0"/>
    <x v="8"/>
    <n v="7244"/>
  </r>
  <r>
    <x v="9"/>
    <x v="0"/>
    <x v="1"/>
    <x v="0"/>
    <x v="8"/>
    <n v="8667"/>
  </r>
  <r>
    <x v="9"/>
    <x v="0"/>
    <x v="0"/>
    <x v="0"/>
    <x v="9"/>
    <n v="7239"/>
  </r>
  <r>
    <x v="9"/>
    <x v="0"/>
    <x v="1"/>
    <x v="0"/>
    <x v="9"/>
    <n v="8871"/>
  </r>
  <r>
    <x v="9"/>
    <x v="0"/>
    <x v="0"/>
    <x v="0"/>
    <x v="10"/>
    <n v="7523"/>
  </r>
  <r>
    <x v="9"/>
    <x v="0"/>
    <x v="1"/>
    <x v="0"/>
    <x v="10"/>
    <n v="8813"/>
  </r>
  <r>
    <x v="9"/>
    <x v="0"/>
    <x v="0"/>
    <x v="0"/>
    <x v="11"/>
    <n v="7715"/>
  </r>
  <r>
    <x v="9"/>
    <x v="0"/>
    <x v="1"/>
    <x v="0"/>
    <x v="11"/>
    <n v="9004"/>
  </r>
  <r>
    <x v="9"/>
    <x v="0"/>
    <x v="0"/>
    <x v="0"/>
    <x v="12"/>
    <n v="7448"/>
  </r>
  <r>
    <x v="9"/>
    <x v="0"/>
    <x v="1"/>
    <x v="0"/>
    <x v="12"/>
    <n v="8858"/>
  </r>
  <r>
    <x v="9"/>
    <x v="0"/>
    <x v="0"/>
    <x v="0"/>
    <x v="13"/>
    <n v="7062"/>
  </r>
  <r>
    <x v="9"/>
    <x v="0"/>
    <x v="1"/>
    <x v="0"/>
    <x v="13"/>
    <n v="8530"/>
  </r>
  <r>
    <x v="9"/>
    <x v="1"/>
    <x v="0"/>
    <x v="0"/>
    <x v="0"/>
    <n v="8263"/>
  </r>
  <r>
    <x v="9"/>
    <x v="1"/>
    <x v="1"/>
    <x v="0"/>
    <x v="0"/>
    <n v="10890"/>
  </r>
  <r>
    <x v="9"/>
    <x v="1"/>
    <x v="0"/>
    <x v="0"/>
    <x v="1"/>
    <n v="7303"/>
  </r>
  <r>
    <x v="9"/>
    <x v="1"/>
    <x v="1"/>
    <x v="0"/>
    <x v="1"/>
    <n v="9632"/>
  </r>
  <r>
    <x v="9"/>
    <x v="1"/>
    <x v="0"/>
    <x v="0"/>
    <x v="2"/>
    <n v="7408"/>
  </r>
  <r>
    <x v="9"/>
    <x v="1"/>
    <x v="1"/>
    <x v="0"/>
    <x v="2"/>
    <n v="9900"/>
  </r>
  <r>
    <x v="9"/>
    <x v="1"/>
    <x v="0"/>
    <x v="0"/>
    <x v="3"/>
    <n v="7056"/>
  </r>
  <r>
    <x v="9"/>
    <x v="1"/>
    <x v="1"/>
    <x v="0"/>
    <x v="3"/>
    <n v="9485"/>
  </r>
  <r>
    <x v="9"/>
    <x v="1"/>
    <x v="0"/>
    <x v="0"/>
    <x v="4"/>
    <n v="5678"/>
  </r>
  <r>
    <x v="9"/>
    <x v="1"/>
    <x v="1"/>
    <x v="0"/>
    <x v="4"/>
    <n v="7663"/>
  </r>
  <r>
    <x v="9"/>
    <x v="1"/>
    <x v="0"/>
    <x v="0"/>
    <x v="5"/>
    <n v="6035"/>
  </r>
  <r>
    <x v="9"/>
    <x v="1"/>
    <x v="1"/>
    <x v="0"/>
    <x v="5"/>
    <n v="7394"/>
  </r>
  <r>
    <x v="9"/>
    <x v="1"/>
    <x v="0"/>
    <x v="0"/>
    <x v="6"/>
    <n v="5870"/>
  </r>
  <r>
    <x v="9"/>
    <x v="1"/>
    <x v="1"/>
    <x v="0"/>
    <x v="6"/>
    <n v="7608"/>
  </r>
  <r>
    <x v="9"/>
    <x v="1"/>
    <x v="0"/>
    <x v="0"/>
    <x v="7"/>
    <n v="5850"/>
  </r>
  <r>
    <x v="9"/>
    <x v="1"/>
    <x v="1"/>
    <x v="0"/>
    <x v="7"/>
    <n v="7355"/>
  </r>
  <r>
    <x v="9"/>
    <x v="1"/>
    <x v="0"/>
    <x v="0"/>
    <x v="8"/>
    <n v="5712"/>
  </r>
  <r>
    <x v="9"/>
    <x v="1"/>
    <x v="1"/>
    <x v="0"/>
    <x v="8"/>
    <n v="7112"/>
  </r>
  <r>
    <x v="9"/>
    <x v="1"/>
    <x v="0"/>
    <x v="0"/>
    <x v="9"/>
    <n v="5698"/>
  </r>
  <r>
    <x v="9"/>
    <x v="1"/>
    <x v="1"/>
    <x v="0"/>
    <x v="9"/>
    <n v="7359"/>
  </r>
  <r>
    <x v="9"/>
    <x v="1"/>
    <x v="0"/>
    <x v="0"/>
    <x v="10"/>
    <n v="5412"/>
  </r>
  <r>
    <x v="9"/>
    <x v="1"/>
    <x v="1"/>
    <x v="0"/>
    <x v="10"/>
    <n v="6879"/>
  </r>
  <r>
    <x v="9"/>
    <x v="1"/>
    <x v="0"/>
    <x v="0"/>
    <x v="11"/>
    <n v="5542"/>
  </r>
  <r>
    <x v="9"/>
    <x v="1"/>
    <x v="1"/>
    <x v="0"/>
    <x v="11"/>
    <n v="6945"/>
  </r>
  <r>
    <x v="9"/>
    <x v="1"/>
    <x v="0"/>
    <x v="0"/>
    <x v="12"/>
    <n v="5710"/>
  </r>
  <r>
    <x v="9"/>
    <x v="1"/>
    <x v="1"/>
    <x v="0"/>
    <x v="12"/>
    <n v="7147"/>
  </r>
  <r>
    <x v="9"/>
    <x v="1"/>
    <x v="0"/>
    <x v="0"/>
    <x v="13"/>
    <n v="5923"/>
  </r>
  <r>
    <x v="9"/>
    <x v="1"/>
    <x v="1"/>
    <x v="0"/>
    <x v="13"/>
    <n v="7275"/>
  </r>
  <r>
    <x v="10"/>
    <x v="0"/>
    <x v="0"/>
    <x v="0"/>
    <x v="0"/>
    <n v="6004"/>
  </r>
  <r>
    <x v="10"/>
    <x v="0"/>
    <x v="1"/>
    <x v="0"/>
    <x v="0"/>
    <n v="7371"/>
  </r>
  <r>
    <x v="10"/>
    <x v="0"/>
    <x v="0"/>
    <x v="0"/>
    <x v="1"/>
    <n v="5643"/>
  </r>
  <r>
    <x v="10"/>
    <x v="0"/>
    <x v="1"/>
    <x v="0"/>
    <x v="1"/>
    <n v="6970"/>
  </r>
  <r>
    <x v="10"/>
    <x v="0"/>
    <x v="0"/>
    <x v="0"/>
    <x v="2"/>
    <n v="5483"/>
  </r>
  <r>
    <x v="10"/>
    <x v="0"/>
    <x v="1"/>
    <x v="0"/>
    <x v="2"/>
    <n v="6721"/>
  </r>
  <r>
    <x v="10"/>
    <x v="0"/>
    <x v="0"/>
    <x v="0"/>
    <x v="3"/>
    <n v="5360"/>
  </r>
  <r>
    <x v="10"/>
    <x v="0"/>
    <x v="1"/>
    <x v="0"/>
    <x v="3"/>
    <n v="6375"/>
  </r>
  <r>
    <x v="10"/>
    <x v="0"/>
    <x v="0"/>
    <x v="0"/>
    <x v="4"/>
    <n v="4867"/>
  </r>
  <r>
    <x v="10"/>
    <x v="0"/>
    <x v="1"/>
    <x v="0"/>
    <x v="4"/>
    <n v="5907"/>
  </r>
  <r>
    <x v="10"/>
    <x v="0"/>
    <x v="0"/>
    <x v="0"/>
    <x v="5"/>
    <n v="4441"/>
  </r>
  <r>
    <x v="10"/>
    <x v="0"/>
    <x v="1"/>
    <x v="0"/>
    <x v="5"/>
    <n v="5390"/>
  </r>
  <r>
    <x v="10"/>
    <x v="0"/>
    <x v="0"/>
    <x v="0"/>
    <x v="6"/>
    <n v="4112"/>
  </r>
  <r>
    <x v="10"/>
    <x v="0"/>
    <x v="1"/>
    <x v="0"/>
    <x v="6"/>
    <n v="5032"/>
  </r>
  <r>
    <x v="10"/>
    <x v="0"/>
    <x v="0"/>
    <x v="0"/>
    <x v="7"/>
    <n v="4108"/>
  </r>
  <r>
    <x v="10"/>
    <x v="0"/>
    <x v="1"/>
    <x v="0"/>
    <x v="7"/>
    <n v="4824"/>
  </r>
  <r>
    <x v="10"/>
    <x v="0"/>
    <x v="0"/>
    <x v="0"/>
    <x v="8"/>
    <n v="3797"/>
  </r>
  <r>
    <x v="10"/>
    <x v="0"/>
    <x v="1"/>
    <x v="0"/>
    <x v="8"/>
    <n v="4624"/>
  </r>
  <r>
    <x v="10"/>
    <x v="0"/>
    <x v="0"/>
    <x v="0"/>
    <x v="9"/>
    <n v="3841"/>
  </r>
  <r>
    <x v="10"/>
    <x v="0"/>
    <x v="1"/>
    <x v="0"/>
    <x v="9"/>
    <n v="4396"/>
  </r>
  <r>
    <x v="10"/>
    <x v="0"/>
    <x v="0"/>
    <x v="0"/>
    <x v="10"/>
    <n v="3807"/>
  </r>
  <r>
    <x v="10"/>
    <x v="0"/>
    <x v="1"/>
    <x v="0"/>
    <x v="10"/>
    <n v="4527"/>
  </r>
  <r>
    <x v="10"/>
    <x v="0"/>
    <x v="0"/>
    <x v="0"/>
    <x v="11"/>
    <n v="3998"/>
  </r>
  <r>
    <x v="10"/>
    <x v="0"/>
    <x v="1"/>
    <x v="0"/>
    <x v="11"/>
    <n v="4715"/>
  </r>
  <r>
    <x v="10"/>
    <x v="0"/>
    <x v="0"/>
    <x v="0"/>
    <x v="12"/>
    <n v="3905"/>
  </r>
  <r>
    <x v="10"/>
    <x v="0"/>
    <x v="1"/>
    <x v="0"/>
    <x v="12"/>
    <n v="4485"/>
  </r>
  <r>
    <x v="10"/>
    <x v="0"/>
    <x v="0"/>
    <x v="0"/>
    <x v="13"/>
    <n v="3490"/>
  </r>
  <r>
    <x v="10"/>
    <x v="0"/>
    <x v="1"/>
    <x v="0"/>
    <x v="13"/>
    <n v="4268"/>
  </r>
  <r>
    <x v="10"/>
    <x v="1"/>
    <x v="0"/>
    <x v="0"/>
    <x v="0"/>
    <n v="4785"/>
  </r>
  <r>
    <x v="10"/>
    <x v="1"/>
    <x v="1"/>
    <x v="0"/>
    <x v="0"/>
    <n v="6024"/>
  </r>
  <r>
    <x v="10"/>
    <x v="1"/>
    <x v="0"/>
    <x v="0"/>
    <x v="1"/>
    <n v="4271"/>
  </r>
  <r>
    <x v="10"/>
    <x v="1"/>
    <x v="1"/>
    <x v="0"/>
    <x v="1"/>
    <n v="5412"/>
  </r>
  <r>
    <x v="10"/>
    <x v="1"/>
    <x v="0"/>
    <x v="0"/>
    <x v="2"/>
    <n v="4429"/>
  </r>
  <r>
    <x v="10"/>
    <x v="1"/>
    <x v="1"/>
    <x v="0"/>
    <x v="2"/>
    <n v="5545"/>
  </r>
  <r>
    <x v="10"/>
    <x v="1"/>
    <x v="0"/>
    <x v="0"/>
    <x v="3"/>
    <n v="4294"/>
  </r>
  <r>
    <x v="10"/>
    <x v="1"/>
    <x v="1"/>
    <x v="0"/>
    <x v="3"/>
    <n v="5309"/>
  </r>
  <r>
    <x v="10"/>
    <x v="1"/>
    <x v="0"/>
    <x v="0"/>
    <x v="4"/>
    <n v="3380"/>
  </r>
  <r>
    <x v="10"/>
    <x v="1"/>
    <x v="1"/>
    <x v="0"/>
    <x v="4"/>
    <n v="4474"/>
  </r>
  <r>
    <x v="10"/>
    <x v="1"/>
    <x v="0"/>
    <x v="0"/>
    <x v="5"/>
    <n v="3253"/>
  </r>
  <r>
    <x v="10"/>
    <x v="1"/>
    <x v="1"/>
    <x v="0"/>
    <x v="5"/>
    <n v="4164"/>
  </r>
  <r>
    <x v="10"/>
    <x v="1"/>
    <x v="0"/>
    <x v="0"/>
    <x v="6"/>
    <n v="3277"/>
  </r>
  <r>
    <x v="10"/>
    <x v="1"/>
    <x v="1"/>
    <x v="0"/>
    <x v="6"/>
    <n v="4120"/>
  </r>
  <r>
    <x v="10"/>
    <x v="1"/>
    <x v="0"/>
    <x v="0"/>
    <x v="7"/>
    <n v="3292"/>
  </r>
  <r>
    <x v="10"/>
    <x v="1"/>
    <x v="1"/>
    <x v="0"/>
    <x v="7"/>
    <n v="3891"/>
  </r>
  <r>
    <x v="10"/>
    <x v="1"/>
    <x v="0"/>
    <x v="0"/>
    <x v="8"/>
    <n v="3028"/>
  </r>
  <r>
    <x v="10"/>
    <x v="1"/>
    <x v="1"/>
    <x v="0"/>
    <x v="8"/>
    <n v="3809"/>
  </r>
  <r>
    <x v="10"/>
    <x v="1"/>
    <x v="0"/>
    <x v="0"/>
    <x v="9"/>
    <n v="3151"/>
  </r>
  <r>
    <x v="10"/>
    <x v="1"/>
    <x v="1"/>
    <x v="0"/>
    <x v="9"/>
    <n v="3750"/>
  </r>
  <r>
    <x v="10"/>
    <x v="1"/>
    <x v="0"/>
    <x v="0"/>
    <x v="10"/>
    <n v="2785"/>
  </r>
  <r>
    <x v="10"/>
    <x v="1"/>
    <x v="1"/>
    <x v="0"/>
    <x v="10"/>
    <n v="3533"/>
  </r>
  <r>
    <x v="10"/>
    <x v="1"/>
    <x v="0"/>
    <x v="0"/>
    <x v="11"/>
    <n v="3170"/>
  </r>
  <r>
    <x v="10"/>
    <x v="1"/>
    <x v="1"/>
    <x v="0"/>
    <x v="11"/>
    <n v="3930"/>
  </r>
  <r>
    <x v="10"/>
    <x v="1"/>
    <x v="0"/>
    <x v="0"/>
    <x v="12"/>
    <n v="2899"/>
  </r>
  <r>
    <x v="10"/>
    <x v="1"/>
    <x v="1"/>
    <x v="0"/>
    <x v="12"/>
    <n v="3490"/>
  </r>
  <r>
    <x v="10"/>
    <x v="1"/>
    <x v="0"/>
    <x v="0"/>
    <x v="13"/>
    <n v="2932"/>
  </r>
  <r>
    <x v="10"/>
    <x v="1"/>
    <x v="1"/>
    <x v="0"/>
    <x v="13"/>
    <n v="3610"/>
  </r>
  <r>
    <x v="11"/>
    <x v="0"/>
    <x v="0"/>
    <x v="0"/>
    <x v="0"/>
    <n v="9165"/>
  </r>
  <r>
    <x v="11"/>
    <x v="0"/>
    <x v="1"/>
    <x v="0"/>
    <x v="0"/>
    <n v="11798"/>
  </r>
  <r>
    <x v="11"/>
    <x v="0"/>
    <x v="0"/>
    <x v="0"/>
    <x v="1"/>
    <n v="8546"/>
  </r>
  <r>
    <x v="11"/>
    <x v="0"/>
    <x v="1"/>
    <x v="0"/>
    <x v="1"/>
    <n v="10811"/>
  </r>
  <r>
    <x v="11"/>
    <x v="0"/>
    <x v="0"/>
    <x v="0"/>
    <x v="2"/>
    <n v="8110"/>
  </r>
  <r>
    <x v="11"/>
    <x v="0"/>
    <x v="1"/>
    <x v="0"/>
    <x v="2"/>
    <n v="10329"/>
  </r>
  <r>
    <x v="11"/>
    <x v="0"/>
    <x v="0"/>
    <x v="0"/>
    <x v="3"/>
    <n v="7735"/>
  </r>
  <r>
    <x v="11"/>
    <x v="0"/>
    <x v="1"/>
    <x v="0"/>
    <x v="3"/>
    <n v="9820"/>
  </r>
  <r>
    <x v="11"/>
    <x v="0"/>
    <x v="0"/>
    <x v="0"/>
    <x v="4"/>
    <n v="7264"/>
  </r>
  <r>
    <x v="11"/>
    <x v="0"/>
    <x v="1"/>
    <x v="0"/>
    <x v="4"/>
    <n v="9173"/>
  </r>
  <r>
    <x v="11"/>
    <x v="0"/>
    <x v="0"/>
    <x v="0"/>
    <x v="5"/>
    <n v="7054"/>
  </r>
  <r>
    <x v="11"/>
    <x v="0"/>
    <x v="1"/>
    <x v="0"/>
    <x v="5"/>
    <n v="8910"/>
  </r>
  <r>
    <x v="11"/>
    <x v="0"/>
    <x v="0"/>
    <x v="0"/>
    <x v="6"/>
    <n v="6338"/>
  </r>
  <r>
    <x v="11"/>
    <x v="0"/>
    <x v="1"/>
    <x v="0"/>
    <x v="6"/>
    <n v="8117"/>
  </r>
  <r>
    <x v="11"/>
    <x v="0"/>
    <x v="0"/>
    <x v="0"/>
    <x v="7"/>
    <n v="6626"/>
  </r>
  <r>
    <x v="11"/>
    <x v="0"/>
    <x v="1"/>
    <x v="0"/>
    <x v="7"/>
    <n v="8244"/>
  </r>
  <r>
    <x v="11"/>
    <x v="0"/>
    <x v="0"/>
    <x v="0"/>
    <x v="8"/>
    <n v="6665"/>
  </r>
  <r>
    <x v="11"/>
    <x v="0"/>
    <x v="1"/>
    <x v="0"/>
    <x v="8"/>
    <n v="7933"/>
  </r>
  <r>
    <x v="11"/>
    <x v="0"/>
    <x v="0"/>
    <x v="0"/>
    <x v="9"/>
    <n v="6564"/>
  </r>
  <r>
    <x v="11"/>
    <x v="0"/>
    <x v="1"/>
    <x v="0"/>
    <x v="9"/>
    <n v="8029"/>
  </r>
  <r>
    <x v="11"/>
    <x v="0"/>
    <x v="0"/>
    <x v="0"/>
    <x v="10"/>
    <n v="7076"/>
  </r>
  <r>
    <x v="11"/>
    <x v="0"/>
    <x v="1"/>
    <x v="0"/>
    <x v="10"/>
    <n v="8611"/>
  </r>
  <r>
    <x v="11"/>
    <x v="0"/>
    <x v="0"/>
    <x v="0"/>
    <x v="11"/>
    <n v="7810"/>
  </r>
  <r>
    <x v="11"/>
    <x v="0"/>
    <x v="1"/>
    <x v="0"/>
    <x v="11"/>
    <n v="9412"/>
  </r>
  <r>
    <x v="11"/>
    <x v="0"/>
    <x v="0"/>
    <x v="0"/>
    <x v="12"/>
    <n v="7667"/>
  </r>
  <r>
    <x v="11"/>
    <x v="0"/>
    <x v="1"/>
    <x v="0"/>
    <x v="12"/>
    <n v="9325"/>
  </r>
  <r>
    <x v="11"/>
    <x v="0"/>
    <x v="0"/>
    <x v="0"/>
    <x v="13"/>
    <n v="7166"/>
  </r>
  <r>
    <x v="11"/>
    <x v="0"/>
    <x v="1"/>
    <x v="0"/>
    <x v="13"/>
    <n v="8746"/>
  </r>
  <r>
    <x v="11"/>
    <x v="1"/>
    <x v="0"/>
    <x v="0"/>
    <x v="0"/>
    <n v="7488"/>
  </r>
  <r>
    <x v="11"/>
    <x v="1"/>
    <x v="1"/>
    <x v="0"/>
    <x v="0"/>
    <n v="9629"/>
  </r>
  <r>
    <x v="11"/>
    <x v="1"/>
    <x v="0"/>
    <x v="0"/>
    <x v="1"/>
    <n v="6503"/>
  </r>
  <r>
    <x v="11"/>
    <x v="1"/>
    <x v="1"/>
    <x v="0"/>
    <x v="1"/>
    <n v="7938"/>
  </r>
  <r>
    <x v="11"/>
    <x v="1"/>
    <x v="0"/>
    <x v="0"/>
    <x v="2"/>
    <n v="6546"/>
  </r>
  <r>
    <x v="11"/>
    <x v="1"/>
    <x v="1"/>
    <x v="0"/>
    <x v="2"/>
    <n v="8260"/>
  </r>
  <r>
    <x v="11"/>
    <x v="1"/>
    <x v="0"/>
    <x v="0"/>
    <x v="3"/>
    <n v="6247"/>
  </r>
  <r>
    <x v="11"/>
    <x v="1"/>
    <x v="1"/>
    <x v="0"/>
    <x v="3"/>
    <n v="7938"/>
  </r>
  <r>
    <x v="11"/>
    <x v="1"/>
    <x v="0"/>
    <x v="0"/>
    <x v="4"/>
    <n v="5200"/>
  </r>
  <r>
    <x v="11"/>
    <x v="1"/>
    <x v="1"/>
    <x v="0"/>
    <x v="4"/>
    <n v="6476"/>
  </r>
  <r>
    <x v="11"/>
    <x v="1"/>
    <x v="0"/>
    <x v="0"/>
    <x v="5"/>
    <n v="5259"/>
  </r>
  <r>
    <x v="11"/>
    <x v="1"/>
    <x v="1"/>
    <x v="0"/>
    <x v="5"/>
    <n v="6428"/>
  </r>
  <r>
    <x v="11"/>
    <x v="1"/>
    <x v="0"/>
    <x v="0"/>
    <x v="6"/>
    <n v="5071"/>
  </r>
  <r>
    <x v="11"/>
    <x v="1"/>
    <x v="1"/>
    <x v="0"/>
    <x v="6"/>
    <n v="6414"/>
  </r>
  <r>
    <x v="11"/>
    <x v="1"/>
    <x v="0"/>
    <x v="0"/>
    <x v="7"/>
    <n v="5198"/>
  </r>
  <r>
    <x v="11"/>
    <x v="1"/>
    <x v="1"/>
    <x v="0"/>
    <x v="7"/>
    <n v="6418"/>
  </r>
  <r>
    <x v="11"/>
    <x v="1"/>
    <x v="0"/>
    <x v="0"/>
    <x v="8"/>
    <n v="5171"/>
  </r>
  <r>
    <x v="11"/>
    <x v="1"/>
    <x v="1"/>
    <x v="0"/>
    <x v="8"/>
    <n v="6133"/>
  </r>
  <r>
    <x v="11"/>
    <x v="1"/>
    <x v="0"/>
    <x v="0"/>
    <x v="9"/>
    <n v="5148"/>
  </r>
  <r>
    <x v="11"/>
    <x v="1"/>
    <x v="1"/>
    <x v="0"/>
    <x v="9"/>
    <n v="6323"/>
  </r>
  <r>
    <x v="11"/>
    <x v="1"/>
    <x v="0"/>
    <x v="0"/>
    <x v="10"/>
    <n v="4991"/>
  </r>
  <r>
    <x v="11"/>
    <x v="1"/>
    <x v="1"/>
    <x v="0"/>
    <x v="10"/>
    <n v="6302"/>
  </r>
  <r>
    <x v="11"/>
    <x v="1"/>
    <x v="0"/>
    <x v="0"/>
    <x v="11"/>
    <n v="5538"/>
  </r>
  <r>
    <x v="11"/>
    <x v="1"/>
    <x v="1"/>
    <x v="0"/>
    <x v="11"/>
    <n v="6783"/>
  </r>
  <r>
    <x v="11"/>
    <x v="1"/>
    <x v="0"/>
    <x v="0"/>
    <x v="12"/>
    <n v="5878"/>
  </r>
  <r>
    <x v="11"/>
    <x v="1"/>
    <x v="1"/>
    <x v="0"/>
    <x v="12"/>
    <n v="7092"/>
  </r>
  <r>
    <x v="11"/>
    <x v="1"/>
    <x v="0"/>
    <x v="0"/>
    <x v="13"/>
    <n v="6025"/>
  </r>
  <r>
    <x v="11"/>
    <x v="1"/>
    <x v="1"/>
    <x v="0"/>
    <x v="13"/>
    <n v="7268"/>
  </r>
  <r>
    <x v="12"/>
    <x v="0"/>
    <x v="0"/>
    <x v="0"/>
    <x v="0"/>
    <n v="19020"/>
  </r>
  <r>
    <x v="12"/>
    <x v="0"/>
    <x v="1"/>
    <x v="0"/>
    <x v="0"/>
    <n v="22991"/>
  </r>
  <r>
    <x v="12"/>
    <x v="0"/>
    <x v="0"/>
    <x v="0"/>
    <x v="1"/>
    <n v="17624"/>
  </r>
  <r>
    <x v="12"/>
    <x v="0"/>
    <x v="1"/>
    <x v="0"/>
    <x v="1"/>
    <n v="21466"/>
  </r>
  <r>
    <x v="12"/>
    <x v="0"/>
    <x v="0"/>
    <x v="0"/>
    <x v="2"/>
    <n v="16497"/>
  </r>
  <r>
    <x v="12"/>
    <x v="0"/>
    <x v="1"/>
    <x v="0"/>
    <x v="2"/>
    <n v="19682"/>
  </r>
  <r>
    <x v="12"/>
    <x v="0"/>
    <x v="0"/>
    <x v="0"/>
    <x v="3"/>
    <n v="15809"/>
  </r>
  <r>
    <x v="12"/>
    <x v="0"/>
    <x v="1"/>
    <x v="0"/>
    <x v="3"/>
    <n v="19232"/>
  </r>
  <r>
    <x v="12"/>
    <x v="0"/>
    <x v="0"/>
    <x v="0"/>
    <x v="4"/>
    <n v="14522"/>
  </r>
  <r>
    <x v="12"/>
    <x v="0"/>
    <x v="1"/>
    <x v="0"/>
    <x v="4"/>
    <n v="17211"/>
  </r>
  <r>
    <x v="12"/>
    <x v="0"/>
    <x v="0"/>
    <x v="0"/>
    <x v="5"/>
    <n v="13707"/>
  </r>
  <r>
    <x v="12"/>
    <x v="0"/>
    <x v="1"/>
    <x v="0"/>
    <x v="5"/>
    <n v="16100"/>
  </r>
  <r>
    <x v="12"/>
    <x v="0"/>
    <x v="0"/>
    <x v="0"/>
    <x v="6"/>
    <n v="13039"/>
  </r>
  <r>
    <x v="12"/>
    <x v="0"/>
    <x v="1"/>
    <x v="0"/>
    <x v="6"/>
    <n v="15322"/>
  </r>
  <r>
    <x v="12"/>
    <x v="0"/>
    <x v="0"/>
    <x v="0"/>
    <x v="7"/>
    <n v="13288"/>
  </r>
  <r>
    <x v="12"/>
    <x v="0"/>
    <x v="1"/>
    <x v="0"/>
    <x v="7"/>
    <n v="15054"/>
  </r>
  <r>
    <x v="12"/>
    <x v="0"/>
    <x v="0"/>
    <x v="0"/>
    <x v="8"/>
    <n v="12633"/>
  </r>
  <r>
    <x v="12"/>
    <x v="0"/>
    <x v="1"/>
    <x v="0"/>
    <x v="8"/>
    <n v="14565"/>
  </r>
  <r>
    <x v="12"/>
    <x v="0"/>
    <x v="0"/>
    <x v="0"/>
    <x v="9"/>
    <n v="12378"/>
  </r>
  <r>
    <x v="12"/>
    <x v="0"/>
    <x v="1"/>
    <x v="0"/>
    <x v="9"/>
    <n v="14293"/>
  </r>
  <r>
    <x v="12"/>
    <x v="0"/>
    <x v="0"/>
    <x v="0"/>
    <x v="10"/>
    <n v="13273"/>
  </r>
  <r>
    <x v="12"/>
    <x v="0"/>
    <x v="1"/>
    <x v="0"/>
    <x v="10"/>
    <n v="15398"/>
  </r>
  <r>
    <x v="12"/>
    <x v="0"/>
    <x v="0"/>
    <x v="0"/>
    <x v="11"/>
    <n v="13858"/>
  </r>
  <r>
    <x v="12"/>
    <x v="0"/>
    <x v="1"/>
    <x v="0"/>
    <x v="11"/>
    <n v="15826"/>
  </r>
  <r>
    <x v="12"/>
    <x v="0"/>
    <x v="0"/>
    <x v="0"/>
    <x v="12"/>
    <n v="13453"/>
  </r>
  <r>
    <x v="12"/>
    <x v="0"/>
    <x v="1"/>
    <x v="0"/>
    <x v="12"/>
    <n v="15188"/>
  </r>
  <r>
    <x v="12"/>
    <x v="0"/>
    <x v="0"/>
    <x v="0"/>
    <x v="13"/>
    <n v="12774"/>
  </r>
  <r>
    <x v="12"/>
    <x v="0"/>
    <x v="1"/>
    <x v="0"/>
    <x v="13"/>
    <n v="14699"/>
  </r>
  <r>
    <x v="12"/>
    <x v="1"/>
    <x v="0"/>
    <x v="0"/>
    <x v="0"/>
    <n v="15412"/>
  </r>
  <r>
    <x v="12"/>
    <x v="1"/>
    <x v="1"/>
    <x v="0"/>
    <x v="0"/>
    <n v="19030"/>
  </r>
  <r>
    <x v="12"/>
    <x v="1"/>
    <x v="0"/>
    <x v="0"/>
    <x v="1"/>
    <n v="13276"/>
  </r>
  <r>
    <x v="12"/>
    <x v="1"/>
    <x v="1"/>
    <x v="0"/>
    <x v="1"/>
    <n v="16329"/>
  </r>
  <r>
    <x v="12"/>
    <x v="1"/>
    <x v="0"/>
    <x v="0"/>
    <x v="2"/>
    <n v="13214"/>
  </r>
  <r>
    <x v="12"/>
    <x v="1"/>
    <x v="1"/>
    <x v="0"/>
    <x v="2"/>
    <n v="16004"/>
  </r>
  <r>
    <x v="12"/>
    <x v="1"/>
    <x v="0"/>
    <x v="0"/>
    <x v="3"/>
    <n v="12800"/>
  </r>
  <r>
    <x v="12"/>
    <x v="1"/>
    <x v="1"/>
    <x v="0"/>
    <x v="3"/>
    <n v="15785"/>
  </r>
  <r>
    <x v="12"/>
    <x v="1"/>
    <x v="0"/>
    <x v="0"/>
    <x v="4"/>
    <n v="10163"/>
  </r>
  <r>
    <x v="12"/>
    <x v="1"/>
    <x v="1"/>
    <x v="0"/>
    <x v="4"/>
    <n v="12367"/>
  </r>
  <r>
    <x v="12"/>
    <x v="1"/>
    <x v="0"/>
    <x v="0"/>
    <x v="5"/>
    <n v="10354"/>
  </r>
  <r>
    <x v="12"/>
    <x v="1"/>
    <x v="1"/>
    <x v="0"/>
    <x v="5"/>
    <n v="12208"/>
  </r>
  <r>
    <x v="12"/>
    <x v="1"/>
    <x v="0"/>
    <x v="0"/>
    <x v="6"/>
    <n v="10086"/>
  </r>
  <r>
    <x v="12"/>
    <x v="1"/>
    <x v="1"/>
    <x v="0"/>
    <x v="6"/>
    <n v="11963"/>
  </r>
  <r>
    <x v="12"/>
    <x v="1"/>
    <x v="0"/>
    <x v="0"/>
    <x v="7"/>
    <n v="10242"/>
  </r>
  <r>
    <x v="12"/>
    <x v="1"/>
    <x v="1"/>
    <x v="0"/>
    <x v="7"/>
    <n v="11670"/>
  </r>
  <r>
    <x v="12"/>
    <x v="1"/>
    <x v="0"/>
    <x v="0"/>
    <x v="8"/>
    <n v="9851"/>
  </r>
  <r>
    <x v="12"/>
    <x v="1"/>
    <x v="1"/>
    <x v="0"/>
    <x v="8"/>
    <n v="11680"/>
  </r>
  <r>
    <x v="12"/>
    <x v="1"/>
    <x v="0"/>
    <x v="0"/>
    <x v="9"/>
    <n v="9796"/>
  </r>
  <r>
    <x v="12"/>
    <x v="1"/>
    <x v="1"/>
    <x v="0"/>
    <x v="9"/>
    <n v="11484"/>
  </r>
  <r>
    <x v="12"/>
    <x v="1"/>
    <x v="0"/>
    <x v="0"/>
    <x v="10"/>
    <n v="9590"/>
  </r>
  <r>
    <x v="12"/>
    <x v="1"/>
    <x v="1"/>
    <x v="0"/>
    <x v="10"/>
    <n v="11551"/>
  </r>
  <r>
    <x v="12"/>
    <x v="1"/>
    <x v="0"/>
    <x v="0"/>
    <x v="11"/>
    <n v="9955"/>
  </r>
  <r>
    <x v="12"/>
    <x v="1"/>
    <x v="1"/>
    <x v="0"/>
    <x v="11"/>
    <n v="11666"/>
  </r>
  <r>
    <x v="12"/>
    <x v="1"/>
    <x v="0"/>
    <x v="0"/>
    <x v="12"/>
    <n v="10420"/>
  </r>
  <r>
    <x v="12"/>
    <x v="1"/>
    <x v="1"/>
    <x v="0"/>
    <x v="12"/>
    <n v="11843"/>
  </r>
  <r>
    <x v="12"/>
    <x v="1"/>
    <x v="0"/>
    <x v="0"/>
    <x v="13"/>
    <n v="10741"/>
  </r>
  <r>
    <x v="12"/>
    <x v="1"/>
    <x v="1"/>
    <x v="0"/>
    <x v="13"/>
    <n v="12413"/>
  </r>
  <r>
    <x v="13"/>
    <x v="0"/>
    <x v="0"/>
    <x v="0"/>
    <x v="0"/>
    <n v="5943"/>
  </r>
  <r>
    <x v="13"/>
    <x v="0"/>
    <x v="1"/>
    <x v="0"/>
    <x v="0"/>
    <n v="7533"/>
  </r>
  <r>
    <x v="13"/>
    <x v="0"/>
    <x v="0"/>
    <x v="0"/>
    <x v="1"/>
    <n v="5590"/>
  </r>
  <r>
    <x v="13"/>
    <x v="0"/>
    <x v="1"/>
    <x v="0"/>
    <x v="1"/>
    <n v="7252"/>
  </r>
  <r>
    <x v="13"/>
    <x v="0"/>
    <x v="0"/>
    <x v="0"/>
    <x v="2"/>
    <n v="5442"/>
  </r>
  <r>
    <x v="13"/>
    <x v="0"/>
    <x v="1"/>
    <x v="0"/>
    <x v="2"/>
    <n v="7093"/>
  </r>
  <r>
    <x v="13"/>
    <x v="0"/>
    <x v="0"/>
    <x v="0"/>
    <x v="3"/>
    <n v="5179"/>
  </r>
  <r>
    <x v="13"/>
    <x v="0"/>
    <x v="1"/>
    <x v="0"/>
    <x v="3"/>
    <n v="6382"/>
  </r>
  <r>
    <x v="13"/>
    <x v="0"/>
    <x v="0"/>
    <x v="0"/>
    <x v="4"/>
    <n v="4776"/>
  </r>
  <r>
    <x v="13"/>
    <x v="0"/>
    <x v="1"/>
    <x v="0"/>
    <x v="4"/>
    <n v="6022"/>
  </r>
  <r>
    <x v="13"/>
    <x v="0"/>
    <x v="0"/>
    <x v="0"/>
    <x v="5"/>
    <n v="4471"/>
  </r>
  <r>
    <x v="13"/>
    <x v="0"/>
    <x v="1"/>
    <x v="0"/>
    <x v="5"/>
    <n v="5710"/>
  </r>
  <r>
    <x v="13"/>
    <x v="0"/>
    <x v="0"/>
    <x v="0"/>
    <x v="6"/>
    <n v="4229"/>
  </r>
  <r>
    <x v="13"/>
    <x v="0"/>
    <x v="1"/>
    <x v="0"/>
    <x v="6"/>
    <n v="5305"/>
  </r>
  <r>
    <x v="13"/>
    <x v="0"/>
    <x v="0"/>
    <x v="0"/>
    <x v="7"/>
    <n v="3969"/>
  </r>
  <r>
    <x v="13"/>
    <x v="0"/>
    <x v="1"/>
    <x v="0"/>
    <x v="7"/>
    <n v="5238"/>
  </r>
  <r>
    <x v="13"/>
    <x v="0"/>
    <x v="0"/>
    <x v="0"/>
    <x v="8"/>
    <n v="4066"/>
  </r>
  <r>
    <x v="13"/>
    <x v="0"/>
    <x v="1"/>
    <x v="0"/>
    <x v="8"/>
    <n v="4777"/>
  </r>
  <r>
    <x v="13"/>
    <x v="0"/>
    <x v="0"/>
    <x v="0"/>
    <x v="9"/>
    <n v="3992"/>
  </r>
  <r>
    <x v="13"/>
    <x v="0"/>
    <x v="1"/>
    <x v="0"/>
    <x v="9"/>
    <n v="4700"/>
  </r>
  <r>
    <x v="13"/>
    <x v="0"/>
    <x v="0"/>
    <x v="0"/>
    <x v="10"/>
    <n v="4157"/>
  </r>
  <r>
    <x v="13"/>
    <x v="0"/>
    <x v="1"/>
    <x v="0"/>
    <x v="10"/>
    <n v="4690"/>
  </r>
  <r>
    <x v="13"/>
    <x v="0"/>
    <x v="0"/>
    <x v="0"/>
    <x v="11"/>
    <n v="4086"/>
  </r>
  <r>
    <x v="13"/>
    <x v="0"/>
    <x v="1"/>
    <x v="0"/>
    <x v="11"/>
    <n v="4828"/>
  </r>
  <r>
    <x v="13"/>
    <x v="0"/>
    <x v="0"/>
    <x v="0"/>
    <x v="12"/>
    <n v="3946"/>
  </r>
  <r>
    <x v="13"/>
    <x v="0"/>
    <x v="1"/>
    <x v="0"/>
    <x v="12"/>
    <n v="4811"/>
  </r>
  <r>
    <x v="13"/>
    <x v="0"/>
    <x v="0"/>
    <x v="0"/>
    <x v="13"/>
    <n v="3817"/>
  </r>
  <r>
    <x v="13"/>
    <x v="0"/>
    <x v="1"/>
    <x v="0"/>
    <x v="13"/>
    <n v="4676"/>
  </r>
  <r>
    <x v="13"/>
    <x v="1"/>
    <x v="0"/>
    <x v="0"/>
    <x v="0"/>
    <n v="4604"/>
  </r>
  <r>
    <x v="13"/>
    <x v="1"/>
    <x v="1"/>
    <x v="0"/>
    <x v="0"/>
    <n v="6189"/>
  </r>
  <r>
    <x v="13"/>
    <x v="1"/>
    <x v="0"/>
    <x v="0"/>
    <x v="1"/>
    <n v="4156"/>
  </r>
  <r>
    <x v="13"/>
    <x v="1"/>
    <x v="1"/>
    <x v="0"/>
    <x v="1"/>
    <n v="5641"/>
  </r>
  <r>
    <x v="13"/>
    <x v="1"/>
    <x v="0"/>
    <x v="0"/>
    <x v="2"/>
    <n v="4152"/>
  </r>
  <r>
    <x v="13"/>
    <x v="1"/>
    <x v="1"/>
    <x v="0"/>
    <x v="2"/>
    <n v="5612"/>
  </r>
  <r>
    <x v="13"/>
    <x v="1"/>
    <x v="0"/>
    <x v="0"/>
    <x v="3"/>
    <n v="4030"/>
  </r>
  <r>
    <x v="13"/>
    <x v="1"/>
    <x v="1"/>
    <x v="0"/>
    <x v="3"/>
    <n v="5150"/>
  </r>
  <r>
    <x v="13"/>
    <x v="1"/>
    <x v="0"/>
    <x v="0"/>
    <x v="4"/>
    <n v="3268"/>
  </r>
  <r>
    <x v="13"/>
    <x v="1"/>
    <x v="1"/>
    <x v="0"/>
    <x v="4"/>
    <n v="4407"/>
  </r>
  <r>
    <x v="13"/>
    <x v="1"/>
    <x v="0"/>
    <x v="0"/>
    <x v="5"/>
    <n v="3302"/>
  </r>
  <r>
    <x v="13"/>
    <x v="1"/>
    <x v="1"/>
    <x v="0"/>
    <x v="5"/>
    <n v="4351"/>
  </r>
  <r>
    <x v="13"/>
    <x v="1"/>
    <x v="0"/>
    <x v="0"/>
    <x v="6"/>
    <n v="3322"/>
  </r>
  <r>
    <x v="13"/>
    <x v="1"/>
    <x v="1"/>
    <x v="0"/>
    <x v="6"/>
    <n v="4315"/>
  </r>
  <r>
    <x v="13"/>
    <x v="1"/>
    <x v="0"/>
    <x v="0"/>
    <x v="7"/>
    <n v="3035"/>
  </r>
  <r>
    <x v="13"/>
    <x v="1"/>
    <x v="1"/>
    <x v="0"/>
    <x v="7"/>
    <n v="4172"/>
  </r>
  <r>
    <x v="13"/>
    <x v="1"/>
    <x v="0"/>
    <x v="0"/>
    <x v="8"/>
    <n v="3208"/>
  </r>
  <r>
    <x v="13"/>
    <x v="1"/>
    <x v="1"/>
    <x v="0"/>
    <x v="8"/>
    <n v="3869"/>
  </r>
  <r>
    <x v="13"/>
    <x v="1"/>
    <x v="0"/>
    <x v="0"/>
    <x v="9"/>
    <n v="3095"/>
  </r>
  <r>
    <x v="13"/>
    <x v="1"/>
    <x v="1"/>
    <x v="0"/>
    <x v="9"/>
    <n v="3849"/>
  </r>
  <r>
    <x v="13"/>
    <x v="1"/>
    <x v="0"/>
    <x v="0"/>
    <x v="10"/>
    <n v="2964"/>
  </r>
  <r>
    <x v="13"/>
    <x v="1"/>
    <x v="1"/>
    <x v="0"/>
    <x v="10"/>
    <n v="3531"/>
  </r>
  <r>
    <x v="13"/>
    <x v="1"/>
    <x v="0"/>
    <x v="0"/>
    <x v="11"/>
    <n v="2931"/>
  </r>
  <r>
    <x v="13"/>
    <x v="1"/>
    <x v="1"/>
    <x v="0"/>
    <x v="11"/>
    <n v="3713"/>
  </r>
  <r>
    <x v="13"/>
    <x v="1"/>
    <x v="0"/>
    <x v="0"/>
    <x v="12"/>
    <n v="2981"/>
  </r>
  <r>
    <x v="13"/>
    <x v="1"/>
    <x v="1"/>
    <x v="0"/>
    <x v="12"/>
    <n v="3843"/>
  </r>
  <r>
    <x v="13"/>
    <x v="1"/>
    <x v="0"/>
    <x v="0"/>
    <x v="13"/>
    <n v="3190"/>
  </r>
  <r>
    <x v="13"/>
    <x v="1"/>
    <x v="1"/>
    <x v="0"/>
    <x v="13"/>
    <n v="3921"/>
  </r>
  <r>
    <x v="14"/>
    <x v="0"/>
    <x v="0"/>
    <x v="0"/>
    <x v="0"/>
    <n v="5889"/>
  </r>
  <r>
    <x v="14"/>
    <x v="0"/>
    <x v="1"/>
    <x v="0"/>
    <x v="0"/>
    <n v="7890"/>
  </r>
  <r>
    <x v="14"/>
    <x v="0"/>
    <x v="0"/>
    <x v="0"/>
    <x v="1"/>
    <n v="5701"/>
  </r>
  <r>
    <x v="14"/>
    <x v="0"/>
    <x v="1"/>
    <x v="0"/>
    <x v="1"/>
    <n v="7398"/>
  </r>
  <r>
    <x v="14"/>
    <x v="0"/>
    <x v="0"/>
    <x v="0"/>
    <x v="2"/>
    <n v="5315"/>
  </r>
  <r>
    <x v="14"/>
    <x v="0"/>
    <x v="1"/>
    <x v="0"/>
    <x v="2"/>
    <n v="7134"/>
  </r>
  <r>
    <x v="14"/>
    <x v="0"/>
    <x v="0"/>
    <x v="0"/>
    <x v="3"/>
    <n v="4979"/>
  </r>
  <r>
    <x v="14"/>
    <x v="0"/>
    <x v="1"/>
    <x v="0"/>
    <x v="3"/>
    <n v="6537"/>
  </r>
  <r>
    <x v="14"/>
    <x v="0"/>
    <x v="0"/>
    <x v="0"/>
    <x v="4"/>
    <n v="4729"/>
  </r>
  <r>
    <x v="14"/>
    <x v="0"/>
    <x v="1"/>
    <x v="0"/>
    <x v="4"/>
    <n v="6257"/>
  </r>
  <r>
    <x v="14"/>
    <x v="0"/>
    <x v="0"/>
    <x v="0"/>
    <x v="5"/>
    <n v="4382"/>
  </r>
  <r>
    <x v="14"/>
    <x v="0"/>
    <x v="1"/>
    <x v="0"/>
    <x v="5"/>
    <n v="5751"/>
  </r>
  <r>
    <x v="14"/>
    <x v="0"/>
    <x v="0"/>
    <x v="0"/>
    <x v="6"/>
    <n v="4048"/>
  </r>
  <r>
    <x v="14"/>
    <x v="0"/>
    <x v="1"/>
    <x v="0"/>
    <x v="6"/>
    <n v="5318"/>
  </r>
  <r>
    <x v="14"/>
    <x v="0"/>
    <x v="0"/>
    <x v="0"/>
    <x v="7"/>
    <n v="4126"/>
  </r>
  <r>
    <x v="14"/>
    <x v="0"/>
    <x v="1"/>
    <x v="0"/>
    <x v="7"/>
    <n v="5146"/>
  </r>
  <r>
    <x v="14"/>
    <x v="0"/>
    <x v="0"/>
    <x v="0"/>
    <x v="8"/>
    <n v="3919"/>
  </r>
  <r>
    <x v="14"/>
    <x v="0"/>
    <x v="1"/>
    <x v="0"/>
    <x v="8"/>
    <n v="4907"/>
  </r>
  <r>
    <x v="14"/>
    <x v="0"/>
    <x v="0"/>
    <x v="0"/>
    <x v="9"/>
    <n v="3808"/>
  </r>
  <r>
    <x v="14"/>
    <x v="0"/>
    <x v="1"/>
    <x v="0"/>
    <x v="9"/>
    <n v="4666"/>
  </r>
  <r>
    <x v="14"/>
    <x v="0"/>
    <x v="0"/>
    <x v="0"/>
    <x v="10"/>
    <n v="3907"/>
  </r>
  <r>
    <x v="14"/>
    <x v="0"/>
    <x v="1"/>
    <x v="0"/>
    <x v="10"/>
    <n v="4888"/>
  </r>
  <r>
    <x v="14"/>
    <x v="0"/>
    <x v="0"/>
    <x v="0"/>
    <x v="11"/>
    <n v="4436"/>
  </r>
  <r>
    <x v="14"/>
    <x v="0"/>
    <x v="1"/>
    <x v="0"/>
    <x v="11"/>
    <n v="5161"/>
  </r>
  <r>
    <x v="14"/>
    <x v="0"/>
    <x v="0"/>
    <x v="0"/>
    <x v="12"/>
    <n v="4091"/>
  </r>
  <r>
    <x v="14"/>
    <x v="0"/>
    <x v="1"/>
    <x v="0"/>
    <x v="12"/>
    <n v="5021"/>
  </r>
  <r>
    <x v="14"/>
    <x v="0"/>
    <x v="0"/>
    <x v="0"/>
    <x v="13"/>
    <n v="3632"/>
  </r>
  <r>
    <x v="14"/>
    <x v="0"/>
    <x v="1"/>
    <x v="0"/>
    <x v="13"/>
    <n v="4470"/>
  </r>
  <r>
    <x v="14"/>
    <x v="1"/>
    <x v="0"/>
    <x v="0"/>
    <x v="0"/>
    <n v="4745"/>
  </r>
  <r>
    <x v="14"/>
    <x v="1"/>
    <x v="1"/>
    <x v="0"/>
    <x v="0"/>
    <n v="6340"/>
  </r>
  <r>
    <x v="14"/>
    <x v="1"/>
    <x v="0"/>
    <x v="0"/>
    <x v="1"/>
    <n v="4174"/>
  </r>
  <r>
    <x v="14"/>
    <x v="1"/>
    <x v="1"/>
    <x v="0"/>
    <x v="1"/>
    <n v="5428"/>
  </r>
  <r>
    <x v="14"/>
    <x v="1"/>
    <x v="0"/>
    <x v="0"/>
    <x v="2"/>
    <n v="4125"/>
  </r>
  <r>
    <x v="14"/>
    <x v="1"/>
    <x v="1"/>
    <x v="0"/>
    <x v="2"/>
    <n v="5615"/>
  </r>
  <r>
    <x v="14"/>
    <x v="1"/>
    <x v="0"/>
    <x v="0"/>
    <x v="3"/>
    <n v="3926"/>
  </r>
  <r>
    <x v="14"/>
    <x v="1"/>
    <x v="1"/>
    <x v="0"/>
    <x v="3"/>
    <n v="5290"/>
  </r>
  <r>
    <x v="14"/>
    <x v="1"/>
    <x v="0"/>
    <x v="0"/>
    <x v="4"/>
    <n v="3174"/>
  </r>
  <r>
    <x v="14"/>
    <x v="1"/>
    <x v="1"/>
    <x v="0"/>
    <x v="4"/>
    <n v="4266"/>
  </r>
  <r>
    <x v="14"/>
    <x v="1"/>
    <x v="0"/>
    <x v="0"/>
    <x v="5"/>
    <n v="3164"/>
  </r>
  <r>
    <x v="14"/>
    <x v="1"/>
    <x v="1"/>
    <x v="0"/>
    <x v="5"/>
    <n v="4022"/>
  </r>
  <r>
    <x v="14"/>
    <x v="1"/>
    <x v="0"/>
    <x v="0"/>
    <x v="6"/>
    <n v="3085"/>
  </r>
  <r>
    <x v="14"/>
    <x v="1"/>
    <x v="1"/>
    <x v="0"/>
    <x v="6"/>
    <n v="4024"/>
  </r>
  <r>
    <x v="14"/>
    <x v="1"/>
    <x v="0"/>
    <x v="0"/>
    <x v="7"/>
    <n v="3126"/>
  </r>
  <r>
    <x v="14"/>
    <x v="1"/>
    <x v="1"/>
    <x v="0"/>
    <x v="7"/>
    <n v="3742"/>
  </r>
  <r>
    <x v="14"/>
    <x v="1"/>
    <x v="0"/>
    <x v="0"/>
    <x v="8"/>
    <n v="2968"/>
  </r>
  <r>
    <x v="14"/>
    <x v="1"/>
    <x v="1"/>
    <x v="0"/>
    <x v="8"/>
    <n v="3867"/>
  </r>
  <r>
    <x v="14"/>
    <x v="1"/>
    <x v="0"/>
    <x v="0"/>
    <x v="9"/>
    <n v="2913"/>
  </r>
  <r>
    <x v="14"/>
    <x v="1"/>
    <x v="1"/>
    <x v="0"/>
    <x v="9"/>
    <n v="3639"/>
  </r>
  <r>
    <x v="14"/>
    <x v="1"/>
    <x v="0"/>
    <x v="0"/>
    <x v="10"/>
    <n v="2608"/>
  </r>
  <r>
    <x v="14"/>
    <x v="1"/>
    <x v="1"/>
    <x v="0"/>
    <x v="10"/>
    <n v="3465"/>
  </r>
  <r>
    <x v="14"/>
    <x v="1"/>
    <x v="0"/>
    <x v="0"/>
    <x v="11"/>
    <n v="3138"/>
  </r>
  <r>
    <x v="14"/>
    <x v="1"/>
    <x v="1"/>
    <x v="0"/>
    <x v="11"/>
    <n v="3730"/>
  </r>
  <r>
    <x v="14"/>
    <x v="1"/>
    <x v="0"/>
    <x v="0"/>
    <x v="12"/>
    <n v="3106"/>
  </r>
  <r>
    <x v="14"/>
    <x v="1"/>
    <x v="1"/>
    <x v="0"/>
    <x v="12"/>
    <n v="3787"/>
  </r>
  <r>
    <x v="14"/>
    <x v="1"/>
    <x v="0"/>
    <x v="0"/>
    <x v="13"/>
    <n v="3039"/>
  </r>
  <r>
    <x v="14"/>
    <x v="1"/>
    <x v="1"/>
    <x v="0"/>
    <x v="13"/>
    <n v="3740"/>
  </r>
  <r>
    <x v="15"/>
    <x v="0"/>
    <x v="0"/>
    <x v="0"/>
    <x v="0"/>
    <n v="14251"/>
  </r>
  <r>
    <x v="15"/>
    <x v="0"/>
    <x v="1"/>
    <x v="0"/>
    <x v="0"/>
    <n v="18497"/>
  </r>
  <r>
    <x v="15"/>
    <x v="0"/>
    <x v="0"/>
    <x v="0"/>
    <x v="1"/>
    <n v="13173"/>
  </r>
  <r>
    <x v="15"/>
    <x v="0"/>
    <x v="1"/>
    <x v="0"/>
    <x v="1"/>
    <n v="17444"/>
  </r>
  <r>
    <x v="15"/>
    <x v="0"/>
    <x v="0"/>
    <x v="0"/>
    <x v="2"/>
    <n v="12877"/>
  </r>
  <r>
    <x v="15"/>
    <x v="0"/>
    <x v="1"/>
    <x v="0"/>
    <x v="2"/>
    <n v="16844"/>
  </r>
  <r>
    <x v="15"/>
    <x v="0"/>
    <x v="0"/>
    <x v="0"/>
    <x v="3"/>
    <n v="11963"/>
  </r>
  <r>
    <x v="15"/>
    <x v="0"/>
    <x v="1"/>
    <x v="0"/>
    <x v="3"/>
    <n v="15769"/>
  </r>
  <r>
    <x v="15"/>
    <x v="0"/>
    <x v="0"/>
    <x v="0"/>
    <x v="4"/>
    <n v="11132"/>
  </r>
  <r>
    <x v="15"/>
    <x v="0"/>
    <x v="1"/>
    <x v="0"/>
    <x v="4"/>
    <n v="14789"/>
  </r>
  <r>
    <x v="15"/>
    <x v="0"/>
    <x v="0"/>
    <x v="0"/>
    <x v="5"/>
    <n v="10760"/>
  </r>
  <r>
    <x v="15"/>
    <x v="0"/>
    <x v="1"/>
    <x v="0"/>
    <x v="5"/>
    <n v="13823"/>
  </r>
  <r>
    <x v="15"/>
    <x v="0"/>
    <x v="0"/>
    <x v="0"/>
    <x v="6"/>
    <n v="10123"/>
  </r>
  <r>
    <x v="15"/>
    <x v="0"/>
    <x v="1"/>
    <x v="0"/>
    <x v="6"/>
    <n v="13093"/>
  </r>
  <r>
    <x v="15"/>
    <x v="0"/>
    <x v="0"/>
    <x v="0"/>
    <x v="7"/>
    <n v="10113"/>
  </r>
  <r>
    <x v="15"/>
    <x v="0"/>
    <x v="1"/>
    <x v="0"/>
    <x v="7"/>
    <n v="13015"/>
  </r>
  <r>
    <x v="15"/>
    <x v="0"/>
    <x v="0"/>
    <x v="0"/>
    <x v="8"/>
    <n v="9824"/>
  </r>
  <r>
    <x v="15"/>
    <x v="0"/>
    <x v="1"/>
    <x v="0"/>
    <x v="8"/>
    <n v="12386"/>
  </r>
  <r>
    <x v="15"/>
    <x v="0"/>
    <x v="0"/>
    <x v="0"/>
    <x v="9"/>
    <n v="9819"/>
  </r>
  <r>
    <x v="15"/>
    <x v="0"/>
    <x v="1"/>
    <x v="0"/>
    <x v="9"/>
    <n v="12564"/>
  </r>
  <r>
    <x v="15"/>
    <x v="0"/>
    <x v="0"/>
    <x v="0"/>
    <x v="10"/>
    <n v="10595"/>
  </r>
  <r>
    <x v="15"/>
    <x v="0"/>
    <x v="1"/>
    <x v="0"/>
    <x v="10"/>
    <n v="12880"/>
  </r>
  <r>
    <x v="15"/>
    <x v="0"/>
    <x v="0"/>
    <x v="0"/>
    <x v="11"/>
    <n v="11325"/>
  </r>
  <r>
    <x v="15"/>
    <x v="0"/>
    <x v="1"/>
    <x v="0"/>
    <x v="11"/>
    <n v="14073"/>
  </r>
  <r>
    <x v="15"/>
    <x v="0"/>
    <x v="0"/>
    <x v="0"/>
    <x v="12"/>
    <n v="11202"/>
  </r>
  <r>
    <x v="15"/>
    <x v="0"/>
    <x v="1"/>
    <x v="0"/>
    <x v="12"/>
    <n v="13872"/>
  </r>
  <r>
    <x v="15"/>
    <x v="0"/>
    <x v="0"/>
    <x v="0"/>
    <x v="13"/>
    <n v="10503"/>
  </r>
  <r>
    <x v="15"/>
    <x v="0"/>
    <x v="1"/>
    <x v="0"/>
    <x v="13"/>
    <n v="12955"/>
  </r>
  <r>
    <x v="15"/>
    <x v="1"/>
    <x v="0"/>
    <x v="0"/>
    <x v="0"/>
    <n v="11337"/>
  </r>
  <r>
    <x v="15"/>
    <x v="1"/>
    <x v="1"/>
    <x v="0"/>
    <x v="0"/>
    <n v="15243"/>
  </r>
  <r>
    <x v="15"/>
    <x v="1"/>
    <x v="0"/>
    <x v="0"/>
    <x v="1"/>
    <n v="9838"/>
  </r>
  <r>
    <x v="15"/>
    <x v="1"/>
    <x v="1"/>
    <x v="0"/>
    <x v="1"/>
    <n v="13245"/>
  </r>
  <r>
    <x v="15"/>
    <x v="1"/>
    <x v="0"/>
    <x v="0"/>
    <x v="2"/>
    <n v="10317"/>
  </r>
  <r>
    <x v="15"/>
    <x v="1"/>
    <x v="1"/>
    <x v="0"/>
    <x v="2"/>
    <n v="13534"/>
  </r>
  <r>
    <x v="15"/>
    <x v="1"/>
    <x v="0"/>
    <x v="0"/>
    <x v="3"/>
    <n v="9524"/>
  </r>
  <r>
    <x v="15"/>
    <x v="1"/>
    <x v="1"/>
    <x v="0"/>
    <x v="3"/>
    <n v="12803"/>
  </r>
  <r>
    <x v="15"/>
    <x v="1"/>
    <x v="0"/>
    <x v="0"/>
    <x v="4"/>
    <n v="7765"/>
  </r>
  <r>
    <x v="15"/>
    <x v="1"/>
    <x v="1"/>
    <x v="0"/>
    <x v="4"/>
    <n v="10340"/>
  </r>
  <r>
    <x v="15"/>
    <x v="1"/>
    <x v="0"/>
    <x v="0"/>
    <x v="5"/>
    <n v="7821"/>
  </r>
  <r>
    <x v="15"/>
    <x v="1"/>
    <x v="1"/>
    <x v="0"/>
    <x v="5"/>
    <n v="10006"/>
  </r>
  <r>
    <x v="15"/>
    <x v="1"/>
    <x v="0"/>
    <x v="0"/>
    <x v="6"/>
    <n v="7964"/>
  </r>
  <r>
    <x v="15"/>
    <x v="1"/>
    <x v="1"/>
    <x v="0"/>
    <x v="6"/>
    <n v="10246"/>
  </r>
  <r>
    <x v="15"/>
    <x v="1"/>
    <x v="0"/>
    <x v="0"/>
    <x v="7"/>
    <n v="7929"/>
  </r>
  <r>
    <x v="15"/>
    <x v="1"/>
    <x v="1"/>
    <x v="0"/>
    <x v="7"/>
    <n v="10110"/>
  </r>
  <r>
    <x v="15"/>
    <x v="1"/>
    <x v="0"/>
    <x v="0"/>
    <x v="8"/>
    <n v="7648"/>
  </r>
  <r>
    <x v="15"/>
    <x v="1"/>
    <x v="1"/>
    <x v="0"/>
    <x v="8"/>
    <n v="9973"/>
  </r>
  <r>
    <x v="15"/>
    <x v="1"/>
    <x v="0"/>
    <x v="0"/>
    <x v="9"/>
    <n v="7887"/>
  </r>
  <r>
    <x v="15"/>
    <x v="1"/>
    <x v="1"/>
    <x v="0"/>
    <x v="9"/>
    <n v="10121"/>
  </r>
  <r>
    <x v="15"/>
    <x v="1"/>
    <x v="0"/>
    <x v="0"/>
    <x v="10"/>
    <n v="7806"/>
  </r>
  <r>
    <x v="15"/>
    <x v="1"/>
    <x v="1"/>
    <x v="0"/>
    <x v="10"/>
    <n v="9540"/>
  </r>
  <r>
    <x v="15"/>
    <x v="1"/>
    <x v="0"/>
    <x v="0"/>
    <x v="11"/>
    <n v="8322"/>
  </r>
  <r>
    <x v="15"/>
    <x v="1"/>
    <x v="1"/>
    <x v="0"/>
    <x v="11"/>
    <n v="10533"/>
  </r>
  <r>
    <x v="15"/>
    <x v="1"/>
    <x v="0"/>
    <x v="0"/>
    <x v="12"/>
    <n v="8753"/>
  </r>
  <r>
    <x v="15"/>
    <x v="1"/>
    <x v="1"/>
    <x v="0"/>
    <x v="12"/>
    <n v="10751"/>
  </r>
  <r>
    <x v="15"/>
    <x v="1"/>
    <x v="0"/>
    <x v="0"/>
    <x v="13"/>
    <n v="8802"/>
  </r>
  <r>
    <x v="15"/>
    <x v="1"/>
    <x v="1"/>
    <x v="0"/>
    <x v="13"/>
    <n v="10725"/>
  </r>
  <r>
    <x v="16"/>
    <x v="0"/>
    <x v="0"/>
    <x v="0"/>
    <x v="0"/>
    <n v="6235"/>
  </r>
  <r>
    <x v="16"/>
    <x v="0"/>
    <x v="1"/>
    <x v="0"/>
    <x v="0"/>
    <n v="8349"/>
  </r>
  <r>
    <x v="16"/>
    <x v="0"/>
    <x v="0"/>
    <x v="0"/>
    <x v="1"/>
    <n v="5604"/>
  </r>
  <r>
    <x v="16"/>
    <x v="0"/>
    <x v="1"/>
    <x v="0"/>
    <x v="1"/>
    <n v="7642"/>
  </r>
  <r>
    <x v="16"/>
    <x v="0"/>
    <x v="0"/>
    <x v="0"/>
    <x v="2"/>
    <n v="5558"/>
  </r>
  <r>
    <x v="16"/>
    <x v="0"/>
    <x v="1"/>
    <x v="0"/>
    <x v="2"/>
    <n v="7143"/>
  </r>
  <r>
    <x v="16"/>
    <x v="0"/>
    <x v="0"/>
    <x v="0"/>
    <x v="3"/>
    <n v="5468"/>
  </r>
  <r>
    <x v="16"/>
    <x v="0"/>
    <x v="1"/>
    <x v="0"/>
    <x v="3"/>
    <n v="6939"/>
  </r>
  <r>
    <x v="16"/>
    <x v="0"/>
    <x v="0"/>
    <x v="0"/>
    <x v="4"/>
    <n v="5125"/>
  </r>
  <r>
    <x v="16"/>
    <x v="0"/>
    <x v="1"/>
    <x v="0"/>
    <x v="4"/>
    <n v="6594"/>
  </r>
  <r>
    <x v="16"/>
    <x v="0"/>
    <x v="0"/>
    <x v="0"/>
    <x v="5"/>
    <n v="4720"/>
  </r>
  <r>
    <x v="16"/>
    <x v="0"/>
    <x v="1"/>
    <x v="0"/>
    <x v="5"/>
    <n v="5924"/>
  </r>
  <r>
    <x v="16"/>
    <x v="0"/>
    <x v="0"/>
    <x v="0"/>
    <x v="6"/>
    <n v="4368"/>
  </r>
  <r>
    <x v="16"/>
    <x v="0"/>
    <x v="1"/>
    <x v="0"/>
    <x v="6"/>
    <n v="5488"/>
  </r>
  <r>
    <x v="16"/>
    <x v="0"/>
    <x v="0"/>
    <x v="0"/>
    <x v="7"/>
    <n v="4445"/>
  </r>
  <r>
    <x v="16"/>
    <x v="0"/>
    <x v="1"/>
    <x v="0"/>
    <x v="7"/>
    <n v="5301"/>
  </r>
  <r>
    <x v="16"/>
    <x v="0"/>
    <x v="0"/>
    <x v="0"/>
    <x v="8"/>
    <n v="4172"/>
  </r>
  <r>
    <x v="16"/>
    <x v="0"/>
    <x v="1"/>
    <x v="0"/>
    <x v="8"/>
    <n v="5215"/>
  </r>
  <r>
    <x v="16"/>
    <x v="0"/>
    <x v="0"/>
    <x v="0"/>
    <x v="9"/>
    <n v="4245"/>
  </r>
  <r>
    <x v="16"/>
    <x v="0"/>
    <x v="1"/>
    <x v="0"/>
    <x v="9"/>
    <n v="4996"/>
  </r>
  <r>
    <x v="16"/>
    <x v="0"/>
    <x v="0"/>
    <x v="0"/>
    <x v="10"/>
    <n v="4442"/>
  </r>
  <r>
    <x v="16"/>
    <x v="0"/>
    <x v="1"/>
    <x v="0"/>
    <x v="10"/>
    <n v="5238"/>
  </r>
  <r>
    <x v="16"/>
    <x v="0"/>
    <x v="0"/>
    <x v="0"/>
    <x v="11"/>
    <n v="4769"/>
  </r>
  <r>
    <x v="16"/>
    <x v="0"/>
    <x v="1"/>
    <x v="0"/>
    <x v="11"/>
    <n v="5672"/>
  </r>
  <r>
    <x v="16"/>
    <x v="0"/>
    <x v="0"/>
    <x v="0"/>
    <x v="12"/>
    <n v="4440"/>
  </r>
  <r>
    <x v="16"/>
    <x v="0"/>
    <x v="1"/>
    <x v="0"/>
    <x v="12"/>
    <n v="5378"/>
  </r>
  <r>
    <x v="16"/>
    <x v="0"/>
    <x v="0"/>
    <x v="0"/>
    <x v="13"/>
    <n v="4184"/>
  </r>
  <r>
    <x v="16"/>
    <x v="0"/>
    <x v="1"/>
    <x v="0"/>
    <x v="13"/>
    <n v="4953"/>
  </r>
  <r>
    <x v="16"/>
    <x v="1"/>
    <x v="0"/>
    <x v="0"/>
    <x v="0"/>
    <n v="5055"/>
  </r>
  <r>
    <x v="16"/>
    <x v="1"/>
    <x v="1"/>
    <x v="0"/>
    <x v="0"/>
    <n v="6624"/>
  </r>
  <r>
    <x v="16"/>
    <x v="1"/>
    <x v="0"/>
    <x v="0"/>
    <x v="1"/>
    <n v="4129"/>
  </r>
  <r>
    <x v="16"/>
    <x v="1"/>
    <x v="1"/>
    <x v="0"/>
    <x v="1"/>
    <n v="5573"/>
  </r>
  <r>
    <x v="16"/>
    <x v="1"/>
    <x v="0"/>
    <x v="0"/>
    <x v="2"/>
    <n v="4342"/>
  </r>
  <r>
    <x v="16"/>
    <x v="1"/>
    <x v="1"/>
    <x v="0"/>
    <x v="2"/>
    <n v="5573"/>
  </r>
  <r>
    <x v="16"/>
    <x v="1"/>
    <x v="0"/>
    <x v="0"/>
    <x v="3"/>
    <n v="4323"/>
  </r>
  <r>
    <x v="16"/>
    <x v="1"/>
    <x v="1"/>
    <x v="0"/>
    <x v="3"/>
    <n v="5507"/>
  </r>
  <r>
    <x v="16"/>
    <x v="1"/>
    <x v="0"/>
    <x v="0"/>
    <x v="4"/>
    <n v="3499"/>
  </r>
  <r>
    <x v="16"/>
    <x v="1"/>
    <x v="1"/>
    <x v="0"/>
    <x v="4"/>
    <n v="4327"/>
  </r>
  <r>
    <x v="16"/>
    <x v="1"/>
    <x v="0"/>
    <x v="0"/>
    <x v="5"/>
    <n v="3386"/>
  </r>
  <r>
    <x v="16"/>
    <x v="1"/>
    <x v="1"/>
    <x v="0"/>
    <x v="5"/>
    <n v="4081"/>
  </r>
  <r>
    <x v="16"/>
    <x v="1"/>
    <x v="0"/>
    <x v="0"/>
    <x v="6"/>
    <n v="3375"/>
  </r>
  <r>
    <x v="16"/>
    <x v="1"/>
    <x v="1"/>
    <x v="0"/>
    <x v="6"/>
    <n v="4144"/>
  </r>
  <r>
    <x v="16"/>
    <x v="1"/>
    <x v="0"/>
    <x v="0"/>
    <x v="7"/>
    <n v="3357"/>
  </r>
  <r>
    <x v="16"/>
    <x v="1"/>
    <x v="1"/>
    <x v="0"/>
    <x v="7"/>
    <n v="3875"/>
  </r>
  <r>
    <x v="16"/>
    <x v="1"/>
    <x v="0"/>
    <x v="0"/>
    <x v="8"/>
    <n v="3247"/>
  </r>
  <r>
    <x v="16"/>
    <x v="1"/>
    <x v="1"/>
    <x v="0"/>
    <x v="8"/>
    <n v="3964"/>
  </r>
  <r>
    <x v="16"/>
    <x v="1"/>
    <x v="0"/>
    <x v="0"/>
    <x v="9"/>
    <n v="3239"/>
  </r>
  <r>
    <x v="16"/>
    <x v="1"/>
    <x v="1"/>
    <x v="0"/>
    <x v="9"/>
    <n v="3877"/>
  </r>
  <r>
    <x v="16"/>
    <x v="1"/>
    <x v="0"/>
    <x v="0"/>
    <x v="10"/>
    <n v="3129"/>
  </r>
  <r>
    <x v="16"/>
    <x v="1"/>
    <x v="1"/>
    <x v="0"/>
    <x v="10"/>
    <n v="3728"/>
  </r>
  <r>
    <x v="16"/>
    <x v="1"/>
    <x v="0"/>
    <x v="0"/>
    <x v="11"/>
    <n v="3351"/>
  </r>
  <r>
    <x v="16"/>
    <x v="1"/>
    <x v="1"/>
    <x v="0"/>
    <x v="11"/>
    <n v="39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6">
  <r>
    <x v="0"/>
    <x v="0"/>
    <x v="0"/>
    <x v="0"/>
    <x v="0"/>
    <x v="0"/>
  </r>
  <r>
    <x v="0"/>
    <x v="0"/>
    <x v="1"/>
    <x v="0"/>
    <x v="0"/>
    <x v="1"/>
  </r>
  <r>
    <x v="0"/>
    <x v="0"/>
    <x v="0"/>
    <x v="0"/>
    <x v="1"/>
    <x v="2"/>
  </r>
  <r>
    <x v="0"/>
    <x v="0"/>
    <x v="1"/>
    <x v="0"/>
    <x v="1"/>
    <x v="3"/>
  </r>
  <r>
    <x v="0"/>
    <x v="0"/>
    <x v="0"/>
    <x v="0"/>
    <x v="2"/>
    <x v="4"/>
  </r>
  <r>
    <x v="0"/>
    <x v="0"/>
    <x v="1"/>
    <x v="0"/>
    <x v="2"/>
    <x v="5"/>
  </r>
  <r>
    <x v="0"/>
    <x v="0"/>
    <x v="0"/>
    <x v="0"/>
    <x v="3"/>
    <x v="6"/>
  </r>
  <r>
    <x v="0"/>
    <x v="0"/>
    <x v="1"/>
    <x v="0"/>
    <x v="3"/>
    <x v="7"/>
  </r>
  <r>
    <x v="0"/>
    <x v="0"/>
    <x v="0"/>
    <x v="0"/>
    <x v="4"/>
    <x v="8"/>
  </r>
  <r>
    <x v="0"/>
    <x v="0"/>
    <x v="1"/>
    <x v="0"/>
    <x v="4"/>
    <x v="9"/>
  </r>
  <r>
    <x v="0"/>
    <x v="0"/>
    <x v="0"/>
    <x v="0"/>
    <x v="5"/>
    <x v="10"/>
  </r>
  <r>
    <x v="0"/>
    <x v="0"/>
    <x v="1"/>
    <x v="0"/>
    <x v="5"/>
    <x v="11"/>
  </r>
  <r>
    <x v="0"/>
    <x v="0"/>
    <x v="0"/>
    <x v="0"/>
    <x v="6"/>
    <x v="12"/>
  </r>
  <r>
    <x v="0"/>
    <x v="0"/>
    <x v="1"/>
    <x v="0"/>
    <x v="6"/>
    <x v="13"/>
  </r>
  <r>
    <x v="0"/>
    <x v="0"/>
    <x v="0"/>
    <x v="0"/>
    <x v="7"/>
    <x v="14"/>
  </r>
  <r>
    <x v="0"/>
    <x v="0"/>
    <x v="1"/>
    <x v="0"/>
    <x v="7"/>
    <x v="15"/>
  </r>
  <r>
    <x v="0"/>
    <x v="0"/>
    <x v="0"/>
    <x v="0"/>
    <x v="8"/>
    <x v="16"/>
  </r>
  <r>
    <x v="0"/>
    <x v="0"/>
    <x v="1"/>
    <x v="0"/>
    <x v="8"/>
    <x v="17"/>
  </r>
  <r>
    <x v="0"/>
    <x v="0"/>
    <x v="0"/>
    <x v="0"/>
    <x v="9"/>
    <x v="18"/>
  </r>
  <r>
    <x v="0"/>
    <x v="0"/>
    <x v="1"/>
    <x v="0"/>
    <x v="9"/>
    <x v="19"/>
  </r>
  <r>
    <x v="0"/>
    <x v="0"/>
    <x v="0"/>
    <x v="0"/>
    <x v="10"/>
    <x v="20"/>
  </r>
  <r>
    <x v="0"/>
    <x v="0"/>
    <x v="1"/>
    <x v="0"/>
    <x v="10"/>
    <x v="21"/>
  </r>
  <r>
    <x v="0"/>
    <x v="0"/>
    <x v="0"/>
    <x v="0"/>
    <x v="11"/>
    <x v="22"/>
  </r>
  <r>
    <x v="0"/>
    <x v="0"/>
    <x v="1"/>
    <x v="0"/>
    <x v="11"/>
    <x v="23"/>
  </r>
  <r>
    <x v="0"/>
    <x v="0"/>
    <x v="0"/>
    <x v="0"/>
    <x v="12"/>
    <x v="24"/>
  </r>
  <r>
    <x v="0"/>
    <x v="0"/>
    <x v="1"/>
    <x v="0"/>
    <x v="12"/>
    <x v="25"/>
  </r>
  <r>
    <x v="0"/>
    <x v="0"/>
    <x v="0"/>
    <x v="0"/>
    <x v="13"/>
    <x v="26"/>
  </r>
  <r>
    <x v="0"/>
    <x v="0"/>
    <x v="1"/>
    <x v="0"/>
    <x v="13"/>
    <x v="27"/>
  </r>
  <r>
    <x v="0"/>
    <x v="1"/>
    <x v="0"/>
    <x v="0"/>
    <x v="0"/>
    <x v="28"/>
  </r>
  <r>
    <x v="0"/>
    <x v="1"/>
    <x v="1"/>
    <x v="0"/>
    <x v="0"/>
    <x v="29"/>
  </r>
  <r>
    <x v="0"/>
    <x v="1"/>
    <x v="0"/>
    <x v="0"/>
    <x v="1"/>
    <x v="30"/>
  </r>
  <r>
    <x v="0"/>
    <x v="1"/>
    <x v="1"/>
    <x v="0"/>
    <x v="1"/>
    <x v="31"/>
  </r>
  <r>
    <x v="0"/>
    <x v="1"/>
    <x v="0"/>
    <x v="0"/>
    <x v="2"/>
    <x v="32"/>
  </r>
  <r>
    <x v="0"/>
    <x v="1"/>
    <x v="1"/>
    <x v="0"/>
    <x v="2"/>
    <x v="33"/>
  </r>
  <r>
    <x v="0"/>
    <x v="1"/>
    <x v="0"/>
    <x v="0"/>
    <x v="3"/>
    <x v="34"/>
  </r>
  <r>
    <x v="0"/>
    <x v="1"/>
    <x v="1"/>
    <x v="0"/>
    <x v="3"/>
    <x v="13"/>
  </r>
  <r>
    <x v="0"/>
    <x v="1"/>
    <x v="0"/>
    <x v="0"/>
    <x v="4"/>
    <x v="35"/>
  </r>
  <r>
    <x v="0"/>
    <x v="1"/>
    <x v="1"/>
    <x v="0"/>
    <x v="4"/>
    <x v="36"/>
  </r>
  <r>
    <x v="0"/>
    <x v="1"/>
    <x v="0"/>
    <x v="0"/>
    <x v="5"/>
    <x v="37"/>
  </r>
  <r>
    <x v="0"/>
    <x v="1"/>
    <x v="1"/>
    <x v="0"/>
    <x v="5"/>
    <x v="38"/>
  </r>
  <r>
    <x v="0"/>
    <x v="1"/>
    <x v="0"/>
    <x v="0"/>
    <x v="6"/>
    <x v="39"/>
  </r>
  <r>
    <x v="0"/>
    <x v="1"/>
    <x v="1"/>
    <x v="0"/>
    <x v="6"/>
    <x v="40"/>
  </r>
  <r>
    <x v="0"/>
    <x v="1"/>
    <x v="0"/>
    <x v="0"/>
    <x v="7"/>
    <x v="41"/>
  </r>
  <r>
    <x v="0"/>
    <x v="1"/>
    <x v="1"/>
    <x v="0"/>
    <x v="7"/>
    <x v="42"/>
  </r>
  <r>
    <x v="0"/>
    <x v="1"/>
    <x v="0"/>
    <x v="0"/>
    <x v="8"/>
    <x v="43"/>
  </r>
  <r>
    <x v="0"/>
    <x v="1"/>
    <x v="1"/>
    <x v="0"/>
    <x v="8"/>
    <x v="44"/>
  </r>
  <r>
    <x v="0"/>
    <x v="1"/>
    <x v="0"/>
    <x v="0"/>
    <x v="9"/>
    <x v="45"/>
  </r>
  <r>
    <x v="0"/>
    <x v="1"/>
    <x v="1"/>
    <x v="0"/>
    <x v="9"/>
    <x v="46"/>
  </r>
  <r>
    <x v="0"/>
    <x v="1"/>
    <x v="0"/>
    <x v="0"/>
    <x v="10"/>
    <x v="47"/>
  </r>
  <r>
    <x v="0"/>
    <x v="1"/>
    <x v="1"/>
    <x v="0"/>
    <x v="10"/>
    <x v="48"/>
  </r>
  <r>
    <x v="0"/>
    <x v="1"/>
    <x v="0"/>
    <x v="0"/>
    <x v="11"/>
    <x v="49"/>
  </r>
  <r>
    <x v="0"/>
    <x v="1"/>
    <x v="1"/>
    <x v="0"/>
    <x v="11"/>
    <x v="50"/>
  </r>
  <r>
    <x v="0"/>
    <x v="1"/>
    <x v="0"/>
    <x v="0"/>
    <x v="12"/>
    <x v="51"/>
  </r>
  <r>
    <x v="0"/>
    <x v="1"/>
    <x v="1"/>
    <x v="0"/>
    <x v="12"/>
    <x v="52"/>
  </r>
  <r>
    <x v="0"/>
    <x v="1"/>
    <x v="0"/>
    <x v="0"/>
    <x v="13"/>
    <x v="53"/>
  </r>
  <r>
    <x v="0"/>
    <x v="1"/>
    <x v="1"/>
    <x v="0"/>
    <x v="13"/>
    <x v="54"/>
  </r>
  <r>
    <x v="1"/>
    <x v="0"/>
    <x v="0"/>
    <x v="0"/>
    <x v="0"/>
    <x v="55"/>
  </r>
  <r>
    <x v="1"/>
    <x v="0"/>
    <x v="1"/>
    <x v="0"/>
    <x v="0"/>
    <x v="56"/>
  </r>
  <r>
    <x v="1"/>
    <x v="0"/>
    <x v="0"/>
    <x v="0"/>
    <x v="1"/>
    <x v="14"/>
  </r>
  <r>
    <x v="1"/>
    <x v="0"/>
    <x v="1"/>
    <x v="0"/>
    <x v="1"/>
    <x v="57"/>
  </r>
  <r>
    <x v="1"/>
    <x v="0"/>
    <x v="0"/>
    <x v="0"/>
    <x v="2"/>
    <x v="58"/>
  </r>
  <r>
    <x v="1"/>
    <x v="0"/>
    <x v="1"/>
    <x v="0"/>
    <x v="2"/>
    <x v="59"/>
  </r>
  <r>
    <x v="1"/>
    <x v="0"/>
    <x v="0"/>
    <x v="0"/>
    <x v="3"/>
    <x v="60"/>
  </r>
  <r>
    <x v="1"/>
    <x v="0"/>
    <x v="1"/>
    <x v="0"/>
    <x v="3"/>
    <x v="61"/>
  </r>
  <r>
    <x v="1"/>
    <x v="0"/>
    <x v="0"/>
    <x v="0"/>
    <x v="4"/>
    <x v="62"/>
  </r>
  <r>
    <x v="1"/>
    <x v="0"/>
    <x v="1"/>
    <x v="0"/>
    <x v="4"/>
    <x v="63"/>
  </r>
  <r>
    <x v="1"/>
    <x v="0"/>
    <x v="0"/>
    <x v="0"/>
    <x v="5"/>
    <x v="64"/>
  </r>
  <r>
    <x v="1"/>
    <x v="0"/>
    <x v="1"/>
    <x v="0"/>
    <x v="5"/>
    <x v="65"/>
  </r>
  <r>
    <x v="1"/>
    <x v="0"/>
    <x v="0"/>
    <x v="0"/>
    <x v="6"/>
    <x v="66"/>
  </r>
  <r>
    <x v="1"/>
    <x v="0"/>
    <x v="1"/>
    <x v="0"/>
    <x v="6"/>
    <x v="67"/>
  </r>
  <r>
    <x v="1"/>
    <x v="0"/>
    <x v="0"/>
    <x v="0"/>
    <x v="7"/>
    <x v="68"/>
  </r>
  <r>
    <x v="1"/>
    <x v="0"/>
    <x v="1"/>
    <x v="0"/>
    <x v="7"/>
    <x v="69"/>
  </r>
  <r>
    <x v="1"/>
    <x v="0"/>
    <x v="0"/>
    <x v="0"/>
    <x v="8"/>
    <x v="70"/>
  </r>
  <r>
    <x v="1"/>
    <x v="0"/>
    <x v="1"/>
    <x v="0"/>
    <x v="8"/>
    <x v="71"/>
  </r>
  <r>
    <x v="1"/>
    <x v="0"/>
    <x v="0"/>
    <x v="0"/>
    <x v="9"/>
    <x v="72"/>
  </r>
  <r>
    <x v="1"/>
    <x v="0"/>
    <x v="1"/>
    <x v="0"/>
    <x v="9"/>
    <x v="73"/>
  </r>
  <r>
    <x v="1"/>
    <x v="0"/>
    <x v="0"/>
    <x v="0"/>
    <x v="10"/>
    <x v="74"/>
  </r>
  <r>
    <x v="1"/>
    <x v="0"/>
    <x v="1"/>
    <x v="0"/>
    <x v="10"/>
    <x v="75"/>
  </r>
  <r>
    <x v="1"/>
    <x v="0"/>
    <x v="0"/>
    <x v="0"/>
    <x v="11"/>
    <x v="76"/>
  </r>
  <r>
    <x v="1"/>
    <x v="0"/>
    <x v="1"/>
    <x v="0"/>
    <x v="11"/>
    <x v="77"/>
  </r>
  <r>
    <x v="1"/>
    <x v="0"/>
    <x v="0"/>
    <x v="0"/>
    <x v="12"/>
    <x v="78"/>
  </r>
  <r>
    <x v="1"/>
    <x v="0"/>
    <x v="1"/>
    <x v="0"/>
    <x v="12"/>
    <x v="79"/>
  </r>
  <r>
    <x v="1"/>
    <x v="0"/>
    <x v="0"/>
    <x v="0"/>
    <x v="13"/>
    <x v="80"/>
  </r>
  <r>
    <x v="1"/>
    <x v="0"/>
    <x v="1"/>
    <x v="0"/>
    <x v="13"/>
    <x v="81"/>
  </r>
  <r>
    <x v="1"/>
    <x v="1"/>
    <x v="0"/>
    <x v="0"/>
    <x v="0"/>
    <x v="82"/>
  </r>
  <r>
    <x v="1"/>
    <x v="1"/>
    <x v="1"/>
    <x v="0"/>
    <x v="0"/>
    <x v="83"/>
  </r>
  <r>
    <x v="1"/>
    <x v="1"/>
    <x v="0"/>
    <x v="0"/>
    <x v="1"/>
    <x v="84"/>
  </r>
  <r>
    <x v="1"/>
    <x v="1"/>
    <x v="1"/>
    <x v="0"/>
    <x v="1"/>
    <x v="85"/>
  </r>
  <r>
    <x v="1"/>
    <x v="1"/>
    <x v="0"/>
    <x v="0"/>
    <x v="2"/>
    <x v="86"/>
  </r>
  <r>
    <x v="1"/>
    <x v="1"/>
    <x v="1"/>
    <x v="0"/>
    <x v="2"/>
    <x v="87"/>
  </r>
  <r>
    <x v="1"/>
    <x v="1"/>
    <x v="0"/>
    <x v="0"/>
    <x v="3"/>
    <x v="72"/>
  </r>
  <r>
    <x v="1"/>
    <x v="1"/>
    <x v="1"/>
    <x v="0"/>
    <x v="3"/>
    <x v="88"/>
  </r>
  <r>
    <x v="1"/>
    <x v="1"/>
    <x v="0"/>
    <x v="0"/>
    <x v="4"/>
    <x v="89"/>
  </r>
  <r>
    <x v="1"/>
    <x v="1"/>
    <x v="1"/>
    <x v="0"/>
    <x v="4"/>
    <x v="90"/>
  </r>
  <r>
    <x v="1"/>
    <x v="1"/>
    <x v="0"/>
    <x v="0"/>
    <x v="5"/>
    <x v="91"/>
  </r>
  <r>
    <x v="1"/>
    <x v="1"/>
    <x v="1"/>
    <x v="0"/>
    <x v="5"/>
    <x v="92"/>
  </r>
  <r>
    <x v="1"/>
    <x v="1"/>
    <x v="0"/>
    <x v="0"/>
    <x v="6"/>
    <x v="93"/>
  </r>
  <r>
    <x v="1"/>
    <x v="1"/>
    <x v="1"/>
    <x v="0"/>
    <x v="6"/>
    <x v="94"/>
  </r>
  <r>
    <x v="1"/>
    <x v="1"/>
    <x v="0"/>
    <x v="0"/>
    <x v="7"/>
    <x v="95"/>
  </r>
  <r>
    <x v="1"/>
    <x v="1"/>
    <x v="1"/>
    <x v="0"/>
    <x v="7"/>
    <x v="96"/>
  </r>
  <r>
    <x v="1"/>
    <x v="1"/>
    <x v="0"/>
    <x v="0"/>
    <x v="8"/>
    <x v="97"/>
  </r>
  <r>
    <x v="1"/>
    <x v="1"/>
    <x v="1"/>
    <x v="0"/>
    <x v="8"/>
    <x v="98"/>
  </r>
  <r>
    <x v="1"/>
    <x v="1"/>
    <x v="0"/>
    <x v="0"/>
    <x v="9"/>
    <x v="99"/>
  </r>
  <r>
    <x v="1"/>
    <x v="1"/>
    <x v="1"/>
    <x v="0"/>
    <x v="9"/>
    <x v="100"/>
  </r>
  <r>
    <x v="1"/>
    <x v="1"/>
    <x v="0"/>
    <x v="0"/>
    <x v="10"/>
    <x v="101"/>
  </r>
  <r>
    <x v="1"/>
    <x v="1"/>
    <x v="1"/>
    <x v="0"/>
    <x v="10"/>
    <x v="102"/>
  </r>
  <r>
    <x v="1"/>
    <x v="1"/>
    <x v="0"/>
    <x v="0"/>
    <x v="11"/>
    <x v="97"/>
  </r>
  <r>
    <x v="1"/>
    <x v="1"/>
    <x v="1"/>
    <x v="0"/>
    <x v="11"/>
    <x v="103"/>
  </r>
  <r>
    <x v="1"/>
    <x v="1"/>
    <x v="0"/>
    <x v="0"/>
    <x v="12"/>
    <x v="104"/>
  </r>
  <r>
    <x v="1"/>
    <x v="1"/>
    <x v="1"/>
    <x v="0"/>
    <x v="12"/>
    <x v="105"/>
  </r>
  <r>
    <x v="1"/>
    <x v="1"/>
    <x v="0"/>
    <x v="0"/>
    <x v="13"/>
    <x v="106"/>
  </r>
  <r>
    <x v="1"/>
    <x v="1"/>
    <x v="1"/>
    <x v="0"/>
    <x v="13"/>
    <x v="107"/>
  </r>
  <r>
    <x v="2"/>
    <x v="0"/>
    <x v="0"/>
    <x v="0"/>
    <x v="0"/>
    <x v="108"/>
  </r>
  <r>
    <x v="2"/>
    <x v="0"/>
    <x v="1"/>
    <x v="0"/>
    <x v="0"/>
    <x v="109"/>
  </r>
  <r>
    <x v="2"/>
    <x v="0"/>
    <x v="0"/>
    <x v="0"/>
    <x v="1"/>
    <x v="110"/>
  </r>
  <r>
    <x v="2"/>
    <x v="0"/>
    <x v="1"/>
    <x v="0"/>
    <x v="1"/>
    <x v="111"/>
  </r>
  <r>
    <x v="2"/>
    <x v="0"/>
    <x v="0"/>
    <x v="0"/>
    <x v="2"/>
    <x v="112"/>
  </r>
  <r>
    <x v="2"/>
    <x v="0"/>
    <x v="1"/>
    <x v="0"/>
    <x v="2"/>
    <x v="113"/>
  </r>
  <r>
    <x v="2"/>
    <x v="0"/>
    <x v="0"/>
    <x v="0"/>
    <x v="3"/>
    <x v="114"/>
  </r>
  <r>
    <x v="2"/>
    <x v="0"/>
    <x v="1"/>
    <x v="0"/>
    <x v="3"/>
    <x v="115"/>
  </r>
  <r>
    <x v="2"/>
    <x v="0"/>
    <x v="0"/>
    <x v="0"/>
    <x v="4"/>
    <x v="116"/>
  </r>
  <r>
    <x v="2"/>
    <x v="0"/>
    <x v="1"/>
    <x v="0"/>
    <x v="4"/>
    <x v="117"/>
  </r>
  <r>
    <x v="2"/>
    <x v="0"/>
    <x v="0"/>
    <x v="0"/>
    <x v="5"/>
    <x v="118"/>
  </r>
  <r>
    <x v="2"/>
    <x v="0"/>
    <x v="1"/>
    <x v="0"/>
    <x v="5"/>
    <x v="119"/>
  </r>
  <r>
    <x v="2"/>
    <x v="0"/>
    <x v="0"/>
    <x v="0"/>
    <x v="6"/>
    <x v="120"/>
  </r>
  <r>
    <x v="2"/>
    <x v="0"/>
    <x v="1"/>
    <x v="0"/>
    <x v="6"/>
    <x v="121"/>
  </r>
  <r>
    <x v="2"/>
    <x v="0"/>
    <x v="0"/>
    <x v="0"/>
    <x v="7"/>
    <x v="122"/>
  </r>
  <r>
    <x v="2"/>
    <x v="0"/>
    <x v="1"/>
    <x v="0"/>
    <x v="7"/>
    <x v="123"/>
  </r>
  <r>
    <x v="2"/>
    <x v="0"/>
    <x v="0"/>
    <x v="0"/>
    <x v="8"/>
    <x v="124"/>
  </r>
  <r>
    <x v="2"/>
    <x v="0"/>
    <x v="1"/>
    <x v="0"/>
    <x v="8"/>
    <x v="125"/>
  </r>
  <r>
    <x v="2"/>
    <x v="0"/>
    <x v="0"/>
    <x v="0"/>
    <x v="9"/>
    <x v="126"/>
  </r>
  <r>
    <x v="2"/>
    <x v="0"/>
    <x v="1"/>
    <x v="0"/>
    <x v="9"/>
    <x v="127"/>
  </r>
  <r>
    <x v="2"/>
    <x v="0"/>
    <x v="0"/>
    <x v="0"/>
    <x v="10"/>
    <x v="128"/>
  </r>
  <r>
    <x v="2"/>
    <x v="0"/>
    <x v="1"/>
    <x v="0"/>
    <x v="10"/>
    <x v="129"/>
  </r>
  <r>
    <x v="2"/>
    <x v="0"/>
    <x v="0"/>
    <x v="0"/>
    <x v="11"/>
    <x v="130"/>
  </r>
  <r>
    <x v="2"/>
    <x v="0"/>
    <x v="1"/>
    <x v="0"/>
    <x v="11"/>
    <x v="131"/>
  </r>
  <r>
    <x v="2"/>
    <x v="0"/>
    <x v="0"/>
    <x v="0"/>
    <x v="12"/>
    <x v="132"/>
  </r>
  <r>
    <x v="2"/>
    <x v="0"/>
    <x v="1"/>
    <x v="0"/>
    <x v="12"/>
    <x v="133"/>
  </r>
  <r>
    <x v="2"/>
    <x v="0"/>
    <x v="0"/>
    <x v="0"/>
    <x v="13"/>
    <x v="134"/>
  </r>
  <r>
    <x v="2"/>
    <x v="0"/>
    <x v="1"/>
    <x v="0"/>
    <x v="13"/>
    <x v="135"/>
  </r>
  <r>
    <x v="2"/>
    <x v="1"/>
    <x v="0"/>
    <x v="0"/>
    <x v="0"/>
    <x v="136"/>
  </r>
  <r>
    <x v="2"/>
    <x v="1"/>
    <x v="1"/>
    <x v="0"/>
    <x v="0"/>
    <x v="137"/>
  </r>
  <r>
    <x v="2"/>
    <x v="1"/>
    <x v="0"/>
    <x v="0"/>
    <x v="1"/>
    <x v="138"/>
  </r>
  <r>
    <x v="2"/>
    <x v="1"/>
    <x v="1"/>
    <x v="0"/>
    <x v="1"/>
    <x v="139"/>
  </r>
  <r>
    <x v="2"/>
    <x v="1"/>
    <x v="0"/>
    <x v="0"/>
    <x v="2"/>
    <x v="140"/>
  </r>
  <r>
    <x v="2"/>
    <x v="1"/>
    <x v="1"/>
    <x v="0"/>
    <x v="2"/>
    <x v="141"/>
  </r>
  <r>
    <x v="2"/>
    <x v="1"/>
    <x v="0"/>
    <x v="0"/>
    <x v="3"/>
    <x v="142"/>
  </r>
  <r>
    <x v="2"/>
    <x v="1"/>
    <x v="1"/>
    <x v="0"/>
    <x v="3"/>
    <x v="143"/>
  </r>
  <r>
    <x v="2"/>
    <x v="1"/>
    <x v="0"/>
    <x v="0"/>
    <x v="4"/>
    <x v="144"/>
  </r>
  <r>
    <x v="2"/>
    <x v="1"/>
    <x v="1"/>
    <x v="0"/>
    <x v="4"/>
    <x v="145"/>
  </r>
  <r>
    <x v="2"/>
    <x v="1"/>
    <x v="0"/>
    <x v="0"/>
    <x v="5"/>
    <x v="146"/>
  </r>
  <r>
    <x v="2"/>
    <x v="1"/>
    <x v="1"/>
    <x v="0"/>
    <x v="5"/>
    <x v="147"/>
  </r>
  <r>
    <x v="2"/>
    <x v="1"/>
    <x v="0"/>
    <x v="0"/>
    <x v="6"/>
    <x v="148"/>
  </r>
  <r>
    <x v="2"/>
    <x v="1"/>
    <x v="1"/>
    <x v="0"/>
    <x v="6"/>
    <x v="149"/>
  </r>
  <r>
    <x v="2"/>
    <x v="1"/>
    <x v="0"/>
    <x v="0"/>
    <x v="7"/>
    <x v="150"/>
  </r>
  <r>
    <x v="2"/>
    <x v="1"/>
    <x v="1"/>
    <x v="0"/>
    <x v="7"/>
    <x v="151"/>
  </r>
  <r>
    <x v="2"/>
    <x v="1"/>
    <x v="0"/>
    <x v="0"/>
    <x v="8"/>
    <x v="152"/>
  </r>
  <r>
    <x v="2"/>
    <x v="1"/>
    <x v="1"/>
    <x v="0"/>
    <x v="8"/>
    <x v="153"/>
  </r>
  <r>
    <x v="2"/>
    <x v="1"/>
    <x v="0"/>
    <x v="0"/>
    <x v="9"/>
    <x v="154"/>
  </r>
  <r>
    <x v="2"/>
    <x v="1"/>
    <x v="1"/>
    <x v="0"/>
    <x v="9"/>
    <x v="155"/>
  </r>
  <r>
    <x v="2"/>
    <x v="1"/>
    <x v="0"/>
    <x v="0"/>
    <x v="10"/>
    <x v="156"/>
  </r>
  <r>
    <x v="2"/>
    <x v="1"/>
    <x v="1"/>
    <x v="0"/>
    <x v="10"/>
    <x v="157"/>
  </r>
  <r>
    <x v="2"/>
    <x v="1"/>
    <x v="0"/>
    <x v="0"/>
    <x v="11"/>
    <x v="158"/>
  </r>
  <r>
    <x v="2"/>
    <x v="1"/>
    <x v="1"/>
    <x v="0"/>
    <x v="11"/>
    <x v="159"/>
  </r>
  <r>
    <x v="2"/>
    <x v="1"/>
    <x v="0"/>
    <x v="0"/>
    <x v="12"/>
    <x v="160"/>
  </r>
  <r>
    <x v="2"/>
    <x v="1"/>
    <x v="1"/>
    <x v="0"/>
    <x v="12"/>
    <x v="161"/>
  </r>
  <r>
    <x v="2"/>
    <x v="1"/>
    <x v="0"/>
    <x v="0"/>
    <x v="13"/>
    <x v="162"/>
  </r>
  <r>
    <x v="2"/>
    <x v="1"/>
    <x v="1"/>
    <x v="0"/>
    <x v="13"/>
    <x v="163"/>
  </r>
  <r>
    <x v="3"/>
    <x v="0"/>
    <x v="0"/>
    <x v="0"/>
    <x v="0"/>
    <x v="164"/>
  </r>
  <r>
    <x v="3"/>
    <x v="0"/>
    <x v="1"/>
    <x v="0"/>
    <x v="0"/>
    <x v="165"/>
  </r>
  <r>
    <x v="3"/>
    <x v="0"/>
    <x v="0"/>
    <x v="0"/>
    <x v="1"/>
    <x v="166"/>
  </r>
  <r>
    <x v="3"/>
    <x v="0"/>
    <x v="1"/>
    <x v="0"/>
    <x v="1"/>
    <x v="167"/>
  </r>
  <r>
    <x v="3"/>
    <x v="0"/>
    <x v="0"/>
    <x v="0"/>
    <x v="2"/>
    <x v="168"/>
  </r>
  <r>
    <x v="3"/>
    <x v="0"/>
    <x v="1"/>
    <x v="0"/>
    <x v="2"/>
    <x v="169"/>
  </r>
  <r>
    <x v="3"/>
    <x v="0"/>
    <x v="0"/>
    <x v="0"/>
    <x v="3"/>
    <x v="170"/>
  </r>
  <r>
    <x v="3"/>
    <x v="0"/>
    <x v="1"/>
    <x v="0"/>
    <x v="3"/>
    <x v="171"/>
  </r>
  <r>
    <x v="3"/>
    <x v="0"/>
    <x v="0"/>
    <x v="0"/>
    <x v="4"/>
    <x v="172"/>
  </r>
  <r>
    <x v="3"/>
    <x v="0"/>
    <x v="1"/>
    <x v="0"/>
    <x v="4"/>
    <x v="173"/>
  </r>
  <r>
    <x v="3"/>
    <x v="0"/>
    <x v="0"/>
    <x v="0"/>
    <x v="5"/>
    <x v="174"/>
  </r>
  <r>
    <x v="3"/>
    <x v="0"/>
    <x v="1"/>
    <x v="0"/>
    <x v="5"/>
    <x v="175"/>
  </r>
  <r>
    <x v="3"/>
    <x v="0"/>
    <x v="0"/>
    <x v="0"/>
    <x v="6"/>
    <x v="176"/>
  </r>
  <r>
    <x v="3"/>
    <x v="0"/>
    <x v="1"/>
    <x v="0"/>
    <x v="6"/>
    <x v="177"/>
  </r>
  <r>
    <x v="3"/>
    <x v="0"/>
    <x v="0"/>
    <x v="0"/>
    <x v="7"/>
    <x v="178"/>
  </r>
  <r>
    <x v="3"/>
    <x v="0"/>
    <x v="1"/>
    <x v="0"/>
    <x v="7"/>
    <x v="179"/>
  </r>
  <r>
    <x v="3"/>
    <x v="0"/>
    <x v="0"/>
    <x v="0"/>
    <x v="8"/>
    <x v="180"/>
  </r>
  <r>
    <x v="3"/>
    <x v="0"/>
    <x v="1"/>
    <x v="0"/>
    <x v="8"/>
    <x v="181"/>
  </r>
  <r>
    <x v="3"/>
    <x v="0"/>
    <x v="0"/>
    <x v="0"/>
    <x v="9"/>
    <x v="182"/>
  </r>
  <r>
    <x v="3"/>
    <x v="0"/>
    <x v="1"/>
    <x v="0"/>
    <x v="9"/>
    <x v="183"/>
  </r>
  <r>
    <x v="3"/>
    <x v="0"/>
    <x v="0"/>
    <x v="0"/>
    <x v="10"/>
    <x v="184"/>
  </r>
  <r>
    <x v="3"/>
    <x v="0"/>
    <x v="1"/>
    <x v="0"/>
    <x v="10"/>
    <x v="185"/>
  </r>
  <r>
    <x v="3"/>
    <x v="0"/>
    <x v="0"/>
    <x v="0"/>
    <x v="11"/>
    <x v="186"/>
  </r>
  <r>
    <x v="3"/>
    <x v="0"/>
    <x v="1"/>
    <x v="0"/>
    <x v="11"/>
    <x v="187"/>
  </r>
  <r>
    <x v="3"/>
    <x v="0"/>
    <x v="0"/>
    <x v="0"/>
    <x v="12"/>
    <x v="188"/>
  </r>
  <r>
    <x v="3"/>
    <x v="0"/>
    <x v="1"/>
    <x v="0"/>
    <x v="12"/>
    <x v="189"/>
  </r>
  <r>
    <x v="3"/>
    <x v="0"/>
    <x v="0"/>
    <x v="0"/>
    <x v="13"/>
    <x v="190"/>
  </r>
  <r>
    <x v="3"/>
    <x v="0"/>
    <x v="1"/>
    <x v="0"/>
    <x v="13"/>
    <x v="191"/>
  </r>
  <r>
    <x v="3"/>
    <x v="1"/>
    <x v="0"/>
    <x v="0"/>
    <x v="0"/>
    <x v="192"/>
  </r>
  <r>
    <x v="3"/>
    <x v="1"/>
    <x v="1"/>
    <x v="0"/>
    <x v="0"/>
    <x v="193"/>
  </r>
  <r>
    <x v="3"/>
    <x v="1"/>
    <x v="0"/>
    <x v="0"/>
    <x v="1"/>
    <x v="194"/>
  </r>
  <r>
    <x v="3"/>
    <x v="1"/>
    <x v="1"/>
    <x v="0"/>
    <x v="1"/>
    <x v="195"/>
  </r>
  <r>
    <x v="3"/>
    <x v="1"/>
    <x v="0"/>
    <x v="0"/>
    <x v="2"/>
    <x v="196"/>
  </r>
  <r>
    <x v="3"/>
    <x v="1"/>
    <x v="1"/>
    <x v="0"/>
    <x v="2"/>
    <x v="197"/>
  </r>
  <r>
    <x v="3"/>
    <x v="1"/>
    <x v="0"/>
    <x v="0"/>
    <x v="3"/>
    <x v="198"/>
  </r>
  <r>
    <x v="3"/>
    <x v="1"/>
    <x v="1"/>
    <x v="0"/>
    <x v="3"/>
    <x v="199"/>
  </r>
  <r>
    <x v="3"/>
    <x v="1"/>
    <x v="0"/>
    <x v="0"/>
    <x v="4"/>
    <x v="200"/>
  </r>
  <r>
    <x v="3"/>
    <x v="1"/>
    <x v="1"/>
    <x v="0"/>
    <x v="4"/>
    <x v="201"/>
  </r>
  <r>
    <x v="3"/>
    <x v="1"/>
    <x v="0"/>
    <x v="0"/>
    <x v="5"/>
    <x v="202"/>
  </r>
  <r>
    <x v="3"/>
    <x v="1"/>
    <x v="1"/>
    <x v="0"/>
    <x v="5"/>
    <x v="203"/>
  </r>
  <r>
    <x v="3"/>
    <x v="1"/>
    <x v="0"/>
    <x v="0"/>
    <x v="6"/>
    <x v="204"/>
  </r>
  <r>
    <x v="3"/>
    <x v="1"/>
    <x v="1"/>
    <x v="0"/>
    <x v="6"/>
    <x v="205"/>
  </r>
  <r>
    <x v="3"/>
    <x v="1"/>
    <x v="0"/>
    <x v="0"/>
    <x v="7"/>
    <x v="206"/>
  </r>
  <r>
    <x v="3"/>
    <x v="1"/>
    <x v="1"/>
    <x v="0"/>
    <x v="7"/>
    <x v="207"/>
  </r>
  <r>
    <x v="3"/>
    <x v="1"/>
    <x v="0"/>
    <x v="0"/>
    <x v="8"/>
    <x v="208"/>
  </r>
  <r>
    <x v="3"/>
    <x v="1"/>
    <x v="1"/>
    <x v="0"/>
    <x v="8"/>
    <x v="209"/>
  </r>
  <r>
    <x v="3"/>
    <x v="1"/>
    <x v="0"/>
    <x v="0"/>
    <x v="9"/>
    <x v="210"/>
  </r>
  <r>
    <x v="3"/>
    <x v="1"/>
    <x v="1"/>
    <x v="0"/>
    <x v="9"/>
    <x v="211"/>
  </r>
  <r>
    <x v="3"/>
    <x v="1"/>
    <x v="0"/>
    <x v="0"/>
    <x v="10"/>
    <x v="212"/>
  </r>
  <r>
    <x v="3"/>
    <x v="1"/>
    <x v="1"/>
    <x v="0"/>
    <x v="10"/>
    <x v="213"/>
  </r>
  <r>
    <x v="3"/>
    <x v="1"/>
    <x v="0"/>
    <x v="0"/>
    <x v="11"/>
    <x v="214"/>
  </r>
  <r>
    <x v="3"/>
    <x v="1"/>
    <x v="1"/>
    <x v="0"/>
    <x v="11"/>
    <x v="215"/>
  </r>
  <r>
    <x v="3"/>
    <x v="1"/>
    <x v="0"/>
    <x v="0"/>
    <x v="12"/>
    <x v="216"/>
  </r>
  <r>
    <x v="3"/>
    <x v="1"/>
    <x v="1"/>
    <x v="0"/>
    <x v="12"/>
    <x v="217"/>
  </r>
  <r>
    <x v="3"/>
    <x v="1"/>
    <x v="0"/>
    <x v="0"/>
    <x v="13"/>
    <x v="218"/>
  </r>
  <r>
    <x v="3"/>
    <x v="1"/>
    <x v="1"/>
    <x v="0"/>
    <x v="13"/>
    <x v="219"/>
  </r>
  <r>
    <x v="4"/>
    <x v="0"/>
    <x v="0"/>
    <x v="0"/>
    <x v="0"/>
    <x v="220"/>
  </r>
  <r>
    <x v="4"/>
    <x v="0"/>
    <x v="1"/>
    <x v="0"/>
    <x v="0"/>
    <x v="221"/>
  </r>
  <r>
    <x v="4"/>
    <x v="0"/>
    <x v="0"/>
    <x v="0"/>
    <x v="1"/>
    <x v="222"/>
  </r>
  <r>
    <x v="4"/>
    <x v="0"/>
    <x v="1"/>
    <x v="0"/>
    <x v="1"/>
    <x v="223"/>
  </r>
  <r>
    <x v="4"/>
    <x v="0"/>
    <x v="0"/>
    <x v="0"/>
    <x v="2"/>
    <x v="224"/>
  </r>
  <r>
    <x v="4"/>
    <x v="0"/>
    <x v="1"/>
    <x v="0"/>
    <x v="2"/>
    <x v="225"/>
  </r>
  <r>
    <x v="4"/>
    <x v="0"/>
    <x v="0"/>
    <x v="0"/>
    <x v="3"/>
    <x v="226"/>
  </r>
  <r>
    <x v="4"/>
    <x v="0"/>
    <x v="1"/>
    <x v="0"/>
    <x v="3"/>
    <x v="227"/>
  </r>
  <r>
    <x v="4"/>
    <x v="0"/>
    <x v="0"/>
    <x v="0"/>
    <x v="4"/>
    <x v="228"/>
  </r>
  <r>
    <x v="4"/>
    <x v="0"/>
    <x v="1"/>
    <x v="0"/>
    <x v="4"/>
    <x v="229"/>
  </r>
  <r>
    <x v="4"/>
    <x v="0"/>
    <x v="0"/>
    <x v="0"/>
    <x v="5"/>
    <x v="230"/>
  </r>
  <r>
    <x v="4"/>
    <x v="0"/>
    <x v="1"/>
    <x v="0"/>
    <x v="5"/>
    <x v="231"/>
  </r>
  <r>
    <x v="4"/>
    <x v="0"/>
    <x v="0"/>
    <x v="0"/>
    <x v="6"/>
    <x v="232"/>
  </r>
  <r>
    <x v="4"/>
    <x v="0"/>
    <x v="1"/>
    <x v="0"/>
    <x v="6"/>
    <x v="233"/>
  </r>
  <r>
    <x v="4"/>
    <x v="0"/>
    <x v="0"/>
    <x v="0"/>
    <x v="7"/>
    <x v="234"/>
  </r>
  <r>
    <x v="4"/>
    <x v="0"/>
    <x v="1"/>
    <x v="0"/>
    <x v="7"/>
    <x v="235"/>
  </r>
  <r>
    <x v="4"/>
    <x v="0"/>
    <x v="0"/>
    <x v="0"/>
    <x v="8"/>
    <x v="236"/>
  </r>
  <r>
    <x v="4"/>
    <x v="0"/>
    <x v="1"/>
    <x v="0"/>
    <x v="8"/>
    <x v="237"/>
  </r>
  <r>
    <x v="4"/>
    <x v="0"/>
    <x v="0"/>
    <x v="0"/>
    <x v="9"/>
    <x v="238"/>
  </r>
  <r>
    <x v="4"/>
    <x v="0"/>
    <x v="1"/>
    <x v="0"/>
    <x v="9"/>
    <x v="239"/>
  </r>
  <r>
    <x v="4"/>
    <x v="0"/>
    <x v="0"/>
    <x v="0"/>
    <x v="10"/>
    <x v="240"/>
  </r>
  <r>
    <x v="4"/>
    <x v="0"/>
    <x v="1"/>
    <x v="0"/>
    <x v="10"/>
    <x v="241"/>
  </r>
  <r>
    <x v="4"/>
    <x v="0"/>
    <x v="0"/>
    <x v="0"/>
    <x v="11"/>
    <x v="242"/>
  </r>
  <r>
    <x v="4"/>
    <x v="0"/>
    <x v="1"/>
    <x v="0"/>
    <x v="11"/>
    <x v="243"/>
  </r>
  <r>
    <x v="4"/>
    <x v="0"/>
    <x v="0"/>
    <x v="0"/>
    <x v="12"/>
    <x v="244"/>
  </r>
  <r>
    <x v="4"/>
    <x v="0"/>
    <x v="1"/>
    <x v="0"/>
    <x v="12"/>
    <x v="245"/>
  </r>
  <r>
    <x v="4"/>
    <x v="0"/>
    <x v="0"/>
    <x v="0"/>
    <x v="13"/>
    <x v="246"/>
  </r>
  <r>
    <x v="4"/>
    <x v="0"/>
    <x v="1"/>
    <x v="0"/>
    <x v="13"/>
    <x v="247"/>
  </r>
  <r>
    <x v="4"/>
    <x v="1"/>
    <x v="0"/>
    <x v="0"/>
    <x v="0"/>
    <x v="248"/>
  </r>
  <r>
    <x v="4"/>
    <x v="1"/>
    <x v="1"/>
    <x v="0"/>
    <x v="0"/>
    <x v="249"/>
  </r>
  <r>
    <x v="4"/>
    <x v="1"/>
    <x v="0"/>
    <x v="0"/>
    <x v="1"/>
    <x v="246"/>
  </r>
  <r>
    <x v="4"/>
    <x v="1"/>
    <x v="1"/>
    <x v="0"/>
    <x v="1"/>
    <x v="250"/>
  </r>
  <r>
    <x v="4"/>
    <x v="1"/>
    <x v="0"/>
    <x v="0"/>
    <x v="2"/>
    <x v="149"/>
  </r>
  <r>
    <x v="4"/>
    <x v="1"/>
    <x v="1"/>
    <x v="0"/>
    <x v="2"/>
    <x v="251"/>
  </r>
  <r>
    <x v="4"/>
    <x v="1"/>
    <x v="0"/>
    <x v="0"/>
    <x v="3"/>
    <x v="252"/>
  </r>
  <r>
    <x v="4"/>
    <x v="1"/>
    <x v="1"/>
    <x v="0"/>
    <x v="3"/>
    <x v="253"/>
  </r>
  <r>
    <x v="4"/>
    <x v="1"/>
    <x v="0"/>
    <x v="0"/>
    <x v="4"/>
    <x v="254"/>
  </r>
  <r>
    <x v="4"/>
    <x v="1"/>
    <x v="1"/>
    <x v="0"/>
    <x v="4"/>
    <x v="255"/>
  </r>
  <r>
    <x v="4"/>
    <x v="1"/>
    <x v="0"/>
    <x v="0"/>
    <x v="5"/>
    <x v="256"/>
  </r>
  <r>
    <x v="4"/>
    <x v="1"/>
    <x v="1"/>
    <x v="0"/>
    <x v="5"/>
    <x v="257"/>
  </r>
  <r>
    <x v="4"/>
    <x v="1"/>
    <x v="0"/>
    <x v="0"/>
    <x v="6"/>
    <x v="258"/>
  </r>
  <r>
    <x v="4"/>
    <x v="1"/>
    <x v="1"/>
    <x v="0"/>
    <x v="6"/>
    <x v="259"/>
  </r>
  <r>
    <x v="4"/>
    <x v="1"/>
    <x v="0"/>
    <x v="0"/>
    <x v="7"/>
    <x v="260"/>
  </r>
  <r>
    <x v="4"/>
    <x v="1"/>
    <x v="1"/>
    <x v="0"/>
    <x v="7"/>
    <x v="261"/>
  </r>
  <r>
    <x v="4"/>
    <x v="1"/>
    <x v="0"/>
    <x v="0"/>
    <x v="8"/>
    <x v="262"/>
  </r>
  <r>
    <x v="4"/>
    <x v="1"/>
    <x v="1"/>
    <x v="0"/>
    <x v="8"/>
    <x v="263"/>
  </r>
  <r>
    <x v="4"/>
    <x v="1"/>
    <x v="0"/>
    <x v="0"/>
    <x v="9"/>
    <x v="264"/>
  </r>
  <r>
    <x v="4"/>
    <x v="1"/>
    <x v="1"/>
    <x v="0"/>
    <x v="9"/>
    <x v="265"/>
  </r>
  <r>
    <x v="4"/>
    <x v="1"/>
    <x v="0"/>
    <x v="0"/>
    <x v="10"/>
    <x v="266"/>
  </r>
  <r>
    <x v="4"/>
    <x v="1"/>
    <x v="1"/>
    <x v="0"/>
    <x v="10"/>
    <x v="267"/>
  </r>
  <r>
    <x v="4"/>
    <x v="1"/>
    <x v="0"/>
    <x v="0"/>
    <x v="11"/>
    <x v="268"/>
  </r>
  <r>
    <x v="4"/>
    <x v="1"/>
    <x v="1"/>
    <x v="0"/>
    <x v="11"/>
    <x v="269"/>
  </r>
  <r>
    <x v="4"/>
    <x v="1"/>
    <x v="0"/>
    <x v="0"/>
    <x v="12"/>
    <x v="270"/>
  </r>
  <r>
    <x v="4"/>
    <x v="1"/>
    <x v="1"/>
    <x v="0"/>
    <x v="12"/>
    <x v="271"/>
  </r>
  <r>
    <x v="4"/>
    <x v="1"/>
    <x v="0"/>
    <x v="0"/>
    <x v="13"/>
    <x v="272"/>
  </r>
  <r>
    <x v="4"/>
    <x v="1"/>
    <x v="1"/>
    <x v="0"/>
    <x v="13"/>
    <x v="58"/>
  </r>
  <r>
    <x v="5"/>
    <x v="0"/>
    <x v="0"/>
    <x v="0"/>
    <x v="0"/>
    <x v="273"/>
  </r>
  <r>
    <x v="5"/>
    <x v="0"/>
    <x v="1"/>
    <x v="0"/>
    <x v="0"/>
    <x v="274"/>
  </r>
  <r>
    <x v="5"/>
    <x v="0"/>
    <x v="0"/>
    <x v="0"/>
    <x v="1"/>
    <x v="275"/>
  </r>
  <r>
    <x v="5"/>
    <x v="0"/>
    <x v="1"/>
    <x v="0"/>
    <x v="1"/>
    <x v="276"/>
  </r>
  <r>
    <x v="5"/>
    <x v="0"/>
    <x v="0"/>
    <x v="0"/>
    <x v="2"/>
    <x v="277"/>
  </r>
  <r>
    <x v="5"/>
    <x v="0"/>
    <x v="1"/>
    <x v="0"/>
    <x v="2"/>
    <x v="278"/>
  </r>
  <r>
    <x v="5"/>
    <x v="0"/>
    <x v="0"/>
    <x v="0"/>
    <x v="3"/>
    <x v="279"/>
  </r>
  <r>
    <x v="5"/>
    <x v="0"/>
    <x v="1"/>
    <x v="0"/>
    <x v="3"/>
    <x v="280"/>
  </r>
  <r>
    <x v="5"/>
    <x v="0"/>
    <x v="0"/>
    <x v="0"/>
    <x v="4"/>
    <x v="281"/>
  </r>
  <r>
    <x v="5"/>
    <x v="0"/>
    <x v="1"/>
    <x v="0"/>
    <x v="4"/>
    <x v="282"/>
  </r>
  <r>
    <x v="5"/>
    <x v="0"/>
    <x v="0"/>
    <x v="0"/>
    <x v="5"/>
    <x v="283"/>
  </r>
  <r>
    <x v="5"/>
    <x v="0"/>
    <x v="1"/>
    <x v="0"/>
    <x v="5"/>
    <x v="284"/>
  </r>
  <r>
    <x v="5"/>
    <x v="0"/>
    <x v="0"/>
    <x v="0"/>
    <x v="6"/>
    <x v="285"/>
  </r>
  <r>
    <x v="5"/>
    <x v="0"/>
    <x v="1"/>
    <x v="0"/>
    <x v="6"/>
    <x v="286"/>
  </r>
  <r>
    <x v="5"/>
    <x v="0"/>
    <x v="0"/>
    <x v="0"/>
    <x v="7"/>
    <x v="287"/>
  </r>
  <r>
    <x v="5"/>
    <x v="0"/>
    <x v="1"/>
    <x v="0"/>
    <x v="7"/>
    <x v="288"/>
  </r>
  <r>
    <x v="5"/>
    <x v="0"/>
    <x v="0"/>
    <x v="0"/>
    <x v="8"/>
    <x v="289"/>
  </r>
  <r>
    <x v="5"/>
    <x v="0"/>
    <x v="1"/>
    <x v="0"/>
    <x v="8"/>
    <x v="290"/>
  </r>
  <r>
    <x v="5"/>
    <x v="0"/>
    <x v="0"/>
    <x v="0"/>
    <x v="9"/>
    <x v="291"/>
  </r>
  <r>
    <x v="5"/>
    <x v="0"/>
    <x v="1"/>
    <x v="0"/>
    <x v="9"/>
    <x v="292"/>
  </r>
  <r>
    <x v="5"/>
    <x v="0"/>
    <x v="0"/>
    <x v="0"/>
    <x v="10"/>
    <x v="293"/>
  </r>
  <r>
    <x v="5"/>
    <x v="0"/>
    <x v="1"/>
    <x v="0"/>
    <x v="10"/>
    <x v="294"/>
  </r>
  <r>
    <x v="5"/>
    <x v="0"/>
    <x v="0"/>
    <x v="0"/>
    <x v="11"/>
    <x v="295"/>
  </r>
  <r>
    <x v="5"/>
    <x v="0"/>
    <x v="1"/>
    <x v="0"/>
    <x v="11"/>
    <x v="296"/>
  </r>
  <r>
    <x v="5"/>
    <x v="0"/>
    <x v="0"/>
    <x v="0"/>
    <x v="12"/>
    <x v="297"/>
  </r>
  <r>
    <x v="5"/>
    <x v="0"/>
    <x v="1"/>
    <x v="0"/>
    <x v="12"/>
    <x v="298"/>
  </r>
  <r>
    <x v="5"/>
    <x v="0"/>
    <x v="0"/>
    <x v="0"/>
    <x v="13"/>
    <x v="299"/>
  </r>
  <r>
    <x v="5"/>
    <x v="0"/>
    <x v="1"/>
    <x v="0"/>
    <x v="13"/>
    <x v="300"/>
  </r>
  <r>
    <x v="5"/>
    <x v="1"/>
    <x v="0"/>
    <x v="0"/>
    <x v="0"/>
    <x v="301"/>
  </r>
  <r>
    <x v="5"/>
    <x v="1"/>
    <x v="1"/>
    <x v="0"/>
    <x v="0"/>
    <x v="302"/>
  </r>
  <r>
    <x v="5"/>
    <x v="1"/>
    <x v="0"/>
    <x v="0"/>
    <x v="1"/>
    <x v="303"/>
  </r>
  <r>
    <x v="5"/>
    <x v="1"/>
    <x v="1"/>
    <x v="0"/>
    <x v="1"/>
    <x v="304"/>
  </r>
  <r>
    <x v="5"/>
    <x v="1"/>
    <x v="0"/>
    <x v="0"/>
    <x v="2"/>
    <x v="305"/>
  </r>
  <r>
    <x v="5"/>
    <x v="1"/>
    <x v="1"/>
    <x v="0"/>
    <x v="2"/>
    <x v="306"/>
  </r>
  <r>
    <x v="5"/>
    <x v="1"/>
    <x v="0"/>
    <x v="0"/>
    <x v="3"/>
    <x v="307"/>
  </r>
  <r>
    <x v="5"/>
    <x v="1"/>
    <x v="1"/>
    <x v="0"/>
    <x v="3"/>
    <x v="308"/>
  </r>
  <r>
    <x v="5"/>
    <x v="1"/>
    <x v="0"/>
    <x v="0"/>
    <x v="4"/>
    <x v="309"/>
  </r>
  <r>
    <x v="5"/>
    <x v="1"/>
    <x v="1"/>
    <x v="0"/>
    <x v="4"/>
    <x v="310"/>
  </r>
  <r>
    <x v="5"/>
    <x v="1"/>
    <x v="0"/>
    <x v="0"/>
    <x v="5"/>
    <x v="311"/>
  </r>
  <r>
    <x v="5"/>
    <x v="1"/>
    <x v="1"/>
    <x v="0"/>
    <x v="5"/>
    <x v="312"/>
  </r>
  <r>
    <x v="5"/>
    <x v="1"/>
    <x v="0"/>
    <x v="0"/>
    <x v="6"/>
    <x v="313"/>
  </r>
  <r>
    <x v="5"/>
    <x v="1"/>
    <x v="1"/>
    <x v="0"/>
    <x v="6"/>
    <x v="314"/>
  </r>
  <r>
    <x v="5"/>
    <x v="1"/>
    <x v="0"/>
    <x v="0"/>
    <x v="7"/>
    <x v="315"/>
  </r>
  <r>
    <x v="5"/>
    <x v="1"/>
    <x v="1"/>
    <x v="0"/>
    <x v="7"/>
    <x v="316"/>
  </r>
  <r>
    <x v="5"/>
    <x v="1"/>
    <x v="0"/>
    <x v="0"/>
    <x v="8"/>
    <x v="317"/>
  </r>
  <r>
    <x v="5"/>
    <x v="1"/>
    <x v="1"/>
    <x v="0"/>
    <x v="8"/>
    <x v="318"/>
  </r>
  <r>
    <x v="5"/>
    <x v="1"/>
    <x v="0"/>
    <x v="0"/>
    <x v="9"/>
    <x v="319"/>
  </r>
  <r>
    <x v="5"/>
    <x v="1"/>
    <x v="1"/>
    <x v="0"/>
    <x v="9"/>
    <x v="320"/>
  </r>
  <r>
    <x v="5"/>
    <x v="1"/>
    <x v="0"/>
    <x v="0"/>
    <x v="10"/>
    <x v="321"/>
  </r>
  <r>
    <x v="5"/>
    <x v="1"/>
    <x v="1"/>
    <x v="0"/>
    <x v="10"/>
    <x v="322"/>
  </r>
  <r>
    <x v="5"/>
    <x v="1"/>
    <x v="0"/>
    <x v="0"/>
    <x v="11"/>
    <x v="323"/>
  </r>
  <r>
    <x v="5"/>
    <x v="1"/>
    <x v="1"/>
    <x v="0"/>
    <x v="11"/>
    <x v="324"/>
  </r>
  <r>
    <x v="5"/>
    <x v="1"/>
    <x v="0"/>
    <x v="0"/>
    <x v="12"/>
    <x v="325"/>
  </r>
  <r>
    <x v="5"/>
    <x v="1"/>
    <x v="1"/>
    <x v="0"/>
    <x v="12"/>
    <x v="326"/>
  </r>
  <r>
    <x v="5"/>
    <x v="1"/>
    <x v="0"/>
    <x v="0"/>
    <x v="13"/>
    <x v="327"/>
  </r>
  <r>
    <x v="5"/>
    <x v="1"/>
    <x v="1"/>
    <x v="0"/>
    <x v="13"/>
    <x v="328"/>
  </r>
  <r>
    <x v="6"/>
    <x v="0"/>
    <x v="0"/>
    <x v="0"/>
    <x v="0"/>
    <x v="329"/>
  </r>
  <r>
    <x v="6"/>
    <x v="0"/>
    <x v="1"/>
    <x v="0"/>
    <x v="0"/>
    <x v="330"/>
  </r>
  <r>
    <x v="6"/>
    <x v="0"/>
    <x v="0"/>
    <x v="0"/>
    <x v="1"/>
    <x v="331"/>
  </r>
  <r>
    <x v="6"/>
    <x v="0"/>
    <x v="1"/>
    <x v="0"/>
    <x v="1"/>
    <x v="332"/>
  </r>
  <r>
    <x v="6"/>
    <x v="0"/>
    <x v="0"/>
    <x v="0"/>
    <x v="2"/>
    <x v="333"/>
  </r>
  <r>
    <x v="6"/>
    <x v="0"/>
    <x v="1"/>
    <x v="0"/>
    <x v="2"/>
    <x v="334"/>
  </r>
  <r>
    <x v="6"/>
    <x v="0"/>
    <x v="0"/>
    <x v="0"/>
    <x v="3"/>
    <x v="335"/>
  </r>
  <r>
    <x v="6"/>
    <x v="0"/>
    <x v="1"/>
    <x v="0"/>
    <x v="3"/>
    <x v="336"/>
  </r>
  <r>
    <x v="6"/>
    <x v="0"/>
    <x v="0"/>
    <x v="0"/>
    <x v="4"/>
    <x v="337"/>
  </r>
  <r>
    <x v="6"/>
    <x v="0"/>
    <x v="1"/>
    <x v="0"/>
    <x v="4"/>
    <x v="338"/>
  </r>
  <r>
    <x v="6"/>
    <x v="0"/>
    <x v="0"/>
    <x v="0"/>
    <x v="5"/>
    <x v="339"/>
  </r>
  <r>
    <x v="6"/>
    <x v="0"/>
    <x v="1"/>
    <x v="0"/>
    <x v="5"/>
    <x v="340"/>
  </r>
  <r>
    <x v="6"/>
    <x v="0"/>
    <x v="0"/>
    <x v="0"/>
    <x v="6"/>
    <x v="341"/>
  </r>
  <r>
    <x v="6"/>
    <x v="0"/>
    <x v="1"/>
    <x v="0"/>
    <x v="6"/>
    <x v="342"/>
  </r>
  <r>
    <x v="6"/>
    <x v="0"/>
    <x v="0"/>
    <x v="0"/>
    <x v="7"/>
    <x v="343"/>
  </r>
  <r>
    <x v="6"/>
    <x v="0"/>
    <x v="1"/>
    <x v="0"/>
    <x v="7"/>
    <x v="344"/>
  </r>
  <r>
    <x v="6"/>
    <x v="0"/>
    <x v="0"/>
    <x v="0"/>
    <x v="8"/>
    <x v="345"/>
  </r>
  <r>
    <x v="6"/>
    <x v="0"/>
    <x v="1"/>
    <x v="0"/>
    <x v="8"/>
    <x v="346"/>
  </r>
  <r>
    <x v="6"/>
    <x v="0"/>
    <x v="0"/>
    <x v="0"/>
    <x v="9"/>
    <x v="347"/>
  </r>
  <r>
    <x v="6"/>
    <x v="0"/>
    <x v="1"/>
    <x v="0"/>
    <x v="9"/>
    <x v="348"/>
  </r>
  <r>
    <x v="6"/>
    <x v="0"/>
    <x v="0"/>
    <x v="0"/>
    <x v="10"/>
    <x v="349"/>
  </r>
  <r>
    <x v="6"/>
    <x v="0"/>
    <x v="1"/>
    <x v="0"/>
    <x v="10"/>
    <x v="350"/>
  </r>
  <r>
    <x v="6"/>
    <x v="0"/>
    <x v="0"/>
    <x v="0"/>
    <x v="11"/>
    <x v="351"/>
  </r>
  <r>
    <x v="6"/>
    <x v="0"/>
    <x v="1"/>
    <x v="0"/>
    <x v="11"/>
    <x v="352"/>
  </r>
  <r>
    <x v="6"/>
    <x v="0"/>
    <x v="0"/>
    <x v="0"/>
    <x v="12"/>
    <x v="353"/>
  </r>
  <r>
    <x v="6"/>
    <x v="0"/>
    <x v="1"/>
    <x v="0"/>
    <x v="12"/>
    <x v="354"/>
  </r>
  <r>
    <x v="6"/>
    <x v="0"/>
    <x v="0"/>
    <x v="0"/>
    <x v="13"/>
    <x v="355"/>
  </r>
  <r>
    <x v="6"/>
    <x v="0"/>
    <x v="1"/>
    <x v="0"/>
    <x v="13"/>
    <x v="356"/>
  </r>
  <r>
    <x v="6"/>
    <x v="1"/>
    <x v="0"/>
    <x v="0"/>
    <x v="0"/>
    <x v="357"/>
  </r>
  <r>
    <x v="6"/>
    <x v="1"/>
    <x v="1"/>
    <x v="0"/>
    <x v="0"/>
    <x v="358"/>
  </r>
  <r>
    <x v="6"/>
    <x v="1"/>
    <x v="0"/>
    <x v="0"/>
    <x v="1"/>
    <x v="359"/>
  </r>
  <r>
    <x v="6"/>
    <x v="1"/>
    <x v="1"/>
    <x v="0"/>
    <x v="1"/>
    <x v="360"/>
  </r>
  <r>
    <x v="6"/>
    <x v="1"/>
    <x v="0"/>
    <x v="0"/>
    <x v="2"/>
    <x v="361"/>
  </r>
  <r>
    <x v="6"/>
    <x v="1"/>
    <x v="1"/>
    <x v="0"/>
    <x v="2"/>
    <x v="362"/>
  </r>
  <r>
    <x v="6"/>
    <x v="1"/>
    <x v="0"/>
    <x v="0"/>
    <x v="3"/>
    <x v="363"/>
  </r>
  <r>
    <x v="6"/>
    <x v="1"/>
    <x v="1"/>
    <x v="0"/>
    <x v="3"/>
    <x v="364"/>
  </r>
  <r>
    <x v="6"/>
    <x v="1"/>
    <x v="0"/>
    <x v="0"/>
    <x v="4"/>
    <x v="365"/>
  </r>
  <r>
    <x v="6"/>
    <x v="1"/>
    <x v="1"/>
    <x v="0"/>
    <x v="4"/>
    <x v="366"/>
  </r>
  <r>
    <x v="6"/>
    <x v="1"/>
    <x v="0"/>
    <x v="0"/>
    <x v="5"/>
    <x v="367"/>
  </r>
  <r>
    <x v="6"/>
    <x v="1"/>
    <x v="1"/>
    <x v="0"/>
    <x v="5"/>
    <x v="368"/>
  </r>
  <r>
    <x v="6"/>
    <x v="1"/>
    <x v="0"/>
    <x v="0"/>
    <x v="6"/>
    <x v="369"/>
  </r>
  <r>
    <x v="6"/>
    <x v="1"/>
    <x v="1"/>
    <x v="0"/>
    <x v="6"/>
    <x v="370"/>
  </r>
  <r>
    <x v="6"/>
    <x v="1"/>
    <x v="0"/>
    <x v="0"/>
    <x v="7"/>
    <x v="371"/>
  </r>
  <r>
    <x v="6"/>
    <x v="1"/>
    <x v="1"/>
    <x v="0"/>
    <x v="7"/>
    <x v="372"/>
  </r>
  <r>
    <x v="6"/>
    <x v="1"/>
    <x v="0"/>
    <x v="0"/>
    <x v="8"/>
    <x v="373"/>
  </r>
  <r>
    <x v="6"/>
    <x v="1"/>
    <x v="1"/>
    <x v="0"/>
    <x v="8"/>
    <x v="374"/>
  </r>
  <r>
    <x v="6"/>
    <x v="1"/>
    <x v="0"/>
    <x v="0"/>
    <x v="9"/>
    <x v="375"/>
  </r>
  <r>
    <x v="6"/>
    <x v="1"/>
    <x v="1"/>
    <x v="0"/>
    <x v="9"/>
    <x v="376"/>
  </r>
  <r>
    <x v="6"/>
    <x v="1"/>
    <x v="0"/>
    <x v="0"/>
    <x v="10"/>
    <x v="377"/>
  </r>
  <r>
    <x v="6"/>
    <x v="1"/>
    <x v="1"/>
    <x v="0"/>
    <x v="10"/>
    <x v="378"/>
  </r>
  <r>
    <x v="6"/>
    <x v="1"/>
    <x v="0"/>
    <x v="0"/>
    <x v="11"/>
    <x v="379"/>
  </r>
  <r>
    <x v="6"/>
    <x v="1"/>
    <x v="1"/>
    <x v="0"/>
    <x v="11"/>
    <x v="380"/>
  </r>
  <r>
    <x v="6"/>
    <x v="1"/>
    <x v="0"/>
    <x v="0"/>
    <x v="12"/>
    <x v="381"/>
  </r>
  <r>
    <x v="6"/>
    <x v="1"/>
    <x v="1"/>
    <x v="0"/>
    <x v="12"/>
    <x v="382"/>
  </r>
  <r>
    <x v="6"/>
    <x v="1"/>
    <x v="0"/>
    <x v="0"/>
    <x v="13"/>
    <x v="383"/>
  </r>
  <r>
    <x v="6"/>
    <x v="1"/>
    <x v="1"/>
    <x v="0"/>
    <x v="13"/>
    <x v="384"/>
  </r>
  <r>
    <x v="7"/>
    <x v="0"/>
    <x v="0"/>
    <x v="0"/>
    <x v="0"/>
    <x v="385"/>
  </r>
  <r>
    <x v="7"/>
    <x v="0"/>
    <x v="1"/>
    <x v="0"/>
    <x v="0"/>
    <x v="386"/>
  </r>
  <r>
    <x v="7"/>
    <x v="0"/>
    <x v="0"/>
    <x v="0"/>
    <x v="1"/>
    <x v="387"/>
  </r>
  <r>
    <x v="7"/>
    <x v="0"/>
    <x v="1"/>
    <x v="0"/>
    <x v="1"/>
    <x v="388"/>
  </r>
  <r>
    <x v="7"/>
    <x v="0"/>
    <x v="0"/>
    <x v="0"/>
    <x v="2"/>
    <x v="389"/>
  </r>
  <r>
    <x v="7"/>
    <x v="0"/>
    <x v="1"/>
    <x v="0"/>
    <x v="2"/>
    <x v="390"/>
  </r>
  <r>
    <x v="7"/>
    <x v="0"/>
    <x v="0"/>
    <x v="0"/>
    <x v="3"/>
    <x v="391"/>
  </r>
  <r>
    <x v="7"/>
    <x v="0"/>
    <x v="1"/>
    <x v="0"/>
    <x v="3"/>
    <x v="392"/>
  </r>
  <r>
    <x v="7"/>
    <x v="0"/>
    <x v="0"/>
    <x v="0"/>
    <x v="4"/>
    <x v="393"/>
  </r>
  <r>
    <x v="7"/>
    <x v="0"/>
    <x v="1"/>
    <x v="0"/>
    <x v="4"/>
    <x v="394"/>
  </r>
  <r>
    <x v="7"/>
    <x v="0"/>
    <x v="0"/>
    <x v="0"/>
    <x v="5"/>
    <x v="395"/>
  </r>
  <r>
    <x v="7"/>
    <x v="0"/>
    <x v="1"/>
    <x v="0"/>
    <x v="5"/>
    <x v="396"/>
  </r>
  <r>
    <x v="7"/>
    <x v="0"/>
    <x v="0"/>
    <x v="0"/>
    <x v="6"/>
    <x v="397"/>
  </r>
  <r>
    <x v="7"/>
    <x v="0"/>
    <x v="1"/>
    <x v="0"/>
    <x v="6"/>
    <x v="398"/>
  </r>
  <r>
    <x v="7"/>
    <x v="0"/>
    <x v="0"/>
    <x v="0"/>
    <x v="7"/>
    <x v="399"/>
  </r>
  <r>
    <x v="7"/>
    <x v="0"/>
    <x v="1"/>
    <x v="0"/>
    <x v="7"/>
    <x v="400"/>
  </r>
  <r>
    <x v="7"/>
    <x v="0"/>
    <x v="0"/>
    <x v="0"/>
    <x v="8"/>
    <x v="401"/>
  </r>
  <r>
    <x v="7"/>
    <x v="0"/>
    <x v="1"/>
    <x v="0"/>
    <x v="8"/>
    <x v="402"/>
  </r>
  <r>
    <x v="7"/>
    <x v="0"/>
    <x v="0"/>
    <x v="0"/>
    <x v="9"/>
    <x v="403"/>
  </r>
  <r>
    <x v="7"/>
    <x v="0"/>
    <x v="1"/>
    <x v="0"/>
    <x v="9"/>
    <x v="404"/>
  </r>
  <r>
    <x v="7"/>
    <x v="0"/>
    <x v="0"/>
    <x v="0"/>
    <x v="10"/>
    <x v="405"/>
  </r>
  <r>
    <x v="7"/>
    <x v="0"/>
    <x v="1"/>
    <x v="0"/>
    <x v="10"/>
    <x v="406"/>
  </r>
  <r>
    <x v="7"/>
    <x v="0"/>
    <x v="0"/>
    <x v="0"/>
    <x v="11"/>
    <x v="407"/>
  </r>
  <r>
    <x v="7"/>
    <x v="0"/>
    <x v="1"/>
    <x v="0"/>
    <x v="11"/>
    <x v="408"/>
  </r>
  <r>
    <x v="7"/>
    <x v="0"/>
    <x v="0"/>
    <x v="0"/>
    <x v="12"/>
    <x v="409"/>
  </r>
  <r>
    <x v="7"/>
    <x v="0"/>
    <x v="1"/>
    <x v="0"/>
    <x v="12"/>
    <x v="410"/>
  </r>
  <r>
    <x v="7"/>
    <x v="0"/>
    <x v="0"/>
    <x v="0"/>
    <x v="13"/>
    <x v="411"/>
  </r>
  <r>
    <x v="7"/>
    <x v="0"/>
    <x v="1"/>
    <x v="0"/>
    <x v="13"/>
    <x v="412"/>
  </r>
  <r>
    <x v="7"/>
    <x v="1"/>
    <x v="0"/>
    <x v="0"/>
    <x v="0"/>
    <x v="413"/>
  </r>
  <r>
    <x v="7"/>
    <x v="1"/>
    <x v="1"/>
    <x v="0"/>
    <x v="0"/>
    <x v="414"/>
  </r>
  <r>
    <x v="7"/>
    <x v="1"/>
    <x v="0"/>
    <x v="0"/>
    <x v="1"/>
    <x v="415"/>
  </r>
  <r>
    <x v="7"/>
    <x v="1"/>
    <x v="1"/>
    <x v="0"/>
    <x v="1"/>
    <x v="416"/>
  </r>
  <r>
    <x v="7"/>
    <x v="1"/>
    <x v="0"/>
    <x v="0"/>
    <x v="2"/>
    <x v="417"/>
  </r>
  <r>
    <x v="7"/>
    <x v="1"/>
    <x v="1"/>
    <x v="0"/>
    <x v="2"/>
    <x v="418"/>
  </r>
  <r>
    <x v="7"/>
    <x v="1"/>
    <x v="0"/>
    <x v="0"/>
    <x v="3"/>
    <x v="419"/>
  </r>
  <r>
    <x v="7"/>
    <x v="1"/>
    <x v="1"/>
    <x v="0"/>
    <x v="3"/>
    <x v="420"/>
  </r>
  <r>
    <x v="7"/>
    <x v="1"/>
    <x v="0"/>
    <x v="0"/>
    <x v="4"/>
    <x v="421"/>
  </r>
  <r>
    <x v="7"/>
    <x v="1"/>
    <x v="1"/>
    <x v="0"/>
    <x v="4"/>
    <x v="422"/>
  </r>
  <r>
    <x v="7"/>
    <x v="1"/>
    <x v="0"/>
    <x v="0"/>
    <x v="5"/>
    <x v="423"/>
  </r>
  <r>
    <x v="7"/>
    <x v="1"/>
    <x v="1"/>
    <x v="0"/>
    <x v="5"/>
    <x v="424"/>
  </r>
  <r>
    <x v="7"/>
    <x v="1"/>
    <x v="0"/>
    <x v="0"/>
    <x v="6"/>
    <x v="425"/>
  </r>
  <r>
    <x v="7"/>
    <x v="1"/>
    <x v="1"/>
    <x v="0"/>
    <x v="6"/>
    <x v="426"/>
  </r>
  <r>
    <x v="7"/>
    <x v="1"/>
    <x v="0"/>
    <x v="0"/>
    <x v="7"/>
    <x v="427"/>
  </r>
  <r>
    <x v="7"/>
    <x v="1"/>
    <x v="1"/>
    <x v="0"/>
    <x v="7"/>
    <x v="428"/>
  </r>
  <r>
    <x v="7"/>
    <x v="1"/>
    <x v="0"/>
    <x v="0"/>
    <x v="8"/>
    <x v="429"/>
  </r>
  <r>
    <x v="7"/>
    <x v="1"/>
    <x v="1"/>
    <x v="0"/>
    <x v="8"/>
    <x v="430"/>
  </r>
  <r>
    <x v="7"/>
    <x v="1"/>
    <x v="0"/>
    <x v="0"/>
    <x v="9"/>
    <x v="431"/>
  </r>
  <r>
    <x v="7"/>
    <x v="1"/>
    <x v="1"/>
    <x v="0"/>
    <x v="9"/>
    <x v="432"/>
  </r>
  <r>
    <x v="7"/>
    <x v="1"/>
    <x v="0"/>
    <x v="0"/>
    <x v="10"/>
    <x v="433"/>
  </r>
  <r>
    <x v="7"/>
    <x v="1"/>
    <x v="1"/>
    <x v="0"/>
    <x v="10"/>
    <x v="434"/>
  </r>
  <r>
    <x v="7"/>
    <x v="1"/>
    <x v="0"/>
    <x v="0"/>
    <x v="11"/>
    <x v="435"/>
  </r>
  <r>
    <x v="7"/>
    <x v="1"/>
    <x v="1"/>
    <x v="0"/>
    <x v="11"/>
    <x v="436"/>
  </r>
  <r>
    <x v="7"/>
    <x v="1"/>
    <x v="0"/>
    <x v="0"/>
    <x v="12"/>
    <x v="437"/>
  </r>
  <r>
    <x v="7"/>
    <x v="1"/>
    <x v="1"/>
    <x v="0"/>
    <x v="12"/>
    <x v="438"/>
  </r>
  <r>
    <x v="7"/>
    <x v="1"/>
    <x v="0"/>
    <x v="0"/>
    <x v="13"/>
    <x v="216"/>
  </r>
  <r>
    <x v="7"/>
    <x v="1"/>
    <x v="1"/>
    <x v="0"/>
    <x v="13"/>
    <x v="439"/>
  </r>
  <r>
    <x v="8"/>
    <x v="0"/>
    <x v="0"/>
    <x v="0"/>
    <x v="0"/>
    <x v="440"/>
  </r>
  <r>
    <x v="8"/>
    <x v="0"/>
    <x v="1"/>
    <x v="0"/>
    <x v="0"/>
    <x v="441"/>
  </r>
  <r>
    <x v="8"/>
    <x v="0"/>
    <x v="0"/>
    <x v="0"/>
    <x v="1"/>
    <x v="442"/>
  </r>
  <r>
    <x v="8"/>
    <x v="0"/>
    <x v="1"/>
    <x v="0"/>
    <x v="1"/>
    <x v="443"/>
  </r>
  <r>
    <x v="8"/>
    <x v="0"/>
    <x v="0"/>
    <x v="0"/>
    <x v="2"/>
    <x v="444"/>
  </r>
  <r>
    <x v="8"/>
    <x v="0"/>
    <x v="1"/>
    <x v="0"/>
    <x v="2"/>
    <x v="445"/>
  </r>
  <r>
    <x v="8"/>
    <x v="0"/>
    <x v="0"/>
    <x v="0"/>
    <x v="3"/>
    <x v="446"/>
  </r>
  <r>
    <x v="8"/>
    <x v="0"/>
    <x v="1"/>
    <x v="0"/>
    <x v="3"/>
    <x v="447"/>
  </r>
  <r>
    <x v="8"/>
    <x v="0"/>
    <x v="0"/>
    <x v="0"/>
    <x v="4"/>
    <x v="448"/>
  </r>
  <r>
    <x v="8"/>
    <x v="0"/>
    <x v="1"/>
    <x v="0"/>
    <x v="4"/>
    <x v="449"/>
  </r>
  <r>
    <x v="8"/>
    <x v="0"/>
    <x v="0"/>
    <x v="0"/>
    <x v="5"/>
    <x v="450"/>
  </r>
  <r>
    <x v="8"/>
    <x v="0"/>
    <x v="1"/>
    <x v="0"/>
    <x v="5"/>
    <x v="451"/>
  </r>
  <r>
    <x v="8"/>
    <x v="0"/>
    <x v="0"/>
    <x v="0"/>
    <x v="6"/>
    <x v="452"/>
  </r>
  <r>
    <x v="8"/>
    <x v="0"/>
    <x v="1"/>
    <x v="0"/>
    <x v="6"/>
    <x v="453"/>
  </r>
  <r>
    <x v="8"/>
    <x v="0"/>
    <x v="0"/>
    <x v="0"/>
    <x v="7"/>
    <x v="454"/>
  </r>
  <r>
    <x v="8"/>
    <x v="0"/>
    <x v="1"/>
    <x v="0"/>
    <x v="7"/>
    <x v="455"/>
  </r>
  <r>
    <x v="8"/>
    <x v="0"/>
    <x v="0"/>
    <x v="0"/>
    <x v="8"/>
    <x v="132"/>
  </r>
  <r>
    <x v="8"/>
    <x v="0"/>
    <x v="1"/>
    <x v="0"/>
    <x v="8"/>
    <x v="456"/>
  </r>
  <r>
    <x v="8"/>
    <x v="0"/>
    <x v="0"/>
    <x v="0"/>
    <x v="9"/>
    <x v="457"/>
  </r>
  <r>
    <x v="8"/>
    <x v="0"/>
    <x v="1"/>
    <x v="0"/>
    <x v="9"/>
    <x v="458"/>
  </r>
  <r>
    <x v="8"/>
    <x v="0"/>
    <x v="0"/>
    <x v="0"/>
    <x v="10"/>
    <x v="459"/>
  </r>
  <r>
    <x v="8"/>
    <x v="0"/>
    <x v="1"/>
    <x v="0"/>
    <x v="10"/>
    <x v="460"/>
  </r>
  <r>
    <x v="8"/>
    <x v="0"/>
    <x v="0"/>
    <x v="0"/>
    <x v="11"/>
    <x v="461"/>
  </r>
  <r>
    <x v="8"/>
    <x v="0"/>
    <x v="1"/>
    <x v="0"/>
    <x v="11"/>
    <x v="462"/>
  </r>
  <r>
    <x v="8"/>
    <x v="0"/>
    <x v="0"/>
    <x v="0"/>
    <x v="12"/>
    <x v="463"/>
  </r>
  <r>
    <x v="8"/>
    <x v="0"/>
    <x v="1"/>
    <x v="0"/>
    <x v="12"/>
    <x v="464"/>
  </r>
  <r>
    <x v="8"/>
    <x v="0"/>
    <x v="0"/>
    <x v="0"/>
    <x v="13"/>
    <x v="465"/>
  </r>
  <r>
    <x v="8"/>
    <x v="0"/>
    <x v="1"/>
    <x v="0"/>
    <x v="13"/>
    <x v="466"/>
  </r>
  <r>
    <x v="8"/>
    <x v="1"/>
    <x v="0"/>
    <x v="0"/>
    <x v="0"/>
    <x v="467"/>
  </r>
  <r>
    <x v="8"/>
    <x v="1"/>
    <x v="1"/>
    <x v="0"/>
    <x v="0"/>
    <x v="468"/>
  </r>
  <r>
    <x v="8"/>
    <x v="1"/>
    <x v="0"/>
    <x v="0"/>
    <x v="1"/>
    <x v="469"/>
  </r>
  <r>
    <x v="8"/>
    <x v="1"/>
    <x v="1"/>
    <x v="0"/>
    <x v="1"/>
    <x v="470"/>
  </r>
  <r>
    <x v="8"/>
    <x v="1"/>
    <x v="0"/>
    <x v="0"/>
    <x v="2"/>
    <x v="471"/>
  </r>
  <r>
    <x v="8"/>
    <x v="1"/>
    <x v="1"/>
    <x v="0"/>
    <x v="2"/>
    <x v="472"/>
  </r>
  <r>
    <x v="8"/>
    <x v="1"/>
    <x v="0"/>
    <x v="0"/>
    <x v="3"/>
    <x v="473"/>
  </r>
  <r>
    <x v="8"/>
    <x v="1"/>
    <x v="1"/>
    <x v="0"/>
    <x v="3"/>
    <x v="474"/>
  </r>
  <r>
    <x v="8"/>
    <x v="1"/>
    <x v="0"/>
    <x v="0"/>
    <x v="4"/>
    <x v="475"/>
  </r>
  <r>
    <x v="8"/>
    <x v="1"/>
    <x v="1"/>
    <x v="0"/>
    <x v="4"/>
    <x v="476"/>
  </r>
  <r>
    <x v="8"/>
    <x v="1"/>
    <x v="0"/>
    <x v="0"/>
    <x v="5"/>
    <x v="477"/>
  </r>
  <r>
    <x v="8"/>
    <x v="1"/>
    <x v="1"/>
    <x v="0"/>
    <x v="5"/>
    <x v="79"/>
  </r>
  <r>
    <x v="8"/>
    <x v="1"/>
    <x v="0"/>
    <x v="0"/>
    <x v="6"/>
    <x v="478"/>
  </r>
  <r>
    <x v="8"/>
    <x v="1"/>
    <x v="1"/>
    <x v="0"/>
    <x v="6"/>
    <x v="479"/>
  </r>
  <r>
    <x v="8"/>
    <x v="1"/>
    <x v="0"/>
    <x v="0"/>
    <x v="7"/>
    <x v="480"/>
  </r>
  <r>
    <x v="8"/>
    <x v="1"/>
    <x v="1"/>
    <x v="0"/>
    <x v="7"/>
    <x v="481"/>
  </r>
  <r>
    <x v="8"/>
    <x v="1"/>
    <x v="0"/>
    <x v="0"/>
    <x v="8"/>
    <x v="482"/>
  </r>
  <r>
    <x v="8"/>
    <x v="1"/>
    <x v="1"/>
    <x v="0"/>
    <x v="8"/>
    <x v="483"/>
  </r>
  <r>
    <x v="8"/>
    <x v="1"/>
    <x v="0"/>
    <x v="0"/>
    <x v="9"/>
    <x v="484"/>
  </r>
  <r>
    <x v="8"/>
    <x v="1"/>
    <x v="1"/>
    <x v="0"/>
    <x v="9"/>
    <x v="69"/>
  </r>
  <r>
    <x v="8"/>
    <x v="1"/>
    <x v="0"/>
    <x v="0"/>
    <x v="10"/>
    <x v="485"/>
  </r>
  <r>
    <x v="8"/>
    <x v="1"/>
    <x v="1"/>
    <x v="0"/>
    <x v="10"/>
    <x v="486"/>
  </r>
  <r>
    <x v="8"/>
    <x v="1"/>
    <x v="0"/>
    <x v="0"/>
    <x v="11"/>
    <x v="487"/>
  </r>
  <r>
    <x v="8"/>
    <x v="1"/>
    <x v="1"/>
    <x v="0"/>
    <x v="11"/>
    <x v="488"/>
  </r>
  <r>
    <x v="8"/>
    <x v="1"/>
    <x v="0"/>
    <x v="0"/>
    <x v="12"/>
    <x v="489"/>
  </r>
  <r>
    <x v="8"/>
    <x v="1"/>
    <x v="1"/>
    <x v="0"/>
    <x v="12"/>
    <x v="490"/>
  </r>
  <r>
    <x v="8"/>
    <x v="1"/>
    <x v="0"/>
    <x v="0"/>
    <x v="13"/>
    <x v="491"/>
  </r>
  <r>
    <x v="8"/>
    <x v="1"/>
    <x v="1"/>
    <x v="0"/>
    <x v="13"/>
    <x v="492"/>
  </r>
  <r>
    <x v="9"/>
    <x v="0"/>
    <x v="0"/>
    <x v="0"/>
    <x v="0"/>
    <x v="493"/>
  </r>
  <r>
    <x v="9"/>
    <x v="0"/>
    <x v="1"/>
    <x v="0"/>
    <x v="0"/>
    <x v="494"/>
  </r>
  <r>
    <x v="9"/>
    <x v="0"/>
    <x v="0"/>
    <x v="0"/>
    <x v="1"/>
    <x v="495"/>
  </r>
  <r>
    <x v="9"/>
    <x v="0"/>
    <x v="1"/>
    <x v="0"/>
    <x v="1"/>
    <x v="496"/>
  </r>
  <r>
    <x v="9"/>
    <x v="0"/>
    <x v="0"/>
    <x v="0"/>
    <x v="2"/>
    <x v="497"/>
  </r>
  <r>
    <x v="9"/>
    <x v="0"/>
    <x v="1"/>
    <x v="0"/>
    <x v="2"/>
    <x v="498"/>
  </r>
  <r>
    <x v="9"/>
    <x v="0"/>
    <x v="0"/>
    <x v="0"/>
    <x v="3"/>
    <x v="499"/>
  </r>
  <r>
    <x v="9"/>
    <x v="0"/>
    <x v="1"/>
    <x v="0"/>
    <x v="3"/>
    <x v="500"/>
  </r>
  <r>
    <x v="9"/>
    <x v="0"/>
    <x v="0"/>
    <x v="0"/>
    <x v="4"/>
    <x v="501"/>
  </r>
  <r>
    <x v="9"/>
    <x v="0"/>
    <x v="1"/>
    <x v="0"/>
    <x v="4"/>
    <x v="502"/>
  </r>
  <r>
    <x v="9"/>
    <x v="0"/>
    <x v="0"/>
    <x v="0"/>
    <x v="5"/>
    <x v="503"/>
  </r>
  <r>
    <x v="9"/>
    <x v="0"/>
    <x v="1"/>
    <x v="0"/>
    <x v="5"/>
    <x v="504"/>
  </r>
  <r>
    <x v="9"/>
    <x v="0"/>
    <x v="0"/>
    <x v="0"/>
    <x v="6"/>
    <x v="505"/>
  </r>
  <r>
    <x v="9"/>
    <x v="0"/>
    <x v="1"/>
    <x v="0"/>
    <x v="6"/>
    <x v="506"/>
  </r>
  <r>
    <x v="9"/>
    <x v="0"/>
    <x v="0"/>
    <x v="0"/>
    <x v="7"/>
    <x v="507"/>
  </r>
  <r>
    <x v="9"/>
    <x v="0"/>
    <x v="1"/>
    <x v="0"/>
    <x v="7"/>
    <x v="508"/>
  </r>
  <r>
    <x v="9"/>
    <x v="0"/>
    <x v="0"/>
    <x v="0"/>
    <x v="8"/>
    <x v="509"/>
  </r>
  <r>
    <x v="9"/>
    <x v="0"/>
    <x v="1"/>
    <x v="0"/>
    <x v="8"/>
    <x v="510"/>
  </r>
  <r>
    <x v="9"/>
    <x v="0"/>
    <x v="0"/>
    <x v="0"/>
    <x v="9"/>
    <x v="511"/>
  </r>
  <r>
    <x v="9"/>
    <x v="0"/>
    <x v="1"/>
    <x v="0"/>
    <x v="9"/>
    <x v="512"/>
  </r>
  <r>
    <x v="9"/>
    <x v="0"/>
    <x v="0"/>
    <x v="0"/>
    <x v="10"/>
    <x v="513"/>
  </r>
  <r>
    <x v="9"/>
    <x v="0"/>
    <x v="1"/>
    <x v="0"/>
    <x v="10"/>
    <x v="514"/>
  </r>
  <r>
    <x v="9"/>
    <x v="0"/>
    <x v="0"/>
    <x v="0"/>
    <x v="11"/>
    <x v="515"/>
  </r>
  <r>
    <x v="9"/>
    <x v="0"/>
    <x v="1"/>
    <x v="0"/>
    <x v="11"/>
    <x v="516"/>
  </r>
  <r>
    <x v="9"/>
    <x v="0"/>
    <x v="0"/>
    <x v="0"/>
    <x v="12"/>
    <x v="517"/>
  </r>
  <r>
    <x v="9"/>
    <x v="0"/>
    <x v="1"/>
    <x v="0"/>
    <x v="12"/>
    <x v="518"/>
  </r>
  <r>
    <x v="9"/>
    <x v="0"/>
    <x v="0"/>
    <x v="0"/>
    <x v="13"/>
    <x v="519"/>
  </r>
  <r>
    <x v="9"/>
    <x v="0"/>
    <x v="1"/>
    <x v="0"/>
    <x v="13"/>
    <x v="520"/>
  </r>
  <r>
    <x v="9"/>
    <x v="1"/>
    <x v="0"/>
    <x v="0"/>
    <x v="0"/>
    <x v="521"/>
  </r>
  <r>
    <x v="9"/>
    <x v="1"/>
    <x v="1"/>
    <x v="0"/>
    <x v="0"/>
    <x v="522"/>
  </r>
  <r>
    <x v="9"/>
    <x v="1"/>
    <x v="0"/>
    <x v="0"/>
    <x v="1"/>
    <x v="523"/>
  </r>
  <r>
    <x v="9"/>
    <x v="1"/>
    <x v="1"/>
    <x v="0"/>
    <x v="1"/>
    <x v="485"/>
  </r>
  <r>
    <x v="9"/>
    <x v="1"/>
    <x v="0"/>
    <x v="0"/>
    <x v="2"/>
    <x v="524"/>
  </r>
  <r>
    <x v="9"/>
    <x v="1"/>
    <x v="1"/>
    <x v="0"/>
    <x v="2"/>
    <x v="525"/>
  </r>
  <r>
    <x v="9"/>
    <x v="1"/>
    <x v="0"/>
    <x v="0"/>
    <x v="3"/>
    <x v="526"/>
  </r>
  <r>
    <x v="9"/>
    <x v="1"/>
    <x v="1"/>
    <x v="0"/>
    <x v="3"/>
    <x v="527"/>
  </r>
  <r>
    <x v="9"/>
    <x v="1"/>
    <x v="0"/>
    <x v="0"/>
    <x v="4"/>
    <x v="528"/>
  </r>
  <r>
    <x v="9"/>
    <x v="1"/>
    <x v="1"/>
    <x v="0"/>
    <x v="4"/>
    <x v="529"/>
  </r>
  <r>
    <x v="9"/>
    <x v="1"/>
    <x v="0"/>
    <x v="0"/>
    <x v="5"/>
    <x v="530"/>
  </r>
  <r>
    <x v="9"/>
    <x v="1"/>
    <x v="1"/>
    <x v="0"/>
    <x v="5"/>
    <x v="531"/>
  </r>
  <r>
    <x v="9"/>
    <x v="1"/>
    <x v="0"/>
    <x v="0"/>
    <x v="6"/>
    <x v="532"/>
  </r>
  <r>
    <x v="9"/>
    <x v="1"/>
    <x v="1"/>
    <x v="0"/>
    <x v="6"/>
    <x v="533"/>
  </r>
  <r>
    <x v="9"/>
    <x v="1"/>
    <x v="0"/>
    <x v="0"/>
    <x v="7"/>
    <x v="534"/>
  </r>
  <r>
    <x v="9"/>
    <x v="1"/>
    <x v="1"/>
    <x v="0"/>
    <x v="7"/>
    <x v="535"/>
  </r>
  <r>
    <x v="9"/>
    <x v="1"/>
    <x v="0"/>
    <x v="0"/>
    <x v="8"/>
    <x v="172"/>
  </r>
  <r>
    <x v="9"/>
    <x v="1"/>
    <x v="1"/>
    <x v="0"/>
    <x v="8"/>
    <x v="536"/>
  </r>
  <r>
    <x v="9"/>
    <x v="1"/>
    <x v="0"/>
    <x v="0"/>
    <x v="9"/>
    <x v="537"/>
  </r>
  <r>
    <x v="9"/>
    <x v="1"/>
    <x v="1"/>
    <x v="0"/>
    <x v="9"/>
    <x v="538"/>
  </r>
  <r>
    <x v="9"/>
    <x v="1"/>
    <x v="0"/>
    <x v="0"/>
    <x v="10"/>
    <x v="539"/>
  </r>
  <r>
    <x v="9"/>
    <x v="1"/>
    <x v="1"/>
    <x v="0"/>
    <x v="10"/>
    <x v="418"/>
  </r>
  <r>
    <x v="9"/>
    <x v="1"/>
    <x v="0"/>
    <x v="0"/>
    <x v="11"/>
    <x v="540"/>
  </r>
  <r>
    <x v="9"/>
    <x v="1"/>
    <x v="1"/>
    <x v="0"/>
    <x v="11"/>
    <x v="541"/>
  </r>
  <r>
    <x v="9"/>
    <x v="1"/>
    <x v="0"/>
    <x v="0"/>
    <x v="12"/>
    <x v="542"/>
  </r>
  <r>
    <x v="9"/>
    <x v="1"/>
    <x v="1"/>
    <x v="0"/>
    <x v="12"/>
    <x v="519"/>
  </r>
  <r>
    <x v="9"/>
    <x v="1"/>
    <x v="0"/>
    <x v="0"/>
    <x v="13"/>
    <x v="543"/>
  </r>
  <r>
    <x v="9"/>
    <x v="1"/>
    <x v="1"/>
    <x v="0"/>
    <x v="13"/>
    <x v="544"/>
  </r>
  <r>
    <x v="10"/>
    <x v="0"/>
    <x v="0"/>
    <x v="0"/>
    <x v="0"/>
    <x v="545"/>
  </r>
  <r>
    <x v="10"/>
    <x v="0"/>
    <x v="1"/>
    <x v="0"/>
    <x v="0"/>
    <x v="546"/>
  </r>
  <r>
    <x v="10"/>
    <x v="0"/>
    <x v="0"/>
    <x v="0"/>
    <x v="1"/>
    <x v="547"/>
  </r>
  <r>
    <x v="10"/>
    <x v="0"/>
    <x v="1"/>
    <x v="0"/>
    <x v="1"/>
    <x v="548"/>
  </r>
  <r>
    <x v="10"/>
    <x v="0"/>
    <x v="0"/>
    <x v="0"/>
    <x v="2"/>
    <x v="549"/>
  </r>
  <r>
    <x v="10"/>
    <x v="0"/>
    <x v="1"/>
    <x v="0"/>
    <x v="2"/>
    <x v="550"/>
  </r>
  <r>
    <x v="10"/>
    <x v="0"/>
    <x v="0"/>
    <x v="0"/>
    <x v="3"/>
    <x v="77"/>
  </r>
  <r>
    <x v="10"/>
    <x v="0"/>
    <x v="1"/>
    <x v="0"/>
    <x v="3"/>
    <x v="551"/>
  </r>
  <r>
    <x v="10"/>
    <x v="0"/>
    <x v="0"/>
    <x v="0"/>
    <x v="4"/>
    <x v="75"/>
  </r>
  <r>
    <x v="10"/>
    <x v="0"/>
    <x v="1"/>
    <x v="0"/>
    <x v="4"/>
    <x v="311"/>
  </r>
  <r>
    <x v="10"/>
    <x v="0"/>
    <x v="0"/>
    <x v="0"/>
    <x v="5"/>
    <x v="16"/>
  </r>
  <r>
    <x v="10"/>
    <x v="0"/>
    <x v="1"/>
    <x v="0"/>
    <x v="5"/>
    <x v="552"/>
  </r>
  <r>
    <x v="10"/>
    <x v="0"/>
    <x v="0"/>
    <x v="0"/>
    <x v="6"/>
    <x v="553"/>
  </r>
  <r>
    <x v="10"/>
    <x v="0"/>
    <x v="1"/>
    <x v="0"/>
    <x v="6"/>
    <x v="554"/>
  </r>
  <r>
    <x v="10"/>
    <x v="0"/>
    <x v="0"/>
    <x v="0"/>
    <x v="7"/>
    <x v="555"/>
  </r>
  <r>
    <x v="10"/>
    <x v="0"/>
    <x v="1"/>
    <x v="0"/>
    <x v="7"/>
    <x v="556"/>
  </r>
  <r>
    <x v="10"/>
    <x v="0"/>
    <x v="0"/>
    <x v="0"/>
    <x v="8"/>
    <x v="557"/>
  </r>
  <r>
    <x v="10"/>
    <x v="0"/>
    <x v="1"/>
    <x v="0"/>
    <x v="8"/>
    <x v="558"/>
  </r>
  <r>
    <x v="10"/>
    <x v="0"/>
    <x v="0"/>
    <x v="0"/>
    <x v="9"/>
    <x v="559"/>
  </r>
  <r>
    <x v="10"/>
    <x v="0"/>
    <x v="1"/>
    <x v="0"/>
    <x v="9"/>
    <x v="560"/>
  </r>
  <r>
    <x v="10"/>
    <x v="0"/>
    <x v="0"/>
    <x v="0"/>
    <x v="10"/>
    <x v="561"/>
  </r>
  <r>
    <x v="10"/>
    <x v="0"/>
    <x v="1"/>
    <x v="0"/>
    <x v="10"/>
    <x v="562"/>
  </r>
  <r>
    <x v="10"/>
    <x v="0"/>
    <x v="0"/>
    <x v="0"/>
    <x v="11"/>
    <x v="563"/>
  </r>
  <r>
    <x v="10"/>
    <x v="0"/>
    <x v="1"/>
    <x v="0"/>
    <x v="11"/>
    <x v="564"/>
  </r>
  <r>
    <x v="10"/>
    <x v="0"/>
    <x v="0"/>
    <x v="0"/>
    <x v="12"/>
    <x v="565"/>
  </r>
  <r>
    <x v="10"/>
    <x v="0"/>
    <x v="1"/>
    <x v="0"/>
    <x v="12"/>
    <x v="566"/>
  </r>
  <r>
    <x v="10"/>
    <x v="0"/>
    <x v="0"/>
    <x v="0"/>
    <x v="13"/>
    <x v="261"/>
  </r>
  <r>
    <x v="10"/>
    <x v="0"/>
    <x v="1"/>
    <x v="0"/>
    <x v="13"/>
    <x v="567"/>
  </r>
  <r>
    <x v="10"/>
    <x v="1"/>
    <x v="0"/>
    <x v="0"/>
    <x v="0"/>
    <x v="568"/>
  </r>
  <r>
    <x v="10"/>
    <x v="1"/>
    <x v="1"/>
    <x v="0"/>
    <x v="0"/>
    <x v="569"/>
  </r>
  <r>
    <x v="10"/>
    <x v="1"/>
    <x v="0"/>
    <x v="0"/>
    <x v="1"/>
    <x v="570"/>
  </r>
  <r>
    <x v="10"/>
    <x v="1"/>
    <x v="1"/>
    <x v="0"/>
    <x v="1"/>
    <x v="571"/>
  </r>
  <r>
    <x v="10"/>
    <x v="1"/>
    <x v="0"/>
    <x v="0"/>
    <x v="2"/>
    <x v="572"/>
  </r>
  <r>
    <x v="10"/>
    <x v="1"/>
    <x v="1"/>
    <x v="0"/>
    <x v="2"/>
    <x v="573"/>
  </r>
  <r>
    <x v="10"/>
    <x v="1"/>
    <x v="0"/>
    <x v="0"/>
    <x v="3"/>
    <x v="574"/>
  </r>
  <r>
    <x v="10"/>
    <x v="1"/>
    <x v="1"/>
    <x v="0"/>
    <x v="3"/>
    <x v="571"/>
  </r>
  <r>
    <x v="10"/>
    <x v="1"/>
    <x v="0"/>
    <x v="0"/>
    <x v="4"/>
    <x v="575"/>
  </r>
  <r>
    <x v="10"/>
    <x v="1"/>
    <x v="1"/>
    <x v="0"/>
    <x v="4"/>
    <x v="44"/>
  </r>
  <r>
    <x v="10"/>
    <x v="1"/>
    <x v="0"/>
    <x v="0"/>
    <x v="5"/>
    <x v="576"/>
  </r>
  <r>
    <x v="10"/>
    <x v="1"/>
    <x v="1"/>
    <x v="0"/>
    <x v="5"/>
    <x v="577"/>
  </r>
  <r>
    <x v="10"/>
    <x v="1"/>
    <x v="0"/>
    <x v="0"/>
    <x v="6"/>
    <x v="578"/>
  </r>
  <r>
    <x v="10"/>
    <x v="1"/>
    <x v="1"/>
    <x v="0"/>
    <x v="6"/>
    <x v="579"/>
  </r>
  <r>
    <x v="10"/>
    <x v="1"/>
    <x v="0"/>
    <x v="0"/>
    <x v="7"/>
    <x v="580"/>
  </r>
  <r>
    <x v="10"/>
    <x v="1"/>
    <x v="1"/>
    <x v="0"/>
    <x v="7"/>
    <x v="581"/>
  </r>
  <r>
    <x v="10"/>
    <x v="1"/>
    <x v="0"/>
    <x v="0"/>
    <x v="8"/>
    <x v="582"/>
  </r>
  <r>
    <x v="10"/>
    <x v="1"/>
    <x v="1"/>
    <x v="0"/>
    <x v="8"/>
    <x v="583"/>
  </r>
  <r>
    <x v="10"/>
    <x v="1"/>
    <x v="0"/>
    <x v="0"/>
    <x v="9"/>
    <x v="584"/>
  </r>
  <r>
    <x v="10"/>
    <x v="1"/>
    <x v="1"/>
    <x v="0"/>
    <x v="9"/>
    <x v="585"/>
  </r>
  <r>
    <x v="10"/>
    <x v="1"/>
    <x v="0"/>
    <x v="0"/>
    <x v="10"/>
    <x v="586"/>
  </r>
  <r>
    <x v="10"/>
    <x v="1"/>
    <x v="1"/>
    <x v="0"/>
    <x v="10"/>
    <x v="587"/>
  </r>
  <r>
    <x v="10"/>
    <x v="1"/>
    <x v="0"/>
    <x v="0"/>
    <x v="11"/>
    <x v="588"/>
  </r>
  <r>
    <x v="10"/>
    <x v="1"/>
    <x v="1"/>
    <x v="0"/>
    <x v="11"/>
    <x v="589"/>
  </r>
  <r>
    <x v="10"/>
    <x v="1"/>
    <x v="0"/>
    <x v="0"/>
    <x v="12"/>
    <x v="590"/>
  </r>
  <r>
    <x v="10"/>
    <x v="1"/>
    <x v="1"/>
    <x v="0"/>
    <x v="12"/>
    <x v="591"/>
  </r>
  <r>
    <x v="10"/>
    <x v="1"/>
    <x v="0"/>
    <x v="0"/>
    <x v="13"/>
    <x v="592"/>
  </r>
  <r>
    <x v="10"/>
    <x v="1"/>
    <x v="1"/>
    <x v="0"/>
    <x v="13"/>
    <x v="593"/>
  </r>
  <r>
    <x v="11"/>
    <x v="0"/>
    <x v="0"/>
    <x v="0"/>
    <x v="0"/>
    <x v="594"/>
  </r>
  <r>
    <x v="11"/>
    <x v="0"/>
    <x v="1"/>
    <x v="0"/>
    <x v="0"/>
    <x v="595"/>
  </r>
  <r>
    <x v="11"/>
    <x v="0"/>
    <x v="0"/>
    <x v="0"/>
    <x v="1"/>
    <x v="596"/>
  </r>
  <r>
    <x v="11"/>
    <x v="0"/>
    <x v="1"/>
    <x v="0"/>
    <x v="1"/>
    <x v="597"/>
  </r>
  <r>
    <x v="11"/>
    <x v="0"/>
    <x v="0"/>
    <x v="0"/>
    <x v="2"/>
    <x v="598"/>
  </r>
  <r>
    <x v="11"/>
    <x v="0"/>
    <x v="1"/>
    <x v="0"/>
    <x v="2"/>
    <x v="599"/>
  </r>
  <r>
    <x v="11"/>
    <x v="0"/>
    <x v="0"/>
    <x v="0"/>
    <x v="3"/>
    <x v="600"/>
  </r>
  <r>
    <x v="11"/>
    <x v="0"/>
    <x v="1"/>
    <x v="0"/>
    <x v="3"/>
    <x v="601"/>
  </r>
  <r>
    <x v="11"/>
    <x v="0"/>
    <x v="0"/>
    <x v="0"/>
    <x v="4"/>
    <x v="602"/>
  </r>
  <r>
    <x v="11"/>
    <x v="0"/>
    <x v="1"/>
    <x v="0"/>
    <x v="4"/>
    <x v="603"/>
  </r>
  <r>
    <x v="11"/>
    <x v="0"/>
    <x v="0"/>
    <x v="0"/>
    <x v="5"/>
    <x v="604"/>
  </r>
  <r>
    <x v="11"/>
    <x v="0"/>
    <x v="1"/>
    <x v="0"/>
    <x v="5"/>
    <x v="605"/>
  </r>
  <r>
    <x v="11"/>
    <x v="0"/>
    <x v="0"/>
    <x v="0"/>
    <x v="6"/>
    <x v="606"/>
  </r>
  <r>
    <x v="11"/>
    <x v="0"/>
    <x v="1"/>
    <x v="0"/>
    <x v="6"/>
    <x v="607"/>
  </r>
  <r>
    <x v="11"/>
    <x v="0"/>
    <x v="0"/>
    <x v="0"/>
    <x v="7"/>
    <x v="608"/>
  </r>
  <r>
    <x v="11"/>
    <x v="0"/>
    <x v="1"/>
    <x v="0"/>
    <x v="7"/>
    <x v="609"/>
  </r>
  <r>
    <x v="11"/>
    <x v="0"/>
    <x v="0"/>
    <x v="0"/>
    <x v="8"/>
    <x v="610"/>
  </r>
  <r>
    <x v="11"/>
    <x v="0"/>
    <x v="1"/>
    <x v="0"/>
    <x v="8"/>
    <x v="611"/>
  </r>
  <r>
    <x v="11"/>
    <x v="0"/>
    <x v="0"/>
    <x v="0"/>
    <x v="9"/>
    <x v="612"/>
  </r>
  <r>
    <x v="11"/>
    <x v="0"/>
    <x v="1"/>
    <x v="0"/>
    <x v="9"/>
    <x v="613"/>
  </r>
  <r>
    <x v="11"/>
    <x v="0"/>
    <x v="0"/>
    <x v="0"/>
    <x v="10"/>
    <x v="279"/>
  </r>
  <r>
    <x v="11"/>
    <x v="0"/>
    <x v="1"/>
    <x v="0"/>
    <x v="10"/>
    <x v="614"/>
  </r>
  <r>
    <x v="11"/>
    <x v="0"/>
    <x v="0"/>
    <x v="0"/>
    <x v="11"/>
    <x v="615"/>
  </r>
  <r>
    <x v="11"/>
    <x v="0"/>
    <x v="1"/>
    <x v="0"/>
    <x v="11"/>
    <x v="616"/>
  </r>
  <r>
    <x v="11"/>
    <x v="0"/>
    <x v="0"/>
    <x v="0"/>
    <x v="12"/>
    <x v="617"/>
  </r>
  <r>
    <x v="11"/>
    <x v="0"/>
    <x v="1"/>
    <x v="0"/>
    <x v="12"/>
    <x v="618"/>
  </r>
  <r>
    <x v="11"/>
    <x v="0"/>
    <x v="0"/>
    <x v="0"/>
    <x v="13"/>
    <x v="619"/>
  </r>
  <r>
    <x v="11"/>
    <x v="0"/>
    <x v="1"/>
    <x v="0"/>
    <x v="13"/>
    <x v="620"/>
  </r>
  <r>
    <x v="11"/>
    <x v="1"/>
    <x v="0"/>
    <x v="0"/>
    <x v="0"/>
    <x v="621"/>
  </r>
  <r>
    <x v="11"/>
    <x v="1"/>
    <x v="1"/>
    <x v="0"/>
    <x v="0"/>
    <x v="622"/>
  </r>
  <r>
    <x v="11"/>
    <x v="1"/>
    <x v="0"/>
    <x v="0"/>
    <x v="1"/>
    <x v="623"/>
  </r>
  <r>
    <x v="11"/>
    <x v="1"/>
    <x v="1"/>
    <x v="0"/>
    <x v="1"/>
    <x v="624"/>
  </r>
  <r>
    <x v="11"/>
    <x v="1"/>
    <x v="0"/>
    <x v="0"/>
    <x v="2"/>
    <x v="625"/>
  </r>
  <r>
    <x v="11"/>
    <x v="1"/>
    <x v="1"/>
    <x v="0"/>
    <x v="2"/>
    <x v="363"/>
  </r>
  <r>
    <x v="11"/>
    <x v="1"/>
    <x v="0"/>
    <x v="0"/>
    <x v="3"/>
    <x v="626"/>
  </r>
  <r>
    <x v="11"/>
    <x v="1"/>
    <x v="1"/>
    <x v="0"/>
    <x v="3"/>
    <x v="627"/>
  </r>
  <r>
    <x v="11"/>
    <x v="1"/>
    <x v="0"/>
    <x v="0"/>
    <x v="4"/>
    <x v="628"/>
  </r>
  <r>
    <x v="11"/>
    <x v="1"/>
    <x v="1"/>
    <x v="0"/>
    <x v="4"/>
    <x v="629"/>
  </r>
  <r>
    <x v="11"/>
    <x v="1"/>
    <x v="0"/>
    <x v="0"/>
    <x v="5"/>
    <x v="630"/>
  </r>
  <r>
    <x v="11"/>
    <x v="1"/>
    <x v="1"/>
    <x v="0"/>
    <x v="5"/>
    <x v="631"/>
  </r>
  <r>
    <x v="11"/>
    <x v="1"/>
    <x v="0"/>
    <x v="0"/>
    <x v="6"/>
    <x v="632"/>
  </r>
  <r>
    <x v="11"/>
    <x v="1"/>
    <x v="1"/>
    <x v="0"/>
    <x v="6"/>
    <x v="633"/>
  </r>
  <r>
    <x v="11"/>
    <x v="1"/>
    <x v="0"/>
    <x v="0"/>
    <x v="7"/>
    <x v="634"/>
  </r>
  <r>
    <x v="11"/>
    <x v="1"/>
    <x v="1"/>
    <x v="0"/>
    <x v="7"/>
    <x v="635"/>
  </r>
  <r>
    <x v="11"/>
    <x v="1"/>
    <x v="0"/>
    <x v="0"/>
    <x v="8"/>
    <x v="636"/>
  </r>
  <r>
    <x v="11"/>
    <x v="1"/>
    <x v="1"/>
    <x v="0"/>
    <x v="8"/>
    <x v="637"/>
  </r>
  <r>
    <x v="11"/>
    <x v="1"/>
    <x v="0"/>
    <x v="0"/>
    <x v="9"/>
    <x v="638"/>
  </r>
  <r>
    <x v="11"/>
    <x v="1"/>
    <x v="1"/>
    <x v="0"/>
    <x v="9"/>
    <x v="639"/>
  </r>
  <r>
    <x v="11"/>
    <x v="1"/>
    <x v="0"/>
    <x v="0"/>
    <x v="10"/>
    <x v="640"/>
  </r>
  <r>
    <x v="11"/>
    <x v="1"/>
    <x v="1"/>
    <x v="0"/>
    <x v="10"/>
    <x v="641"/>
  </r>
  <r>
    <x v="11"/>
    <x v="1"/>
    <x v="0"/>
    <x v="0"/>
    <x v="11"/>
    <x v="642"/>
  </r>
  <r>
    <x v="11"/>
    <x v="1"/>
    <x v="1"/>
    <x v="0"/>
    <x v="11"/>
    <x v="643"/>
  </r>
  <r>
    <x v="11"/>
    <x v="1"/>
    <x v="0"/>
    <x v="0"/>
    <x v="12"/>
    <x v="644"/>
  </r>
  <r>
    <x v="11"/>
    <x v="1"/>
    <x v="1"/>
    <x v="0"/>
    <x v="12"/>
    <x v="283"/>
  </r>
  <r>
    <x v="11"/>
    <x v="1"/>
    <x v="0"/>
    <x v="0"/>
    <x v="13"/>
    <x v="645"/>
  </r>
  <r>
    <x v="11"/>
    <x v="1"/>
    <x v="1"/>
    <x v="0"/>
    <x v="13"/>
    <x v="646"/>
  </r>
  <r>
    <x v="12"/>
    <x v="0"/>
    <x v="0"/>
    <x v="0"/>
    <x v="0"/>
    <x v="647"/>
  </r>
  <r>
    <x v="12"/>
    <x v="0"/>
    <x v="1"/>
    <x v="0"/>
    <x v="0"/>
    <x v="648"/>
  </r>
  <r>
    <x v="12"/>
    <x v="0"/>
    <x v="0"/>
    <x v="0"/>
    <x v="1"/>
    <x v="649"/>
  </r>
  <r>
    <x v="12"/>
    <x v="0"/>
    <x v="1"/>
    <x v="0"/>
    <x v="1"/>
    <x v="650"/>
  </r>
  <r>
    <x v="12"/>
    <x v="0"/>
    <x v="0"/>
    <x v="0"/>
    <x v="2"/>
    <x v="651"/>
  </r>
  <r>
    <x v="12"/>
    <x v="0"/>
    <x v="1"/>
    <x v="0"/>
    <x v="2"/>
    <x v="652"/>
  </r>
  <r>
    <x v="12"/>
    <x v="0"/>
    <x v="0"/>
    <x v="0"/>
    <x v="3"/>
    <x v="653"/>
  </r>
  <r>
    <x v="12"/>
    <x v="0"/>
    <x v="1"/>
    <x v="0"/>
    <x v="3"/>
    <x v="654"/>
  </r>
  <r>
    <x v="12"/>
    <x v="0"/>
    <x v="0"/>
    <x v="0"/>
    <x v="4"/>
    <x v="655"/>
  </r>
  <r>
    <x v="12"/>
    <x v="0"/>
    <x v="1"/>
    <x v="0"/>
    <x v="4"/>
    <x v="656"/>
  </r>
  <r>
    <x v="12"/>
    <x v="0"/>
    <x v="0"/>
    <x v="0"/>
    <x v="5"/>
    <x v="657"/>
  </r>
  <r>
    <x v="12"/>
    <x v="0"/>
    <x v="1"/>
    <x v="0"/>
    <x v="5"/>
    <x v="489"/>
  </r>
  <r>
    <x v="12"/>
    <x v="0"/>
    <x v="0"/>
    <x v="0"/>
    <x v="6"/>
    <x v="658"/>
  </r>
  <r>
    <x v="12"/>
    <x v="0"/>
    <x v="1"/>
    <x v="0"/>
    <x v="6"/>
    <x v="659"/>
  </r>
  <r>
    <x v="12"/>
    <x v="0"/>
    <x v="0"/>
    <x v="0"/>
    <x v="7"/>
    <x v="660"/>
  </r>
  <r>
    <x v="12"/>
    <x v="0"/>
    <x v="1"/>
    <x v="0"/>
    <x v="7"/>
    <x v="661"/>
  </r>
  <r>
    <x v="12"/>
    <x v="0"/>
    <x v="0"/>
    <x v="0"/>
    <x v="8"/>
    <x v="662"/>
  </r>
  <r>
    <x v="12"/>
    <x v="0"/>
    <x v="1"/>
    <x v="0"/>
    <x v="8"/>
    <x v="663"/>
  </r>
  <r>
    <x v="12"/>
    <x v="0"/>
    <x v="0"/>
    <x v="0"/>
    <x v="9"/>
    <x v="664"/>
  </r>
  <r>
    <x v="12"/>
    <x v="0"/>
    <x v="1"/>
    <x v="0"/>
    <x v="9"/>
    <x v="665"/>
  </r>
  <r>
    <x v="12"/>
    <x v="0"/>
    <x v="0"/>
    <x v="0"/>
    <x v="10"/>
    <x v="666"/>
  </r>
  <r>
    <x v="12"/>
    <x v="0"/>
    <x v="1"/>
    <x v="0"/>
    <x v="10"/>
    <x v="667"/>
  </r>
  <r>
    <x v="12"/>
    <x v="0"/>
    <x v="0"/>
    <x v="0"/>
    <x v="11"/>
    <x v="668"/>
  </r>
  <r>
    <x v="12"/>
    <x v="0"/>
    <x v="1"/>
    <x v="0"/>
    <x v="11"/>
    <x v="669"/>
  </r>
  <r>
    <x v="12"/>
    <x v="0"/>
    <x v="0"/>
    <x v="0"/>
    <x v="12"/>
    <x v="670"/>
  </r>
  <r>
    <x v="12"/>
    <x v="0"/>
    <x v="1"/>
    <x v="0"/>
    <x v="12"/>
    <x v="671"/>
  </r>
  <r>
    <x v="12"/>
    <x v="0"/>
    <x v="0"/>
    <x v="0"/>
    <x v="13"/>
    <x v="672"/>
  </r>
  <r>
    <x v="12"/>
    <x v="0"/>
    <x v="1"/>
    <x v="0"/>
    <x v="13"/>
    <x v="673"/>
  </r>
  <r>
    <x v="12"/>
    <x v="1"/>
    <x v="0"/>
    <x v="0"/>
    <x v="0"/>
    <x v="674"/>
  </r>
  <r>
    <x v="12"/>
    <x v="1"/>
    <x v="1"/>
    <x v="0"/>
    <x v="0"/>
    <x v="675"/>
  </r>
  <r>
    <x v="12"/>
    <x v="1"/>
    <x v="0"/>
    <x v="0"/>
    <x v="1"/>
    <x v="676"/>
  </r>
  <r>
    <x v="12"/>
    <x v="1"/>
    <x v="1"/>
    <x v="0"/>
    <x v="1"/>
    <x v="677"/>
  </r>
  <r>
    <x v="12"/>
    <x v="1"/>
    <x v="0"/>
    <x v="0"/>
    <x v="2"/>
    <x v="678"/>
  </r>
  <r>
    <x v="12"/>
    <x v="1"/>
    <x v="1"/>
    <x v="0"/>
    <x v="2"/>
    <x v="679"/>
  </r>
  <r>
    <x v="12"/>
    <x v="1"/>
    <x v="0"/>
    <x v="0"/>
    <x v="3"/>
    <x v="680"/>
  </r>
  <r>
    <x v="12"/>
    <x v="1"/>
    <x v="1"/>
    <x v="0"/>
    <x v="3"/>
    <x v="681"/>
  </r>
  <r>
    <x v="12"/>
    <x v="1"/>
    <x v="0"/>
    <x v="0"/>
    <x v="4"/>
    <x v="682"/>
  </r>
  <r>
    <x v="12"/>
    <x v="1"/>
    <x v="1"/>
    <x v="0"/>
    <x v="4"/>
    <x v="683"/>
  </r>
  <r>
    <x v="12"/>
    <x v="1"/>
    <x v="0"/>
    <x v="0"/>
    <x v="5"/>
    <x v="684"/>
  </r>
  <r>
    <x v="12"/>
    <x v="1"/>
    <x v="1"/>
    <x v="0"/>
    <x v="5"/>
    <x v="685"/>
  </r>
  <r>
    <x v="12"/>
    <x v="1"/>
    <x v="0"/>
    <x v="0"/>
    <x v="6"/>
    <x v="686"/>
  </r>
  <r>
    <x v="12"/>
    <x v="1"/>
    <x v="1"/>
    <x v="0"/>
    <x v="6"/>
    <x v="687"/>
  </r>
  <r>
    <x v="12"/>
    <x v="1"/>
    <x v="0"/>
    <x v="0"/>
    <x v="7"/>
    <x v="402"/>
  </r>
  <r>
    <x v="12"/>
    <x v="1"/>
    <x v="1"/>
    <x v="0"/>
    <x v="7"/>
    <x v="688"/>
  </r>
  <r>
    <x v="12"/>
    <x v="1"/>
    <x v="0"/>
    <x v="0"/>
    <x v="8"/>
    <x v="689"/>
  </r>
  <r>
    <x v="12"/>
    <x v="1"/>
    <x v="1"/>
    <x v="0"/>
    <x v="8"/>
    <x v="690"/>
  </r>
  <r>
    <x v="12"/>
    <x v="1"/>
    <x v="0"/>
    <x v="0"/>
    <x v="9"/>
    <x v="691"/>
  </r>
  <r>
    <x v="12"/>
    <x v="1"/>
    <x v="1"/>
    <x v="0"/>
    <x v="9"/>
    <x v="692"/>
  </r>
  <r>
    <x v="12"/>
    <x v="1"/>
    <x v="0"/>
    <x v="0"/>
    <x v="10"/>
    <x v="693"/>
  </r>
  <r>
    <x v="12"/>
    <x v="1"/>
    <x v="1"/>
    <x v="0"/>
    <x v="10"/>
    <x v="694"/>
  </r>
  <r>
    <x v="12"/>
    <x v="1"/>
    <x v="0"/>
    <x v="0"/>
    <x v="11"/>
    <x v="695"/>
  </r>
  <r>
    <x v="12"/>
    <x v="1"/>
    <x v="1"/>
    <x v="0"/>
    <x v="11"/>
    <x v="696"/>
  </r>
  <r>
    <x v="12"/>
    <x v="1"/>
    <x v="0"/>
    <x v="0"/>
    <x v="12"/>
    <x v="697"/>
  </r>
  <r>
    <x v="12"/>
    <x v="1"/>
    <x v="1"/>
    <x v="0"/>
    <x v="12"/>
    <x v="698"/>
  </r>
  <r>
    <x v="12"/>
    <x v="1"/>
    <x v="0"/>
    <x v="0"/>
    <x v="13"/>
    <x v="699"/>
  </r>
  <r>
    <x v="12"/>
    <x v="1"/>
    <x v="1"/>
    <x v="0"/>
    <x v="13"/>
    <x v="700"/>
  </r>
  <r>
    <x v="13"/>
    <x v="0"/>
    <x v="0"/>
    <x v="0"/>
    <x v="0"/>
    <x v="701"/>
  </r>
  <r>
    <x v="13"/>
    <x v="0"/>
    <x v="1"/>
    <x v="0"/>
    <x v="0"/>
    <x v="702"/>
  </r>
  <r>
    <x v="13"/>
    <x v="0"/>
    <x v="0"/>
    <x v="0"/>
    <x v="1"/>
    <x v="703"/>
  </r>
  <r>
    <x v="13"/>
    <x v="0"/>
    <x v="1"/>
    <x v="0"/>
    <x v="1"/>
    <x v="704"/>
  </r>
  <r>
    <x v="13"/>
    <x v="0"/>
    <x v="0"/>
    <x v="0"/>
    <x v="2"/>
    <x v="705"/>
  </r>
  <r>
    <x v="13"/>
    <x v="0"/>
    <x v="1"/>
    <x v="0"/>
    <x v="2"/>
    <x v="706"/>
  </r>
  <r>
    <x v="13"/>
    <x v="0"/>
    <x v="0"/>
    <x v="0"/>
    <x v="3"/>
    <x v="707"/>
  </r>
  <r>
    <x v="13"/>
    <x v="0"/>
    <x v="1"/>
    <x v="0"/>
    <x v="3"/>
    <x v="708"/>
  </r>
  <r>
    <x v="13"/>
    <x v="0"/>
    <x v="0"/>
    <x v="0"/>
    <x v="4"/>
    <x v="709"/>
  </r>
  <r>
    <x v="13"/>
    <x v="0"/>
    <x v="1"/>
    <x v="0"/>
    <x v="4"/>
    <x v="710"/>
  </r>
  <r>
    <x v="13"/>
    <x v="0"/>
    <x v="0"/>
    <x v="0"/>
    <x v="5"/>
    <x v="711"/>
  </r>
  <r>
    <x v="13"/>
    <x v="0"/>
    <x v="1"/>
    <x v="0"/>
    <x v="5"/>
    <x v="712"/>
  </r>
  <r>
    <x v="13"/>
    <x v="0"/>
    <x v="0"/>
    <x v="0"/>
    <x v="6"/>
    <x v="713"/>
  </r>
  <r>
    <x v="13"/>
    <x v="0"/>
    <x v="1"/>
    <x v="0"/>
    <x v="6"/>
    <x v="714"/>
  </r>
  <r>
    <x v="13"/>
    <x v="0"/>
    <x v="0"/>
    <x v="0"/>
    <x v="7"/>
    <x v="715"/>
  </r>
  <r>
    <x v="13"/>
    <x v="0"/>
    <x v="1"/>
    <x v="0"/>
    <x v="7"/>
    <x v="716"/>
  </r>
  <r>
    <x v="13"/>
    <x v="0"/>
    <x v="0"/>
    <x v="0"/>
    <x v="8"/>
    <x v="717"/>
  </r>
  <r>
    <x v="13"/>
    <x v="0"/>
    <x v="1"/>
    <x v="0"/>
    <x v="8"/>
    <x v="718"/>
  </r>
  <r>
    <x v="13"/>
    <x v="0"/>
    <x v="0"/>
    <x v="0"/>
    <x v="9"/>
    <x v="719"/>
  </r>
  <r>
    <x v="13"/>
    <x v="0"/>
    <x v="1"/>
    <x v="0"/>
    <x v="9"/>
    <x v="720"/>
  </r>
  <r>
    <x v="13"/>
    <x v="0"/>
    <x v="0"/>
    <x v="0"/>
    <x v="10"/>
    <x v="721"/>
  </r>
  <r>
    <x v="13"/>
    <x v="0"/>
    <x v="1"/>
    <x v="0"/>
    <x v="10"/>
    <x v="722"/>
  </r>
  <r>
    <x v="13"/>
    <x v="0"/>
    <x v="0"/>
    <x v="0"/>
    <x v="11"/>
    <x v="723"/>
  </r>
  <r>
    <x v="13"/>
    <x v="0"/>
    <x v="1"/>
    <x v="0"/>
    <x v="11"/>
    <x v="724"/>
  </r>
  <r>
    <x v="13"/>
    <x v="0"/>
    <x v="0"/>
    <x v="0"/>
    <x v="12"/>
    <x v="725"/>
  </r>
  <r>
    <x v="13"/>
    <x v="0"/>
    <x v="1"/>
    <x v="0"/>
    <x v="12"/>
    <x v="726"/>
  </r>
  <r>
    <x v="13"/>
    <x v="0"/>
    <x v="0"/>
    <x v="0"/>
    <x v="13"/>
    <x v="727"/>
  </r>
  <r>
    <x v="13"/>
    <x v="0"/>
    <x v="1"/>
    <x v="0"/>
    <x v="13"/>
    <x v="728"/>
  </r>
  <r>
    <x v="13"/>
    <x v="1"/>
    <x v="0"/>
    <x v="0"/>
    <x v="0"/>
    <x v="729"/>
  </r>
  <r>
    <x v="13"/>
    <x v="1"/>
    <x v="1"/>
    <x v="0"/>
    <x v="0"/>
    <x v="730"/>
  </r>
  <r>
    <x v="13"/>
    <x v="1"/>
    <x v="0"/>
    <x v="0"/>
    <x v="1"/>
    <x v="731"/>
  </r>
  <r>
    <x v="13"/>
    <x v="1"/>
    <x v="1"/>
    <x v="0"/>
    <x v="1"/>
    <x v="732"/>
  </r>
  <r>
    <x v="13"/>
    <x v="1"/>
    <x v="0"/>
    <x v="0"/>
    <x v="2"/>
    <x v="733"/>
  </r>
  <r>
    <x v="13"/>
    <x v="1"/>
    <x v="1"/>
    <x v="0"/>
    <x v="2"/>
    <x v="70"/>
  </r>
  <r>
    <x v="13"/>
    <x v="1"/>
    <x v="0"/>
    <x v="0"/>
    <x v="3"/>
    <x v="734"/>
  </r>
  <r>
    <x v="13"/>
    <x v="1"/>
    <x v="1"/>
    <x v="0"/>
    <x v="3"/>
    <x v="735"/>
  </r>
  <r>
    <x v="13"/>
    <x v="1"/>
    <x v="0"/>
    <x v="0"/>
    <x v="4"/>
    <x v="736"/>
  </r>
  <r>
    <x v="13"/>
    <x v="1"/>
    <x v="1"/>
    <x v="0"/>
    <x v="4"/>
    <x v="737"/>
  </r>
  <r>
    <x v="13"/>
    <x v="1"/>
    <x v="0"/>
    <x v="0"/>
    <x v="5"/>
    <x v="738"/>
  </r>
  <r>
    <x v="13"/>
    <x v="1"/>
    <x v="1"/>
    <x v="0"/>
    <x v="5"/>
    <x v="739"/>
  </r>
  <r>
    <x v="13"/>
    <x v="1"/>
    <x v="0"/>
    <x v="0"/>
    <x v="6"/>
    <x v="740"/>
  </r>
  <r>
    <x v="13"/>
    <x v="1"/>
    <x v="1"/>
    <x v="0"/>
    <x v="6"/>
    <x v="741"/>
  </r>
  <r>
    <x v="13"/>
    <x v="1"/>
    <x v="0"/>
    <x v="0"/>
    <x v="7"/>
    <x v="742"/>
  </r>
  <r>
    <x v="13"/>
    <x v="1"/>
    <x v="1"/>
    <x v="0"/>
    <x v="7"/>
    <x v="743"/>
  </r>
  <r>
    <x v="13"/>
    <x v="1"/>
    <x v="0"/>
    <x v="0"/>
    <x v="8"/>
    <x v="744"/>
  </r>
  <r>
    <x v="13"/>
    <x v="1"/>
    <x v="1"/>
    <x v="0"/>
    <x v="8"/>
    <x v="745"/>
  </r>
  <r>
    <x v="13"/>
    <x v="1"/>
    <x v="0"/>
    <x v="0"/>
    <x v="9"/>
    <x v="746"/>
  </r>
  <r>
    <x v="13"/>
    <x v="1"/>
    <x v="1"/>
    <x v="0"/>
    <x v="9"/>
    <x v="747"/>
  </r>
  <r>
    <x v="13"/>
    <x v="1"/>
    <x v="0"/>
    <x v="0"/>
    <x v="10"/>
    <x v="198"/>
  </r>
  <r>
    <x v="13"/>
    <x v="1"/>
    <x v="1"/>
    <x v="0"/>
    <x v="10"/>
    <x v="748"/>
  </r>
  <r>
    <x v="13"/>
    <x v="1"/>
    <x v="0"/>
    <x v="0"/>
    <x v="11"/>
    <x v="749"/>
  </r>
  <r>
    <x v="13"/>
    <x v="1"/>
    <x v="1"/>
    <x v="0"/>
    <x v="11"/>
    <x v="750"/>
  </r>
  <r>
    <x v="13"/>
    <x v="1"/>
    <x v="0"/>
    <x v="0"/>
    <x v="12"/>
    <x v="751"/>
  </r>
  <r>
    <x v="13"/>
    <x v="1"/>
    <x v="1"/>
    <x v="0"/>
    <x v="12"/>
    <x v="752"/>
  </r>
  <r>
    <x v="13"/>
    <x v="1"/>
    <x v="0"/>
    <x v="0"/>
    <x v="13"/>
    <x v="753"/>
  </r>
  <r>
    <x v="13"/>
    <x v="1"/>
    <x v="1"/>
    <x v="0"/>
    <x v="13"/>
    <x v="754"/>
  </r>
  <r>
    <x v="14"/>
    <x v="0"/>
    <x v="0"/>
    <x v="0"/>
    <x v="0"/>
    <x v="755"/>
  </r>
  <r>
    <x v="14"/>
    <x v="0"/>
    <x v="1"/>
    <x v="0"/>
    <x v="0"/>
    <x v="756"/>
  </r>
  <r>
    <x v="14"/>
    <x v="0"/>
    <x v="0"/>
    <x v="0"/>
    <x v="1"/>
    <x v="757"/>
  </r>
  <r>
    <x v="14"/>
    <x v="0"/>
    <x v="1"/>
    <x v="0"/>
    <x v="1"/>
    <x v="758"/>
  </r>
  <r>
    <x v="14"/>
    <x v="0"/>
    <x v="0"/>
    <x v="0"/>
    <x v="2"/>
    <x v="759"/>
  </r>
  <r>
    <x v="14"/>
    <x v="0"/>
    <x v="1"/>
    <x v="0"/>
    <x v="2"/>
    <x v="760"/>
  </r>
  <r>
    <x v="14"/>
    <x v="0"/>
    <x v="0"/>
    <x v="0"/>
    <x v="3"/>
    <x v="633"/>
  </r>
  <r>
    <x v="14"/>
    <x v="0"/>
    <x v="1"/>
    <x v="0"/>
    <x v="3"/>
    <x v="761"/>
  </r>
  <r>
    <x v="14"/>
    <x v="0"/>
    <x v="0"/>
    <x v="0"/>
    <x v="4"/>
    <x v="762"/>
  </r>
  <r>
    <x v="14"/>
    <x v="0"/>
    <x v="1"/>
    <x v="0"/>
    <x v="4"/>
    <x v="763"/>
  </r>
  <r>
    <x v="14"/>
    <x v="0"/>
    <x v="0"/>
    <x v="0"/>
    <x v="5"/>
    <x v="764"/>
  </r>
  <r>
    <x v="14"/>
    <x v="0"/>
    <x v="1"/>
    <x v="0"/>
    <x v="5"/>
    <x v="765"/>
  </r>
  <r>
    <x v="14"/>
    <x v="0"/>
    <x v="0"/>
    <x v="0"/>
    <x v="6"/>
    <x v="766"/>
  </r>
  <r>
    <x v="14"/>
    <x v="0"/>
    <x v="1"/>
    <x v="0"/>
    <x v="6"/>
    <x v="767"/>
  </r>
  <r>
    <x v="14"/>
    <x v="0"/>
    <x v="0"/>
    <x v="0"/>
    <x v="7"/>
    <x v="768"/>
  </r>
  <r>
    <x v="14"/>
    <x v="0"/>
    <x v="1"/>
    <x v="0"/>
    <x v="7"/>
    <x v="769"/>
  </r>
  <r>
    <x v="14"/>
    <x v="0"/>
    <x v="0"/>
    <x v="0"/>
    <x v="8"/>
    <x v="770"/>
  </r>
  <r>
    <x v="14"/>
    <x v="0"/>
    <x v="1"/>
    <x v="0"/>
    <x v="8"/>
    <x v="771"/>
  </r>
  <r>
    <x v="14"/>
    <x v="0"/>
    <x v="0"/>
    <x v="0"/>
    <x v="9"/>
    <x v="772"/>
  </r>
  <r>
    <x v="14"/>
    <x v="0"/>
    <x v="1"/>
    <x v="0"/>
    <x v="9"/>
    <x v="773"/>
  </r>
  <r>
    <x v="14"/>
    <x v="0"/>
    <x v="0"/>
    <x v="0"/>
    <x v="10"/>
    <x v="774"/>
  </r>
  <r>
    <x v="14"/>
    <x v="0"/>
    <x v="1"/>
    <x v="0"/>
    <x v="10"/>
    <x v="775"/>
  </r>
  <r>
    <x v="14"/>
    <x v="0"/>
    <x v="0"/>
    <x v="0"/>
    <x v="11"/>
    <x v="776"/>
  </r>
  <r>
    <x v="14"/>
    <x v="0"/>
    <x v="1"/>
    <x v="0"/>
    <x v="11"/>
    <x v="777"/>
  </r>
  <r>
    <x v="14"/>
    <x v="0"/>
    <x v="0"/>
    <x v="0"/>
    <x v="12"/>
    <x v="778"/>
  </r>
  <r>
    <x v="14"/>
    <x v="0"/>
    <x v="1"/>
    <x v="0"/>
    <x v="12"/>
    <x v="779"/>
  </r>
  <r>
    <x v="14"/>
    <x v="0"/>
    <x v="0"/>
    <x v="0"/>
    <x v="13"/>
    <x v="780"/>
  </r>
  <r>
    <x v="14"/>
    <x v="0"/>
    <x v="1"/>
    <x v="0"/>
    <x v="13"/>
    <x v="781"/>
  </r>
  <r>
    <x v="14"/>
    <x v="1"/>
    <x v="0"/>
    <x v="0"/>
    <x v="0"/>
    <x v="782"/>
  </r>
  <r>
    <x v="14"/>
    <x v="1"/>
    <x v="1"/>
    <x v="0"/>
    <x v="0"/>
    <x v="783"/>
  </r>
  <r>
    <x v="14"/>
    <x v="1"/>
    <x v="0"/>
    <x v="0"/>
    <x v="1"/>
    <x v="784"/>
  </r>
  <r>
    <x v="14"/>
    <x v="1"/>
    <x v="1"/>
    <x v="0"/>
    <x v="1"/>
    <x v="785"/>
  </r>
  <r>
    <x v="14"/>
    <x v="1"/>
    <x v="0"/>
    <x v="0"/>
    <x v="2"/>
    <x v="786"/>
  </r>
  <r>
    <x v="14"/>
    <x v="1"/>
    <x v="1"/>
    <x v="0"/>
    <x v="2"/>
    <x v="787"/>
  </r>
  <r>
    <x v="14"/>
    <x v="1"/>
    <x v="0"/>
    <x v="0"/>
    <x v="3"/>
    <x v="788"/>
  </r>
  <r>
    <x v="14"/>
    <x v="1"/>
    <x v="1"/>
    <x v="0"/>
    <x v="3"/>
    <x v="789"/>
  </r>
  <r>
    <x v="14"/>
    <x v="1"/>
    <x v="0"/>
    <x v="0"/>
    <x v="4"/>
    <x v="790"/>
  </r>
  <r>
    <x v="14"/>
    <x v="1"/>
    <x v="1"/>
    <x v="0"/>
    <x v="4"/>
    <x v="791"/>
  </r>
  <r>
    <x v="14"/>
    <x v="1"/>
    <x v="0"/>
    <x v="0"/>
    <x v="5"/>
    <x v="792"/>
  </r>
  <r>
    <x v="14"/>
    <x v="1"/>
    <x v="1"/>
    <x v="0"/>
    <x v="5"/>
    <x v="110"/>
  </r>
  <r>
    <x v="14"/>
    <x v="1"/>
    <x v="0"/>
    <x v="0"/>
    <x v="6"/>
    <x v="793"/>
  </r>
  <r>
    <x v="14"/>
    <x v="1"/>
    <x v="1"/>
    <x v="0"/>
    <x v="6"/>
    <x v="794"/>
  </r>
  <r>
    <x v="14"/>
    <x v="1"/>
    <x v="0"/>
    <x v="0"/>
    <x v="7"/>
    <x v="795"/>
  </r>
  <r>
    <x v="14"/>
    <x v="1"/>
    <x v="1"/>
    <x v="0"/>
    <x v="7"/>
    <x v="796"/>
  </r>
  <r>
    <x v="14"/>
    <x v="1"/>
    <x v="0"/>
    <x v="0"/>
    <x v="8"/>
    <x v="797"/>
  </r>
  <r>
    <x v="14"/>
    <x v="1"/>
    <x v="1"/>
    <x v="0"/>
    <x v="8"/>
    <x v="798"/>
  </r>
  <r>
    <x v="14"/>
    <x v="1"/>
    <x v="0"/>
    <x v="0"/>
    <x v="9"/>
    <x v="799"/>
  </r>
  <r>
    <x v="14"/>
    <x v="1"/>
    <x v="1"/>
    <x v="0"/>
    <x v="9"/>
    <x v="800"/>
  </r>
  <r>
    <x v="14"/>
    <x v="1"/>
    <x v="0"/>
    <x v="0"/>
    <x v="10"/>
    <x v="801"/>
  </r>
  <r>
    <x v="14"/>
    <x v="1"/>
    <x v="1"/>
    <x v="0"/>
    <x v="10"/>
    <x v="802"/>
  </r>
  <r>
    <x v="14"/>
    <x v="1"/>
    <x v="0"/>
    <x v="0"/>
    <x v="11"/>
    <x v="803"/>
  </r>
  <r>
    <x v="14"/>
    <x v="1"/>
    <x v="1"/>
    <x v="0"/>
    <x v="11"/>
    <x v="804"/>
  </r>
  <r>
    <x v="14"/>
    <x v="1"/>
    <x v="0"/>
    <x v="0"/>
    <x v="12"/>
    <x v="805"/>
  </r>
  <r>
    <x v="14"/>
    <x v="1"/>
    <x v="1"/>
    <x v="0"/>
    <x v="12"/>
    <x v="806"/>
  </r>
  <r>
    <x v="14"/>
    <x v="1"/>
    <x v="0"/>
    <x v="0"/>
    <x v="13"/>
    <x v="807"/>
  </r>
  <r>
    <x v="14"/>
    <x v="1"/>
    <x v="1"/>
    <x v="0"/>
    <x v="13"/>
    <x v="808"/>
  </r>
  <r>
    <x v="15"/>
    <x v="0"/>
    <x v="0"/>
    <x v="0"/>
    <x v="0"/>
    <x v="809"/>
  </r>
  <r>
    <x v="15"/>
    <x v="0"/>
    <x v="1"/>
    <x v="0"/>
    <x v="0"/>
    <x v="810"/>
  </r>
  <r>
    <x v="15"/>
    <x v="0"/>
    <x v="0"/>
    <x v="0"/>
    <x v="1"/>
    <x v="811"/>
  </r>
  <r>
    <x v="15"/>
    <x v="0"/>
    <x v="1"/>
    <x v="0"/>
    <x v="1"/>
    <x v="812"/>
  </r>
  <r>
    <x v="15"/>
    <x v="0"/>
    <x v="0"/>
    <x v="0"/>
    <x v="2"/>
    <x v="80"/>
  </r>
  <r>
    <x v="15"/>
    <x v="0"/>
    <x v="1"/>
    <x v="0"/>
    <x v="2"/>
    <x v="813"/>
  </r>
  <r>
    <x v="15"/>
    <x v="0"/>
    <x v="0"/>
    <x v="0"/>
    <x v="3"/>
    <x v="814"/>
  </r>
  <r>
    <x v="15"/>
    <x v="0"/>
    <x v="1"/>
    <x v="0"/>
    <x v="3"/>
    <x v="815"/>
  </r>
  <r>
    <x v="15"/>
    <x v="0"/>
    <x v="0"/>
    <x v="0"/>
    <x v="4"/>
    <x v="816"/>
  </r>
  <r>
    <x v="15"/>
    <x v="0"/>
    <x v="1"/>
    <x v="0"/>
    <x v="4"/>
    <x v="817"/>
  </r>
  <r>
    <x v="15"/>
    <x v="0"/>
    <x v="0"/>
    <x v="0"/>
    <x v="5"/>
    <x v="818"/>
  </r>
  <r>
    <x v="15"/>
    <x v="0"/>
    <x v="1"/>
    <x v="0"/>
    <x v="5"/>
    <x v="819"/>
  </r>
  <r>
    <x v="15"/>
    <x v="0"/>
    <x v="0"/>
    <x v="0"/>
    <x v="6"/>
    <x v="820"/>
  </r>
  <r>
    <x v="15"/>
    <x v="0"/>
    <x v="1"/>
    <x v="0"/>
    <x v="6"/>
    <x v="821"/>
  </r>
  <r>
    <x v="15"/>
    <x v="0"/>
    <x v="0"/>
    <x v="0"/>
    <x v="7"/>
    <x v="822"/>
  </r>
  <r>
    <x v="15"/>
    <x v="0"/>
    <x v="1"/>
    <x v="0"/>
    <x v="7"/>
    <x v="823"/>
  </r>
  <r>
    <x v="15"/>
    <x v="0"/>
    <x v="0"/>
    <x v="0"/>
    <x v="8"/>
    <x v="688"/>
  </r>
  <r>
    <x v="15"/>
    <x v="0"/>
    <x v="1"/>
    <x v="0"/>
    <x v="8"/>
    <x v="824"/>
  </r>
  <r>
    <x v="15"/>
    <x v="0"/>
    <x v="0"/>
    <x v="0"/>
    <x v="9"/>
    <x v="825"/>
  </r>
  <r>
    <x v="15"/>
    <x v="0"/>
    <x v="1"/>
    <x v="0"/>
    <x v="9"/>
    <x v="826"/>
  </r>
  <r>
    <x v="15"/>
    <x v="0"/>
    <x v="0"/>
    <x v="0"/>
    <x v="10"/>
    <x v="827"/>
  </r>
  <r>
    <x v="15"/>
    <x v="0"/>
    <x v="1"/>
    <x v="0"/>
    <x v="10"/>
    <x v="661"/>
  </r>
  <r>
    <x v="15"/>
    <x v="0"/>
    <x v="0"/>
    <x v="0"/>
    <x v="11"/>
    <x v="828"/>
  </r>
  <r>
    <x v="15"/>
    <x v="0"/>
    <x v="1"/>
    <x v="0"/>
    <x v="11"/>
    <x v="829"/>
  </r>
  <r>
    <x v="15"/>
    <x v="0"/>
    <x v="0"/>
    <x v="0"/>
    <x v="12"/>
    <x v="830"/>
  </r>
  <r>
    <x v="15"/>
    <x v="0"/>
    <x v="1"/>
    <x v="0"/>
    <x v="12"/>
    <x v="831"/>
  </r>
  <r>
    <x v="15"/>
    <x v="0"/>
    <x v="0"/>
    <x v="0"/>
    <x v="13"/>
    <x v="832"/>
  </r>
  <r>
    <x v="15"/>
    <x v="0"/>
    <x v="1"/>
    <x v="0"/>
    <x v="13"/>
    <x v="833"/>
  </r>
  <r>
    <x v="15"/>
    <x v="1"/>
    <x v="0"/>
    <x v="0"/>
    <x v="0"/>
    <x v="834"/>
  </r>
  <r>
    <x v="15"/>
    <x v="1"/>
    <x v="1"/>
    <x v="0"/>
    <x v="0"/>
    <x v="835"/>
  </r>
  <r>
    <x v="15"/>
    <x v="1"/>
    <x v="0"/>
    <x v="0"/>
    <x v="1"/>
    <x v="836"/>
  </r>
  <r>
    <x v="15"/>
    <x v="1"/>
    <x v="1"/>
    <x v="0"/>
    <x v="1"/>
    <x v="837"/>
  </r>
  <r>
    <x v="15"/>
    <x v="1"/>
    <x v="0"/>
    <x v="0"/>
    <x v="2"/>
    <x v="838"/>
  </r>
  <r>
    <x v="15"/>
    <x v="1"/>
    <x v="1"/>
    <x v="0"/>
    <x v="2"/>
    <x v="837"/>
  </r>
  <r>
    <x v="15"/>
    <x v="1"/>
    <x v="0"/>
    <x v="0"/>
    <x v="3"/>
    <x v="839"/>
  </r>
  <r>
    <x v="15"/>
    <x v="1"/>
    <x v="1"/>
    <x v="0"/>
    <x v="3"/>
    <x v="840"/>
  </r>
  <r>
    <x v="15"/>
    <x v="1"/>
    <x v="0"/>
    <x v="0"/>
    <x v="4"/>
    <x v="841"/>
  </r>
  <r>
    <x v="15"/>
    <x v="1"/>
    <x v="1"/>
    <x v="0"/>
    <x v="4"/>
    <x v="842"/>
  </r>
  <r>
    <x v="15"/>
    <x v="1"/>
    <x v="0"/>
    <x v="0"/>
    <x v="5"/>
    <x v="843"/>
  </r>
  <r>
    <x v="15"/>
    <x v="1"/>
    <x v="1"/>
    <x v="0"/>
    <x v="5"/>
    <x v="844"/>
  </r>
  <r>
    <x v="15"/>
    <x v="1"/>
    <x v="0"/>
    <x v="0"/>
    <x v="6"/>
    <x v="420"/>
  </r>
  <r>
    <x v="15"/>
    <x v="1"/>
    <x v="1"/>
    <x v="0"/>
    <x v="6"/>
    <x v="845"/>
  </r>
  <r>
    <x v="15"/>
    <x v="1"/>
    <x v="0"/>
    <x v="0"/>
    <x v="7"/>
    <x v="846"/>
  </r>
  <r>
    <x v="15"/>
    <x v="1"/>
    <x v="1"/>
    <x v="0"/>
    <x v="7"/>
    <x v="847"/>
  </r>
  <r>
    <x v="15"/>
    <x v="1"/>
    <x v="0"/>
    <x v="0"/>
    <x v="8"/>
    <x v="848"/>
  </r>
  <r>
    <x v="15"/>
    <x v="1"/>
    <x v="1"/>
    <x v="0"/>
    <x v="8"/>
    <x v="849"/>
  </r>
  <r>
    <x v="15"/>
    <x v="1"/>
    <x v="0"/>
    <x v="0"/>
    <x v="9"/>
    <x v="850"/>
  </r>
  <r>
    <x v="15"/>
    <x v="1"/>
    <x v="1"/>
    <x v="0"/>
    <x v="9"/>
    <x v="851"/>
  </r>
  <r>
    <x v="15"/>
    <x v="1"/>
    <x v="0"/>
    <x v="0"/>
    <x v="10"/>
    <x v="852"/>
  </r>
  <r>
    <x v="15"/>
    <x v="1"/>
    <x v="1"/>
    <x v="0"/>
    <x v="10"/>
    <x v="853"/>
  </r>
  <r>
    <x v="15"/>
    <x v="1"/>
    <x v="0"/>
    <x v="0"/>
    <x v="11"/>
    <x v="166"/>
  </r>
  <r>
    <x v="15"/>
    <x v="1"/>
    <x v="1"/>
    <x v="0"/>
    <x v="11"/>
    <x v="854"/>
  </r>
  <r>
    <x v="15"/>
    <x v="1"/>
    <x v="0"/>
    <x v="0"/>
    <x v="12"/>
    <x v="855"/>
  </r>
  <r>
    <x v="15"/>
    <x v="1"/>
    <x v="1"/>
    <x v="0"/>
    <x v="12"/>
    <x v="856"/>
  </r>
  <r>
    <x v="15"/>
    <x v="1"/>
    <x v="0"/>
    <x v="0"/>
    <x v="13"/>
    <x v="857"/>
  </r>
  <r>
    <x v="15"/>
    <x v="1"/>
    <x v="1"/>
    <x v="0"/>
    <x v="13"/>
    <x v="8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5" indent="0" outline="1" outlineData="1" multipleFieldFilters="0" rowHeaderCaption="" colHeaderCaption="">
  <location ref="A3:O124" firstHeaderRow="1" firstDataRow="3" firstDataCol="1"/>
  <pivotFields count="6"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>
      <items count="3">
        <item x="0"/>
        <item x="1"/>
        <item t="default"/>
      </items>
    </pivotField>
    <pivotField axis="axisRow" showAll="0" defaultSubtotal="0">
      <items count="2">
        <item x="1"/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</pivotFields>
  <rowFields count="3">
    <field x="0"/>
    <field x="2"/>
    <field x="1"/>
  </rowFields>
  <rowItems count="11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1"/>
    </i>
    <i r="1">
      <x v="1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>
      <x v="8"/>
    </i>
    <i r="1">
      <x/>
    </i>
    <i r="2">
      <x/>
    </i>
    <i r="2">
      <x v="1"/>
    </i>
    <i r="1">
      <x v="1"/>
    </i>
    <i r="2">
      <x/>
    </i>
    <i r="2">
      <x v="1"/>
    </i>
    <i>
      <x v="9"/>
    </i>
    <i r="1">
      <x/>
    </i>
    <i r="2">
      <x/>
    </i>
    <i r="2">
      <x v="1"/>
    </i>
    <i r="1">
      <x v="1"/>
    </i>
    <i r="2">
      <x/>
    </i>
    <i r="2">
      <x v="1"/>
    </i>
    <i>
      <x v="10"/>
    </i>
    <i r="1">
      <x/>
    </i>
    <i r="2">
      <x/>
    </i>
    <i r="2">
      <x v="1"/>
    </i>
    <i r="1">
      <x v="1"/>
    </i>
    <i r="2">
      <x/>
    </i>
    <i r="2">
      <x v="1"/>
    </i>
    <i>
      <x v="11"/>
    </i>
    <i r="1">
      <x/>
    </i>
    <i r="2">
      <x/>
    </i>
    <i r="2">
      <x v="1"/>
    </i>
    <i r="1">
      <x v="1"/>
    </i>
    <i r="2">
      <x/>
    </i>
    <i r="2">
      <x v="1"/>
    </i>
    <i>
      <x v="12"/>
    </i>
    <i r="1">
      <x/>
    </i>
    <i r="2">
      <x/>
    </i>
    <i r="2">
      <x v="1"/>
    </i>
    <i r="1">
      <x v="1"/>
    </i>
    <i r="2">
      <x/>
    </i>
    <i r="2">
      <x v="1"/>
    </i>
    <i>
      <x v="13"/>
    </i>
    <i r="1">
      <x/>
    </i>
    <i r="2">
      <x/>
    </i>
    <i r="2">
      <x v="1"/>
    </i>
    <i r="1">
      <x v="1"/>
    </i>
    <i r="2">
      <x/>
    </i>
    <i r="2">
      <x v="1"/>
    </i>
    <i>
      <x v="14"/>
    </i>
    <i r="1">
      <x/>
    </i>
    <i r="2">
      <x/>
    </i>
    <i r="2">
      <x v="1"/>
    </i>
    <i r="1">
      <x v="1"/>
    </i>
    <i r="2">
      <x/>
    </i>
    <i r="2">
      <x v="1"/>
    </i>
    <i>
      <x v="15"/>
    </i>
    <i r="1">
      <x/>
    </i>
    <i r="2">
      <x/>
    </i>
    <i r="2">
      <x v="1"/>
    </i>
    <i r="1">
      <x v="1"/>
    </i>
    <i r="2">
      <x/>
    </i>
    <i r="2">
      <x v="1"/>
    </i>
    <i>
      <x v="16"/>
    </i>
    <i r="1">
      <x/>
    </i>
    <i r="2">
      <x/>
    </i>
    <i r="2">
      <x v="1"/>
    </i>
    <i r="1">
      <x v="1"/>
    </i>
    <i r="2">
      <x/>
    </i>
    <i r="2">
      <x v="1"/>
    </i>
  </rowItems>
  <colFields count="2">
    <field x="4"/>
    <field x="3"/>
  </colFields>
  <colItems count="14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</colItems>
  <dataFields count="1">
    <dataField name="Liczba osób, które przystąpiły/zdały egzamin maturaln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7B5CE-450C-4479-A826-3439F8AE68B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9" firstHeaderRow="1" firstDataRow="1" firstDataCol="1" rowPageCount="1" colPageCount="1"/>
  <pivotFields count="6">
    <pivotField showAll="0">
      <items count="18">
        <item x="0"/>
        <item x="1"/>
        <item x="4"/>
        <item x="2"/>
        <item x="3"/>
        <item x="5"/>
        <item x="6"/>
        <item m="1" x="1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item="0" hier="-1"/>
  </pageFields>
  <dataFields count="1">
    <dataField name="Sum of wartos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D7E8F-14E6-4216-BD27-780F814D26ED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E19" firstHeaderRow="1" firstDataRow="1" firstDataCol="1" rowPageCount="1" colPageCount="1"/>
  <pivotFields count="6">
    <pivotField showAll="0">
      <items count="18">
        <item x="0"/>
        <item x="1"/>
        <item x="4"/>
        <item x="2"/>
        <item x="3"/>
        <item x="5"/>
        <item x="6"/>
        <item m="1" x="1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item="1" hier="-1"/>
  </pageFields>
  <dataFields count="1">
    <dataField name="Sum of wartos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10165-6BAD-44BE-885B-D830D82001F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2">
    <field x="2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wartos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863FA-ED77-45F0-A5B9-94B772D48C90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" firstHeaderRow="1" firstDataRow="1" firstDataCol="1"/>
  <pivotFields count="6">
    <pivotField axis="axisRow" showAll="0">
      <items count="18">
        <item x="0"/>
        <item x="1"/>
        <item x="4"/>
        <item x="2"/>
        <item x="3"/>
        <item x="5"/>
        <item x="6"/>
        <item m="1" x="1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showAll="0"/>
    <pivotField dataField="1" showAll="0">
      <items count="860">
        <item x="433"/>
        <item x="429"/>
        <item x="212"/>
        <item x="214"/>
        <item x="421"/>
        <item x="435"/>
        <item x="437"/>
        <item x="152"/>
        <item x="216"/>
        <item x="204"/>
        <item x="210"/>
        <item x="427"/>
        <item x="431"/>
        <item x="425"/>
        <item x="202"/>
        <item x="218"/>
        <item x="206"/>
        <item x="423"/>
        <item x="200"/>
        <item x="434"/>
        <item x="211"/>
        <item x="430"/>
        <item x="213"/>
        <item x="432"/>
        <item x="438"/>
        <item x="439"/>
        <item x="436"/>
        <item x="411"/>
        <item x="215"/>
        <item x="153"/>
        <item x="176"/>
        <item x="401"/>
        <item x="124"/>
        <item x="190"/>
        <item x="217"/>
        <item x="207"/>
        <item x="182"/>
        <item x="194"/>
        <item x="198"/>
        <item x="419"/>
        <item x="428"/>
        <item x="424"/>
        <item x="205"/>
        <item x="403"/>
        <item x="203"/>
        <item x="188"/>
        <item x="415"/>
        <item x="397"/>
        <item x="405"/>
        <item x="196"/>
        <item x="399"/>
        <item x="178"/>
        <item x="409"/>
        <item x="426"/>
        <item x="219"/>
        <item x="422"/>
        <item x="417"/>
        <item x="186"/>
        <item x="539"/>
        <item x="184"/>
        <item x="174"/>
        <item x="407"/>
        <item x="412"/>
        <item x="201"/>
        <item x="395"/>
        <item x="542"/>
        <item x="746"/>
        <item x="695"/>
        <item x="543"/>
        <item x="693"/>
        <item x="744"/>
        <item x="393"/>
        <item x="183"/>
        <item x="697"/>
        <item x="404"/>
        <item x="172"/>
        <item x="402"/>
        <item x="753"/>
        <item x="192"/>
        <item x="740"/>
        <item x="691"/>
        <item x="751"/>
        <item x="170"/>
        <item x="742"/>
        <item x="852"/>
        <item x="749"/>
        <item x="537"/>
        <item x="410"/>
        <item x="125"/>
        <item x="738"/>
        <item x="540"/>
        <item x="736"/>
        <item x="406"/>
        <item x="699"/>
        <item x="168"/>
        <item x="689"/>
        <item x="850"/>
        <item x="177"/>
        <item x="848"/>
        <item x="530"/>
        <item x="191"/>
        <item x="682"/>
        <item x="179"/>
        <item x="532"/>
        <item x="408"/>
        <item x="534"/>
        <item x="185"/>
        <item x="684"/>
        <item x="391"/>
        <item x="686"/>
        <item x="189"/>
        <item x="166"/>
        <item x="846"/>
        <item x="413"/>
        <item x="420"/>
        <item x="195"/>
        <item x="528"/>
        <item x="400"/>
        <item x="843"/>
        <item x="855"/>
        <item x="398"/>
        <item x="748"/>
        <item x="187"/>
        <item x="857"/>
        <item x="396"/>
        <item x="519"/>
        <item x="199"/>
        <item x="841"/>
        <item x="389"/>
        <item x="416"/>
        <item x="694"/>
        <item x="175"/>
        <item x="418"/>
        <item x="197"/>
        <item x="387"/>
        <item x="544"/>
        <item x="727"/>
        <item x="747"/>
        <item x="696"/>
        <item x="853"/>
        <item x="750"/>
        <item x="754"/>
        <item x="743"/>
        <item x="164"/>
        <item x="538"/>
        <item x="752"/>
        <item x="509"/>
        <item x="513"/>
        <item x="719"/>
        <item x="536"/>
        <item x="672"/>
        <item x="511"/>
        <item x="698"/>
        <item x="692"/>
        <item x="394"/>
        <item x="745"/>
        <item x="690"/>
        <item x="847"/>
        <item x="851"/>
        <item x="535"/>
        <item x="517"/>
        <item x="721"/>
        <item x="717"/>
        <item x="700"/>
        <item x="734"/>
        <item x="541"/>
        <item x="670"/>
        <item x="854"/>
        <item x="173"/>
        <item x="849"/>
        <item x="660"/>
        <item x="664"/>
        <item x="515"/>
        <item x="739"/>
        <item x="741"/>
        <item x="680"/>
        <item x="856"/>
        <item x="713"/>
        <item x="662"/>
        <item x="858"/>
        <item x="844"/>
        <item x="668"/>
        <item x="725"/>
        <item x="392"/>
        <item x="507"/>
        <item x="505"/>
        <item x="533"/>
        <item x="733"/>
        <item x="715"/>
        <item x="836"/>
        <item x="845"/>
        <item x="385"/>
        <item x="678"/>
        <item x="676"/>
        <item x="666"/>
        <item x="531"/>
        <item x="688"/>
        <item x="731"/>
        <item x="832"/>
        <item x="414"/>
        <item x="193"/>
        <item x="171"/>
        <item x="658"/>
        <item x="101"/>
        <item x="825"/>
        <item x="737"/>
        <item x="520"/>
        <item x="523"/>
        <item x="526"/>
        <item x="687"/>
        <item x="839"/>
        <item x="842"/>
        <item x="838"/>
        <item x="685"/>
        <item x="169"/>
        <item x="97"/>
        <item x="820"/>
        <item x="390"/>
        <item x="711"/>
        <item x="512"/>
        <item x="683"/>
        <item x="524"/>
        <item x="723"/>
        <item x="167"/>
        <item x="830"/>
        <item x="503"/>
        <item x="827"/>
        <item x="822"/>
        <item x="728"/>
        <item x="657"/>
        <item x="529"/>
        <item x="518"/>
        <item x="99"/>
        <item x="514"/>
        <item x="674"/>
        <item x="510"/>
        <item x="388"/>
        <item x="720"/>
        <item x="673"/>
        <item x="667"/>
        <item x="665"/>
        <item x="106"/>
        <item x="516"/>
        <item x="818"/>
        <item x="709"/>
        <item x="93"/>
        <item x="729"/>
        <item x="95"/>
        <item x="828"/>
        <item x="655"/>
        <item x="663"/>
        <item x="521"/>
        <item x="89"/>
        <item x="671"/>
        <item x="508"/>
        <item x="669"/>
        <item x="104"/>
        <item x="501"/>
        <item x="722"/>
        <item x="718"/>
        <item x="91"/>
        <item x="833"/>
        <item x="707"/>
        <item x="586"/>
        <item x="826"/>
        <item x="726"/>
        <item x="506"/>
        <item x="834"/>
        <item x="386"/>
        <item x="578"/>
        <item x="165"/>
        <item x="156"/>
        <item x="816"/>
        <item x="716"/>
        <item x="584"/>
        <item x="681"/>
        <item x="724"/>
        <item x="582"/>
        <item x="653"/>
        <item x="580"/>
        <item x="575"/>
        <item x="824"/>
        <item x="661"/>
        <item x="47"/>
        <item x="576"/>
        <item x="266"/>
        <item x="158"/>
        <item x="102"/>
        <item x="735"/>
        <item x="823"/>
        <item x="659"/>
        <item x="527"/>
        <item x="705"/>
        <item x="714"/>
        <item x="499"/>
        <item x="100"/>
        <item x="831"/>
        <item x="504"/>
        <item x="485"/>
        <item x="98"/>
        <item x="732"/>
        <item x="162"/>
        <item x="651"/>
        <item x="160"/>
        <item x="814"/>
        <item x="43"/>
        <item x="497"/>
        <item x="821"/>
        <item x="840"/>
        <item x="268"/>
        <item x="154"/>
        <item x="588"/>
        <item x="103"/>
        <item x="487"/>
        <item x="525"/>
        <item x="80"/>
        <item x="208"/>
        <item x="837"/>
        <item x="262"/>
        <item x="649"/>
        <item x="811"/>
        <item x="679"/>
        <item x="70"/>
        <item x="146"/>
        <item x="264"/>
        <item x="105"/>
        <item x="677"/>
        <item x="495"/>
        <item x="107"/>
        <item x="829"/>
        <item x="475"/>
        <item x="45"/>
        <item x="484"/>
        <item x="260"/>
        <item x="703"/>
        <item x="489"/>
        <item x="482"/>
        <item x="84"/>
        <item x="712"/>
        <item x="144"/>
        <item x="148"/>
        <item x="254"/>
        <item x="150"/>
        <item x="96"/>
        <item x="86"/>
        <item x="72"/>
        <item x="258"/>
        <item x="41"/>
        <item x="256"/>
        <item x="480"/>
        <item x="478"/>
        <item x="39"/>
        <item x="270"/>
        <item x="590"/>
        <item x="35"/>
        <item x="701"/>
        <item x="49"/>
        <item x="502"/>
        <item x="94"/>
        <item x="491"/>
        <item x="819"/>
        <item x="647"/>
        <item x="51"/>
        <item x="92"/>
        <item x="66"/>
        <item x="493"/>
        <item x="656"/>
        <item x="522"/>
        <item x="592"/>
        <item x="477"/>
        <item x="53"/>
        <item x="37"/>
        <item x="74"/>
        <item x="272"/>
        <item x="583"/>
        <item x="68"/>
        <item x="90"/>
        <item x="675"/>
        <item x="809"/>
        <item x="574"/>
        <item x="710"/>
        <item x="157"/>
        <item x="587"/>
        <item x="585"/>
        <item x="553"/>
        <item x="730"/>
        <item x="78"/>
        <item x="500"/>
        <item x="654"/>
        <item x="76"/>
        <item x="579"/>
        <item x="581"/>
        <item x="577"/>
        <item x="48"/>
        <item x="159"/>
        <item x="44"/>
        <item x="267"/>
        <item x="570"/>
        <item x="163"/>
        <item x="708"/>
        <item x="572"/>
        <item x="46"/>
        <item x="559"/>
        <item x="64"/>
        <item x="817"/>
        <item x="835"/>
        <item x="555"/>
        <item x="82"/>
        <item x="557"/>
        <item x="134"/>
        <item x="62"/>
        <item x="498"/>
        <item x="50"/>
        <item x="161"/>
        <item x="81"/>
        <item x="155"/>
        <item x="589"/>
        <item x="52"/>
        <item x="73"/>
        <item x="42"/>
        <item x="265"/>
        <item x="263"/>
        <item x="269"/>
        <item x="38"/>
        <item x="486"/>
        <item x="71"/>
        <item x="209"/>
        <item x="815"/>
        <item x="488"/>
        <item x="496"/>
        <item x="34"/>
        <item x="40"/>
        <item x="16"/>
        <item x="473"/>
        <item x="465"/>
        <item x="126"/>
        <item x="561"/>
        <item x="257"/>
        <item x="30"/>
        <item x="591"/>
        <item x="652"/>
        <item x="252"/>
        <item x="147"/>
        <item x="483"/>
        <item x="706"/>
        <item x="813"/>
        <item x="490"/>
        <item x="271"/>
        <item x="261"/>
        <item x="236"/>
        <item x="18"/>
        <item x="142"/>
        <item x="238"/>
        <item x="60"/>
        <item x="58"/>
        <item x="180"/>
        <item x="36"/>
        <item x="234"/>
        <item x="457"/>
        <item x="132"/>
        <item x="138"/>
        <item x="151"/>
        <item x="650"/>
        <item x="75"/>
        <item x="593"/>
        <item x="492"/>
        <item x="259"/>
        <item x="149"/>
        <item x="20"/>
        <item x="469"/>
        <item x="26"/>
        <item x="246"/>
        <item x="120"/>
        <item x="481"/>
        <item x="69"/>
        <item x="494"/>
        <item x="54"/>
        <item x="79"/>
        <item x="704"/>
        <item x="471"/>
        <item x="32"/>
        <item x="463"/>
        <item x="128"/>
        <item x="145"/>
        <item x="232"/>
        <item x="452"/>
        <item x="130"/>
        <item x="12"/>
        <item x="568"/>
        <item x="122"/>
        <item x="459"/>
        <item x="648"/>
        <item x="240"/>
        <item x="255"/>
        <item x="14"/>
        <item x="67"/>
        <item x="454"/>
        <item x="140"/>
        <item x="479"/>
        <item x="812"/>
        <item x="797"/>
        <item x="476"/>
        <item x="565"/>
        <item x="87"/>
        <item x="85"/>
        <item x="88"/>
        <item x="461"/>
        <item x="77"/>
        <item x="244"/>
        <item x="790"/>
        <item x="801"/>
        <item x="118"/>
        <item x="563"/>
        <item x="792"/>
        <item x="242"/>
        <item x="799"/>
        <item x="702"/>
        <item x="230"/>
        <item x="795"/>
        <item x="558"/>
        <item x="135"/>
        <item x="571"/>
        <item x="793"/>
        <item x="55"/>
        <item x="24"/>
        <item x="560"/>
        <item x="549"/>
        <item x="554"/>
        <item x="136"/>
        <item x="450"/>
        <item x="28"/>
        <item x="10"/>
        <item x="22"/>
        <item x="248"/>
        <item x="556"/>
        <item x="573"/>
        <item x="467"/>
        <item x="127"/>
        <item x="65"/>
        <item x="228"/>
        <item x="803"/>
        <item x="810"/>
        <item x="239"/>
        <item x="19"/>
        <item x="448"/>
        <item x="17"/>
        <item x="116"/>
        <item x="129"/>
        <item x="8"/>
        <item x="237"/>
        <item x="466"/>
        <item x="181"/>
        <item x="547"/>
        <item x="131"/>
        <item x="133"/>
        <item x="562"/>
        <item x="247"/>
        <item x="456"/>
        <item x="241"/>
        <item x="567"/>
        <item x="805"/>
        <item x="6"/>
        <item x="63"/>
        <item x="807"/>
        <item x="83"/>
        <item x="460"/>
        <item x="21"/>
        <item x="464"/>
        <item x="458"/>
        <item x="552"/>
        <item x="233"/>
        <item x="309"/>
        <item x="235"/>
        <item x="446"/>
        <item x="321"/>
        <item x="226"/>
        <item x="315"/>
        <item x="462"/>
        <item x="31"/>
        <item x="27"/>
        <item x="25"/>
        <item x="15"/>
        <item x="121"/>
        <item x="317"/>
        <item x="253"/>
        <item x="114"/>
        <item x="313"/>
        <item x="545"/>
        <item x="311"/>
        <item x="224"/>
        <item x="4"/>
        <item x="245"/>
        <item x="243"/>
        <item x="13"/>
        <item x="123"/>
        <item x="250"/>
        <item x="143"/>
        <item x="566"/>
        <item x="33"/>
        <item x="61"/>
        <item x="323"/>
        <item x="453"/>
        <item x="455"/>
        <item x="2"/>
        <item x="444"/>
        <item x="564"/>
        <item x="23"/>
        <item x="474"/>
        <item x="319"/>
        <item x="788"/>
        <item x="802"/>
        <item x="59"/>
        <item x="139"/>
        <item x="11"/>
        <item x="640"/>
        <item x="231"/>
        <item x="251"/>
        <item x="141"/>
        <item x="569"/>
        <item x="470"/>
        <item x="119"/>
        <item x="112"/>
        <item x="222"/>
        <item x="325"/>
        <item x="638"/>
        <item x="772"/>
        <item x="551"/>
        <item x="770"/>
        <item x="451"/>
        <item x="784"/>
        <item x="636"/>
        <item x="472"/>
        <item x="442"/>
        <item x="327"/>
        <item x="0"/>
        <item x="642"/>
        <item x="798"/>
        <item x="110"/>
        <item x="632"/>
        <item x="796"/>
        <item x="768"/>
        <item x="800"/>
        <item x="766"/>
        <item x="628"/>
        <item x="634"/>
        <item x="794"/>
        <item x="220"/>
        <item x="786"/>
        <item x="550"/>
        <item x="57"/>
        <item x="791"/>
        <item x="229"/>
        <item x="630"/>
        <item x="117"/>
        <item x="644"/>
        <item x="108"/>
        <item x="449"/>
        <item x="440"/>
        <item x="9"/>
        <item x="780"/>
        <item x="804"/>
        <item x="774"/>
        <item x="56"/>
        <item x="808"/>
        <item x="137"/>
        <item x="645"/>
        <item x="806"/>
        <item x="764"/>
        <item x="548"/>
        <item x="468"/>
        <item x="307"/>
        <item x="249"/>
        <item x="29"/>
        <item x="287"/>
        <item x="289"/>
        <item x="762"/>
        <item x="227"/>
        <item x="285"/>
        <item x="322"/>
        <item x="778"/>
        <item x="299"/>
        <item x="312"/>
        <item x="291"/>
        <item x="776"/>
        <item x="303"/>
        <item x="782"/>
        <item x="7"/>
        <item x="447"/>
        <item x="314"/>
        <item x="115"/>
        <item x="305"/>
        <item x="324"/>
        <item x="316"/>
        <item x="639"/>
        <item x="641"/>
        <item x="318"/>
        <item x="310"/>
        <item x="643"/>
        <item x="635"/>
        <item x="637"/>
        <item x="5"/>
        <item x="293"/>
        <item x="320"/>
        <item x="546"/>
        <item x="283"/>
        <item x="113"/>
        <item x="326"/>
        <item x="225"/>
        <item x="633"/>
        <item x="297"/>
        <item x="223"/>
        <item x="3"/>
        <item x="631"/>
        <item x="328"/>
        <item x="295"/>
        <item x="301"/>
        <item x="445"/>
        <item x="629"/>
        <item x="612"/>
        <item x="771"/>
        <item x="646"/>
        <item x="281"/>
        <item x="773"/>
        <item x="610"/>
        <item x="111"/>
        <item x="619"/>
        <item x="443"/>
        <item x="626"/>
        <item x="789"/>
        <item x="759"/>
        <item x="775"/>
        <item x="781"/>
        <item x="769"/>
        <item x="606"/>
        <item x="767"/>
        <item x="221"/>
        <item x="757"/>
        <item x="109"/>
        <item x="441"/>
        <item x="625"/>
        <item x="785"/>
        <item x="279"/>
        <item x="623"/>
        <item x="608"/>
        <item x="367"/>
        <item x="1"/>
        <item x="617"/>
        <item x="787"/>
        <item x="365"/>
        <item x="604"/>
        <item x="373"/>
        <item x="288"/>
        <item x="765"/>
        <item x="292"/>
        <item x="290"/>
        <item x="300"/>
        <item x="615"/>
        <item x="779"/>
        <item x="277"/>
        <item x="286"/>
        <item x="375"/>
        <item x="371"/>
        <item x="369"/>
        <item x="294"/>
        <item x="777"/>
        <item x="377"/>
        <item x="755"/>
        <item x="613"/>
        <item x="308"/>
        <item x="298"/>
        <item x="304"/>
        <item x="296"/>
        <item x="602"/>
        <item x="611"/>
        <item x="284"/>
        <item x="275"/>
        <item x="620"/>
        <item x="306"/>
        <item x="763"/>
        <item x="609"/>
        <item x="618"/>
        <item x="273"/>
        <item x="783"/>
        <item x="607"/>
        <item x="614"/>
        <item x="621"/>
        <item x="379"/>
        <item x="282"/>
        <item x="761"/>
        <item x="627"/>
        <item x="600"/>
        <item x="616"/>
        <item x="359"/>
        <item x="363"/>
        <item x="605"/>
        <item x="368"/>
        <item x="374"/>
        <item x="372"/>
        <item x="624"/>
        <item x="381"/>
        <item x="598"/>
        <item x="302"/>
        <item x="378"/>
        <item x="361"/>
        <item x="383"/>
        <item x="370"/>
        <item x="376"/>
        <item x="760"/>
        <item x="366"/>
        <item x="280"/>
        <item x="345"/>
        <item x="341"/>
        <item x="603"/>
        <item x="347"/>
        <item x="758"/>
        <item x="343"/>
        <item x="596"/>
        <item x="278"/>
        <item x="357"/>
        <item x="339"/>
        <item x="380"/>
        <item x="756"/>
        <item x="276"/>
        <item x="349"/>
        <item x="594"/>
        <item x="622"/>
        <item x="382"/>
        <item x="601"/>
        <item x="355"/>
        <item x="337"/>
        <item x="384"/>
        <item x="599"/>
        <item x="364"/>
        <item x="274"/>
        <item x="346"/>
        <item x="351"/>
        <item x="360"/>
        <item x="335"/>
        <item x="348"/>
        <item x="344"/>
        <item x="353"/>
        <item x="342"/>
        <item x="333"/>
        <item x="362"/>
        <item x="331"/>
        <item x="350"/>
        <item x="597"/>
        <item x="340"/>
        <item x="329"/>
        <item x="358"/>
        <item x="356"/>
        <item x="352"/>
        <item x="595"/>
        <item x="354"/>
        <item x="338"/>
        <item x="336"/>
        <item x="334"/>
        <item x="332"/>
        <item x="330"/>
        <item t="default"/>
      </items>
    </pivotField>
  </pivotFields>
  <rowFields count="2">
    <field x="0"/>
    <field x="1"/>
  </rowFields>
  <rowItems count="4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 t="grand">
      <x/>
    </i>
  </rowItems>
  <colItems count="1">
    <i/>
  </colItems>
  <dataFields count="1">
    <dataField name="Sum of wartos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7"/>
  <sheetViews>
    <sheetView zoomScaleNormal="100" workbookViewId="0">
      <selection activeCell="C19" sqref="A1:E897"/>
    </sheetView>
  </sheetViews>
  <sheetFormatPr defaultColWidth="9" defaultRowHeight="13.8"/>
  <cols>
    <col min="1" max="1" width="17.09765625" bestFit="1" customWidth="1"/>
    <col min="2" max="2" width="13.09765625" customWidth="1"/>
    <col min="5" max="5" width="9" style="5"/>
  </cols>
  <sheetData>
    <row r="1" spans="1:5">
      <c r="A1" s="10" t="s">
        <v>32</v>
      </c>
      <c r="B1" s="11" t="s">
        <v>51</v>
      </c>
      <c r="C1" s="12" t="s">
        <v>35</v>
      </c>
      <c r="D1" s="12" t="s">
        <v>38</v>
      </c>
      <c r="E1" s="11" t="s">
        <v>40</v>
      </c>
    </row>
    <row r="2" spans="1:5">
      <c r="A2" s="7" t="s">
        <v>0</v>
      </c>
      <c r="B2" s="8" t="s">
        <v>19</v>
      </c>
      <c r="C2" s="7" t="s">
        <v>15</v>
      </c>
      <c r="D2" s="7">
        <v>2010</v>
      </c>
      <c r="E2" s="7">
        <v>9951</v>
      </c>
    </row>
    <row r="3" spans="1:5">
      <c r="A3" s="7" t="s">
        <v>0</v>
      </c>
      <c r="B3" s="8" t="s">
        <v>19</v>
      </c>
      <c r="C3" s="7" t="s">
        <v>16</v>
      </c>
      <c r="D3" s="7">
        <v>2010</v>
      </c>
      <c r="E3" s="7">
        <v>13448</v>
      </c>
    </row>
    <row r="4" spans="1:5">
      <c r="A4" s="7" t="s">
        <v>0</v>
      </c>
      <c r="B4" s="8" t="s">
        <v>19</v>
      </c>
      <c r="C4" s="7" t="s">
        <v>15</v>
      </c>
      <c r="D4" s="7">
        <v>2011</v>
      </c>
      <c r="E4" s="7">
        <v>9386</v>
      </c>
    </row>
    <row r="5" spans="1:5">
      <c r="A5" s="7" t="s">
        <v>0</v>
      </c>
      <c r="B5" s="8" t="s">
        <v>19</v>
      </c>
      <c r="C5" s="7" t="s">
        <v>16</v>
      </c>
      <c r="D5" s="7">
        <v>2011</v>
      </c>
      <c r="E5" s="7">
        <v>12146</v>
      </c>
    </row>
    <row r="6" spans="1:5">
      <c r="A6" s="7" t="s">
        <v>0</v>
      </c>
      <c r="B6" s="8" t="s">
        <v>19</v>
      </c>
      <c r="C6" s="7" t="s">
        <v>15</v>
      </c>
      <c r="D6" s="7">
        <v>2012</v>
      </c>
      <c r="E6" s="7">
        <v>9187</v>
      </c>
    </row>
    <row r="7" spans="1:5">
      <c r="A7" s="7" t="s">
        <v>0</v>
      </c>
      <c r="B7" s="8" t="s">
        <v>19</v>
      </c>
      <c r="C7" s="7" t="s">
        <v>16</v>
      </c>
      <c r="D7" s="7">
        <v>2012</v>
      </c>
      <c r="E7" s="7">
        <v>11752</v>
      </c>
    </row>
    <row r="8" spans="1:5">
      <c r="A8" s="7" t="s">
        <v>0</v>
      </c>
      <c r="B8" s="8" t="s">
        <v>19</v>
      </c>
      <c r="C8" s="7" t="s">
        <v>15</v>
      </c>
      <c r="D8" s="7">
        <v>2013</v>
      </c>
      <c r="E8" s="7">
        <v>8764</v>
      </c>
    </row>
    <row r="9" spans="1:5">
      <c r="A9" s="7" t="s">
        <v>0</v>
      </c>
      <c r="B9" s="8" t="s">
        <v>19</v>
      </c>
      <c r="C9" s="7" t="s">
        <v>16</v>
      </c>
      <c r="D9" s="7">
        <v>2013</v>
      </c>
      <c r="E9" s="7">
        <v>11370</v>
      </c>
    </row>
    <row r="10" spans="1:5">
      <c r="A10" s="7" t="s">
        <v>0</v>
      </c>
      <c r="B10" s="8" t="s">
        <v>19</v>
      </c>
      <c r="C10" s="7" t="s">
        <v>15</v>
      </c>
      <c r="D10" s="7">
        <v>2014</v>
      </c>
      <c r="E10" s="7">
        <v>8459</v>
      </c>
    </row>
    <row r="11" spans="1:5">
      <c r="A11" s="7" t="s">
        <v>0</v>
      </c>
      <c r="B11" s="8" t="s">
        <v>19</v>
      </c>
      <c r="C11" s="7" t="s">
        <v>16</v>
      </c>
      <c r="D11" s="7">
        <v>2014</v>
      </c>
      <c r="E11" s="7">
        <v>10474</v>
      </c>
    </row>
    <row r="12" spans="1:5">
      <c r="A12" s="7" t="s">
        <v>0</v>
      </c>
      <c r="B12" s="8" t="s">
        <v>19</v>
      </c>
      <c r="C12" s="7" t="s">
        <v>15</v>
      </c>
      <c r="D12" s="7">
        <v>2015</v>
      </c>
      <c r="E12" s="7">
        <v>8184</v>
      </c>
    </row>
    <row r="13" spans="1:5">
      <c r="A13" s="7" t="s">
        <v>0</v>
      </c>
      <c r="B13" s="8" t="s">
        <v>19</v>
      </c>
      <c r="C13" s="7" t="s">
        <v>16</v>
      </c>
      <c r="D13" s="7">
        <v>2015</v>
      </c>
      <c r="E13" s="7">
        <v>9579</v>
      </c>
    </row>
    <row r="14" spans="1:5">
      <c r="A14" s="7" t="s">
        <v>0</v>
      </c>
      <c r="B14" s="8" t="s">
        <v>19</v>
      </c>
      <c r="C14" s="7" t="s">
        <v>15</v>
      </c>
      <c r="D14" s="7">
        <v>2016</v>
      </c>
      <c r="E14" s="7">
        <v>7481</v>
      </c>
    </row>
    <row r="15" spans="1:5">
      <c r="A15" s="7" t="s">
        <v>0</v>
      </c>
      <c r="B15" s="8" t="s">
        <v>19</v>
      </c>
      <c r="C15" s="7" t="s">
        <v>16</v>
      </c>
      <c r="D15" s="7">
        <v>2016</v>
      </c>
      <c r="E15" s="7">
        <v>9208</v>
      </c>
    </row>
    <row r="16" spans="1:5">
      <c r="A16" s="7" t="s">
        <v>0</v>
      </c>
      <c r="B16" s="8" t="s">
        <v>19</v>
      </c>
      <c r="C16" s="7" t="s">
        <v>15</v>
      </c>
      <c r="D16" s="7">
        <v>2017</v>
      </c>
      <c r="E16" s="7">
        <v>7554</v>
      </c>
    </row>
    <row r="17" spans="1:5">
      <c r="A17" s="7" t="s">
        <v>0</v>
      </c>
      <c r="B17" s="8" t="s">
        <v>19</v>
      </c>
      <c r="C17" s="7" t="s">
        <v>16</v>
      </c>
      <c r="D17" s="7">
        <v>2017</v>
      </c>
      <c r="E17" s="7">
        <v>9077</v>
      </c>
    </row>
    <row r="18" spans="1:5">
      <c r="A18" s="7" t="s">
        <v>0</v>
      </c>
      <c r="B18" s="8" t="s">
        <v>19</v>
      </c>
      <c r="C18" s="7" t="s">
        <v>15</v>
      </c>
      <c r="D18" s="7">
        <v>2018</v>
      </c>
      <c r="E18" s="7">
        <v>7054</v>
      </c>
    </row>
    <row r="19" spans="1:5">
      <c r="A19" s="7" t="s">
        <v>0</v>
      </c>
      <c r="B19" s="8" t="s">
        <v>19</v>
      </c>
      <c r="C19" s="7" t="s">
        <v>16</v>
      </c>
      <c r="D19" s="7">
        <v>2018</v>
      </c>
      <c r="E19" s="7">
        <v>8444</v>
      </c>
    </row>
    <row r="20" spans="1:5">
      <c r="A20" s="7" t="s">
        <v>0</v>
      </c>
      <c r="B20" s="8" t="s">
        <v>19</v>
      </c>
      <c r="C20" s="7" t="s">
        <v>15</v>
      </c>
      <c r="D20" s="7">
        <v>2019</v>
      </c>
      <c r="E20" s="7">
        <v>7181</v>
      </c>
    </row>
    <row r="21" spans="1:5">
      <c r="A21" s="7" t="s">
        <v>0</v>
      </c>
      <c r="B21" s="8" t="s">
        <v>19</v>
      </c>
      <c r="C21" s="7" t="s">
        <v>16</v>
      </c>
      <c r="D21" s="7">
        <v>2019</v>
      </c>
      <c r="E21" s="7">
        <v>8392</v>
      </c>
    </row>
    <row r="22" spans="1:5">
      <c r="A22" s="5" t="s">
        <v>0</v>
      </c>
      <c r="B22" s="5" t="s">
        <v>19</v>
      </c>
      <c r="C22" s="5" t="s">
        <v>15</v>
      </c>
      <c r="D22" s="5">
        <v>2020</v>
      </c>
      <c r="E22" s="5">
        <v>7300</v>
      </c>
    </row>
    <row r="23" spans="1:5">
      <c r="A23" s="5" t="s">
        <v>0</v>
      </c>
      <c r="B23" s="5" t="s">
        <v>19</v>
      </c>
      <c r="C23" s="5" t="s">
        <v>16</v>
      </c>
      <c r="D23" s="5">
        <v>2020</v>
      </c>
      <c r="E23" s="5">
        <v>8855</v>
      </c>
    </row>
    <row r="24" spans="1:5">
      <c r="A24" s="5" t="s">
        <v>0</v>
      </c>
      <c r="B24" s="5" t="s">
        <v>19</v>
      </c>
      <c r="C24" s="5" t="s">
        <v>15</v>
      </c>
      <c r="D24" s="5">
        <v>2021</v>
      </c>
      <c r="E24" s="5">
        <v>8212</v>
      </c>
    </row>
    <row r="25" spans="1:5">
      <c r="A25" s="5" t="s">
        <v>0</v>
      </c>
      <c r="B25" s="5" t="s">
        <v>19</v>
      </c>
      <c r="C25" s="5" t="s">
        <v>16</v>
      </c>
      <c r="D25" s="5">
        <v>2021</v>
      </c>
      <c r="E25" s="5">
        <v>9429</v>
      </c>
    </row>
    <row r="26" spans="1:5">
      <c r="A26" s="5" t="s">
        <v>0</v>
      </c>
      <c r="B26" s="5" t="s">
        <v>19</v>
      </c>
      <c r="C26" s="5" t="s">
        <v>15</v>
      </c>
      <c r="D26" s="5">
        <v>2022</v>
      </c>
      <c r="E26" s="5">
        <v>8007</v>
      </c>
    </row>
    <row r="27" spans="1:5">
      <c r="A27" s="5" t="s">
        <v>0</v>
      </c>
      <c r="B27" s="5" t="s">
        <v>19</v>
      </c>
      <c r="C27" s="5" t="s">
        <v>16</v>
      </c>
      <c r="D27" s="5">
        <v>2022</v>
      </c>
      <c r="E27" s="5">
        <v>9059</v>
      </c>
    </row>
    <row r="28" spans="1:5">
      <c r="A28" s="5" t="s">
        <v>0</v>
      </c>
      <c r="B28" s="5" t="s">
        <v>19</v>
      </c>
      <c r="C28" s="5" t="s">
        <v>15</v>
      </c>
      <c r="D28" s="5">
        <v>2023</v>
      </c>
      <c r="E28" s="5">
        <v>7311</v>
      </c>
    </row>
    <row r="29" spans="1:5">
      <c r="A29" s="5" t="s">
        <v>0</v>
      </c>
      <c r="B29" s="5" t="s">
        <v>19</v>
      </c>
      <c r="C29" s="5" t="s">
        <v>16</v>
      </c>
      <c r="D29" s="5">
        <v>2023</v>
      </c>
      <c r="E29" s="5">
        <v>9050</v>
      </c>
    </row>
    <row r="30" spans="1:5">
      <c r="A30" s="7" t="s">
        <v>0</v>
      </c>
      <c r="B30" s="8" t="s">
        <v>20</v>
      </c>
      <c r="C30" s="7" t="s">
        <v>15</v>
      </c>
      <c r="D30" s="7">
        <v>2010</v>
      </c>
      <c r="E30" s="7">
        <v>8171</v>
      </c>
    </row>
    <row r="31" spans="1:5">
      <c r="A31" s="7" t="s">
        <v>0</v>
      </c>
      <c r="B31" s="8" t="s">
        <v>20</v>
      </c>
      <c r="C31" s="7" t="s">
        <v>16</v>
      </c>
      <c r="D31" s="7">
        <v>2010</v>
      </c>
      <c r="E31" s="7">
        <v>11005</v>
      </c>
    </row>
    <row r="32" spans="1:5">
      <c r="A32" s="7" t="s">
        <v>0</v>
      </c>
      <c r="B32" s="8" t="s">
        <v>20</v>
      </c>
      <c r="C32" s="7" t="s">
        <v>15</v>
      </c>
      <c r="D32" s="7">
        <v>2011</v>
      </c>
      <c r="E32" s="7">
        <v>7090</v>
      </c>
    </row>
    <row r="33" spans="1:5">
      <c r="A33" s="7" t="s">
        <v>0</v>
      </c>
      <c r="B33" s="8" t="s">
        <v>20</v>
      </c>
      <c r="C33" s="7" t="s">
        <v>16</v>
      </c>
      <c r="D33" s="7">
        <v>2011</v>
      </c>
      <c r="E33" s="7">
        <v>9018</v>
      </c>
    </row>
    <row r="34" spans="1:5">
      <c r="A34" s="7" t="s">
        <v>0</v>
      </c>
      <c r="B34" s="8" t="s">
        <v>20</v>
      </c>
      <c r="C34" s="7" t="s">
        <v>15</v>
      </c>
      <c r="D34" s="7">
        <v>2012</v>
      </c>
      <c r="E34" s="7">
        <v>7425</v>
      </c>
    </row>
    <row r="35" spans="1:5">
      <c r="A35" s="7" t="s">
        <v>0</v>
      </c>
      <c r="B35" s="8" t="s">
        <v>20</v>
      </c>
      <c r="C35" s="7" t="s">
        <v>16</v>
      </c>
      <c r="D35" s="7">
        <v>2012</v>
      </c>
      <c r="E35" s="7">
        <v>9344</v>
      </c>
    </row>
    <row r="36" spans="1:5">
      <c r="A36" s="7" t="s">
        <v>0</v>
      </c>
      <c r="B36" s="8" t="s">
        <v>20</v>
      </c>
      <c r="C36" s="7" t="s">
        <v>15</v>
      </c>
      <c r="D36" s="7">
        <v>2013</v>
      </c>
      <c r="E36" s="7">
        <v>7019</v>
      </c>
    </row>
    <row r="37" spans="1:5">
      <c r="A37" s="7" t="s">
        <v>0</v>
      </c>
      <c r="B37" s="8" t="s">
        <v>20</v>
      </c>
      <c r="C37" s="7" t="s">
        <v>16</v>
      </c>
      <c r="D37" s="7">
        <v>2013</v>
      </c>
      <c r="E37" s="7">
        <v>9208</v>
      </c>
    </row>
    <row r="38" spans="1:5">
      <c r="A38" s="7" t="s">
        <v>0</v>
      </c>
      <c r="B38" s="8" t="s">
        <v>20</v>
      </c>
      <c r="C38" s="7" t="s">
        <v>15</v>
      </c>
      <c r="D38" s="7">
        <v>2014</v>
      </c>
      <c r="E38" s="7">
        <v>5881</v>
      </c>
    </row>
    <row r="39" spans="1:5">
      <c r="A39" s="7" t="s">
        <v>0</v>
      </c>
      <c r="B39" s="8" t="s">
        <v>20</v>
      </c>
      <c r="C39" s="7" t="s">
        <v>16</v>
      </c>
      <c r="D39" s="7">
        <v>2014</v>
      </c>
      <c r="E39" s="7">
        <v>7223</v>
      </c>
    </row>
    <row r="40" spans="1:5">
      <c r="A40" s="7" t="s">
        <v>0</v>
      </c>
      <c r="B40" s="8" t="s">
        <v>20</v>
      </c>
      <c r="C40" s="7" t="s">
        <v>15</v>
      </c>
      <c r="D40" s="7">
        <v>2015</v>
      </c>
      <c r="E40" s="7">
        <v>6054</v>
      </c>
    </row>
    <row r="41" spans="1:5">
      <c r="A41" s="7" t="s">
        <v>0</v>
      </c>
      <c r="B41" s="8" t="s">
        <v>20</v>
      </c>
      <c r="C41" s="7" t="s">
        <v>16</v>
      </c>
      <c r="D41" s="7">
        <v>2015</v>
      </c>
      <c r="E41" s="7">
        <v>6871</v>
      </c>
    </row>
    <row r="42" spans="1:5">
      <c r="A42" s="7" t="s">
        <v>0</v>
      </c>
      <c r="B42" s="8" t="s">
        <v>20</v>
      </c>
      <c r="C42" s="7" t="s">
        <v>15</v>
      </c>
      <c r="D42" s="7">
        <v>2016</v>
      </c>
      <c r="E42" s="7">
        <v>5873</v>
      </c>
    </row>
    <row r="43" spans="1:5">
      <c r="A43" s="7" t="s">
        <v>0</v>
      </c>
      <c r="B43" s="8" t="s">
        <v>20</v>
      </c>
      <c r="C43" s="7" t="s">
        <v>16</v>
      </c>
      <c r="D43" s="7">
        <v>2016</v>
      </c>
      <c r="E43" s="7">
        <v>7041</v>
      </c>
    </row>
    <row r="44" spans="1:5">
      <c r="A44" s="7" t="s">
        <v>0</v>
      </c>
      <c r="B44" s="8" t="s">
        <v>20</v>
      </c>
      <c r="C44" s="7" t="s">
        <v>15</v>
      </c>
      <c r="D44" s="7">
        <v>2017</v>
      </c>
      <c r="E44" s="7">
        <v>5833</v>
      </c>
    </row>
    <row r="45" spans="1:5">
      <c r="A45" s="7" t="s">
        <v>0</v>
      </c>
      <c r="B45" s="8" t="s">
        <v>20</v>
      </c>
      <c r="C45" s="7" t="s">
        <v>16</v>
      </c>
      <c r="D45" s="7">
        <v>2017</v>
      </c>
      <c r="E45" s="7">
        <v>6820</v>
      </c>
    </row>
    <row r="46" spans="1:5">
      <c r="A46" s="7" t="s">
        <v>0</v>
      </c>
      <c r="B46" s="8" t="s">
        <v>20</v>
      </c>
      <c r="C46" s="7" t="s">
        <v>15</v>
      </c>
      <c r="D46" s="7">
        <v>2018</v>
      </c>
      <c r="E46" s="7">
        <v>5474</v>
      </c>
    </row>
    <row r="47" spans="1:5">
      <c r="A47" s="7" t="s">
        <v>0</v>
      </c>
      <c r="B47" s="8" t="s">
        <v>20</v>
      </c>
      <c r="C47" s="7" t="s">
        <v>16</v>
      </c>
      <c r="D47" s="7">
        <v>2018</v>
      </c>
      <c r="E47" s="7">
        <v>6476</v>
      </c>
    </row>
    <row r="48" spans="1:5">
      <c r="A48" s="7" t="s">
        <v>0</v>
      </c>
      <c r="B48" s="8" t="s">
        <v>20</v>
      </c>
      <c r="C48" s="7" t="s">
        <v>15</v>
      </c>
      <c r="D48" s="7">
        <v>2019</v>
      </c>
      <c r="E48" s="7">
        <v>5691</v>
      </c>
    </row>
    <row r="49" spans="1:5">
      <c r="A49" s="7" t="s">
        <v>0</v>
      </c>
      <c r="B49" s="8" t="s">
        <v>20</v>
      </c>
      <c r="C49" s="7" t="s">
        <v>16</v>
      </c>
      <c r="D49" s="7">
        <v>2019</v>
      </c>
      <c r="E49" s="7">
        <v>6563</v>
      </c>
    </row>
    <row r="50" spans="1:5">
      <c r="A50" s="5" t="s">
        <v>0</v>
      </c>
      <c r="B50" s="5" t="s">
        <v>20</v>
      </c>
      <c r="C50" s="5" t="s">
        <v>15</v>
      </c>
      <c r="D50" s="5">
        <v>2020</v>
      </c>
      <c r="E50" s="5">
        <v>5248</v>
      </c>
    </row>
    <row r="51" spans="1:5">
      <c r="A51" s="5" t="s">
        <v>0</v>
      </c>
      <c r="B51" s="5" t="s">
        <v>20</v>
      </c>
      <c r="C51" s="5" t="s">
        <v>16</v>
      </c>
      <c r="D51" s="5">
        <v>2020</v>
      </c>
      <c r="E51" s="5">
        <v>6432</v>
      </c>
    </row>
    <row r="52" spans="1:5">
      <c r="A52" s="5" t="s">
        <v>0</v>
      </c>
      <c r="B52" s="5" t="s">
        <v>20</v>
      </c>
      <c r="C52" s="5" t="s">
        <v>15</v>
      </c>
      <c r="D52" s="5">
        <v>2021</v>
      </c>
      <c r="E52" s="5">
        <v>5901</v>
      </c>
    </row>
    <row r="53" spans="1:5">
      <c r="A53" s="5" t="s">
        <v>0</v>
      </c>
      <c r="B53" s="5" t="s">
        <v>20</v>
      </c>
      <c r="C53" s="5" t="s">
        <v>16</v>
      </c>
      <c r="D53" s="5">
        <v>2021</v>
      </c>
      <c r="E53" s="5">
        <v>6729</v>
      </c>
    </row>
    <row r="54" spans="1:5">
      <c r="A54" s="5" t="s">
        <v>0</v>
      </c>
      <c r="B54" s="5" t="s">
        <v>20</v>
      </c>
      <c r="C54" s="5" t="s">
        <v>15</v>
      </c>
      <c r="D54" s="5">
        <v>2022</v>
      </c>
      <c r="E54" s="5">
        <v>5971</v>
      </c>
    </row>
    <row r="55" spans="1:5">
      <c r="A55" s="5" t="s">
        <v>0</v>
      </c>
      <c r="B55" s="5" t="s">
        <v>20</v>
      </c>
      <c r="C55" s="5" t="s">
        <v>16</v>
      </c>
      <c r="D55" s="5">
        <v>2022</v>
      </c>
      <c r="E55" s="5">
        <v>6788</v>
      </c>
    </row>
    <row r="56" spans="1:5">
      <c r="A56" s="5" t="s">
        <v>0</v>
      </c>
      <c r="B56" s="5" t="s">
        <v>20</v>
      </c>
      <c r="C56" s="5" t="s">
        <v>15</v>
      </c>
      <c r="D56" s="5">
        <v>2023</v>
      </c>
      <c r="E56" s="5">
        <v>6051</v>
      </c>
    </row>
    <row r="57" spans="1:5">
      <c r="A57" s="5" t="s">
        <v>0</v>
      </c>
      <c r="B57" s="5" t="s">
        <v>20</v>
      </c>
      <c r="C57" s="5" t="s">
        <v>16</v>
      </c>
      <c r="D57" s="5">
        <v>2023</v>
      </c>
      <c r="E57" s="5">
        <v>7385</v>
      </c>
    </row>
    <row r="58" spans="1:5">
      <c r="A58" s="7" t="s">
        <v>1</v>
      </c>
      <c r="B58" s="8" t="s">
        <v>19</v>
      </c>
      <c r="C58" s="7" t="s">
        <v>15</v>
      </c>
      <c r="D58" s="7">
        <v>2010</v>
      </c>
      <c r="E58" s="7">
        <v>8001</v>
      </c>
    </row>
    <row r="59" spans="1:5">
      <c r="A59" s="7" t="s">
        <v>1</v>
      </c>
      <c r="B59" s="8" t="s">
        <v>19</v>
      </c>
      <c r="C59" s="7" t="s">
        <v>16</v>
      </c>
      <c r="D59" s="7">
        <v>2010</v>
      </c>
      <c r="E59" s="7">
        <v>10636</v>
      </c>
    </row>
    <row r="60" spans="1:5">
      <c r="A60" s="7" t="s">
        <v>1</v>
      </c>
      <c r="B60" s="8" t="s">
        <v>19</v>
      </c>
      <c r="C60" s="7" t="s">
        <v>15</v>
      </c>
      <c r="D60" s="7">
        <v>2011</v>
      </c>
      <c r="E60" s="7">
        <v>7554</v>
      </c>
    </row>
    <row r="61" spans="1:5">
      <c r="A61" s="7" t="s">
        <v>1</v>
      </c>
      <c r="B61" s="8" t="s">
        <v>19</v>
      </c>
      <c r="C61" s="7" t="s">
        <v>16</v>
      </c>
      <c r="D61" s="7">
        <v>2011</v>
      </c>
      <c r="E61" s="7">
        <v>10334</v>
      </c>
    </row>
    <row r="62" spans="1:5">
      <c r="A62" s="7" t="s">
        <v>1</v>
      </c>
      <c r="B62" s="8" t="s">
        <v>19</v>
      </c>
      <c r="C62" s="7" t="s">
        <v>15</v>
      </c>
      <c r="D62" s="7">
        <v>2012</v>
      </c>
      <c r="E62" s="7">
        <v>7218</v>
      </c>
    </row>
    <row r="63" spans="1:5">
      <c r="A63" s="7" t="s">
        <v>1</v>
      </c>
      <c r="B63" s="8" t="s">
        <v>19</v>
      </c>
      <c r="C63" s="7" t="s">
        <v>16</v>
      </c>
      <c r="D63" s="7">
        <v>2012</v>
      </c>
      <c r="E63" s="7">
        <v>9541</v>
      </c>
    </row>
    <row r="64" spans="1:5">
      <c r="A64" s="7" t="s">
        <v>1</v>
      </c>
      <c r="B64" s="8" t="s">
        <v>19</v>
      </c>
      <c r="C64" s="7" t="s">
        <v>15</v>
      </c>
      <c r="D64" s="7">
        <v>2013</v>
      </c>
      <c r="E64" s="7">
        <v>7208</v>
      </c>
    </row>
    <row r="65" spans="1:5">
      <c r="A65" s="7" t="s">
        <v>1</v>
      </c>
      <c r="B65" s="8" t="s">
        <v>19</v>
      </c>
      <c r="C65" s="7" t="s">
        <v>16</v>
      </c>
      <c r="D65" s="7">
        <v>2013</v>
      </c>
      <c r="E65" s="7">
        <v>9346</v>
      </c>
    </row>
    <row r="66" spans="1:5">
      <c r="A66" s="7" t="s">
        <v>1</v>
      </c>
      <c r="B66" s="8" t="s">
        <v>19</v>
      </c>
      <c r="C66" s="7" t="s">
        <v>15</v>
      </c>
      <c r="D66" s="7">
        <v>2014</v>
      </c>
      <c r="E66" s="7">
        <v>6700</v>
      </c>
    </row>
    <row r="67" spans="1:5">
      <c r="A67" s="7" t="s">
        <v>1</v>
      </c>
      <c r="B67" s="8" t="s">
        <v>19</v>
      </c>
      <c r="C67" s="7" t="s">
        <v>16</v>
      </c>
      <c r="D67" s="7">
        <v>2014</v>
      </c>
      <c r="E67" s="7">
        <v>8779</v>
      </c>
    </row>
    <row r="68" spans="1:5">
      <c r="A68" s="7" t="s">
        <v>1</v>
      </c>
      <c r="B68" s="8" t="s">
        <v>19</v>
      </c>
      <c r="C68" s="7" t="s">
        <v>15</v>
      </c>
      <c r="D68" s="7">
        <v>2015</v>
      </c>
      <c r="E68" s="7">
        <v>6593</v>
      </c>
    </row>
    <row r="69" spans="1:5">
      <c r="A69" s="7" t="s">
        <v>1</v>
      </c>
      <c r="B69" s="8" t="s">
        <v>19</v>
      </c>
      <c r="C69" s="7" t="s">
        <v>16</v>
      </c>
      <c r="D69" s="7">
        <v>2015</v>
      </c>
      <c r="E69" s="7">
        <v>8295</v>
      </c>
    </row>
    <row r="70" spans="1:5">
      <c r="A70" s="7" t="s">
        <v>1</v>
      </c>
      <c r="B70" s="8" t="s">
        <v>19</v>
      </c>
      <c r="C70" s="7" t="s">
        <v>15</v>
      </c>
      <c r="D70" s="7">
        <v>2016</v>
      </c>
      <c r="E70" s="7">
        <v>6002</v>
      </c>
    </row>
    <row r="71" spans="1:5">
      <c r="A71" s="7" t="s">
        <v>1</v>
      </c>
      <c r="B71" s="8" t="s">
        <v>19</v>
      </c>
      <c r="C71" s="7" t="s">
        <v>16</v>
      </c>
      <c r="D71" s="7">
        <v>2016</v>
      </c>
      <c r="E71" s="7">
        <v>7560</v>
      </c>
    </row>
    <row r="72" spans="1:5">
      <c r="A72" s="7" t="s">
        <v>1</v>
      </c>
      <c r="B72" s="8" t="s">
        <v>19</v>
      </c>
      <c r="C72" s="7" t="s">
        <v>15</v>
      </c>
      <c r="D72" s="7">
        <v>2017</v>
      </c>
      <c r="E72" s="7">
        <v>6165</v>
      </c>
    </row>
    <row r="73" spans="1:5">
      <c r="A73" s="7" t="s">
        <v>1</v>
      </c>
      <c r="B73" s="8" t="s">
        <v>19</v>
      </c>
      <c r="C73" s="7" t="s">
        <v>16</v>
      </c>
      <c r="D73" s="7">
        <v>2017</v>
      </c>
      <c r="E73" s="7">
        <v>7359</v>
      </c>
    </row>
    <row r="74" spans="1:5">
      <c r="A74" s="7" t="s">
        <v>1</v>
      </c>
      <c r="B74" s="8" t="s">
        <v>19</v>
      </c>
      <c r="C74" s="7" t="s">
        <v>15</v>
      </c>
      <c r="D74" s="7">
        <v>2018</v>
      </c>
      <c r="E74" s="7">
        <v>5615</v>
      </c>
    </row>
    <row r="75" spans="1:5">
      <c r="A75" s="7" t="s">
        <v>1</v>
      </c>
      <c r="B75" s="8" t="s">
        <v>19</v>
      </c>
      <c r="C75" s="7" t="s">
        <v>16</v>
      </c>
      <c r="D75" s="7">
        <v>2018</v>
      </c>
      <c r="E75" s="7">
        <v>6883</v>
      </c>
    </row>
    <row r="76" spans="1:5">
      <c r="A76" s="7" t="s">
        <v>1</v>
      </c>
      <c r="B76" s="8" t="s">
        <v>19</v>
      </c>
      <c r="C76" s="7" t="s">
        <v>15</v>
      </c>
      <c r="D76" s="7">
        <v>2019</v>
      </c>
      <c r="E76" s="7">
        <v>5814</v>
      </c>
    </row>
    <row r="77" spans="1:5">
      <c r="A77" s="7" t="s">
        <v>1</v>
      </c>
      <c r="B77" s="8" t="s">
        <v>19</v>
      </c>
      <c r="C77" s="7" t="s">
        <v>16</v>
      </c>
      <c r="D77" s="7">
        <v>2019</v>
      </c>
      <c r="E77" s="7">
        <v>6792</v>
      </c>
    </row>
    <row r="78" spans="1:5">
      <c r="A78" s="5" t="s">
        <v>1</v>
      </c>
      <c r="B78" s="5" t="s">
        <v>19</v>
      </c>
      <c r="C78" s="5" t="s">
        <v>15</v>
      </c>
      <c r="D78" s="5">
        <v>2020</v>
      </c>
      <c r="E78" s="5">
        <v>6057</v>
      </c>
    </row>
    <row r="79" spans="1:5">
      <c r="A79" s="5" t="s">
        <v>1</v>
      </c>
      <c r="B79" s="5" t="s">
        <v>19</v>
      </c>
      <c r="C79" s="5" t="s">
        <v>16</v>
      </c>
      <c r="D79" s="5">
        <v>2020</v>
      </c>
      <c r="E79" s="5">
        <v>7264</v>
      </c>
    </row>
    <row r="80" spans="1:5">
      <c r="A80" s="5" t="s">
        <v>1</v>
      </c>
      <c r="B80" s="5" t="s">
        <v>19</v>
      </c>
      <c r="C80" s="5" t="s">
        <v>15</v>
      </c>
      <c r="D80" s="5">
        <v>2021</v>
      </c>
      <c r="E80" s="5">
        <v>6389</v>
      </c>
    </row>
    <row r="81" spans="1:5">
      <c r="A81" s="5" t="s">
        <v>1</v>
      </c>
      <c r="B81" s="5" t="s">
        <v>19</v>
      </c>
      <c r="C81" s="5" t="s">
        <v>16</v>
      </c>
      <c r="D81" s="5">
        <v>2021</v>
      </c>
      <c r="E81" s="5">
        <v>7735</v>
      </c>
    </row>
    <row r="82" spans="1:5">
      <c r="A82" s="5" t="s">
        <v>1</v>
      </c>
      <c r="B82" s="5" t="s">
        <v>19</v>
      </c>
      <c r="C82" s="5" t="s">
        <v>15</v>
      </c>
      <c r="D82" s="5">
        <v>2022</v>
      </c>
      <c r="E82" s="5">
        <v>6355</v>
      </c>
    </row>
    <row r="83" spans="1:5">
      <c r="A83" s="5" t="s">
        <v>1</v>
      </c>
      <c r="B83" s="5" t="s">
        <v>19</v>
      </c>
      <c r="C83" s="5" t="s">
        <v>16</v>
      </c>
      <c r="D83" s="5">
        <v>2022</v>
      </c>
      <c r="E83" s="5">
        <v>7394</v>
      </c>
    </row>
    <row r="84" spans="1:5">
      <c r="A84" s="5" t="s">
        <v>1</v>
      </c>
      <c r="B84" s="5" t="s">
        <v>19</v>
      </c>
      <c r="C84" s="5" t="s">
        <v>15</v>
      </c>
      <c r="D84" s="5">
        <v>2023</v>
      </c>
      <c r="E84" s="5">
        <v>5558</v>
      </c>
    </row>
    <row r="85" spans="1:5">
      <c r="A85" s="5" t="s">
        <v>1</v>
      </c>
      <c r="B85" s="5" t="s">
        <v>19</v>
      </c>
      <c r="C85" s="5" t="s">
        <v>16</v>
      </c>
      <c r="D85" s="5">
        <v>2023</v>
      </c>
      <c r="E85" s="5">
        <v>6757</v>
      </c>
    </row>
    <row r="86" spans="1:5">
      <c r="A86" s="7" t="s">
        <v>1</v>
      </c>
      <c r="B86" s="8" t="s">
        <v>20</v>
      </c>
      <c r="C86" s="7" t="s">
        <v>15</v>
      </c>
      <c r="D86" s="7">
        <v>2010</v>
      </c>
      <c r="E86" s="7">
        <v>6642</v>
      </c>
    </row>
    <row r="87" spans="1:5">
      <c r="A87" s="7" t="s">
        <v>1</v>
      </c>
      <c r="B87" s="8" t="s">
        <v>20</v>
      </c>
      <c r="C87" s="7" t="s">
        <v>16</v>
      </c>
      <c r="D87" s="7">
        <v>2010</v>
      </c>
      <c r="E87" s="7">
        <v>8803</v>
      </c>
    </row>
    <row r="88" spans="1:5">
      <c r="A88" s="7" t="s">
        <v>1</v>
      </c>
      <c r="B88" s="8" t="s">
        <v>20</v>
      </c>
      <c r="C88" s="7" t="s">
        <v>15</v>
      </c>
      <c r="D88" s="7">
        <v>2011</v>
      </c>
      <c r="E88" s="7">
        <v>5733</v>
      </c>
    </row>
    <row r="89" spans="1:5">
      <c r="A89" s="7" t="s">
        <v>1</v>
      </c>
      <c r="B89" s="8" t="s">
        <v>20</v>
      </c>
      <c r="C89" s="7" t="s">
        <v>16</v>
      </c>
      <c r="D89" s="7">
        <v>2011</v>
      </c>
      <c r="E89" s="7">
        <v>7696</v>
      </c>
    </row>
    <row r="90" spans="1:5">
      <c r="A90" s="7" t="s">
        <v>1</v>
      </c>
      <c r="B90" s="8" t="s">
        <v>20</v>
      </c>
      <c r="C90" s="7" t="s">
        <v>15</v>
      </c>
      <c r="D90" s="7">
        <v>2012</v>
      </c>
      <c r="E90" s="7">
        <v>5798</v>
      </c>
    </row>
    <row r="91" spans="1:5">
      <c r="A91" s="7" t="s">
        <v>1</v>
      </c>
      <c r="B91" s="8" t="s">
        <v>20</v>
      </c>
      <c r="C91" s="7" t="s">
        <v>16</v>
      </c>
      <c r="D91" s="7">
        <v>2012</v>
      </c>
      <c r="E91" s="7">
        <v>7689</v>
      </c>
    </row>
    <row r="92" spans="1:5">
      <c r="A92" s="7" t="s">
        <v>1</v>
      </c>
      <c r="B92" s="8" t="s">
        <v>20</v>
      </c>
      <c r="C92" s="7" t="s">
        <v>15</v>
      </c>
      <c r="D92" s="7">
        <v>2013</v>
      </c>
      <c r="E92" s="7">
        <v>5814</v>
      </c>
    </row>
    <row r="93" spans="1:5">
      <c r="A93" s="7" t="s">
        <v>1</v>
      </c>
      <c r="B93" s="8" t="s">
        <v>20</v>
      </c>
      <c r="C93" s="7" t="s">
        <v>16</v>
      </c>
      <c r="D93" s="7">
        <v>2013</v>
      </c>
      <c r="E93" s="7">
        <v>7705</v>
      </c>
    </row>
    <row r="94" spans="1:5">
      <c r="A94" s="7" t="s">
        <v>1</v>
      </c>
      <c r="B94" s="8" t="s">
        <v>20</v>
      </c>
      <c r="C94" s="7" t="s">
        <v>15</v>
      </c>
      <c r="D94" s="7">
        <v>2014</v>
      </c>
      <c r="E94" s="7">
        <v>4808</v>
      </c>
    </row>
    <row r="95" spans="1:5">
      <c r="A95" s="7" t="s">
        <v>1</v>
      </c>
      <c r="B95" s="8" t="s">
        <v>20</v>
      </c>
      <c r="C95" s="7" t="s">
        <v>16</v>
      </c>
      <c r="D95" s="7">
        <v>2014</v>
      </c>
      <c r="E95" s="7">
        <v>6166</v>
      </c>
    </row>
    <row r="96" spans="1:5">
      <c r="A96" s="7" t="s">
        <v>1</v>
      </c>
      <c r="B96" s="8" t="s">
        <v>20</v>
      </c>
      <c r="C96" s="7" t="s">
        <v>15</v>
      </c>
      <c r="D96" s="7">
        <v>2015</v>
      </c>
      <c r="E96" s="7">
        <v>4930</v>
      </c>
    </row>
    <row r="97" spans="1:5">
      <c r="A97" s="7" t="s">
        <v>1</v>
      </c>
      <c r="B97" s="8" t="s">
        <v>20</v>
      </c>
      <c r="C97" s="7" t="s">
        <v>16</v>
      </c>
      <c r="D97" s="7">
        <v>2015</v>
      </c>
      <c r="E97" s="7">
        <v>5990</v>
      </c>
    </row>
    <row r="98" spans="1:5">
      <c r="A98" s="7" t="s">
        <v>1</v>
      </c>
      <c r="B98" s="8" t="s">
        <v>20</v>
      </c>
      <c r="C98" s="7" t="s">
        <v>15</v>
      </c>
      <c r="D98" s="7">
        <v>2016</v>
      </c>
      <c r="E98" s="7">
        <v>4736</v>
      </c>
    </row>
    <row r="99" spans="1:5">
      <c r="A99" s="7" t="s">
        <v>1</v>
      </c>
      <c r="B99" s="8" t="s">
        <v>20</v>
      </c>
      <c r="C99" s="7" t="s">
        <v>16</v>
      </c>
      <c r="D99" s="7">
        <v>2016</v>
      </c>
      <c r="E99" s="7">
        <v>5920</v>
      </c>
    </row>
    <row r="100" spans="1:5">
      <c r="A100" s="7" t="s">
        <v>1</v>
      </c>
      <c r="B100" s="8" t="s">
        <v>20</v>
      </c>
      <c r="C100" s="7" t="s">
        <v>15</v>
      </c>
      <c r="D100" s="7">
        <v>2017</v>
      </c>
      <c r="E100" s="7">
        <v>4757</v>
      </c>
    </row>
    <row r="101" spans="1:5">
      <c r="A101" s="7" t="s">
        <v>1</v>
      </c>
      <c r="B101" s="8" t="s">
        <v>20</v>
      </c>
      <c r="C101" s="7" t="s">
        <v>16</v>
      </c>
      <c r="D101" s="7">
        <v>2017</v>
      </c>
      <c r="E101" s="7">
        <v>5791</v>
      </c>
    </row>
    <row r="102" spans="1:5">
      <c r="A102" s="7" t="s">
        <v>1</v>
      </c>
      <c r="B102" s="8" t="s">
        <v>20</v>
      </c>
      <c r="C102" s="7" t="s">
        <v>15</v>
      </c>
      <c r="D102" s="7">
        <v>2018</v>
      </c>
      <c r="E102" s="7">
        <v>4360</v>
      </c>
    </row>
    <row r="103" spans="1:5">
      <c r="A103" s="7" t="s">
        <v>1</v>
      </c>
      <c r="B103" s="8" t="s">
        <v>20</v>
      </c>
      <c r="C103" s="7" t="s">
        <v>16</v>
      </c>
      <c r="D103" s="7">
        <v>2018</v>
      </c>
      <c r="E103" s="7">
        <v>5415</v>
      </c>
    </row>
    <row r="104" spans="1:5">
      <c r="A104" s="7" t="s">
        <v>1</v>
      </c>
      <c r="B104" s="8" t="s">
        <v>20</v>
      </c>
      <c r="C104" s="7" t="s">
        <v>15</v>
      </c>
      <c r="D104" s="7">
        <v>2019</v>
      </c>
      <c r="E104" s="5">
        <v>4506</v>
      </c>
    </row>
    <row r="105" spans="1:5">
      <c r="A105" s="7" t="s">
        <v>1</v>
      </c>
      <c r="B105" s="8" t="s">
        <v>20</v>
      </c>
      <c r="C105" s="7" t="s">
        <v>16</v>
      </c>
      <c r="D105" s="7">
        <v>2019</v>
      </c>
      <c r="E105" s="5">
        <v>5361</v>
      </c>
    </row>
    <row r="106" spans="1:5">
      <c r="A106" s="5" t="s">
        <v>1</v>
      </c>
      <c r="B106" s="5" t="s">
        <v>20</v>
      </c>
      <c r="C106" s="5" t="s">
        <v>15</v>
      </c>
      <c r="D106" s="5">
        <v>2020</v>
      </c>
      <c r="E106" s="5">
        <v>4230</v>
      </c>
    </row>
    <row r="107" spans="1:5">
      <c r="A107" s="5" t="s">
        <v>1</v>
      </c>
      <c r="B107" s="5" t="s">
        <v>20</v>
      </c>
      <c r="C107" s="5" t="s">
        <v>16</v>
      </c>
      <c r="D107" s="5">
        <v>2020</v>
      </c>
      <c r="E107" s="5">
        <v>5286</v>
      </c>
    </row>
    <row r="108" spans="1:5">
      <c r="A108" s="5" t="s">
        <v>1</v>
      </c>
      <c r="B108" s="5" t="s">
        <v>20</v>
      </c>
      <c r="C108" s="5" t="s">
        <v>15</v>
      </c>
      <c r="D108" s="5">
        <v>2021</v>
      </c>
      <c r="E108" s="5">
        <v>4360</v>
      </c>
    </row>
    <row r="109" spans="1:5">
      <c r="A109" s="5" t="s">
        <v>1</v>
      </c>
      <c r="B109" s="5" t="s">
        <v>20</v>
      </c>
      <c r="C109" s="5" t="s">
        <v>16</v>
      </c>
      <c r="D109" s="5">
        <v>2021</v>
      </c>
      <c r="E109" s="5">
        <v>5539</v>
      </c>
    </row>
    <row r="110" spans="1:5">
      <c r="A110" s="5" t="s">
        <v>1</v>
      </c>
      <c r="B110" s="5" t="s">
        <v>20</v>
      </c>
      <c r="C110" s="5" t="s">
        <v>15</v>
      </c>
      <c r="D110" s="5">
        <v>2022</v>
      </c>
      <c r="E110" s="5">
        <v>4832</v>
      </c>
    </row>
    <row r="111" spans="1:5">
      <c r="A111" s="5" t="s">
        <v>1</v>
      </c>
      <c r="B111" s="5" t="s">
        <v>20</v>
      </c>
      <c r="C111" s="5" t="s">
        <v>16</v>
      </c>
      <c r="D111" s="5">
        <v>2022</v>
      </c>
      <c r="E111" s="5">
        <v>5637</v>
      </c>
    </row>
    <row r="112" spans="1:5">
      <c r="A112" s="5" t="s">
        <v>1</v>
      </c>
      <c r="B112" s="5" t="s">
        <v>20</v>
      </c>
      <c r="C112" s="5" t="s">
        <v>15</v>
      </c>
      <c r="D112" s="5">
        <v>2023</v>
      </c>
      <c r="E112" s="5">
        <v>4707</v>
      </c>
    </row>
    <row r="113" spans="1:5">
      <c r="A113" s="5" t="s">
        <v>1</v>
      </c>
      <c r="B113" s="5" t="s">
        <v>20</v>
      </c>
      <c r="C113" s="5" t="s">
        <v>16</v>
      </c>
      <c r="D113" s="5">
        <v>2023</v>
      </c>
      <c r="E113" s="5">
        <v>5668</v>
      </c>
    </row>
    <row r="114" spans="1:5">
      <c r="A114" s="7" t="s">
        <v>2</v>
      </c>
      <c r="B114" s="8" t="s">
        <v>19</v>
      </c>
      <c r="C114" s="7" t="s">
        <v>15</v>
      </c>
      <c r="D114" s="7">
        <v>2010</v>
      </c>
      <c r="E114" s="7">
        <v>10442</v>
      </c>
    </row>
    <row r="115" spans="1:5">
      <c r="A115" s="7" t="s">
        <v>2</v>
      </c>
      <c r="B115" s="8" t="s">
        <v>19</v>
      </c>
      <c r="C115" s="7" t="s">
        <v>16</v>
      </c>
      <c r="D115" s="7">
        <v>2010</v>
      </c>
      <c r="E115" s="7">
        <v>13185</v>
      </c>
    </row>
    <row r="116" spans="1:5">
      <c r="A116" s="7" t="s">
        <v>2</v>
      </c>
      <c r="B116" s="8" t="s">
        <v>19</v>
      </c>
      <c r="C116" s="7" t="s">
        <v>15</v>
      </c>
      <c r="D116" s="7">
        <v>2011</v>
      </c>
      <c r="E116" s="7">
        <v>10006</v>
      </c>
    </row>
    <row r="117" spans="1:5">
      <c r="A117" s="7" t="s">
        <v>2</v>
      </c>
      <c r="B117" s="8" t="s">
        <v>19</v>
      </c>
      <c r="C117" s="7" t="s">
        <v>16</v>
      </c>
      <c r="D117" s="7">
        <v>2011</v>
      </c>
      <c r="E117" s="7">
        <v>12715</v>
      </c>
    </row>
    <row r="118" spans="1:5">
      <c r="A118" s="7" t="s">
        <v>2</v>
      </c>
      <c r="B118" s="8" t="s">
        <v>19</v>
      </c>
      <c r="C118" s="7" t="s">
        <v>15</v>
      </c>
      <c r="D118" s="7">
        <v>2012</v>
      </c>
      <c r="E118" s="7">
        <v>9670</v>
      </c>
    </row>
    <row r="119" spans="1:5">
      <c r="A119" s="7" t="s">
        <v>2</v>
      </c>
      <c r="B119" s="8" t="s">
        <v>19</v>
      </c>
      <c r="C119" s="7" t="s">
        <v>16</v>
      </c>
      <c r="D119" s="7">
        <v>2012</v>
      </c>
      <c r="E119" s="7">
        <v>11861</v>
      </c>
    </row>
    <row r="120" spans="1:5">
      <c r="A120" s="7" t="s">
        <v>2</v>
      </c>
      <c r="B120" s="8" t="s">
        <v>19</v>
      </c>
      <c r="C120" s="7" t="s">
        <v>15</v>
      </c>
      <c r="D120" s="7">
        <v>2013</v>
      </c>
      <c r="E120" s="7">
        <v>9117</v>
      </c>
    </row>
    <row r="121" spans="1:5">
      <c r="A121" s="7" t="s">
        <v>2</v>
      </c>
      <c r="B121" s="8" t="s">
        <v>19</v>
      </c>
      <c r="C121" s="7" t="s">
        <v>16</v>
      </c>
      <c r="D121" s="7">
        <v>2013</v>
      </c>
      <c r="E121" s="7">
        <v>11425</v>
      </c>
    </row>
    <row r="122" spans="1:5">
      <c r="A122" s="7" t="s">
        <v>2</v>
      </c>
      <c r="B122" s="8" t="s">
        <v>19</v>
      </c>
      <c r="C122" s="7" t="s">
        <v>15</v>
      </c>
      <c r="D122" s="7">
        <v>2014</v>
      </c>
      <c r="E122" s="7">
        <v>8448</v>
      </c>
    </row>
    <row r="123" spans="1:5">
      <c r="A123" s="7" t="s">
        <v>2</v>
      </c>
      <c r="B123" s="8" t="s">
        <v>19</v>
      </c>
      <c r="C123" s="7" t="s">
        <v>16</v>
      </c>
      <c r="D123" s="7">
        <v>2014</v>
      </c>
      <c r="E123" s="7">
        <v>10361</v>
      </c>
    </row>
    <row r="124" spans="1:5">
      <c r="A124" s="7" t="s">
        <v>2</v>
      </c>
      <c r="B124" s="8" t="s">
        <v>19</v>
      </c>
      <c r="C124" s="7" t="s">
        <v>15</v>
      </c>
      <c r="D124" s="7">
        <v>2015</v>
      </c>
      <c r="E124" s="7">
        <v>7807</v>
      </c>
    </row>
    <row r="125" spans="1:5">
      <c r="A125" s="7" t="s">
        <v>2</v>
      </c>
      <c r="B125" s="8" t="s">
        <v>19</v>
      </c>
      <c r="C125" s="7" t="s">
        <v>16</v>
      </c>
      <c r="D125" s="7">
        <v>2015</v>
      </c>
      <c r="E125" s="7">
        <v>9656</v>
      </c>
    </row>
    <row r="126" spans="1:5">
      <c r="A126" s="7" t="s">
        <v>2</v>
      </c>
      <c r="B126" s="8" t="s">
        <v>19</v>
      </c>
      <c r="C126" s="7" t="s">
        <v>15</v>
      </c>
      <c r="D126" s="7">
        <v>2016</v>
      </c>
      <c r="E126" s="7">
        <v>7336</v>
      </c>
    </row>
    <row r="127" spans="1:5">
      <c r="A127" s="7" t="s">
        <v>2</v>
      </c>
      <c r="B127" s="8" t="s">
        <v>19</v>
      </c>
      <c r="C127" s="7" t="s">
        <v>16</v>
      </c>
      <c r="D127" s="7">
        <v>2016</v>
      </c>
      <c r="E127" s="7">
        <v>9096</v>
      </c>
    </row>
    <row r="128" spans="1:5">
      <c r="A128" s="7" t="s">
        <v>2</v>
      </c>
      <c r="B128" s="8" t="s">
        <v>19</v>
      </c>
      <c r="C128" s="7" t="s">
        <v>15</v>
      </c>
      <c r="D128" s="7">
        <v>2017</v>
      </c>
      <c r="E128" s="7">
        <v>7512</v>
      </c>
    </row>
    <row r="129" spans="1:5">
      <c r="A129" s="7" t="s">
        <v>2</v>
      </c>
      <c r="B129" s="8" t="s">
        <v>19</v>
      </c>
      <c r="C129" s="7" t="s">
        <v>16</v>
      </c>
      <c r="D129" s="7">
        <v>2017</v>
      </c>
      <c r="E129" s="7">
        <v>9234</v>
      </c>
    </row>
    <row r="130" spans="1:5">
      <c r="A130" s="7" t="s">
        <v>2</v>
      </c>
      <c r="B130" s="8" t="s">
        <v>19</v>
      </c>
      <c r="C130" s="7" t="s">
        <v>15</v>
      </c>
      <c r="D130" s="7">
        <v>2018</v>
      </c>
      <c r="E130" s="7">
        <v>2543</v>
      </c>
    </row>
    <row r="131" spans="1:5">
      <c r="A131" s="7" t="s">
        <v>2</v>
      </c>
      <c r="B131" s="8" t="s">
        <v>19</v>
      </c>
      <c r="C131" s="7" t="s">
        <v>16</v>
      </c>
      <c r="D131" s="7">
        <v>2018</v>
      </c>
      <c r="E131" s="7">
        <v>3160</v>
      </c>
    </row>
    <row r="132" spans="1:5">
      <c r="A132" s="7" t="s">
        <v>2</v>
      </c>
      <c r="B132" s="8" t="s">
        <v>19</v>
      </c>
      <c r="C132" s="7" t="s">
        <v>15</v>
      </c>
      <c r="D132" s="7">
        <v>2019</v>
      </c>
      <c r="E132" s="5">
        <v>7067</v>
      </c>
    </row>
    <row r="133" spans="1:5">
      <c r="A133" s="7" t="s">
        <v>2</v>
      </c>
      <c r="B133" s="8" t="s">
        <v>19</v>
      </c>
      <c r="C133" s="7" t="s">
        <v>16</v>
      </c>
      <c r="D133" s="7">
        <v>2019</v>
      </c>
      <c r="E133" s="5">
        <v>8276</v>
      </c>
    </row>
    <row r="134" spans="1:5">
      <c r="A134" s="5" t="s">
        <v>2</v>
      </c>
      <c r="B134" s="5" t="s">
        <v>19</v>
      </c>
      <c r="C134" s="5" t="s">
        <v>15</v>
      </c>
      <c r="D134" s="5">
        <v>2020</v>
      </c>
      <c r="E134" s="5">
        <v>7453</v>
      </c>
    </row>
    <row r="135" spans="1:5">
      <c r="A135" s="5" t="s">
        <v>2</v>
      </c>
      <c r="B135" s="5" t="s">
        <v>19</v>
      </c>
      <c r="C135" s="5" t="s">
        <v>16</v>
      </c>
      <c r="D135" s="5">
        <v>2020</v>
      </c>
      <c r="E135" s="5">
        <v>8457</v>
      </c>
    </row>
    <row r="136" spans="1:5">
      <c r="A136" s="5" t="s">
        <v>2</v>
      </c>
      <c r="B136" s="5" t="s">
        <v>19</v>
      </c>
      <c r="C136" s="5" t="s">
        <v>15</v>
      </c>
      <c r="D136" s="5">
        <v>2021</v>
      </c>
      <c r="E136" s="5">
        <v>7479</v>
      </c>
    </row>
    <row r="137" spans="1:5">
      <c r="A137" s="5" t="s">
        <v>2</v>
      </c>
      <c r="B137" s="5" t="s">
        <v>19</v>
      </c>
      <c r="C137" s="5" t="s">
        <v>16</v>
      </c>
      <c r="D137" s="5">
        <v>2021</v>
      </c>
      <c r="E137" s="5">
        <v>8567</v>
      </c>
    </row>
    <row r="138" spans="1:5">
      <c r="A138" s="5" t="s">
        <v>2</v>
      </c>
      <c r="B138" s="5" t="s">
        <v>19</v>
      </c>
      <c r="C138" s="5" t="s">
        <v>15</v>
      </c>
      <c r="D138" s="5">
        <v>2022</v>
      </c>
      <c r="E138" s="5">
        <v>7244</v>
      </c>
    </row>
    <row r="139" spans="1:5">
      <c r="A139" s="5" t="s">
        <v>2</v>
      </c>
      <c r="B139" s="5" t="s">
        <v>19</v>
      </c>
      <c r="C139" s="5" t="s">
        <v>16</v>
      </c>
      <c r="D139" s="5">
        <v>2022</v>
      </c>
      <c r="E139" s="5">
        <v>8568</v>
      </c>
    </row>
    <row r="140" spans="1:5">
      <c r="A140" s="5" t="s">
        <v>2</v>
      </c>
      <c r="B140" s="5" t="s">
        <v>19</v>
      </c>
      <c r="C140" s="5" t="s">
        <v>15</v>
      </c>
      <c r="D140" s="5">
        <v>2023</v>
      </c>
      <c r="E140" s="5">
        <v>6698</v>
      </c>
    </row>
    <row r="141" spans="1:5">
      <c r="A141" s="5" t="s">
        <v>2</v>
      </c>
      <c r="B141" s="5" t="s">
        <v>19</v>
      </c>
      <c r="C141" s="5" t="s">
        <v>16</v>
      </c>
      <c r="D141" s="5">
        <v>2023</v>
      </c>
      <c r="E141" s="5">
        <v>7934</v>
      </c>
    </row>
    <row r="142" spans="1:5">
      <c r="A142" s="7" t="s">
        <v>2</v>
      </c>
      <c r="B142" s="8" t="s">
        <v>20</v>
      </c>
      <c r="C142" s="7" t="s">
        <v>15</v>
      </c>
      <c r="D142" s="7">
        <v>2010</v>
      </c>
      <c r="E142" s="7">
        <v>8124</v>
      </c>
    </row>
    <row r="143" spans="1:5">
      <c r="A143" s="7" t="s">
        <v>2</v>
      </c>
      <c r="B143" s="8" t="s">
        <v>20</v>
      </c>
      <c r="C143" s="7" t="s">
        <v>16</v>
      </c>
      <c r="D143" s="7">
        <v>2010</v>
      </c>
      <c r="E143" s="7">
        <v>10738</v>
      </c>
    </row>
    <row r="144" spans="1:5">
      <c r="A144" s="7" t="s">
        <v>2</v>
      </c>
      <c r="B144" s="8" t="s">
        <v>20</v>
      </c>
      <c r="C144" s="7" t="s">
        <v>15</v>
      </c>
      <c r="D144" s="7">
        <v>2011</v>
      </c>
      <c r="E144" s="7">
        <v>7246</v>
      </c>
    </row>
    <row r="145" spans="1:5">
      <c r="A145" s="7" t="s">
        <v>2</v>
      </c>
      <c r="B145" s="8" t="s">
        <v>20</v>
      </c>
      <c r="C145" s="7" t="s">
        <v>16</v>
      </c>
      <c r="D145" s="7">
        <v>2011</v>
      </c>
      <c r="E145" s="7">
        <v>9574</v>
      </c>
    </row>
    <row r="146" spans="1:5">
      <c r="A146" s="7" t="s">
        <v>2</v>
      </c>
      <c r="B146" s="8" t="s">
        <v>20</v>
      </c>
      <c r="C146" s="7" t="s">
        <v>15</v>
      </c>
      <c r="D146" s="7">
        <v>2012</v>
      </c>
      <c r="E146" s="7">
        <v>7594</v>
      </c>
    </row>
    <row r="147" spans="1:5">
      <c r="A147" s="7" t="s">
        <v>2</v>
      </c>
      <c r="B147" s="8" t="s">
        <v>20</v>
      </c>
      <c r="C147" s="7" t="s">
        <v>16</v>
      </c>
      <c r="D147" s="7">
        <v>2012</v>
      </c>
      <c r="E147" s="7">
        <v>9627</v>
      </c>
    </row>
    <row r="148" spans="1:5">
      <c r="A148" s="7" t="s">
        <v>2</v>
      </c>
      <c r="B148" s="8" t="s">
        <v>20</v>
      </c>
      <c r="C148" s="7" t="s">
        <v>15</v>
      </c>
      <c r="D148" s="7">
        <v>2013</v>
      </c>
      <c r="E148" s="7">
        <v>7186</v>
      </c>
    </row>
    <row r="149" spans="1:5">
      <c r="A149" s="7" t="s">
        <v>2</v>
      </c>
      <c r="B149" s="8" t="s">
        <v>20</v>
      </c>
      <c r="C149" s="7" t="s">
        <v>16</v>
      </c>
      <c r="D149" s="7">
        <v>2013</v>
      </c>
      <c r="E149" s="7">
        <v>9300</v>
      </c>
    </row>
    <row r="150" spans="1:5">
      <c r="A150" s="7" t="s">
        <v>2</v>
      </c>
      <c r="B150" s="8" t="s">
        <v>20</v>
      </c>
      <c r="C150" s="7" t="s">
        <v>15</v>
      </c>
      <c r="D150" s="7">
        <v>2014</v>
      </c>
      <c r="E150" s="7">
        <v>5752</v>
      </c>
    </row>
    <row r="151" spans="1:5">
      <c r="A151" s="7" t="s">
        <v>2</v>
      </c>
      <c r="B151" s="8" t="s">
        <v>20</v>
      </c>
      <c r="C151" s="7" t="s">
        <v>16</v>
      </c>
      <c r="D151" s="7">
        <v>2014</v>
      </c>
      <c r="E151" s="7">
        <v>7458</v>
      </c>
    </row>
    <row r="152" spans="1:5">
      <c r="A152" s="7" t="s">
        <v>2</v>
      </c>
      <c r="B152" s="8" t="s">
        <v>20</v>
      </c>
      <c r="C152" s="7" t="s">
        <v>15</v>
      </c>
      <c r="D152" s="7">
        <v>2015</v>
      </c>
      <c r="E152" s="7">
        <v>5617</v>
      </c>
    </row>
    <row r="153" spans="1:5">
      <c r="A153" s="7" t="s">
        <v>2</v>
      </c>
      <c r="B153" s="8" t="s">
        <v>20</v>
      </c>
      <c r="C153" s="7" t="s">
        <v>16</v>
      </c>
      <c r="D153" s="7">
        <v>2015</v>
      </c>
      <c r="E153" s="7">
        <v>7102</v>
      </c>
    </row>
    <row r="154" spans="1:5">
      <c r="A154" s="7" t="s">
        <v>2</v>
      </c>
      <c r="B154" s="8" t="s">
        <v>20</v>
      </c>
      <c r="C154" s="7" t="s">
        <v>15</v>
      </c>
      <c r="D154" s="7">
        <v>2016</v>
      </c>
      <c r="E154" s="7">
        <v>5761</v>
      </c>
    </row>
    <row r="155" spans="1:5">
      <c r="A155" s="7" t="s">
        <v>2</v>
      </c>
      <c r="B155" s="8" t="s">
        <v>20</v>
      </c>
      <c r="C155" s="7" t="s">
        <v>16</v>
      </c>
      <c r="D155" s="7">
        <v>2016</v>
      </c>
      <c r="E155" s="7">
        <v>7287</v>
      </c>
    </row>
    <row r="156" spans="1:5">
      <c r="A156" s="7" t="s">
        <v>2</v>
      </c>
      <c r="B156" s="8" t="s">
        <v>20</v>
      </c>
      <c r="C156" s="7" t="s">
        <v>15</v>
      </c>
      <c r="D156" s="7">
        <v>2017</v>
      </c>
      <c r="E156" s="7">
        <v>5783</v>
      </c>
    </row>
    <row r="157" spans="1:5">
      <c r="A157" s="7" t="s">
        <v>2</v>
      </c>
      <c r="B157" s="8" t="s">
        <v>20</v>
      </c>
      <c r="C157" s="7" t="s">
        <v>16</v>
      </c>
      <c r="D157" s="7">
        <v>2017</v>
      </c>
      <c r="E157" s="7">
        <v>7247</v>
      </c>
    </row>
    <row r="158" spans="1:5">
      <c r="A158" s="7" t="s">
        <v>2</v>
      </c>
      <c r="B158" s="8" t="s">
        <v>20</v>
      </c>
      <c r="C158" s="7" t="s">
        <v>15</v>
      </c>
      <c r="D158" s="7">
        <v>2018</v>
      </c>
      <c r="E158" s="7">
        <v>2043</v>
      </c>
    </row>
    <row r="159" spans="1:5">
      <c r="A159" s="7" t="s">
        <v>2</v>
      </c>
      <c r="B159" s="8" t="s">
        <v>20</v>
      </c>
      <c r="C159" s="7" t="s">
        <v>16</v>
      </c>
      <c r="D159" s="7">
        <v>2018</v>
      </c>
      <c r="E159" s="7">
        <v>2502</v>
      </c>
    </row>
    <row r="160" spans="1:5">
      <c r="A160" s="7" t="s">
        <v>2</v>
      </c>
      <c r="B160" s="8" t="s">
        <v>20</v>
      </c>
      <c r="C160" s="7" t="s">
        <v>15</v>
      </c>
      <c r="D160" s="7">
        <v>2019</v>
      </c>
      <c r="E160" s="5">
        <v>5530</v>
      </c>
    </row>
    <row r="161" spans="1:5">
      <c r="A161" s="7" t="s">
        <v>2</v>
      </c>
      <c r="B161" s="8" t="s">
        <v>20</v>
      </c>
      <c r="C161" s="7" t="s">
        <v>16</v>
      </c>
      <c r="D161" s="7">
        <v>2019</v>
      </c>
      <c r="E161" s="5">
        <v>6758</v>
      </c>
    </row>
    <row r="162" spans="1:5">
      <c r="A162" s="5" t="s">
        <v>2</v>
      </c>
      <c r="B162" s="5" t="s">
        <v>20</v>
      </c>
      <c r="C162" s="5" t="s">
        <v>15</v>
      </c>
      <c r="D162" s="5">
        <v>2020</v>
      </c>
      <c r="E162" s="5">
        <v>5094</v>
      </c>
    </row>
    <row r="163" spans="1:5">
      <c r="A163" s="5" t="s">
        <v>2</v>
      </c>
      <c r="B163" s="5" t="s">
        <v>20</v>
      </c>
      <c r="C163" s="5" t="s">
        <v>16</v>
      </c>
      <c r="D163" s="5">
        <v>2020</v>
      </c>
      <c r="E163" s="5">
        <v>6297</v>
      </c>
    </row>
    <row r="164" spans="1:5">
      <c r="A164" s="5" t="s">
        <v>2</v>
      </c>
      <c r="B164" s="5" t="s">
        <v>20</v>
      </c>
      <c r="C164" s="5" t="s">
        <v>15</v>
      </c>
      <c r="D164" s="5">
        <v>2021</v>
      </c>
      <c r="E164" s="5">
        <v>5283</v>
      </c>
    </row>
    <row r="165" spans="1:5">
      <c r="A165" s="5" t="s">
        <v>2</v>
      </c>
      <c r="B165" s="5" t="s">
        <v>20</v>
      </c>
      <c r="C165" s="5" t="s">
        <v>16</v>
      </c>
      <c r="D165" s="5">
        <v>2021</v>
      </c>
      <c r="E165" s="5">
        <v>6445</v>
      </c>
    </row>
    <row r="166" spans="1:5">
      <c r="A166" s="5" t="s">
        <v>2</v>
      </c>
      <c r="B166" s="5" t="s">
        <v>20</v>
      </c>
      <c r="C166" s="5" t="s">
        <v>15</v>
      </c>
      <c r="D166" s="5">
        <v>2022</v>
      </c>
      <c r="E166" s="5">
        <v>5454</v>
      </c>
    </row>
    <row r="167" spans="1:5">
      <c r="A167" s="5" t="s">
        <v>2</v>
      </c>
      <c r="B167" s="5" t="s">
        <v>20</v>
      </c>
      <c r="C167" s="5" t="s">
        <v>16</v>
      </c>
      <c r="D167" s="5">
        <v>2022</v>
      </c>
      <c r="E167" s="5">
        <v>6740</v>
      </c>
    </row>
    <row r="168" spans="1:5">
      <c r="A168" s="5" t="s">
        <v>2</v>
      </c>
      <c r="B168" s="5" t="s">
        <v>20</v>
      </c>
      <c r="C168" s="5" t="s">
        <v>15</v>
      </c>
      <c r="D168" s="5">
        <v>2023</v>
      </c>
      <c r="E168" s="5">
        <v>5431</v>
      </c>
    </row>
    <row r="169" spans="1:5">
      <c r="A169" s="5" t="s">
        <v>2</v>
      </c>
      <c r="B169" s="5" t="s">
        <v>20</v>
      </c>
      <c r="C169" s="5" t="s">
        <v>16</v>
      </c>
      <c r="D169" s="5">
        <v>2023</v>
      </c>
      <c r="E169" s="5">
        <v>6534</v>
      </c>
    </row>
    <row r="170" spans="1:5">
      <c r="A170" s="7" t="s">
        <v>3</v>
      </c>
      <c r="B170" s="8" t="s">
        <v>19</v>
      </c>
      <c r="C170" s="7" t="s">
        <v>15</v>
      </c>
      <c r="D170" s="7">
        <v>2010</v>
      </c>
      <c r="E170" s="7">
        <v>3745</v>
      </c>
    </row>
    <row r="171" spans="1:5">
      <c r="A171" s="7" t="s">
        <v>3</v>
      </c>
      <c r="B171" s="8" t="s">
        <v>19</v>
      </c>
      <c r="C171" s="7" t="s">
        <v>16</v>
      </c>
      <c r="D171" s="7">
        <v>2010</v>
      </c>
      <c r="E171" s="7">
        <v>5079</v>
      </c>
    </row>
    <row r="172" spans="1:5">
      <c r="A172" s="7" t="s">
        <v>3</v>
      </c>
      <c r="B172" s="8" t="s">
        <v>19</v>
      </c>
      <c r="C172" s="7" t="s">
        <v>15</v>
      </c>
      <c r="D172" s="7">
        <v>2011</v>
      </c>
      <c r="E172" s="7">
        <v>3351</v>
      </c>
    </row>
    <row r="173" spans="1:5">
      <c r="A173" s="7" t="s">
        <v>3</v>
      </c>
      <c r="B173" s="8" t="s">
        <v>19</v>
      </c>
      <c r="C173" s="7" t="s">
        <v>16</v>
      </c>
      <c r="D173" s="7">
        <v>2011</v>
      </c>
      <c r="E173" s="7">
        <v>4439</v>
      </c>
    </row>
    <row r="174" spans="1:5">
      <c r="A174" s="7" t="s">
        <v>3</v>
      </c>
      <c r="B174" s="8" t="s">
        <v>19</v>
      </c>
      <c r="C174" s="7" t="s">
        <v>15</v>
      </c>
      <c r="D174" s="7">
        <v>2012</v>
      </c>
      <c r="E174" s="7">
        <v>3203</v>
      </c>
    </row>
    <row r="175" spans="1:5">
      <c r="A175" s="7" t="s">
        <v>3</v>
      </c>
      <c r="B175" s="8" t="s">
        <v>19</v>
      </c>
      <c r="C175" s="7" t="s">
        <v>16</v>
      </c>
      <c r="D175" s="7">
        <v>2012</v>
      </c>
      <c r="E175" s="7">
        <v>4353</v>
      </c>
    </row>
    <row r="176" spans="1:5">
      <c r="A176" s="7" t="s">
        <v>3</v>
      </c>
      <c r="B176" s="8" t="s">
        <v>19</v>
      </c>
      <c r="C176" s="7" t="s">
        <v>15</v>
      </c>
      <c r="D176" s="7">
        <v>2013</v>
      </c>
      <c r="E176" s="7">
        <v>3121</v>
      </c>
    </row>
    <row r="177" spans="1:5">
      <c r="A177" s="7" t="s">
        <v>3</v>
      </c>
      <c r="B177" s="8" t="s">
        <v>19</v>
      </c>
      <c r="C177" s="7" t="s">
        <v>16</v>
      </c>
      <c r="D177" s="7">
        <v>2013</v>
      </c>
      <c r="E177" s="7">
        <v>4222</v>
      </c>
    </row>
    <row r="178" spans="1:5">
      <c r="A178" s="7" t="s">
        <v>3</v>
      </c>
      <c r="B178" s="8" t="s">
        <v>19</v>
      </c>
      <c r="C178" s="7" t="s">
        <v>15</v>
      </c>
      <c r="D178" s="7">
        <v>2014</v>
      </c>
      <c r="E178" s="7">
        <v>3028</v>
      </c>
    </row>
    <row r="179" spans="1:5">
      <c r="A179" s="7" t="s">
        <v>3</v>
      </c>
      <c r="B179" s="8" t="s">
        <v>19</v>
      </c>
      <c r="C179" s="7" t="s">
        <v>16</v>
      </c>
      <c r="D179" s="7">
        <v>2014</v>
      </c>
      <c r="E179" s="7">
        <v>3959</v>
      </c>
    </row>
    <row r="180" spans="1:5">
      <c r="A180" s="7" t="s">
        <v>3</v>
      </c>
      <c r="B180" s="8" t="s">
        <v>19</v>
      </c>
      <c r="C180" s="7" t="s">
        <v>15</v>
      </c>
      <c r="D180" s="7">
        <v>2015</v>
      </c>
      <c r="E180" s="7">
        <v>2811</v>
      </c>
    </row>
    <row r="181" spans="1:5">
      <c r="A181" s="7" t="s">
        <v>3</v>
      </c>
      <c r="B181" s="8" t="s">
        <v>19</v>
      </c>
      <c r="C181" s="7" t="s">
        <v>16</v>
      </c>
      <c r="D181" s="7">
        <v>2015</v>
      </c>
      <c r="E181" s="7">
        <v>3532</v>
      </c>
    </row>
    <row r="182" spans="1:5">
      <c r="A182" s="7" t="s">
        <v>3</v>
      </c>
      <c r="B182" s="8" t="s">
        <v>19</v>
      </c>
      <c r="C182" s="7" t="s">
        <v>15</v>
      </c>
      <c r="D182" s="7">
        <v>2016</v>
      </c>
      <c r="E182" s="7">
        <v>2520</v>
      </c>
    </row>
    <row r="183" spans="1:5">
      <c r="A183" s="7" t="s">
        <v>3</v>
      </c>
      <c r="B183" s="8" t="s">
        <v>19</v>
      </c>
      <c r="C183" s="7" t="s">
        <v>16</v>
      </c>
      <c r="D183" s="7">
        <v>2016</v>
      </c>
      <c r="E183" s="7">
        <v>3244</v>
      </c>
    </row>
    <row r="184" spans="1:5">
      <c r="A184" s="7" t="s">
        <v>3</v>
      </c>
      <c r="B184" s="8" t="s">
        <v>19</v>
      </c>
      <c r="C184" s="7" t="s">
        <v>15</v>
      </c>
      <c r="D184" s="7">
        <v>2017</v>
      </c>
      <c r="E184" s="7">
        <v>2687</v>
      </c>
    </row>
    <row r="185" spans="1:5">
      <c r="A185" s="7" t="s">
        <v>3</v>
      </c>
      <c r="B185" s="8" t="s">
        <v>19</v>
      </c>
      <c r="C185" s="7" t="s">
        <v>16</v>
      </c>
      <c r="D185" s="7">
        <v>2017</v>
      </c>
      <c r="E185" s="7">
        <v>3272</v>
      </c>
    </row>
    <row r="186" spans="1:5">
      <c r="A186" s="7" t="s">
        <v>3</v>
      </c>
      <c r="B186" s="8" t="s">
        <v>19</v>
      </c>
      <c r="C186" s="7" t="s">
        <v>15</v>
      </c>
      <c r="D186" s="7">
        <v>2018</v>
      </c>
      <c r="E186" s="7">
        <v>7219</v>
      </c>
    </row>
    <row r="187" spans="1:5">
      <c r="A187" s="7" t="s">
        <v>3</v>
      </c>
      <c r="B187" s="8" t="s">
        <v>19</v>
      </c>
      <c r="C187" s="7" t="s">
        <v>16</v>
      </c>
      <c r="D187" s="7">
        <v>2018</v>
      </c>
      <c r="E187" s="7">
        <v>8531</v>
      </c>
    </row>
    <row r="188" spans="1:5">
      <c r="A188" s="7" t="s">
        <v>3</v>
      </c>
      <c r="B188" s="8" t="s">
        <v>19</v>
      </c>
      <c r="C188" s="7" t="s">
        <v>15</v>
      </c>
      <c r="D188" s="7">
        <v>2019</v>
      </c>
      <c r="E188" s="5">
        <v>2585</v>
      </c>
    </row>
    <row r="189" spans="1:5">
      <c r="A189" s="7" t="s">
        <v>3</v>
      </c>
      <c r="B189" s="8" t="s">
        <v>19</v>
      </c>
      <c r="C189" s="7" t="s">
        <v>16</v>
      </c>
      <c r="D189" s="7">
        <v>2019</v>
      </c>
      <c r="E189" s="5">
        <v>2978</v>
      </c>
    </row>
    <row r="190" spans="1:5">
      <c r="A190" s="5" t="s">
        <v>3</v>
      </c>
      <c r="B190" s="5" t="s">
        <v>19</v>
      </c>
      <c r="C190" s="5" t="s">
        <v>15</v>
      </c>
      <c r="D190" s="5">
        <v>2020</v>
      </c>
      <c r="E190" s="5">
        <v>2807</v>
      </c>
    </row>
    <row r="191" spans="1:5">
      <c r="A191" s="5" t="s">
        <v>3</v>
      </c>
      <c r="B191" s="5" t="s">
        <v>19</v>
      </c>
      <c r="C191" s="5" t="s">
        <v>16</v>
      </c>
      <c r="D191" s="5">
        <v>2020</v>
      </c>
      <c r="E191" s="5">
        <v>3296</v>
      </c>
    </row>
    <row r="192" spans="1:5">
      <c r="A192" s="5" t="s">
        <v>3</v>
      </c>
      <c r="B192" s="5" t="s">
        <v>19</v>
      </c>
      <c r="C192" s="5" t="s">
        <v>15</v>
      </c>
      <c r="D192" s="5">
        <v>2021</v>
      </c>
      <c r="E192" s="5">
        <v>2780</v>
      </c>
    </row>
    <row r="193" spans="1:5">
      <c r="A193" s="5" t="s">
        <v>3</v>
      </c>
      <c r="B193" s="5" t="s">
        <v>19</v>
      </c>
      <c r="C193" s="5" t="s">
        <v>16</v>
      </c>
      <c r="D193" s="5">
        <v>2021</v>
      </c>
      <c r="E193" s="5">
        <v>3469</v>
      </c>
    </row>
    <row r="194" spans="1:5">
      <c r="A194" s="5" t="s">
        <v>3</v>
      </c>
      <c r="B194" s="5" t="s">
        <v>19</v>
      </c>
      <c r="C194" s="5" t="s">
        <v>15</v>
      </c>
      <c r="D194" s="5">
        <v>2022</v>
      </c>
      <c r="E194" s="5">
        <v>2648</v>
      </c>
    </row>
    <row r="195" spans="1:5">
      <c r="A195" s="5" t="s">
        <v>3</v>
      </c>
      <c r="B195" s="5" t="s">
        <v>19</v>
      </c>
      <c r="C195" s="5" t="s">
        <v>16</v>
      </c>
      <c r="D195" s="5">
        <v>2022</v>
      </c>
      <c r="E195" s="5">
        <v>3335</v>
      </c>
    </row>
    <row r="196" spans="1:5">
      <c r="A196" s="5" t="s">
        <v>3</v>
      </c>
      <c r="B196" s="5" t="s">
        <v>19</v>
      </c>
      <c r="C196" s="5" t="s">
        <v>15</v>
      </c>
      <c r="D196" s="5">
        <v>2023</v>
      </c>
      <c r="E196" s="5">
        <v>2548</v>
      </c>
    </row>
    <row r="197" spans="1:5">
      <c r="A197" s="5" t="s">
        <v>3</v>
      </c>
      <c r="B197" s="5" t="s">
        <v>19</v>
      </c>
      <c r="C197" s="5" t="s">
        <v>16</v>
      </c>
      <c r="D197" s="5">
        <v>2023</v>
      </c>
      <c r="E197" s="5">
        <v>3261</v>
      </c>
    </row>
    <row r="198" spans="1:5">
      <c r="A198" s="7" t="s">
        <v>3</v>
      </c>
      <c r="B198" s="8" t="s">
        <v>20</v>
      </c>
      <c r="C198" s="7" t="s">
        <v>15</v>
      </c>
      <c r="D198" s="7">
        <v>2010</v>
      </c>
      <c r="E198" s="7">
        <v>3067</v>
      </c>
    </row>
    <row r="199" spans="1:5">
      <c r="A199" s="7" t="s">
        <v>3</v>
      </c>
      <c r="B199" s="8" t="s">
        <v>20</v>
      </c>
      <c r="C199" s="7" t="s">
        <v>16</v>
      </c>
      <c r="D199" s="7">
        <v>2010</v>
      </c>
      <c r="E199" s="7">
        <v>4197</v>
      </c>
    </row>
    <row r="200" spans="1:5">
      <c r="A200" s="7" t="s">
        <v>3</v>
      </c>
      <c r="B200" s="8" t="s">
        <v>20</v>
      </c>
      <c r="C200" s="7" t="s">
        <v>15</v>
      </c>
      <c r="D200" s="7">
        <v>2011</v>
      </c>
      <c r="E200" s="7">
        <v>2593</v>
      </c>
    </row>
    <row r="201" spans="1:5">
      <c r="A201" s="7" t="s">
        <v>3</v>
      </c>
      <c r="B201" s="8" t="s">
        <v>20</v>
      </c>
      <c r="C201" s="7" t="s">
        <v>16</v>
      </c>
      <c r="D201" s="7">
        <v>2011</v>
      </c>
      <c r="E201" s="7">
        <v>3378</v>
      </c>
    </row>
    <row r="202" spans="1:5">
      <c r="A202" s="7" t="s">
        <v>3</v>
      </c>
      <c r="B202" s="8" t="s">
        <v>20</v>
      </c>
      <c r="C202" s="7" t="s">
        <v>15</v>
      </c>
      <c r="D202" s="7">
        <v>2012</v>
      </c>
      <c r="E202" s="7">
        <v>2684</v>
      </c>
    </row>
    <row r="203" spans="1:5">
      <c r="A203" s="7" t="s">
        <v>3</v>
      </c>
      <c r="B203" s="8" t="s">
        <v>20</v>
      </c>
      <c r="C203" s="7" t="s">
        <v>16</v>
      </c>
      <c r="D203" s="7">
        <v>2012</v>
      </c>
      <c r="E203" s="7">
        <v>3538</v>
      </c>
    </row>
    <row r="204" spans="1:5">
      <c r="A204" s="7" t="s">
        <v>3</v>
      </c>
      <c r="B204" s="8" t="s">
        <v>20</v>
      </c>
      <c r="C204" s="7" t="s">
        <v>15</v>
      </c>
      <c r="D204" s="7">
        <v>2013</v>
      </c>
      <c r="E204" s="7">
        <v>2608</v>
      </c>
    </row>
    <row r="205" spans="1:5">
      <c r="A205" s="7" t="s">
        <v>3</v>
      </c>
      <c r="B205" s="8" t="s">
        <v>20</v>
      </c>
      <c r="C205" s="7" t="s">
        <v>16</v>
      </c>
      <c r="D205" s="7">
        <v>2013</v>
      </c>
      <c r="E205" s="7">
        <v>3498</v>
      </c>
    </row>
    <row r="206" spans="1:5">
      <c r="A206" s="7" t="s">
        <v>3</v>
      </c>
      <c r="B206" s="8" t="s">
        <v>20</v>
      </c>
      <c r="C206" s="7" t="s">
        <v>15</v>
      </c>
      <c r="D206" s="7">
        <v>2014</v>
      </c>
      <c r="E206" s="7">
        <v>2260</v>
      </c>
    </row>
    <row r="207" spans="1:5">
      <c r="A207" s="7" t="s">
        <v>3</v>
      </c>
      <c r="B207" s="8" t="s">
        <v>20</v>
      </c>
      <c r="C207" s="7" t="s">
        <v>16</v>
      </c>
      <c r="D207" s="7">
        <v>2014</v>
      </c>
      <c r="E207" s="7">
        <v>2887</v>
      </c>
    </row>
    <row r="208" spans="1:5">
      <c r="A208" s="7" t="s">
        <v>3</v>
      </c>
      <c r="B208" s="8" t="s">
        <v>20</v>
      </c>
      <c r="C208" s="7" t="s">
        <v>15</v>
      </c>
      <c r="D208" s="7">
        <v>2015</v>
      </c>
      <c r="E208" s="7">
        <v>2166</v>
      </c>
    </row>
    <row r="209" spans="1:5">
      <c r="A209" s="7" t="s">
        <v>3</v>
      </c>
      <c r="B209" s="8" t="s">
        <v>20</v>
      </c>
      <c r="C209" s="7" t="s">
        <v>16</v>
      </c>
      <c r="D209" s="7">
        <v>2015</v>
      </c>
      <c r="E209" s="7">
        <v>2642</v>
      </c>
    </row>
    <row r="210" spans="1:5">
      <c r="A210" s="7" t="s">
        <v>3</v>
      </c>
      <c r="B210" s="8" t="s">
        <v>20</v>
      </c>
      <c r="C210" s="7" t="s">
        <v>15</v>
      </c>
      <c r="D210" s="7">
        <v>2016</v>
      </c>
      <c r="E210" s="7">
        <v>2068</v>
      </c>
    </row>
    <row r="211" spans="1:5">
      <c r="A211" s="7" t="s">
        <v>3</v>
      </c>
      <c r="B211" s="8" t="s">
        <v>20</v>
      </c>
      <c r="C211" s="7" t="s">
        <v>16</v>
      </c>
      <c r="D211" s="7">
        <v>2016</v>
      </c>
      <c r="E211" s="7">
        <v>2631</v>
      </c>
    </row>
    <row r="212" spans="1:5">
      <c r="A212" s="7" t="s">
        <v>3</v>
      </c>
      <c r="B212" s="8" t="s">
        <v>20</v>
      </c>
      <c r="C212" s="7" t="s">
        <v>15</v>
      </c>
      <c r="D212" s="7">
        <v>2017</v>
      </c>
      <c r="E212" s="7">
        <v>2185</v>
      </c>
    </row>
    <row r="213" spans="1:5">
      <c r="A213" s="7" t="s">
        <v>3</v>
      </c>
      <c r="B213" s="8" t="s">
        <v>20</v>
      </c>
      <c r="C213" s="7" t="s">
        <v>16</v>
      </c>
      <c r="D213" s="7">
        <v>2017</v>
      </c>
      <c r="E213" s="7">
        <v>2568</v>
      </c>
    </row>
    <row r="214" spans="1:5">
      <c r="A214" s="7" t="s">
        <v>3</v>
      </c>
      <c r="B214" s="8" t="s">
        <v>20</v>
      </c>
      <c r="C214" s="7" t="s">
        <v>15</v>
      </c>
      <c r="D214" s="7">
        <v>2018</v>
      </c>
      <c r="E214" s="7">
        <v>5562</v>
      </c>
    </row>
    <row r="215" spans="1:5">
      <c r="A215" s="7" t="s">
        <v>3</v>
      </c>
      <c r="B215" s="8" t="s">
        <v>20</v>
      </c>
      <c r="C215" s="7" t="s">
        <v>16</v>
      </c>
      <c r="D215" s="7">
        <v>2018</v>
      </c>
      <c r="E215" s="7">
        <v>6926</v>
      </c>
    </row>
    <row r="216" spans="1:5">
      <c r="A216" s="7" t="s">
        <v>3</v>
      </c>
      <c r="B216" s="8" t="s">
        <v>20</v>
      </c>
      <c r="C216" s="7" t="s">
        <v>15</v>
      </c>
      <c r="D216" s="7">
        <v>2019</v>
      </c>
      <c r="E216" s="9">
        <v>2074</v>
      </c>
    </row>
    <row r="217" spans="1:5">
      <c r="A217" s="7" t="s">
        <v>3</v>
      </c>
      <c r="B217" s="8" t="s">
        <v>20</v>
      </c>
      <c r="C217" s="7" t="s">
        <v>16</v>
      </c>
      <c r="D217" s="7">
        <v>2019</v>
      </c>
      <c r="E217" s="9">
        <v>2351</v>
      </c>
    </row>
    <row r="218" spans="1:5">
      <c r="A218" s="5" t="s">
        <v>3</v>
      </c>
      <c r="B218" s="5" t="s">
        <v>20</v>
      </c>
      <c r="C218" s="5" t="s">
        <v>15</v>
      </c>
      <c r="D218" s="5">
        <v>2020</v>
      </c>
      <c r="E218" s="5">
        <v>2010</v>
      </c>
    </row>
    <row r="219" spans="1:5">
      <c r="A219" s="5" t="s">
        <v>3</v>
      </c>
      <c r="B219" s="5" t="s">
        <v>20</v>
      </c>
      <c r="C219" s="5" t="s">
        <v>16</v>
      </c>
      <c r="D219" s="5">
        <v>2020</v>
      </c>
      <c r="E219" s="5">
        <v>2396</v>
      </c>
    </row>
    <row r="220" spans="1:5">
      <c r="A220" s="5" t="s">
        <v>3</v>
      </c>
      <c r="B220" s="5" t="s">
        <v>20</v>
      </c>
      <c r="C220" s="5" t="s">
        <v>15</v>
      </c>
      <c r="D220" s="5">
        <v>2021</v>
      </c>
      <c r="E220" s="5">
        <v>2015</v>
      </c>
    </row>
    <row r="221" spans="1:5">
      <c r="A221" s="5" t="s">
        <v>3</v>
      </c>
      <c r="B221" s="5" t="s">
        <v>20</v>
      </c>
      <c r="C221" s="5" t="s">
        <v>16</v>
      </c>
      <c r="D221" s="5">
        <v>2021</v>
      </c>
      <c r="E221" s="5">
        <v>2497</v>
      </c>
    </row>
    <row r="222" spans="1:5">
      <c r="A222" s="5" t="s">
        <v>3</v>
      </c>
      <c r="B222" s="5" t="s">
        <v>20</v>
      </c>
      <c r="C222" s="5" t="s">
        <v>15</v>
      </c>
      <c r="D222" s="5">
        <v>2022</v>
      </c>
      <c r="E222" s="5">
        <v>2057</v>
      </c>
    </row>
    <row r="223" spans="1:5">
      <c r="A223" s="5" t="s">
        <v>3</v>
      </c>
      <c r="B223" s="5" t="s">
        <v>20</v>
      </c>
      <c r="C223" s="5" t="s">
        <v>16</v>
      </c>
      <c r="D223" s="5">
        <v>2022</v>
      </c>
      <c r="E223" s="5">
        <v>2560</v>
      </c>
    </row>
    <row r="224" spans="1:5">
      <c r="A224" s="5" t="s">
        <v>3</v>
      </c>
      <c r="B224" s="5" t="s">
        <v>20</v>
      </c>
      <c r="C224" s="5" t="s">
        <v>15</v>
      </c>
      <c r="D224" s="5">
        <v>2023</v>
      </c>
      <c r="E224" s="5">
        <v>2169</v>
      </c>
    </row>
    <row r="225" spans="1:5">
      <c r="A225" s="5" t="s">
        <v>3</v>
      </c>
      <c r="B225" s="5" t="s">
        <v>20</v>
      </c>
      <c r="C225" s="5" t="s">
        <v>16</v>
      </c>
      <c r="D225" s="5">
        <v>2023</v>
      </c>
      <c r="E225" s="5">
        <v>2730</v>
      </c>
    </row>
    <row r="226" spans="1:5">
      <c r="A226" s="7" t="s">
        <v>4</v>
      </c>
      <c r="B226" s="8" t="s">
        <v>19</v>
      </c>
      <c r="C226" s="7" t="s">
        <v>15</v>
      </c>
      <c r="D226" s="7">
        <v>2010</v>
      </c>
      <c r="E226" s="7">
        <v>10280</v>
      </c>
    </row>
    <row r="227" spans="1:5">
      <c r="A227" s="7" t="s">
        <v>4</v>
      </c>
      <c r="B227" s="8" t="s">
        <v>19</v>
      </c>
      <c r="C227" s="7" t="s">
        <v>16</v>
      </c>
      <c r="D227" s="7">
        <v>2010</v>
      </c>
      <c r="E227" s="7">
        <v>13152</v>
      </c>
    </row>
    <row r="228" spans="1:5">
      <c r="A228" s="7" t="s">
        <v>4</v>
      </c>
      <c r="B228" s="8" t="s">
        <v>19</v>
      </c>
      <c r="C228" s="7" t="s">
        <v>15</v>
      </c>
      <c r="D228" s="7">
        <v>2011</v>
      </c>
      <c r="E228" s="7">
        <v>9715</v>
      </c>
    </row>
    <row r="229" spans="1:5">
      <c r="A229" s="7" t="s">
        <v>4</v>
      </c>
      <c r="B229" s="8" t="s">
        <v>19</v>
      </c>
      <c r="C229" s="7" t="s">
        <v>16</v>
      </c>
      <c r="D229" s="7">
        <v>2011</v>
      </c>
      <c r="E229" s="7">
        <v>12110</v>
      </c>
    </row>
    <row r="230" spans="1:5">
      <c r="A230" s="7" t="s">
        <v>4</v>
      </c>
      <c r="B230" s="8" t="s">
        <v>19</v>
      </c>
      <c r="C230" s="7" t="s">
        <v>15</v>
      </c>
      <c r="D230" s="7">
        <v>2012</v>
      </c>
      <c r="E230" s="7">
        <v>9181</v>
      </c>
    </row>
    <row r="231" spans="1:5">
      <c r="A231" s="7" t="s">
        <v>4</v>
      </c>
      <c r="B231" s="8" t="s">
        <v>19</v>
      </c>
      <c r="C231" s="7" t="s">
        <v>16</v>
      </c>
      <c r="D231" s="7">
        <v>2012</v>
      </c>
      <c r="E231" s="7">
        <v>11925</v>
      </c>
    </row>
    <row r="232" spans="1:5">
      <c r="A232" s="7" t="s">
        <v>4</v>
      </c>
      <c r="B232" s="8" t="s">
        <v>19</v>
      </c>
      <c r="C232" s="7" t="s">
        <v>15</v>
      </c>
      <c r="D232" s="7">
        <v>2013</v>
      </c>
      <c r="E232" s="7">
        <v>8985</v>
      </c>
    </row>
    <row r="233" spans="1:5">
      <c r="A233" s="7" t="s">
        <v>4</v>
      </c>
      <c r="B233" s="8" t="s">
        <v>19</v>
      </c>
      <c r="C233" s="7" t="s">
        <v>16</v>
      </c>
      <c r="D233" s="7">
        <v>2013</v>
      </c>
      <c r="E233" s="7">
        <v>11134</v>
      </c>
    </row>
    <row r="234" spans="1:5">
      <c r="A234" s="7" t="s">
        <v>4</v>
      </c>
      <c r="B234" s="8" t="s">
        <v>19</v>
      </c>
      <c r="C234" s="7" t="s">
        <v>15</v>
      </c>
      <c r="D234" s="7">
        <v>2014</v>
      </c>
      <c r="E234" s="7">
        <v>8318</v>
      </c>
    </row>
    <row r="235" spans="1:5">
      <c r="A235" s="7" t="s">
        <v>4</v>
      </c>
      <c r="B235" s="8" t="s">
        <v>19</v>
      </c>
      <c r="C235" s="7" t="s">
        <v>16</v>
      </c>
      <c r="D235" s="7">
        <v>2014</v>
      </c>
      <c r="E235" s="7">
        <v>10353</v>
      </c>
    </row>
    <row r="236" spans="1:5">
      <c r="A236" s="7" t="s">
        <v>4</v>
      </c>
      <c r="B236" s="8" t="s">
        <v>19</v>
      </c>
      <c r="C236" s="7" t="s">
        <v>15</v>
      </c>
      <c r="D236" s="7">
        <v>2015</v>
      </c>
      <c r="E236" s="7">
        <v>7896</v>
      </c>
    </row>
    <row r="237" spans="1:5">
      <c r="A237" s="7" t="s">
        <v>4</v>
      </c>
      <c r="B237" s="8" t="s">
        <v>19</v>
      </c>
      <c r="C237" s="7" t="s">
        <v>16</v>
      </c>
      <c r="D237" s="7">
        <v>2015</v>
      </c>
      <c r="E237" s="7">
        <v>9600</v>
      </c>
    </row>
    <row r="238" spans="1:5">
      <c r="A238" s="7" t="s">
        <v>4</v>
      </c>
      <c r="B238" s="8" t="s">
        <v>19</v>
      </c>
      <c r="C238" s="7" t="s">
        <v>15</v>
      </c>
      <c r="D238" s="7">
        <v>2016</v>
      </c>
      <c r="E238" s="7">
        <v>7462</v>
      </c>
    </row>
    <row r="239" spans="1:5">
      <c r="A239" s="7" t="s">
        <v>4</v>
      </c>
      <c r="B239" s="8" t="s">
        <v>19</v>
      </c>
      <c r="C239" s="7" t="s">
        <v>16</v>
      </c>
      <c r="D239" s="7">
        <v>2016</v>
      </c>
      <c r="E239" s="7">
        <v>8940</v>
      </c>
    </row>
    <row r="240" spans="1:5">
      <c r="A240" s="7" t="s">
        <v>4</v>
      </c>
      <c r="B240" s="8" t="s">
        <v>19</v>
      </c>
      <c r="C240" s="7" t="s">
        <v>15</v>
      </c>
      <c r="D240" s="7">
        <v>2017</v>
      </c>
      <c r="E240" s="7">
        <v>7233</v>
      </c>
    </row>
    <row r="241" spans="1:5">
      <c r="A241" s="7" t="s">
        <v>4</v>
      </c>
      <c r="B241" s="8" t="s">
        <v>19</v>
      </c>
      <c r="C241" s="7" t="s">
        <v>16</v>
      </c>
      <c r="D241" s="7">
        <v>2017</v>
      </c>
      <c r="E241" s="7">
        <v>8956</v>
      </c>
    </row>
    <row r="242" spans="1:5">
      <c r="A242" s="7" t="s">
        <v>4</v>
      </c>
      <c r="B242" s="8" t="s">
        <v>19</v>
      </c>
      <c r="C242" s="7" t="s">
        <v>15</v>
      </c>
      <c r="D242" s="7">
        <v>2018</v>
      </c>
      <c r="E242" s="7">
        <v>7178</v>
      </c>
    </row>
    <row r="243" spans="1:5">
      <c r="A243" s="7" t="s">
        <v>4</v>
      </c>
      <c r="B243" s="8" t="s">
        <v>19</v>
      </c>
      <c r="C243" s="7" t="s">
        <v>16</v>
      </c>
      <c r="D243" s="7">
        <v>2018</v>
      </c>
      <c r="E243" s="7">
        <v>8480</v>
      </c>
    </row>
    <row r="244" spans="1:5">
      <c r="A244" s="7" t="s">
        <v>4</v>
      </c>
      <c r="B244" s="8" t="s">
        <v>19</v>
      </c>
      <c r="C244" s="7" t="s">
        <v>15</v>
      </c>
      <c r="D244" s="7">
        <v>2019</v>
      </c>
      <c r="E244" s="9">
        <v>7189</v>
      </c>
    </row>
    <row r="245" spans="1:5">
      <c r="A245" s="7" t="s">
        <v>4</v>
      </c>
      <c r="B245" s="8" t="s">
        <v>19</v>
      </c>
      <c r="C245" s="7" t="s">
        <v>16</v>
      </c>
      <c r="D245" s="7">
        <v>2019</v>
      </c>
      <c r="E245" s="9">
        <v>8390</v>
      </c>
    </row>
    <row r="246" spans="1:5">
      <c r="A246" s="5" t="s">
        <v>4</v>
      </c>
      <c r="B246" s="5" t="s">
        <v>19</v>
      </c>
      <c r="C246" s="5" t="s">
        <v>15</v>
      </c>
      <c r="D246" s="5">
        <v>2020</v>
      </c>
      <c r="E246" s="5">
        <v>7536</v>
      </c>
    </row>
    <row r="247" spans="1:5">
      <c r="A247" s="5" t="s">
        <v>4</v>
      </c>
      <c r="B247" s="5" t="s">
        <v>19</v>
      </c>
      <c r="C247" s="5" t="s">
        <v>16</v>
      </c>
      <c r="D247" s="5">
        <v>2020</v>
      </c>
      <c r="E247" s="5">
        <v>8694</v>
      </c>
    </row>
    <row r="248" spans="1:5">
      <c r="A248" s="5" t="s">
        <v>4</v>
      </c>
      <c r="B248" s="5" t="s">
        <v>19</v>
      </c>
      <c r="C248" s="5" t="s">
        <v>15</v>
      </c>
      <c r="D248" s="5">
        <v>2021</v>
      </c>
      <c r="E248" s="5">
        <v>7822</v>
      </c>
    </row>
    <row r="249" spans="1:5">
      <c r="A249" s="5" t="s">
        <v>4</v>
      </c>
      <c r="B249" s="5" t="s">
        <v>19</v>
      </c>
      <c r="C249" s="5" t="s">
        <v>16</v>
      </c>
      <c r="D249" s="5">
        <v>2021</v>
      </c>
      <c r="E249" s="5">
        <v>9205</v>
      </c>
    </row>
    <row r="250" spans="1:5">
      <c r="A250" s="5" t="s">
        <v>4</v>
      </c>
      <c r="B250" s="5" t="s">
        <v>19</v>
      </c>
      <c r="C250" s="5" t="s">
        <v>15</v>
      </c>
      <c r="D250" s="5">
        <v>2022</v>
      </c>
      <c r="E250" s="5">
        <v>7760</v>
      </c>
    </row>
    <row r="251" spans="1:5">
      <c r="A251" s="5" t="s">
        <v>4</v>
      </c>
      <c r="B251" s="5" t="s">
        <v>19</v>
      </c>
      <c r="C251" s="5" t="s">
        <v>16</v>
      </c>
      <c r="D251" s="5">
        <v>2022</v>
      </c>
      <c r="E251" s="5">
        <v>9188</v>
      </c>
    </row>
    <row r="252" spans="1:5">
      <c r="A252" s="5" t="s">
        <v>4</v>
      </c>
      <c r="B252" s="5" t="s">
        <v>19</v>
      </c>
      <c r="C252" s="5" t="s">
        <v>15</v>
      </c>
      <c r="D252" s="5">
        <v>2023</v>
      </c>
      <c r="E252" s="5">
        <v>7330</v>
      </c>
    </row>
    <row r="253" spans="1:5">
      <c r="A253" s="5" t="s">
        <v>4</v>
      </c>
      <c r="B253" s="5" t="s">
        <v>19</v>
      </c>
      <c r="C253" s="5" t="s">
        <v>16</v>
      </c>
      <c r="D253" s="5">
        <v>2023</v>
      </c>
      <c r="E253" s="5">
        <v>8625</v>
      </c>
    </row>
    <row r="254" spans="1:5">
      <c r="A254" s="7" t="s">
        <v>4</v>
      </c>
      <c r="B254" s="8" t="s">
        <v>20</v>
      </c>
      <c r="C254" s="7" t="s">
        <v>15</v>
      </c>
      <c r="D254" s="7">
        <v>2010</v>
      </c>
      <c r="E254" s="7">
        <v>8243</v>
      </c>
    </row>
    <row r="255" spans="1:5">
      <c r="A255" s="7" t="s">
        <v>4</v>
      </c>
      <c r="B255" s="8" t="s">
        <v>20</v>
      </c>
      <c r="C255" s="7" t="s">
        <v>16</v>
      </c>
      <c r="D255" s="7">
        <v>2010</v>
      </c>
      <c r="E255" s="7">
        <v>10951</v>
      </c>
    </row>
    <row r="256" spans="1:5">
      <c r="A256" s="7" t="s">
        <v>4</v>
      </c>
      <c r="B256" s="8" t="s">
        <v>20</v>
      </c>
      <c r="C256" s="7" t="s">
        <v>15</v>
      </c>
      <c r="D256" s="7">
        <v>2011</v>
      </c>
      <c r="E256" s="7">
        <v>7330</v>
      </c>
    </row>
    <row r="257" spans="1:5">
      <c r="A257" s="7" t="s">
        <v>4</v>
      </c>
      <c r="B257" s="8" t="s">
        <v>20</v>
      </c>
      <c r="C257" s="7" t="s">
        <v>16</v>
      </c>
      <c r="D257" s="7">
        <v>2011</v>
      </c>
      <c r="E257" s="7">
        <v>9257</v>
      </c>
    </row>
    <row r="258" spans="1:5">
      <c r="A258" s="7" t="s">
        <v>4</v>
      </c>
      <c r="B258" s="8" t="s">
        <v>20</v>
      </c>
      <c r="C258" s="7" t="s">
        <v>15</v>
      </c>
      <c r="D258" s="7">
        <v>2012</v>
      </c>
      <c r="E258" s="7">
        <v>7287</v>
      </c>
    </row>
    <row r="259" spans="1:5">
      <c r="A259" s="7" t="s">
        <v>4</v>
      </c>
      <c r="B259" s="8" t="s">
        <v>20</v>
      </c>
      <c r="C259" s="7" t="s">
        <v>16</v>
      </c>
      <c r="D259" s="7">
        <v>2012</v>
      </c>
      <c r="E259" s="7">
        <v>9616</v>
      </c>
    </row>
    <row r="260" spans="1:5">
      <c r="A260" s="7" t="s">
        <v>4</v>
      </c>
      <c r="B260" s="8" t="s">
        <v>20</v>
      </c>
      <c r="C260" s="7" t="s">
        <v>15</v>
      </c>
      <c r="D260" s="7">
        <v>2013</v>
      </c>
      <c r="E260" s="7">
        <v>7097</v>
      </c>
    </row>
    <row r="261" spans="1:5">
      <c r="A261" s="7" t="s">
        <v>4</v>
      </c>
      <c r="B261" s="8" t="s">
        <v>20</v>
      </c>
      <c r="C261" s="7" t="s">
        <v>16</v>
      </c>
      <c r="D261" s="7">
        <v>2013</v>
      </c>
      <c r="E261" s="7">
        <v>9109</v>
      </c>
    </row>
    <row r="262" spans="1:5">
      <c r="A262" s="7" t="s">
        <v>4</v>
      </c>
      <c r="B262" s="8" t="s">
        <v>20</v>
      </c>
      <c r="C262" s="7" t="s">
        <v>15</v>
      </c>
      <c r="D262" s="7">
        <v>2014</v>
      </c>
      <c r="E262" s="7">
        <v>5777</v>
      </c>
    </row>
    <row r="263" spans="1:5">
      <c r="A263" s="7" t="s">
        <v>4</v>
      </c>
      <c r="B263" s="8" t="s">
        <v>20</v>
      </c>
      <c r="C263" s="7" t="s">
        <v>16</v>
      </c>
      <c r="D263" s="7">
        <v>2014</v>
      </c>
      <c r="E263" s="7">
        <v>7538</v>
      </c>
    </row>
    <row r="264" spans="1:5">
      <c r="A264" s="7" t="s">
        <v>4</v>
      </c>
      <c r="B264" s="8" t="s">
        <v>20</v>
      </c>
      <c r="C264" s="7" t="s">
        <v>15</v>
      </c>
      <c r="D264" s="7">
        <v>2015</v>
      </c>
      <c r="E264" s="7">
        <v>5843</v>
      </c>
    </row>
    <row r="265" spans="1:5">
      <c r="A265" s="7" t="s">
        <v>4</v>
      </c>
      <c r="B265" s="8" t="s">
        <v>20</v>
      </c>
      <c r="C265" s="7" t="s">
        <v>16</v>
      </c>
      <c r="D265" s="7">
        <v>2015</v>
      </c>
      <c r="E265" s="7">
        <v>7080</v>
      </c>
    </row>
    <row r="266" spans="1:5">
      <c r="A266" s="7" t="s">
        <v>4</v>
      </c>
      <c r="B266" s="8" t="s">
        <v>20</v>
      </c>
      <c r="C266" s="7" t="s">
        <v>15</v>
      </c>
      <c r="D266" s="7">
        <v>2016</v>
      </c>
      <c r="E266" s="7">
        <v>5820</v>
      </c>
    </row>
    <row r="267" spans="1:5">
      <c r="A267" s="7" t="s">
        <v>4</v>
      </c>
      <c r="B267" s="8" t="s">
        <v>20</v>
      </c>
      <c r="C267" s="7" t="s">
        <v>16</v>
      </c>
      <c r="D267" s="7">
        <v>2016</v>
      </c>
      <c r="E267" s="7">
        <v>7284</v>
      </c>
    </row>
    <row r="268" spans="1:5">
      <c r="A268" s="7" t="s">
        <v>4</v>
      </c>
      <c r="B268" s="8" t="s">
        <v>20</v>
      </c>
      <c r="C268" s="7" t="s">
        <v>15</v>
      </c>
      <c r="D268" s="7">
        <v>2017</v>
      </c>
      <c r="E268" s="7">
        <v>5699</v>
      </c>
    </row>
    <row r="269" spans="1:5">
      <c r="A269" s="7" t="s">
        <v>4</v>
      </c>
      <c r="B269" s="8" t="s">
        <v>20</v>
      </c>
      <c r="C269" s="7" t="s">
        <v>16</v>
      </c>
      <c r="D269" s="7">
        <v>2017</v>
      </c>
      <c r="E269" s="7">
        <v>7166</v>
      </c>
    </row>
    <row r="270" spans="1:5">
      <c r="A270" s="7" t="s">
        <v>4</v>
      </c>
      <c r="B270" s="8" t="s">
        <v>20</v>
      </c>
      <c r="C270" s="7" t="s">
        <v>15</v>
      </c>
      <c r="D270" s="7">
        <v>2018</v>
      </c>
      <c r="E270" s="7">
        <v>5583</v>
      </c>
    </row>
    <row r="271" spans="1:5">
      <c r="A271" s="7" t="s">
        <v>4</v>
      </c>
      <c r="B271" s="8" t="s">
        <v>20</v>
      </c>
      <c r="C271" s="7" t="s">
        <v>16</v>
      </c>
      <c r="D271" s="7">
        <v>2018</v>
      </c>
      <c r="E271" s="7">
        <v>6833</v>
      </c>
    </row>
    <row r="272" spans="1:5">
      <c r="A272" s="7" t="s">
        <v>4</v>
      </c>
      <c r="B272" s="8" t="s">
        <v>20</v>
      </c>
      <c r="C272" s="7" t="s">
        <v>15</v>
      </c>
      <c r="D272" s="7">
        <v>2019</v>
      </c>
      <c r="E272" s="9">
        <v>5624</v>
      </c>
    </row>
    <row r="273" spans="1:5">
      <c r="A273" s="7" t="s">
        <v>4</v>
      </c>
      <c r="B273" s="8" t="s">
        <v>20</v>
      </c>
      <c r="C273" s="7" t="s">
        <v>16</v>
      </c>
      <c r="D273" s="7">
        <v>2019</v>
      </c>
      <c r="E273" s="9">
        <v>6824</v>
      </c>
    </row>
    <row r="274" spans="1:5">
      <c r="A274" s="5" t="s">
        <v>4</v>
      </c>
      <c r="B274" s="5" t="s">
        <v>20</v>
      </c>
      <c r="C274" s="5" t="s">
        <v>15</v>
      </c>
      <c r="D274" s="5">
        <v>2020</v>
      </c>
      <c r="E274" s="5">
        <v>5270</v>
      </c>
    </row>
    <row r="275" spans="1:5">
      <c r="A275" s="5" t="s">
        <v>4</v>
      </c>
      <c r="B275" s="5" t="s">
        <v>20</v>
      </c>
      <c r="C275" s="5" t="s">
        <v>16</v>
      </c>
      <c r="D275" s="5">
        <v>2020</v>
      </c>
      <c r="E275" s="5">
        <v>6493</v>
      </c>
    </row>
    <row r="276" spans="1:5">
      <c r="A276" s="5" t="s">
        <v>4</v>
      </c>
      <c r="B276" s="5" t="s">
        <v>20</v>
      </c>
      <c r="C276" s="5" t="s">
        <v>15</v>
      </c>
      <c r="D276" s="5">
        <v>2021</v>
      </c>
      <c r="E276" s="5">
        <v>5528</v>
      </c>
    </row>
    <row r="277" spans="1:5">
      <c r="A277" s="5" t="s">
        <v>4</v>
      </c>
      <c r="B277" s="5" t="s">
        <v>20</v>
      </c>
      <c r="C277" s="5" t="s">
        <v>16</v>
      </c>
      <c r="D277" s="5">
        <v>2021</v>
      </c>
      <c r="E277" s="5">
        <v>6860</v>
      </c>
    </row>
    <row r="278" spans="1:5">
      <c r="A278" s="5" t="s">
        <v>4</v>
      </c>
      <c r="B278" s="5" t="s">
        <v>20</v>
      </c>
      <c r="C278" s="5" t="s">
        <v>15</v>
      </c>
      <c r="D278" s="5">
        <v>2022</v>
      </c>
      <c r="E278" s="5">
        <v>5877</v>
      </c>
    </row>
    <row r="279" spans="1:5">
      <c r="A279" s="5" t="s">
        <v>4</v>
      </c>
      <c r="B279" s="5" t="s">
        <v>20</v>
      </c>
      <c r="C279" s="5" t="s">
        <v>16</v>
      </c>
      <c r="D279" s="5">
        <v>2022</v>
      </c>
      <c r="E279" s="5">
        <v>7165</v>
      </c>
    </row>
    <row r="280" spans="1:5">
      <c r="A280" s="5" t="s">
        <v>4</v>
      </c>
      <c r="B280" s="5" t="s">
        <v>20</v>
      </c>
      <c r="C280" s="5" t="s">
        <v>15</v>
      </c>
      <c r="D280" s="5">
        <v>2023</v>
      </c>
      <c r="E280" s="5">
        <v>6099</v>
      </c>
    </row>
    <row r="281" spans="1:5">
      <c r="A281" s="5" t="s">
        <v>4</v>
      </c>
      <c r="B281" s="5" t="s">
        <v>20</v>
      </c>
      <c r="C281" s="5" t="s">
        <v>16</v>
      </c>
      <c r="D281" s="5">
        <v>2023</v>
      </c>
      <c r="E281" s="5">
        <v>7218</v>
      </c>
    </row>
    <row r="282" spans="1:5">
      <c r="A282" s="7" t="s">
        <v>5</v>
      </c>
      <c r="B282" s="8" t="s">
        <v>19</v>
      </c>
      <c r="C282" s="7" t="s">
        <v>15</v>
      </c>
      <c r="D282" s="7">
        <v>2010</v>
      </c>
      <c r="E282" s="7">
        <v>15190</v>
      </c>
    </row>
    <row r="283" spans="1:5">
      <c r="A283" s="7" t="s">
        <v>5</v>
      </c>
      <c r="B283" s="8" t="s">
        <v>19</v>
      </c>
      <c r="C283" s="7" t="s">
        <v>16</v>
      </c>
      <c r="D283" s="7">
        <v>2010</v>
      </c>
      <c r="E283" s="7">
        <v>19794</v>
      </c>
    </row>
    <row r="284" spans="1:5">
      <c r="A284" s="7" t="s">
        <v>5</v>
      </c>
      <c r="B284" s="8" t="s">
        <v>19</v>
      </c>
      <c r="C284" s="7" t="s">
        <v>15</v>
      </c>
      <c r="D284" s="7">
        <v>2011</v>
      </c>
      <c r="E284" s="7">
        <v>14637</v>
      </c>
    </row>
    <row r="285" spans="1:5">
      <c r="A285" s="7" t="s">
        <v>5</v>
      </c>
      <c r="B285" s="8" t="s">
        <v>19</v>
      </c>
      <c r="C285" s="7" t="s">
        <v>16</v>
      </c>
      <c r="D285" s="7">
        <v>2011</v>
      </c>
      <c r="E285" s="7">
        <v>18681</v>
      </c>
    </row>
    <row r="286" spans="1:5">
      <c r="A286" s="7" t="s">
        <v>5</v>
      </c>
      <c r="B286" s="8" t="s">
        <v>19</v>
      </c>
      <c r="C286" s="7" t="s">
        <v>15</v>
      </c>
      <c r="D286" s="7">
        <v>2012</v>
      </c>
      <c r="E286" s="7">
        <v>13877</v>
      </c>
    </row>
    <row r="287" spans="1:5">
      <c r="A287" s="7" t="s">
        <v>5</v>
      </c>
      <c r="B287" s="8" t="s">
        <v>19</v>
      </c>
      <c r="C287" s="7" t="s">
        <v>16</v>
      </c>
      <c r="D287" s="7">
        <v>2012</v>
      </c>
      <c r="E287" s="7">
        <v>17914</v>
      </c>
    </row>
    <row r="288" spans="1:5">
      <c r="A288" s="7" t="s">
        <v>5</v>
      </c>
      <c r="B288" s="8" t="s">
        <v>19</v>
      </c>
      <c r="C288" s="7" t="s">
        <v>15</v>
      </c>
      <c r="D288" s="7">
        <v>2013</v>
      </c>
      <c r="E288" s="7">
        <v>13273</v>
      </c>
    </row>
    <row r="289" spans="1:5">
      <c r="A289" s="7" t="s">
        <v>5</v>
      </c>
      <c r="B289" s="8" t="s">
        <v>19</v>
      </c>
      <c r="C289" s="7" t="s">
        <v>16</v>
      </c>
      <c r="D289" s="7">
        <v>2013</v>
      </c>
      <c r="E289" s="7">
        <v>16982</v>
      </c>
    </row>
    <row r="290" spans="1:5">
      <c r="A290" s="7" t="s">
        <v>5</v>
      </c>
      <c r="B290" s="8" t="s">
        <v>19</v>
      </c>
      <c r="C290" s="7" t="s">
        <v>15</v>
      </c>
      <c r="D290" s="7">
        <v>2014</v>
      </c>
      <c r="E290" s="7">
        <v>12562</v>
      </c>
    </row>
    <row r="291" spans="1:5">
      <c r="A291" s="7" t="s">
        <v>5</v>
      </c>
      <c r="B291" s="8" t="s">
        <v>19</v>
      </c>
      <c r="C291" s="7" t="s">
        <v>16</v>
      </c>
      <c r="D291" s="7">
        <v>2014</v>
      </c>
      <c r="E291" s="7">
        <v>15697</v>
      </c>
    </row>
    <row r="292" spans="1:5">
      <c r="A292" s="7" t="s">
        <v>5</v>
      </c>
      <c r="B292" s="8" t="s">
        <v>19</v>
      </c>
      <c r="C292" s="7" t="s">
        <v>15</v>
      </c>
      <c r="D292" s="7">
        <v>2015</v>
      </c>
      <c r="E292" s="7">
        <v>11843</v>
      </c>
    </row>
    <row r="293" spans="1:5">
      <c r="A293" s="7" t="s">
        <v>5</v>
      </c>
      <c r="B293" s="8" t="s">
        <v>19</v>
      </c>
      <c r="C293" s="7" t="s">
        <v>16</v>
      </c>
      <c r="D293" s="7">
        <v>2015</v>
      </c>
      <c r="E293" s="7">
        <v>14577</v>
      </c>
    </row>
    <row r="294" spans="1:5">
      <c r="A294" s="7" t="s">
        <v>5</v>
      </c>
      <c r="B294" s="8" t="s">
        <v>19</v>
      </c>
      <c r="C294" s="7" t="s">
        <v>15</v>
      </c>
      <c r="D294" s="7">
        <v>2016</v>
      </c>
      <c r="E294" s="7">
        <v>11143</v>
      </c>
    </row>
    <row r="295" spans="1:5">
      <c r="A295" s="7" t="s">
        <v>5</v>
      </c>
      <c r="B295" s="8" t="s">
        <v>19</v>
      </c>
      <c r="C295" s="7" t="s">
        <v>16</v>
      </c>
      <c r="D295" s="7">
        <v>2016</v>
      </c>
      <c r="E295" s="7">
        <v>13893</v>
      </c>
    </row>
    <row r="296" spans="1:5">
      <c r="A296" s="7" t="s">
        <v>5</v>
      </c>
      <c r="B296" s="8" t="s">
        <v>19</v>
      </c>
      <c r="C296" s="7" t="s">
        <v>15</v>
      </c>
      <c r="D296" s="7">
        <v>2017</v>
      </c>
      <c r="E296" s="7">
        <v>11016</v>
      </c>
    </row>
    <row r="297" spans="1:5">
      <c r="A297" s="7" t="s">
        <v>5</v>
      </c>
      <c r="B297" s="8" t="s">
        <v>19</v>
      </c>
      <c r="C297" s="7" t="s">
        <v>16</v>
      </c>
      <c r="D297" s="7">
        <v>2017</v>
      </c>
      <c r="E297" s="7">
        <v>13789</v>
      </c>
    </row>
    <row r="298" spans="1:5">
      <c r="A298" s="7" t="s">
        <v>5</v>
      </c>
      <c r="B298" s="8" t="s">
        <v>19</v>
      </c>
      <c r="C298" s="7" t="s">
        <v>15</v>
      </c>
      <c r="D298" s="7">
        <v>2018</v>
      </c>
      <c r="E298" s="7">
        <v>11042</v>
      </c>
    </row>
    <row r="299" spans="1:5">
      <c r="A299" s="7" t="s">
        <v>5</v>
      </c>
      <c r="B299" s="8" t="s">
        <v>19</v>
      </c>
      <c r="C299" s="7" t="s">
        <v>16</v>
      </c>
      <c r="D299" s="7">
        <v>2018</v>
      </c>
      <c r="E299" s="7">
        <v>13826</v>
      </c>
    </row>
    <row r="300" spans="1:5">
      <c r="A300" s="7" t="s">
        <v>5</v>
      </c>
      <c r="B300" s="8" t="s">
        <v>19</v>
      </c>
      <c r="C300" s="7" t="s">
        <v>15</v>
      </c>
      <c r="D300" s="7">
        <v>2019</v>
      </c>
      <c r="E300" s="7">
        <v>11305</v>
      </c>
    </row>
    <row r="301" spans="1:5">
      <c r="A301" s="7" t="s">
        <v>5</v>
      </c>
      <c r="B301" s="8" t="s">
        <v>19</v>
      </c>
      <c r="C301" s="7" t="s">
        <v>16</v>
      </c>
      <c r="D301" s="7">
        <v>2019</v>
      </c>
      <c r="E301" s="7">
        <v>13824</v>
      </c>
    </row>
    <row r="302" spans="1:5">
      <c r="A302" s="5" t="s">
        <v>5</v>
      </c>
      <c r="B302" s="5" t="s">
        <v>19</v>
      </c>
      <c r="C302" s="5" t="s">
        <v>15</v>
      </c>
      <c r="D302" s="5">
        <v>2020</v>
      </c>
      <c r="E302" s="5">
        <v>11766</v>
      </c>
    </row>
    <row r="303" spans="1:5">
      <c r="A303" s="5" t="s">
        <v>5</v>
      </c>
      <c r="B303" s="5" t="s">
        <v>19</v>
      </c>
      <c r="C303" s="5" t="s">
        <v>16</v>
      </c>
      <c r="D303" s="5">
        <v>2020</v>
      </c>
      <c r="E303" s="5">
        <v>14072</v>
      </c>
    </row>
    <row r="304" spans="1:5">
      <c r="A304" s="5" t="s">
        <v>5</v>
      </c>
      <c r="B304" s="5" t="s">
        <v>19</v>
      </c>
      <c r="C304" s="5" t="s">
        <v>15</v>
      </c>
      <c r="D304" s="5">
        <v>2021</v>
      </c>
      <c r="E304" s="5">
        <v>12215</v>
      </c>
    </row>
    <row r="305" spans="1:5">
      <c r="A305" s="5" t="s">
        <v>5</v>
      </c>
      <c r="B305" s="5" t="s">
        <v>19</v>
      </c>
      <c r="C305" s="5" t="s">
        <v>16</v>
      </c>
      <c r="D305" s="5">
        <v>2021</v>
      </c>
      <c r="E305" s="5">
        <v>14415</v>
      </c>
    </row>
    <row r="306" spans="1:5">
      <c r="A306" s="5" t="s">
        <v>5</v>
      </c>
      <c r="B306" s="5" t="s">
        <v>19</v>
      </c>
      <c r="C306" s="5" t="s">
        <v>15</v>
      </c>
      <c r="D306" s="5">
        <v>2022</v>
      </c>
      <c r="E306" s="5">
        <v>12007</v>
      </c>
    </row>
    <row r="307" spans="1:5">
      <c r="A307" s="5" t="s">
        <v>5</v>
      </c>
      <c r="B307" s="5" t="s">
        <v>19</v>
      </c>
      <c r="C307" s="5" t="s">
        <v>16</v>
      </c>
      <c r="D307" s="5">
        <v>2022</v>
      </c>
      <c r="E307" s="5">
        <v>14401</v>
      </c>
    </row>
    <row r="308" spans="1:5">
      <c r="A308" s="5" t="s">
        <v>5</v>
      </c>
      <c r="B308" s="5" t="s">
        <v>19</v>
      </c>
      <c r="C308" s="5" t="s">
        <v>15</v>
      </c>
      <c r="D308" s="5">
        <v>2023</v>
      </c>
      <c r="E308" s="5">
        <v>11226</v>
      </c>
    </row>
    <row r="309" spans="1:5">
      <c r="A309" s="5" t="s">
        <v>5</v>
      </c>
      <c r="B309" s="5" t="s">
        <v>19</v>
      </c>
      <c r="C309" s="5" t="s">
        <v>16</v>
      </c>
      <c r="D309" s="5">
        <v>2023</v>
      </c>
      <c r="E309" s="5">
        <v>13832</v>
      </c>
    </row>
    <row r="310" spans="1:5">
      <c r="A310" s="7" t="s">
        <v>5</v>
      </c>
      <c r="B310" s="8" t="s">
        <v>20</v>
      </c>
      <c r="C310" s="7" t="s">
        <v>15</v>
      </c>
      <c r="D310" s="7">
        <v>2010</v>
      </c>
      <c r="E310" s="7">
        <v>12328</v>
      </c>
    </row>
    <row r="311" spans="1:5">
      <c r="A311" s="7" t="s">
        <v>5</v>
      </c>
      <c r="B311" s="8" t="s">
        <v>20</v>
      </c>
      <c r="C311" s="7" t="s">
        <v>16</v>
      </c>
      <c r="D311" s="7">
        <v>2010</v>
      </c>
      <c r="E311" s="7">
        <v>16558</v>
      </c>
    </row>
    <row r="312" spans="1:5">
      <c r="A312" s="7" t="s">
        <v>5</v>
      </c>
      <c r="B312" s="8" t="s">
        <v>20</v>
      </c>
      <c r="C312" s="7" t="s">
        <v>15</v>
      </c>
      <c r="D312" s="7">
        <v>2011</v>
      </c>
      <c r="E312" s="7">
        <v>11328</v>
      </c>
    </row>
    <row r="313" spans="1:5">
      <c r="A313" s="7" t="s">
        <v>5</v>
      </c>
      <c r="B313" s="8" t="s">
        <v>20</v>
      </c>
      <c r="C313" s="7" t="s">
        <v>16</v>
      </c>
      <c r="D313" s="7">
        <v>2011</v>
      </c>
      <c r="E313" s="7">
        <v>14413</v>
      </c>
    </row>
    <row r="314" spans="1:5">
      <c r="A314" s="7" t="s">
        <v>5</v>
      </c>
      <c r="B314" s="8" t="s">
        <v>20</v>
      </c>
      <c r="C314" s="7" t="s">
        <v>15</v>
      </c>
      <c r="D314" s="7">
        <v>2012</v>
      </c>
      <c r="E314" s="7">
        <v>11427</v>
      </c>
    </row>
    <row r="315" spans="1:5">
      <c r="A315" s="7" t="s">
        <v>5</v>
      </c>
      <c r="B315" s="8" t="s">
        <v>20</v>
      </c>
      <c r="C315" s="7" t="s">
        <v>16</v>
      </c>
      <c r="D315" s="7">
        <v>2012</v>
      </c>
      <c r="E315" s="7">
        <v>14782</v>
      </c>
    </row>
    <row r="316" spans="1:5">
      <c r="A316" s="7" t="s">
        <v>5</v>
      </c>
      <c r="B316" s="8" t="s">
        <v>20</v>
      </c>
      <c r="C316" s="7" t="s">
        <v>15</v>
      </c>
      <c r="D316" s="7">
        <v>2013</v>
      </c>
      <c r="E316" s="7">
        <v>10931</v>
      </c>
    </row>
    <row r="317" spans="1:5">
      <c r="A317" s="7" t="s">
        <v>5</v>
      </c>
      <c r="B317" s="8" t="s">
        <v>20</v>
      </c>
      <c r="C317" s="7" t="s">
        <v>16</v>
      </c>
      <c r="D317" s="7">
        <v>2013</v>
      </c>
      <c r="E317" s="7">
        <v>14343</v>
      </c>
    </row>
    <row r="318" spans="1:5">
      <c r="A318" s="7" t="s">
        <v>5</v>
      </c>
      <c r="B318" s="8" t="s">
        <v>20</v>
      </c>
      <c r="C318" s="7" t="s">
        <v>15</v>
      </c>
      <c r="D318" s="7">
        <v>2014</v>
      </c>
      <c r="E318" s="7">
        <v>8951</v>
      </c>
    </row>
    <row r="319" spans="1:5">
      <c r="A319" s="7" t="s">
        <v>5</v>
      </c>
      <c r="B319" s="8" t="s">
        <v>20</v>
      </c>
      <c r="C319" s="7" t="s">
        <v>16</v>
      </c>
      <c r="D319" s="7">
        <v>2014</v>
      </c>
      <c r="E319" s="7">
        <v>11630</v>
      </c>
    </row>
    <row r="320" spans="1:5">
      <c r="A320" s="7" t="s">
        <v>5</v>
      </c>
      <c r="B320" s="8" t="s">
        <v>20</v>
      </c>
      <c r="C320" s="7" t="s">
        <v>15</v>
      </c>
      <c r="D320" s="7">
        <v>2015</v>
      </c>
      <c r="E320" s="7">
        <v>9173</v>
      </c>
    </row>
    <row r="321" spans="1:5">
      <c r="A321" s="7" t="s">
        <v>5</v>
      </c>
      <c r="B321" s="8" t="s">
        <v>20</v>
      </c>
      <c r="C321" s="7" t="s">
        <v>16</v>
      </c>
      <c r="D321" s="7">
        <v>2015</v>
      </c>
      <c r="E321" s="7">
        <v>11297</v>
      </c>
    </row>
    <row r="322" spans="1:5">
      <c r="A322" s="7" t="s">
        <v>5</v>
      </c>
      <c r="B322" s="8" t="s">
        <v>20</v>
      </c>
      <c r="C322" s="7" t="s">
        <v>15</v>
      </c>
      <c r="D322" s="7">
        <v>2016</v>
      </c>
      <c r="E322" s="7">
        <v>9152</v>
      </c>
    </row>
    <row r="323" spans="1:5">
      <c r="A323" s="7" t="s">
        <v>5</v>
      </c>
      <c r="B323" s="8" t="s">
        <v>20</v>
      </c>
      <c r="C323" s="7" t="s">
        <v>16</v>
      </c>
      <c r="D323" s="7">
        <v>2016</v>
      </c>
      <c r="E323" s="7">
        <v>11410</v>
      </c>
    </row>
    <row r="324" spans="1:5">
      <c r="A324" s="7" t="s">
        <v>5</v>
      </c>
      <c r="B324" s="8" t="s">
        <v>20</v>
      </c>
      <c r="C324" s="7" t="s">
        <v>15</v>
      </c>
      <c r="D324" s="7">
        <v>2017</v>
      </c>
      <c r="E324" s="7">
        <v>9002</v>
      </c>
    </row>
    <row r="325" spans="1:5">
      <c r="A325" s="7" t="s">
        <v>5</v>
      </c>
      <c r="B325" s="8" t="s">
        <v>20</v>
      </c>
      <c r="C325" s="7" t="s">
        <v>16</v>
      </c>
      <c r="D325" s="7">
        <v>2017</v>
      </c>
      <c r="E325" s="7">
        <v>11482</v>
      </c>
    </row>
    <row r="326" spans="1:5">
      <c r="A326" s="7" t="s">
        <v>5</v>
      </c>
      <c r="B326" s="8" t="s">
        <v>20</v>
      </c>
      <c r="C326" s="7" t="s">
        <v>15</v>
      </c>
      <c r="D326" s="7">
        <v>2018</v>
      </c>
      <c r="E326" s="7">
        <v>9099</v>
      </c>
    </row>
    <row r="327" spans="1:5">
      <c r="A327" s="7" t="s">
        <v>5</v>
      </c>
      <c r="B327" s="8" t="s">
        <v>20</v>
      </c>
      <c r="C327" s="7" t="s">
        <v>16</v>
      </c>
      <c r="D327" s="7">
        <v>2018</v>
      </c>
      <c r="E327" s="7">
        <v>11580</v>
      </c>
    </row>
    <row r="328" spans="1:5">
      <c r="A328" s="7" t="s">
        <v>5</v>
      </c>
      <c r="B328" s="8" t="s">
        <v>20</v>
      </c>
      <c r="C328" s="7" t="s">
        <v>15</v>
      </c>
      <c r="D328" s="7">
        <v>2019</v>
      </c>
      <c r="E328" s="7">
        <v>9522</v>
      </c>
    </row>
    <row r="329" spans="1:5">
      <c r="A329" s="7" t="s">
        <v>5</v>
      </c>
      <c r="B329" s="8" t="s">
        <v>20</v>
      </c>
      <c r="C329" s="7" t="s">
        <v>16</v>
      </c>
      <c r="D329" s="7">
        <v>2019</v>
      </c>
      <c r="E329" s="7">
        <v>11778</v>
      </c>
    </row>
    <row r="330" spans="1:5">
      <c r="A330" s="5" t="s">
        <v>5</v>
      </c>
      <c r="B330" s="5" t="s">
        <v>20</v>
      </c>
      <c r="C330" s="5" t="s">
        <v>15</v>
      </c>
      <c r="D330" s="5">
        <v>2020</v>
      </c>
      <c r="E330" s="5">
        <v>8971</v>
      </c>
    </row>
    <row r="331" spans="1:5">
      <c r="A331" s="5" t="s">
        <v>5</v>
      </c>
      <c r="B331" s="5" t="s">
        <v>20</v>
      </c>
      <c r="C331" s="5" t="s">
        <v>16</v>
      </c>
      <c r="D331" s="5">
        <v>2020</v>
      </c>
      <c r="E331" s="5">
        <v>11162</v>
      </c>
    </row>
    <row r="332" spans="1:5">
      <c r="A332" s="5" t="s">
        <v>5</v>
      </c>
      <c r="B332" s="5" t="s">
        <v>20</v>
      </c>
      <c r="C332" s="5" t="s">
        <v>15</v>
      </c>
      <c r="D332" s="5">
        <v>2021</v>
      </c>
      <c r="E332" s="5">
        <v>9372</v>
      </c>
    </row>
    <row r="333" spans="1:5">
      <c r="A333" s="5" t="s">
        <v>5</v>
      </c>
      <c r="B333" s="5" t="s">
        <v>20</v>
      </c>
      <c r="C333" s="5" t="s">
        <v>16</v>
      </c>
      <c r="D333" s="5">
        <v>2021</v>
      </c>
      <c r="E333" s="5">
        <v>11437</v>
      </c>
    </row>
    <row r="334" spans="1:5">
      <c r="A334" s="5" t="s">
        <v>5</v>
      </c>
      <c r="B334" s="5" t="s">
        <v>20</v>
      </c>
      <c r="C334" s="5" t="s">
        <v>15</v>
      </c>
      <c r="D334" s="5">
        <v>2022</v>
      </c>
      <c r="E334" s="5">
        <v>9762</v>
      </c>
    </row>
    <row r="335" spans="1:5">
      <c r="A335" s="5" t="s">
        <v>5</v>
      </c>
      <c r="B335" s="5" t="s">
        <v>20</v>
      </c>
      <c r="C335" s="5" t="s">
        <v>16</v>
      </c>
      <c r="D335" s="5">
        <v>2022</v>
      </c>
      <c r="E335" s="5">
        <v>11915</v>
      </c>
    </row>
    <row r="336" spans="1:5">
      <c r="A336" s="5" t="s">
        <v>5</v>
      </c>
      <c r="B336" s="5" t="s">
        <v>20</v>
      </c>
      <c r="C336" s="5" t="s">
        <v>15</v>
      </c>
      <c r="D336" s="5">
        <v>2023</v>
      </c>
      <c r="E336" s="5">
        <v>9941</v>
      </c>
    </row>
    <row r="337" spans="1:5">
      <c r="A337" s="5" t="s">
        <v>5</v>
      </c>
      <c r="B337" s="5" t="s">
        <v>20</v>
      </c>
      <c r="C337" s="5" t="s">
        <v>16</v>
      </c>
      <c r="D337" s="5">
        <v>2023</v>
      </c>
      <c r="E337" s="5">
        <v>12211</v>
      </c>
    </row>
    <row r="338" spans="1:5">
      <c r="A338" s="7" t="s">
        <v>6</v>
      </c>
      <c r="B338" s="8" t="s">
        <v>19</v>
      </c>
      <c r="C338" s="7" t="s">
        <v>15</v>
      </c>
      <c r="D338" s="7">
        <v>2010</v>
      </c>
      <c r="E338" s="7">
        <v>22265</v>
      </c>
    </row>
    <row r="339" spans="1:5">
      <c r="A339" s="7" t="s">
        <v>6</v>
      </c>
      <c r="B339" s="8" t="s">
        <v>19</v>
      </c>
      <c r="C339" s="7" t="s">
        <v>16</v>
      </c>
      <c r="D339" s="7">
        <v>2010</v>
      </c>
      <c r="E339" s="7">
        <v>27651</v>
      </c>
    </row>
    <row r="340" spans="1:5">
      <c r="A340" s="7" t="s">
        <v>6</v>
      </c>
      <c r="B340" s="8" t="s">
        <v>19</v>
      </c>
      <c r="C340" s="7" t="s">
        <v>15</v>
      </c>
      <c r="D340" s="7">
        <v>2011</v>
      </c>
      <c r="E340" s="7">
        <v>20920</v>
      </c>
    </row>
    <row r="341" spans="1:5">
      <c r="A341" s="7" t="s">
        <v>6</v>
      </c>
      <c r="B341" s="8" t="s">
        <v>19</v>
      </c>
      <c r="C341" s="7" t="s">
        <v>16</v>
      </c>
      <c r="D341" s="7">
        <v>2011</v>
      </c>
      <c r="E341" s="7">
        <v>26010</v>
      </c>
    </row>
    <row r="342" spans="1:5">
      <c r="A342" s="7" t="s">
        <v>6</v>
      </c>
      <c r="B342" s="8" t="s">
        <v>19</v>
      </c>
      <c r="C342" s="7" t="s">
        <v>15</v>
      </c>
      <c r="D342" s="7">
        <v>2012</v>
      </c>
      <c r="E342" s="7">
        <v>20796</v>
      </c>
    </row>
    <row r="343" spans="1:5">
      <c r="A343" s="7" t="s">
        <v>6</v>
      </c>
      <c r="B343" s="8" t="s">
        <v>19</v>
      </c>
      <c r="C343" s="7" t="s">
        <v>16</v>
      </c>
      <c r="D343" s="7">
        <v>2012</v>
      </c>
      <c r="E343" s="7">
        <v>25683</v>
      </c>
    </row>
    <row r="344" spans="1:5">
      <c r="A344" s="7" t="s">
        <v>6</v>
      </c>
      <c r="B344" s="8" t="s">
        <v>19</v>
      </c>
      <c r="C344" s="7" t="s">
        <v>15</v>
      </c>
      <c r="D344" s="7">
        <v>2013</v>
      </c>
      <c r="E344" s="7">
        <v>20071</v>
      </c>
    </row>
    <row r="345" spans="1:5">
      <c r="A345" s="7" t="s">
        <v>6</v>
      </c>
      <c r="B345" s="8" t="s">
        <v>19</v>
      </c>
      <c r="C345" s="7" t="s">
        <v>16</v>
      </c>
      <c r="D345" s="7">
        <v>2013</v>
      </c>
      <c r="E345" s="7">
        <v>24151</v>
      </c>
    </row>
    <row r="346" spans="1:5">
      <c r="A346" s="7" t="s">
        <v>6</v>
      </c>
      <c r="B346" s="8" t="s">
        <v>19</v>
      </c>
      <c r="C346" s="7" t="s">
        <v>15</v>
      </c>
      <c r="D346" s="7">
        <v>2014</v>
      </c>
      <c r="E346" s="7">
        <v>19384</v>
      </c>
    </row>
    <row r="347" spans="1:5">
      <c r="A347" s="7" t="s">
        <v>6</v>
      </c>
      <c r="B347" s="8" t="s">
        <v>19</v>
      </c>
      <c r="C347" s="7" t="s">
        <v>16</v>
      </c>
      <c r="D347" s="7">
        <v>2014</v>
      </c>
      <c r="E347" s="7">
        <v>23365</v>
      </c>
    </row>
    <row r="348" spans="1:5">
      <c r="A348" s="7" t="s">
        <v>6</v>
      </c>
      <c r="B348" s="8" t="s">
        <v>19</v>
      </c>
      <c r="C348" s="7" t="s">
        <v>15</v>
      </c>
      <c r="D348" s="7">
        <v>2015</v>
      </c>
      <c r="E348" s="7">
        <v>18074</v>
      </c>
    </row>
    <row r="349" spans="1:5">
      <c r="A349" s="7" t="s">
        <v>6</v>
      </c>
      <c r="B349" s="8" t="s">
        <v>19</v>
      </c>
      <c r="C349" s="7" t="s">
        <v>16</v>
      </c>
      <c r="D349" s="7">
        <v>2015</v>
      </c>
      <c r="E349" s="7">
        <v>21622</v>
      </c>
    </row>
    <row r="350" spans="1:5">
      <c r="A350" s="7" t="s">
        <v>6</v>
      </c>
      <c r="B350" s="8" t="s">
        <v>19</v>
      </c>
      <c r="C350" s="7" t="s">
        <v>15</v>
      </c>
      <c r="D350" s="7">
        <v>2016</v>
      </c>
      <c r="E350" s="7">
        <v>17140</v>
      </c>
    </row>
    <row r="351" spans="1:5">
      <c r="A351" s="7" t="s">
        <v>6</v>
      </c>
      <c r="B351" s="8" t="s">
        <v>19</v>
      </c>
      <c r="C351" s="7" t="s">
        <v>16</v>
      </c>
      <c r="D351" s="7">
        <v>2016</v>
      </c>
      <c r="E351" s="7">
        <v>20468</v>
      </c>
    </row>
    <row r="352" spans="1:5">
      <c r="A352" s="7" t="s">
        <v>6</v>
      </c>
      <c r="B352" s="8" t="s">
        <v>19</v>
      </c>
      <c r="C352" s="7" t="s">
        <v>15</v>
      </c>
      <c r="D352" s="7">
        <v>2017</v>
      </c>
      <c r="E352" s="7">
        <v>17474</v>
      </c>
    </row>
    <row r="353" spans="1:5">
      <c r="A353" s="7" t="s">
        <v>6</v>
      </c>
      <c r="B353" s="8" t="s">
        <v>19</v>
      </c>
      <c r="C353" s="7" t="s">
        <v>16</v>
      </c>
      <c r="D353" s="7">
        <v>2017</v>
      </c>
      <c r="E353" s="7">
        <v>20174</v>
      </c>
    </row>
    <row r="354" spans="1:5">
      <c r="A354" s="7" t="s">
        <v>6</v>
      </c>
      <c r="B354" s="8" t="s">
        <v>19</v>
      </c>
      <c r="C354" s="7" t="s">
        <v>15</v>
      </c>
      <c r="D354" s="7">
        <v>2018</v>
      </c>
      <c r="E354" s="7">
        <v>17099</v>
      </c>
    </row>
    <row r="355" spans="1:5">
      <c r="A355" s="7" t="s">
        <v>6</v>
      </c>
      <c r="B355" s="8" t="s">
        <v>19</v>
      </c>
      <c r="C355" s="7" t="s">
        <v>16</v>
      </c>
      <c r="D355" s="7">
        <v>2018</v>
      </c>
      <c r="E355" s="7">
        <v>19815</v>
      </c>
    </row>
    <row r="356" spans="1:5">
      <c r="A356" s="7" t="s">
        <v>6</v>
      </c>
      <c r="B356" s="8" t="s">
        <v>19</v>
      </c>
      <c r="C356" s="7" t="s">
        <v>15</v>
      </c>
      <c r="D356" s="7">
        <v>2019</v>
      </c>
      <c r="E356" s="7">
        <v>17218</v>
      </c>
    </row>
    <row r="357" spans="1:5">
      <c r="A357" s="7" t="s">
        <v>6</v>
      </c>
      <c r="B357" s="8" t="s">
        <v>19</v>
      </c>
      <c r="C357" s="7" t="s">
        <v>16</v>
      </c>
      <c r="D357" s="7">
        <v>2019</v>
      </c>
      <c r="E357" s="7">
        <v>20163</v>
      </c>
    </row>
    <row r="358" spans="1:5">
      <c r="A358" s="5" t="s">
        <v>6</v>
      </c>
      <c r="B358" s="5" t="s">
        <v>19</v>
      </c>
      <c r="C358" s="5" t="s">
        <v>15</v>
      </c>
      <c r="D358" s="5">
        <v>2020</v>
      </c>
      <c r="E358" s="5">
        <v>18763</v>
      </c>
    </row>
    <row r="359" spans="1:5">
      <c r="A359" s="5" t="s">
        <v>6</v>
      </c>
      <c r="B359" s="5" t="s">
        <v>19</v>
      </c>
      <c r="C359" s="5" t="s">
        <v>16</v>
      </c>
      <c r="D359" s="5">
        <v>2020</v>
      </c>
      <c r="E359" s="5">
        <v>21274</v>
      </c>
    </row>
    <row r="360" spans="1:5">
      <c r="A360" s="5" t="s">
        <v>6</v>
      </c>
      <c r="B360" s="5" t="s">
        <v>19</v>
      </c>
      <c r="C360" s="5" t="s">
        <v>15</v>
      </c>
      <c r="D360" s="5">
        <v>2021</v>
      </c>
      <c r="E360" s="5">
        <v>19900</v>
      </c>
    </row>
    <row r="361" spans="1:5">
      <c r="A361" s="5" t="s">
        <v>6</v>
      </c>
      <c r="B361" s="5" t="s">
        <v>19</v>
      </c>
      <c r="C361" s="5" t="s">
        <v>16</v>
      </c>
      <c r="D361" s="5">
        <v>2021</v>
      </c>
      <c r="E361" s="5">
        <v>22962</v>
      </c>
    </row>
    <row r="362" spans="1:5">
      <c r="A362" s="5" t="s">
        <v>6</v>
      </c>
      <c r="B362" s="5" t="s">
        <v>19</v>
      </c>
      <c r="C362" s="5" t="s">
        <v>15</v>
      </c>
      <c r="D362" s="5">
        <v>2022</v>
      </c>
      <c r="E362" s="5">
        <v>20350</v>
      </c>
    </row>
    <row r="363" spans="1:5">
      <c r="A363" s="5" t="s">
        <v>6</v>
      </c>
      <c r="B363" s="5" t="s">
        <v>19</v>
      </c>
      <c r="C363" s="5" t="s">
        <v>16</v>
      </c>
      <c r="D363" s="5">
        <v>2022</v>
      </c>
      <c r="E363" s="5">
        <v>23002</v>
      </c>
    </row>
    <row r="364" spans="1:5">
      <c r="A364" s="5" t="s">
        <v>6</v>
      </c>
      <c r="B364" s="5" t="s">
        <v>19</v>
      </c>
      <c r="C364" s="5" t="s">
        <v>15</v>
      </c>
      <c r="D364" s="5">
        <v>2023</v>
      </c>
      <c r="E364" s="5">
        <v>19366</v>
      </c>
    </row>
    <row r="365" spans="1:5">
      <c r="A365" s="5" t="s">
        <v>6</v>
      </c>
      <c r="B365" s="5" t="s">
        <v>19</v>
      </c>
      <c r="C365" s="5" t="s">
        <v>16</v>
      </c>
      <c r="D365" s="5">
        <v>2023</v>
      </c>
      <c r="E365" s="5">
        <v>22726</v>
      </c>
    </row>
    <row r="366" spans="1:5">
      <c r="A366" s="7" t="s">
        <v>6</v>
      </c>
      <c r="B366" s="8" t="s">
        <v>20</v>
      </c>
      <c r="C366" s="7" t="s">
        <v>15</v>
      </c>
      <c r="D366" s="7">
        <v>2010</v>
      </c>
      <c r="E366" s="7">
        <v>18015</v>
      </c>
    </row>
    <row r="367" spans="1:5">
      <c r="A367" s="7" t="s">
        <v>6</v>
      </c>
      <c r="B367" s="8" t="s">
        <v>20</v>
      </c>
      <c r="C367" s="7" t="s">
        <v>16</v>
      </c>
      <c r="D367" s="7">
        <v>2010</v>
      </c>
      <c r="E367" s="7">
        <v>22719</v>
      </c>
    </row>
    <row r="368" spans="1:5">
      <c r="A368" s="7" t="s">
        <v>6</v>
      </c>
      <c r="B368" s="8" t="s">
        <v>20</v>
      </c>
      <c r="C368" s="7" t="s">
        <v>15</v>
      </c>
      <c r="D368" s="7">
        <v>2011</v>
      </c>
      <c r="E368" s="7">
        <v>15920</v>
      </c>
    </row>
    <row r="369" spans="1:5">
      <c r="A369" s="7" t="s">
        <v>6</v>
      </c>
      <c r="B369" s="8" t="s">
        <v>20</v>
      </c>
      <c r="C369" s="7" t="s">
        <v>16</v>
      </c>
      <c r="D369" s="7">
        <v>2011</v>
      </c>
      <c r="E369" s="7">
        <v>19934</v>
      </c>
    </row>
    <row r="370" spans="1:5">
      <c r="A370" s="7" t="s">
        <v>6</v>
      </c>
      <c r="B370" s="8" t="s">
        <v>20</v>
      </c>
      <c r="C370" s="7" t="s">
        <v>15</v>
      </c>
      <c r="D370" s="7">
        <v>2012</v>
      </c>
      <c r="E370" s="7">
        <v>16628</v>
      </c>
    </row>
    <row r="371" spans="1:5">
      <c r="A371" s="7" t="s">
        <v>6</v>
      </c>
      <c r="B371" s="8" t="s">
        <v>20</v>
      </c>
      <c r="C371" s="7" t="s">
        <v>16</v>
      </c>
      <c r="D371" s="7">
        <v>2012</v>
      </c>
      <c r="E371" s="7">
        <v>20818</v>
      </c>
    </row>
    <row r="372" spans="1:5">
      <c r="A372" s="7" t="s">
        <v>6</v>
      </c>
      <c r="B372" s="8" t="s">
        <v>20</v>
      </c>
      <c r="C372" s="7" t="s">
        <v>15</v>
      </c>
      <c r="D372" s="7">
        <v>2013</v>
      </c>
      <c r="E372" s="7">
        <v>16004</v>
      </c>
    </row>
    <row r="373" spans="1:5">
      <c r="A373" s="7" t="s">
        <v>6</v>
      </c>
      <c r="B373" s="8" t="s">
        <v>20</v>
      </c>
      <c r="C373" s="7" t="s">
        <v>16</v>
      </c>
      <c r="D373" s="7">
        <v>2013</v>
      </c>
      <c r="E373" s="7">
        <v>19783</v>
      </c>
    </row>
    <row r="374" spans="1:5">
      <c r="A374" s="7" t="s">
        <v>6</v>
      </c>
      <c r="B374" s="8" t="s">
        <v>20</v>
      </c>
      <c r="C374" s="7" t="s">
        <v>15</v>
      </c>
      <c r="D374" s="7">
        <v>2014</v>
      </c>
      <c r="E374" s="7">
        <v>13571</v>
      </c>
    </row>
    <row r="375" spans="1:5">
      <c r="A375" s="7" t="s">
        <v>6</v>
      </c>
      <c r="B375" s="8" t="s">
        <v>20</v>
      </c>
      <c r="C375" s="7" t="s">
        <v>16</v>
      </c>
      <c r="D375" s="7">
        <v>2014</v>
      </c>
      <c r="E375" s="7">
        <v>16901</v>
      </c>
    </row>
    <row r="376" spans="1:5">
      <c r="A376" s="7" t="s">
        <v>6</v>
      </c>
      <c r="B376" s="8" t="s">
        <v>20</v>
      </c>
      <c r="C376" s="7" t="s">
        <v>15</v>
      </c>
      <c r="D376" s="7">
        <v>2015</v>
      </c>
      <c r="E376" s="7">
        <v>13439</v>
      </c>
    </row>
    <row r="377" spans="1:5">
      <c r="A377" s="7" t="s">
        <v>6</v>
      </c>
      <c r="B377" s="8" t="s">
        <v>20</v>
      </c>
      <c r="C377" s="7" t="s">
        <v>16</v>
      </c>
      <c r="D377" s="7">
        <v>2015</v>
      </c>
      <c r="E377" s="7">
        <v>16255</v>
      </c>
    </row>
    <row r="378" spans="1:5">
      <c r="A378" s="7" t="s">
        <v>6</v>
      </c>
      <c r="B378" s="8" t="s">
        <v>20</v>
      </c>
      <c r="C378" s="7" t="s">
        <v>15</v>
      </c>
      <c r="D378" s="7">
        <v>2016</v>
      </c>
      <c r="E378" s="7">
        <v>13982</v>
      </c>
    </row>
    <row r="379" spans="1:5">
      <c r="A379" s="7" t="s">
        <v>6</v>
      </c>
      <c r="B379" s="8" t="s">
        <v>20</v>
      </c>
      <c r="C379" s="7" t="s">
        <v>16</v>
      </c>
      <c r="D379" s="7">
        <v>2016</v>
      </c>
      <c r="E379" s="7">
        <v>16672</v>
      </c>
    </row>
    <row r="380" spans="1:5">
      <c r="A380" s="7" t="s">
        <v>6</v>
      </c>
      <c r="B380" s="8" t="s">
        <v>20</v>
      </c>
      <c r="C380" s="7" t="s">
        <v>15</v>
      </c>
      <c r="D380" s="7">
        <v>2017</v>
      </c>
      <c r="E380" s="7">
        <v>13953</v>
      </c>
    </row>
    <row r="381" spans="1:5">
      <c r="A381" s="7" t="s">
        <v>6</v>
      </c>
      <c r="B381" s="8" t="s">
        <v>20</v>
      </c>
      <c r="C381" s="7" t="s">
        <v>16</v>
      </c>
      <c r="D381" s="7">
        <v>2017</v>
      </c>
      <c r="E381" s="7">
        <v>16290</v>
      </c>
    </row>
    <row r="382" spans="1:5">
      <c r="A382" s="7" t="s">
        <v>6</v>
      </c>
      <c r="B382" s="8" t="s">
        <v>20</v>
      </c>
      <c r="C382" s="7" t="s">
        <v>15</v>
      </c>
      <c r="D382" s="7">
        <v>2018</v>
      </c>
      <c r="E382" s="7">
        <v>13712</v>
      </c>
    </row>
    <row r="383" spans="1:5">
      <c r="A383" s="7" t="s">
        <v>6</v>
      </c>
      <c r="B383" s="8" t="s">
        <v>20</v>
      </c>
      <c r="C383" s="7" t="s">
        <v>16</v>
      </c>
      <c r="D383" s="7">
        <v>2018</v>
      </c>
      <c r="E383" s="7">
        <v>16256</v>
      </c>
    </row>
    <row r="384" spans="1:5">
      <c r="A384" s="7" t="s">
        <v>6</v>
      </c>
      <c r="B384" s="8" t="s">
        <v>20</v>
      </c>
      <c r="C384" s="7" t="s">
        <v>15</v>
      </c>
      <c r="D384" s="7">
        <v>2019</v>
      </c>
      <c r="E384" s="7">
        <v>13908</v>
      </c>
    </row>
    <row r="385" spans="1:5">
      <c r="A385" s="7" t="s">
        <v>6</v>
      </c>
      <c r="B385" s="8" t="s">
        <v>20</v>
      </c>
      <c r="C385" s="7" t="s">
        <v>16</v>
      </c>
      <c r="D385" s="7">
        <v>2019</v>
      </c>
      <c r="E385" s="7">
        <v>16694</v>
      </c>
    </row>
    <row r="386" spans="1:5">
      <c r="A386" s="5" t="s">
        <v>6</v>
      </c>
      <c r="B386" s="5" t="s">
        <v>20</v>
      </c>
      <c r="C386" s="5" t="s">
        <v>15</v>
      </c>
      <c r="D386" s="5">
        <v>2020</v>
      </c>
      <c r="E386" s="5">
        <v>14158</v>
      </c>
    </row>
    <row r="387" spans="1:5">
      <c r="A387" s="5" t="s">
        <v>6</v>
      </c>
      <c r="B387" s="5" t="s">
        <v>20</v>
      </c>
      <c r="C387" s="5" t="s">
        <v>16</v>
      </c>
      <c r="D387" s="5">
        <v>2020</v>
      </c>
      <c r="E387" s="5">
        <v>16566</v>
      </c>
    </row>
    <row r="388" spans="1:5">
      <c r="A388" s="5" t="s">
        <v>6</v>
      </c>
      <c r="B388" s="5" t="s">
        <v>20</v>
      </c>
      <c r="C388" s="5" t="s">
        <v>15</v>
      </c>
      <c r="D388" s="5">
        <v>2021</v>
      </c>
      <c r="E388" s="5">
        <v>15541</v>
      </c>
    </row>
    <row r="389" spans="1:5">
      <c r="A389" s="5" t="s">
        <v>6</v>
      </c>
      <c r="B389" s="5" t="s">
        <v>20</v>
      </c>
      <c r="C389" s="5" t="s">
        <v>16</v>
      </c>
      <c r="D389" s="5">
        <v>2021</v>
      </c>
      <c r="E389" s="5">
        <v>18403</v>
      </c>
    </row>
    <row r="390" spans="1:5">
      <c r="A390" s="5" t="s">
        <v>6</v>
      </c>
      <c r="B390" s="5" t="s">
        <v>20</v>
      </c>
      <c r="C390" s="5" t="s">
        <v>15</v>
      </c>
      <c r="D390" s="5">
        <v>2022</v>
      </c>
      <c r="E390" s="5">
        <v>16436</v>
      </c>
    </row>
    <row r="391" spans="1:5">
      <c r="A391" s="5" t="s">
        <v>6</v>
      </c>
      <c r="B391" s="5" t="s">
        <v>20</v>
      </c>
      <c r="C391" s="5" t="s">
        <v>16</v>
      </c>
      <c r="D391" s="5">
        <v>2022</v>
      </c>
      <c r="E391" s="5">
        <v>19034</v>
      </c>
    </row>
    <row r="392" spans="1:5">
      <c r="A392" s="5" t="s">
        <v>6</v>
      </c>
      <c r="B392" s="5" t="s">
        <v>20</v>
      </c>
      <c r="C392" s="5" t="s">
        <v>15</v>
      </c>
      <c r="D392" s="5">
        <v>2023</v>
      </c>
      <c r="E392" s="5">
        <v>16631</v>
      </c>
    </row>
    <row r="393" spans="1:5">
      <c r="A393" s="5" t="s">
        <v>6</v>
      </c>
      <c r="B393" s="5" t="s">
        <v>20</v>
      </c>
      <c r="C393" s="5" t="s">
        <v>16</v>
      </c>
      <c r="D393" s="5">
        <v>2023</v>
      </c>
      <c r="E393" s="5">
        <v>19579</v>
      </c>
    </row>
    <row r="394" spans="1:5">
      <c r="A394" s="7" t="s">
        <v>7</v>
      </c>
      <c r="B394" s="8" t="s">
        <v>19</v>
      </c>
      <c r="C394" s="7" t="s">
        <v>15</v>
      </c>
      <c r="D394" s="7">
        <v>2010</v>
      </c>
      <c r="E394" s="7">
        <v>4148</v>
      </c>
    </row>
    <row r="395" spans="1:5">
      <c r="A395" s="7" t="s">
        <v>7</v>
      </c>
      <c r="B395" s="8" t="s">
        <v>19</v>
      </c>
      <c r="C395" s="7" t="s">
        <v>16</v>
      </c>
      <c r="D395" s="7">
        <v>2010</v>
      </c>
      <c r="E395" s="7">
        <v>5067</v>
      </c>
    </row>
    <row r="396" spans="1:5">
      <c r="A396" s="7" t="s">
        <v>7</v>
      </c>
      <c r="B396" s="8" t="s">
        <v>19</v>
      </c>
      <c r="C396" s="7" t="s">
        <v>15</v>
      </c>
      <c r="D396" s="7">
        <v>2011</v>
      </c>
      <c r="E396" s="7">
        <v>3597</v>
      </c>
    </row>
    <row r="397" spans="1:5">
      <c r="A397" s="7" t="s">
        <v>7</v>
      </c>
      <c r="B397" s="8" t="s">
        <v>19</v>
      </c>
      <c r="C397" s="7" t="s">
        <v>16</v>
      </c>
      <c r="D397" s="7">
        <v>2011</v>
      </c>
      <c r="E397" s="7">
        <v>4638</v>
      </c>
    </row>
    <row r="398" spans="1:5">
      <c r="A398" s="7" t="s">
        <v>7</v>
      </c>
      <c r="B398" s="8" t="s">
        <v>19</v>
      </c>
      <c r="C398" s="7" t="s">
        <v>15</v>
      </c>
      <c r="D398" s="7">
        <v>2012</v>
      </c>
      <c r="E398" s="7">
        <v>3502</v>
      </c>
    </row>
    <row r="399" spans="1:5">
      <c r="A399" s="7" t="s">
        <v>7</v>
      </c>
      <c r="B399" s="8" t="s">
        <v>19</v>
      </c>
      <c r="C399" s="7" t="s">
        <v>16</v>
      </c>
      <c r="D399" s="7">
        <v>2012</v>
      </c>
      <c r="E399" s="7">
        <v>4378</v>
      </c>
    </row>
    <row r="400" spans="1:5">
      <c r="A400" s="7" t="s">
        <v>7</v>
      </c>
      <c r="B400" s="8" t="s">
        <v>19</v>
      </c>
      <c r="C400" s="7" t="s">
        <v>15</v>
      </c>
      <c r="D400" s="7">
        <v>2013</v>
      </c>
      <c r="E400" s="7">
        <v>3303</v>
      </c>
    </row>
    <row r="401" spans="1:5">
      <c r="A401" s="7" t="s">
        <v>7</v>
      </c>
      <c r="B401" s="8" t="s">
        <v>19</v>
      </c>
      <c r="C401" s="7" t="s">
        <v>16</v>
      </c>
      <c r="D401" s="7">
        <v>2013</v>
      </c>
      <c r="E401" s="7">
        <v>4104</v>
      </c>
    </row>
    <row r="402" spans="1:5">
      <c r="A402" s="7" t="s">
        <v>7</v>
      </c>
      <c r="B402" s="8" t="s">
        <v>19</v>
      </c>
      <c r="C402" s="7" t="s">
        <v>15</v>
      </c>
      <c r="D402" s="7">
        <v>2014</v>
      </c>
      <c r="E402" s="7">
        <v>2970</v>
      </c>
    </row>
    <row r="403" spans="1:5">
      <c r="A403" s="7" t="s">
        <v>7</v>
      </c>
      <c r="B403" s="8" t="s">
        <v>19</v>
      </c>
      <c r="C403" s="7" t="s">
        <v>16</v>
      </c>
      <c r="D403" s="7">
        <v>2014</v>
      </c>
      <c r="E403" s="7">
        <v>3863</v>
      </c>
    </row>
    <row r="404" spans="1:5">
      <c r="A404" s="7" t="s">
        <v>7</v>
      </c>
      <c r="B404" s="8" t="s">
        <v>19</v>
      </c>
      <c r="C404" s="7" t="s">
        <v>15</v>
      </c>
      <c r="D404" s="7">
        <v>2015</v>
      </c>
      <c r="E404" s="7">
        <v>2888</v>
      </c>
    </row>
    <row r="405" spans="1:5">
      <c r="A405" s="7" t="s">
        <v>7</v>
      </c>
      <c r="B405" s="8" t="s">
        <v>19</v>
      </c>
      <c r="C405" s="7" t="s">
        <v>16</v>
      </c>
      <c r="D405" s="7">
        <v>2015</v>
      </c>
      <c r="E405" s="7">
        <v>3488</v>
      </c>
    </row>
    <row r="406" spans="1:5">
      <c r="A406" s="7" t="s">
        <v>7</v>
      </c>
      <c r="B406" s="8" t="s">
        <v>19</v>
      </c>
      <c r="C406" s="7" t="s">
        <v>15</v>
      </c>
      <c r="D406" s="7">
        <v>2016</v>
      </c>
      <c r="E406" s="7">
        <v>2665</v>
      </c>
    </row>
    <row r="407" spans="1:5">
      <c r="A407" s="7" t="s">
        <v>7</v>
      </c>
      <c r="B407" s="8" t="s">
        <v>19</v>
      </c>
      <c r="C407" s="7" t="s">
        <v>16</v>
      </c>
      <c r="D407" s="7">
        <v>2016</v>
      </c>
      <c r="E407" s="7">
        <v>3446</v>
      </c>
    </row>
    <row r="408" spans="1:5">
      <c r="A408" s="7" t="s">
        <v>7</v>
      </c>
      <c r="B408" s="8" t="s">
        <v>19</v>
      </c>
      <c r="C408" s="7" t="s">
        <v>15</v>
      </c>
      <c r="D408" s="7">
        <v>2017</v>
      </c>
      <c r="E408" s="7">
        <v>2686</v>
      </c>
    </row>
    <row r="409" spans="1:5">
      <c r="A409" s="7" t="s">
        <v>7</v>
      </c>
      <c r="B409" s="8" t="s">
        <v>19</v>
      </c>
      <c r="C409" s="7" t="s">
        <v>16</v>
      </c>
      <c r="D409" s="7">
        <v>2017</v>
      </c>
      <c r="E409" s="7">
        <v>3385</v>
      </c>
    </row>
    <row r="410" spans="1:5">
      <c r="A410" s="7" t="s">
        <v>7</v>
      </c>
      <c r="B410" s="8" t="s">
        <v>19</v>
      </c>
      <c r="C410" s="7" t="s">
        <v>15</v>
      </c>
      <c r="D410" s="7">
        <v>2018</v>
      </c>
      <c r="E410" s="7">
        <v>2522</v>
      </c>
    </row>
    <row r="411" spans="1:5">
      <c r="A411" s="7" t="s">
        <v>7</v>
      </c>
      <c r="B411" s="8" t="s">
        <v>19</v>
      </c>
      <c r="C411" s="7" t="s">
        <v>16</v>
      </c>
      <c r="D411" s="7">
        <v>2018</v>
      </c>
      <c r="E411" s="7">
        <v>3035</v>
      </c>
    </row>
    <row r="412" spans="1:5">
      <c r="A412" s="7" t="s">
        <v>7</v>
      </c>
      <c r="B412" s="8" t="s">
        <v>19</v>
      </c>
      <c r="C412" s="7" t="s">
        <v>15</v>
      </c>
      <c r="D412" s="7">
        <v>2019</v>
      </c>
      <c r="E412" s="7">
        <v>2634</v>
      </c>
    </row>
    <row r="413" spans="1:5">
      <c r="A413" s="7" t="s">
        <v>7</v>
      </c>
      <c r="B413" s="8" t="s">
        <v>19</v>
      </c>
      <c r="C413" s="7" t="s">
        <v>16</v>
      </c>
      <c r="D413" s="7">
        <v>2019</v>
      </c>
      <c r="E413" s="7">
        <v>3021</v>
      </c>
    </row>
    <row r="414" spans="1:5">
      <c r="A414" s="5" t="s">
        <v>7</v>
      </c>
      <c r="B414" s="5" t="s">
        <v>19</v>
      </c>
      <c r="C414" s="5" t="s">
        <v>15</v>
      </c>
      <c r="D414" s="5">
        <v>2020</v>
      </c>
      <c r="E414" s="5">
        <v>2670</v>
      </c>
    </row>
    <row r="415" spans="1:5">
      <c r="A415" s="5" t="s">
        <v>7</v>
      </c>
      <c r="B415" s="5" t="s">
        <v>19</v>
      </c>
      <c r="C415" s="5" t="s">
        <v>16</v>
      </c>
      <c r="D415" s="5">
        <v>2020</v>
      </c>
      <c r="E415" s="5">
        <v>3183</v>
      </c>
    </row>
    <row r="416" spans="1:5">
      <c r="A416" s="5" t="s">
        <v>7</v>
      </c>
      <c r="B416" s="5" t="s">
        <v>19</v>
      </c>
      <c r="C416" s="5" t="s">
        <v>15</v>
      </c>
      <c r="D416" s="5">
        <v>2021</v>
      </c>
      <c r="E416" s="5">
        <v>2865</v>
      </c>
    </row>
    <row r="417" spans="1:5">
      <c r="A417" s="5" t="s">
        <v>7</v>
      </c>
      <c r="B417" s="5" t="s">
        <v>19</v>
      </c>
      <c r="C417" s="5" t="s">
        <v>16</v>
      </c>
      <c r="D417" s="5">
        <v>2021</v>
      </c>
      <c r="E417" s="5">
        <v>3287</v>
      </c>
    </row>
    <row r="418" spans="1:5">
      <c r="A418" s="5" t="s">
        <v>7</v>
      </c>
      <c r="B418" s="5" t="s">
        <v>19</v>
      </c>
      <c r="C418" s="5" t="s">
        <v>15</v>
      </c>
      <c r="D418" s="5">
        <v>2022</v>
      </c>
      <c r="E418" s="5">
        <v>2690</v>
      </c>
    </row>
    <row r="419" spans="1:5">
      <c r="A419" s="5" t="s">
        <v>7</v>
      </c>
      <c r="B419" s="5" t="s">
        <v>19</v>
      </c>
      <c r="C419" s="5" t="s">
        <v>16</v>
      </c>
      <c r="D419" s="5">
        <v>2022</v>
      </c>
      <c r="E419" s="5">
        <v>3159</v>
      </c>
    </row>
    <row r="420" spans="1:5">
      <c r="A420" s="5" t="s">
        <v>7</v>
      </c>
      <c r="B420" s="5" t="s">
        <v>19</v>
      </c>
      <c r="C420" s="5" t="s">
        <v>15</v>
      </c>
      <c r="D420" s="5">
        <v>2023</v>
      </c>
      <c r="E420" s="5">
        <v>2465</v>
      </c>
    </row>
    <row r="421" spans="1:5">
      <c r="A421" s="5" t="s">
        <v>7</v>
      </c>
      <c r="B421" s="5" t="s">
        <v>19</v>
      </c>
      <c r="C421" s="5" t="s">
        <v>16</v>
      </c>
      <c r="D421" s="5">
        <v>2023</v>
      </c>
      <c r="E421" s="5">
        <v>2883</v>
      </c>
    </row>
    <row r="422" spans="1:5">
      <c r="A422" s="7" t="s">
        <v>7</v>
      </c>
      <c r="B422" s="8" t="s">
        <v>20</v>
      </c>
      <c r="C422" s="7" t="s">
        <v>15</v>
      </c>
      <c r="D422" s="7">
        <v>2010</v>
      </c>
      <c r="E422" s="7">
        <v>3368</v>
      </c>
    </row>
    <row r="423" spans="1:5">
      <c r="A423" s="7" t="s">
        <v>7</v>
      </c>
      <c r="B423" s="8" t="s">
        <v>20</v>
      </c>
      <c r="C423" s="7" t="s">
        <v>16</v>
      </c>
      <c r="D423" s="7">
        <v>2010</v>
      </c>
      <c r="E423" s="7">
        <v>4185</v>
      </c>
    </row>
    <row r="424" spans="1:5">
      <c r="A424" s="7" t="s">
        <v>7</v>
      </c>
      <c r="B424" s="8" t="s">
        <v>20</v>
      </c>
      <c r="C424" s="7" t="s">
        <v>15</v>
      </c>
      <c r="D424" s="7">
        <v>2011</v>
      </c>
      <c r="E424" s="7">
        <v>2661</v>
      </c>
    </row>
    <row r="425" spans="1:5">
      <c r="A425" s="7" t="s">
        <v>7</v>
      </c>
      <c r="B425" s="8" t="s">
        <v>20</v>
      </c>
      <c r="C425" s="7" t="s">
        <v>16</v>
      </c>
      <c r="D425" s="7">
        <v>2011</v>
      </c>
      <c r="E425" s="7">
        <v>3510</v>
      </c>
    </row>
    <row r="426" spans="1:5">
      <c r="A426" s="7" t="s">
        <v>7</v>
      </c>
      <c r="B426" s="8" t="s">
        <v>20</v>
      </c>
      <c r="C426" s="7" t="s">
        <v>15</v>
      </c>
      <c r="D426" s="7">
        <v>2012</v>
      </c>
      <c r="E426" s="7">
        <v>2756</v>
      </c>
    </row>
    <row r="427" spans="1:5">
      <c r="A427" s="7" t="s">
        <v>7</v>
      </c>
      <c r="B427" s="8" t="s">
        <v>20</v>
      </c>
      <c r="C427" s="7" t="s">
        <v>16</v>
      </c>
      <c r="D427" s="7">
        <v>2012</v>
      </c>
      <c r="E427" s="7">
        <v>3533</v>
      </c>
    </row>
    <row r="428" spans="1:5">
      <c r="A428" s="7" t="s">
        <v>7</v>
      </c>
      <c r="B428" s="8" t="s">
        <v>20</v>
      </c>
      <c r="C428" s="7" t="s">
        <v>15</v>
      </c>
      <c r="D428" s="7">
        <v>2013</v>
      </c>
      <c r="E428" s="7">
        <v>2610</v>
      </c>
    </row>
    <row r="429" spans="1:5">
      <c r="A429" s="7" t="s">
        <v>7</v>
      </c>
      <c r="B429" s="8" t="s">
        <v>20</v>
      </c>
      <c r="C429" s="7" t="s">
        <v>16</v>
      </c>
      <c r="D429" s="7">
        <v>2013</v>
      </c>
      <c r="E429" s="7">
        <v>3375</v>
      </c>
    </row>
    <row r="430" spans="1:5">
      <c r="A430" s="7" t="s">
        <v>7</v>
      </c>
      <c r="B430" s="8" t="s">
        <v>20</v>
      </c>
      <c r="C430" s="7" t="s">
        <v>15</v>
      </c>
      <c r="D430" s="7">
        <v>2014</v>
      </c>
      <c r="E430" s="7">
        <v>2019</v>
      </c>
    </row>
    <row r="431" spans="1:5">
      <c r="A431" s="7" t="s">
        <v>7</v>
      </c>
      <c r="B431" s="8" t="s">
        <v>20</v>
      </c>
      <c r="C431" s="7" t="s">
        <v>16</v>
      </c>
      <c r="D431" s="7">
        <v>2014</v>
      </c>
      <c r="E431" s="7">
        <v>2754</v>
      </c>
    </row>
    <row r="432" spans="1:5">
      <c r="A432" s="7" t="s">
        <v>7</v>
      </c>
      <c r="B432" s="8" t="s">
        <v>20</v>
      </c>
      <c r="C432" s="7" t="s">
        <v>15</v>
      </c>
      <c r="D432" s="7">
        <v>2015</v>
      </c>
      <c r="E432" s="7">
        <v>2188</v>
      </c>
    </row>
    <row r="433" spans="1:5">
      <c r="A433" s="7" t="s">
        <v>7</v>
      </c>
      <c r="B433" s="8" t="s">
        <v>20</v>
      </c>
      <c r="C433" s="7" t="s">
        <v>16</v>
      </c>
      <c r="D433" s="7">
        <v>2015</v>
      </c>
      <c r="E433" s="7">
        <v>2622</v>
      </c>
    </row>
    <row r="434" spans="1:5">
      <c r="A434" s="7" t="s">
        <v>7</v>
      </c>
      <c r="B434" s="8" t="s">
        <v>20</v>
      </c>
      <c r="C434" s="7" t="s">
        <v>15</v>
      </c>
      <c r="D434" s="7">
        <v>2016</v>
      </c>
      <c r="E434" s="7">
        <v>2132</v>
      </c>
    </row>
    <row r="435" spans="1:5">
      <c r="A435" s="7" t="s">
        <v>7</v>
      </c>
      <c r="B435" s="8" t="s">
        <v>20</v>
      </c>
      <c r="C435" s="7" t="s">
        <v>16</v>
      </c>
      <c r="D435" s="7">
        <v>2016</v>
      </c>
      <c r="E435" s="7">
        <v>2708</v>
      </c>
    </row>
    <row r="436" spans="1:5">
      <c r="A436" s="7" t="s">
        <v>7</v>
      </c>
      <c r="B436" s="8" t="s">
        <v>20</v>
      </c>
      <c r="C436" s="7" t="s">
        <v>15</v>
      </c>
      <c r="D436" s="7">
        <v>2017</v>
      </c>
      <c r="E436" s="7">
        <v>2093</v>
      </c>
    </row>
    <row r="437" spans="1:5">
      <c r="A437" s="7" t="s">
        <v>7</v>
      </c>
      <c r="B437" s="8" t="s">
        <v>20</v>
      </c>
      <c r="C437" s="7" t="s">
        <v>16</v>
      </c>
      <c r="D437" s="7">
        <v>2017</v>
      </c>
      <c r="E437" s="7">
        <v>2619</v>
      </c>
    </row>
    <row r="438" spans="1:5">
      <c r="A438" s="7" t="s">
        <v>7</v>
      </c>
      <c r="B438" s="8" t="s">
        <v>20</v>
      </c>
      <c r="C438" s="7" t="s">
        <v>15</v>
      </c>
      <c r="D438" s="7">
        <v>2018</v>
      </c>
      <c r="E438" s="7">
        <v>1971</v>
      </c>
    </row>
    <row r="439" spans="1:5">
      <c r="A439" s="7" t="s">
        <v>7</v>
      </c>
      <c r="B439" s="8" t="s">
        <v>20</v>
      </c>
      <c r="C439" s="7" t="s">
        <v>16</v>
      </c>
      <c r="D439" s="7">
        <v>2018</v>
      </c>
      <c r="E439" s="7">
        <v>2384</v>
      </c>
    </row>
    <row r="440" spans="1:5">
      <c r="A440" s="7" t="s">
        <v>7</v>
      </c>
      <c r="B440" s="8" t="s">
        <v>20</v>
      </c>
      <c r="C440" s="7" t="s">
        <v>15</v>
      </c>
      <c r="D440" s="7">
        <v>2019</v>
      </c>
      <c r="E440" s="7">
        <v>2120</v>
      </c>
    </row>
    <row r="441" spans="1:5">
      <c r="A441" s="7" t="s">
        <v>7</v>
      </c>
      <c r="B441" s="8" t="s">
        <v>20</v>
      </c>
      <c r="C441" s="7" t="s">
        <v>16</v>
      </c>
      <c r="D441" s="7">
        <v>2019</v>
      </c>
      <c r="E441" s="7">
        <v>2423</v>
      </c>
    </row>
    <row r="442" spans="1:5">
      <c r="A442" s="5" t="s">
        <v>7</v>
      </c>
      <c r="B442" s="5" t="s">
        <v>20</v>
      </c>
      <c r="C442" s="5" t="s">
        <v>15</v>
      </c>
      <c r="D442" s="5">
        <v>2020</v>
      </c>
      <c r="E442" s="5">
        <v>1957</v>
      </c>
    </row>
    <row r="443" spans="1:5">
      <c r="A443" s="5" t="s">
        <v>7</v>
      </c>
      <c r="B443" s="5" t="s">
        <v>20</v>
      </c>
      <c r="C443" s="5" t="s">
        <v>16</v>
      </c>
      <c r="D443" s="5">
        <v>2020</v>
      </c>
      <c r="E443" s="5">
        <v>2350</v>
      </c>
    </row>
    <row r="444" spans="1:5">
      <c r="A444" s="5" t="s">
        <v>7</v>
      </c>
      <c r="B444" s="5" t="s">
        <v>20</v>
      </c>
      <c r="C444" s="5" t="s">
        <v>15</v>
      </c>
      <c r="D444" s="5">
        <v>2021</v>
      </c>
      <c r="E444" s="5">
        <v>2022</v>
      </c>
    </row>
    <row r="445" spans="1:5">
      <c r="A445" s="5" t="s">
        <v>7</v>
      </c>
      <c r="B445" s="5" t="s">
        <v>20</v>
      </c>
      <c r="C445" s="5" t="s">
        <v>16</v>
      </c>
      <c r="D445" s="5">
        <v>2021</v>
      </c>
      <c r="E445" s="5">
        <v>2461</v>
      </c>
    </row>
    <row r="446" spans="1:5">
      <c r="A446" s="5" t="s">
        <v>7</v>
      </c>
      <c r="B446" s="5" t="s">
        <v>20</v>
      </c>
      <c r="C446" s="5" t="s">
        <v>15</v>
      </c>
      <c r="D446" s="5">
        <v>2022</v>
      </c>
      <c r="E446" s="5">
        <v>2029</v>
      </c>
    </row>
    <row r="447" spans="1:5">
      <c r="A447" s="5" t="s">
        <v>7</v>
      </c>
      <c r="B447" s="5" t="s">
        <v>20</v>
      </c>
      <c r="C447" s="5" t="s">
        <v>16</v>
      </c>
      <c r="D447" s="5">
        <v>2022</v>
      </c>
      <c r="E447" s="5">
        <v>2446</v>
      </c>
    </row>
    <row r="448" spans="1:5">
      <c r="A448" s="5" t="s">
        <v>7</v>
      </c>
      <c r="B448" s="5" t="s">
        <v>20</v>
      </c>
      <c r="C448" s="5" t="s">
        <v>15</v>
      </c>
      <c r="D448" s="5">
        <v>2023</v>
      </c>
      <c r="E448" s="5">
        <v>2057</v>
      </c>
    </row>
    <row r="449" spans="1:5">
      <c r="A449" s="5" t="s">
        <v>7</v>
      </c>
      <c r="B449" s="5" t="s">
        <v>20</v>
      </c>
      <c r="C449" s="5" t="s">
        <v>16</v>
      </c>
      <c r="D449" s="5">
        <v>2023</v>
      </c>
      <c r="E449" s="5">
        <v>2449</v>
      </c>
    </row>
    <row r="450" spans="1:5">
      <c r="A450" s="7" t="s">
        <v>8</v>
      </c>
      <c r="B450" s="8" t="s">
        <v>19</v>
      </c>
      <c r="C450" s="7" t="s">
        <v>15</v>
      </c>
      <c r="D450" s="7">
        <v>2010</v>
      </c>
      <c r="E450" s="7">
        <v>10459</v>
      </c>
    </row>
    <row r="451" spans="1:5">
      <c r="A451" s="7" t="s">
        <v>8</v>
      </c>
      <c r="B451" s="8" t="s">
        <v>19</v>
      </c>
      <c r="C451" s="7" t="s">
        <v>16</v>
      </c>
      <c r="D451" s="7">
        <v>2010</v>
      </c>
      <c r="E451" s="7">
        <v>13194</v>
      </c>
    </row>
    <row r="452" spans="1:5">
      <c r="A452" s="7" t="s">
        <v>8</v>
      </c>
      <c r="B452" s="8" t="s">
        <v>19</v>
      </c>
      <c r="C452" s="7" t="s">
        <v>15</v>
      </c>
      <c r="D452" s="7">
        <v>2011</v>
      </c>
      <c r="E452" s="7">
        <v>9937</v>
      </c>
    </row>
    <row r="453" spans="1:5">
      <c r="A453" s="7" t="s">
        <v>8</v>
      </c>
      <c r="B453" s="8" t="s">
        <v>19</v>
      </c>
      <c r="C453" s="7" t="s">
        <v>16</v>
      </c>
      <c r="D453" s="7">
        <v>2011</v>
      </c>
      <c r="E453" s="7">
        <v>12784</v>
      </c>
    </row>
    <row r="454" spans="1:5">
      <c r="A454" s="7" t="s">
        <v>8</v>
      </c>
      <c r="B454" s="8" t="s">
        <v>19</v>
      </c>
      <c r="C454" s="7" t="s">
        <v>15</v>
      </c>
      <c r="D454" s="7">
        <v>2012</v>
      </c>
      <c r="E454" s="7">
        <v>9405</v>
      </c>
    </row>
    <row r="455" spans="1:5">
      <c r="A455" s="7" t="s">
        <v>8</v>
      </c>
      <c r="B455" s="8" t="s">
        <v>19</v>
      </c>
      <c r="C455" s="7" t="s">
        <v>16</v>
      </c>
      <c r="D455" s="7">
        <v>2012</v>
      </c>
      <c r="E455" s="7">
        <v>12344</v>
      </c>
    </row>
    <row r="456" spans="1:5">
      <c r="A456" s="7" t="s">
        <v>8</v>
      </c>
      <c r="B456" s="8" t="s">
        <v>19</v>
      </c>
      <c r="C456" s="7" t="s">
        <v>15</v>
      </c>
      <c r="D456" s="7">
        <v>2013</v>
      </c>
      <c r="E456" s="7">
        <v>8959</v>
      </c>
    </row>
    <row r="457" spans="1:5">
      <c r="A457" s="7" t="s">
        <v>8</v>
      </c>
      <c r="B457" s="8" t="s">
        <v>19</v>
      </c>
      <c r="C457" s="7" t="s">
        <v>16</v>
      </c>
      <c r="D457" s="7">
        <v>2013</v>
      </c>
      <c r="E457" s="7">
        <v>11403</v>
      </c>
    </row>
    <row r="458" spans="1:5">
      <c r="A458" s="7" t="s">
        <v>8</v>
      </c>
      <c r="B458" s="8" t="s">
        <v>19</v>
      </c>
      <c r="C458" s="7" t="s">
        <v>15</v>
      </c>
      <c r="D458" s="7">
        <v>2014</v>
      </c>
      <c r="E458" s="7">
        <v>8437</v>
      </c>
    </row>
    <row r="459" spans="1:5">
      <c r="A459" s="7" t="s">
        <v>8</v>
      </c>
      <c r="B459" s="8" t="s">
        <v>19</v>
      </c>
      <c r="C459" s="7" t="s">
        <v>16</v>
      </c>
      <c r="D459" s="7">
        <v>2014</v>
      </c>
      <c r="E459" s="7">
        <v>10449</v>
      </c>
    </row>
    <row r="460" spans="1:5">
      <c r="A460" s="7" t="s">
        <v>8</v>
      </c>
      <c r="B460" s="8" t="s">
        <v>19</v>
      </c>
      <c r="C460" s="7" t="s">
        <v>15</v>
      </c>
      <c r="D460" s="7">
        <v>2015</v>
      </c>
      <c r="E460" s="7">
        <v>8154</v>
      </c>
    </row>
    <row r="461" spans="1:5">
      <c r="A461" s="7" t="s">
        <v>8</v>
      </c>
      <c r="B461" s="8" t="s">
        <v>19</v>
      </c>
      <c r="C461" s="7" t="s">
        <v>16</v>
      </c>
      <c r="D461" s="7">
        <v>2015</v>
      </c>
      <c r="E461" s="7">
        <v>9826</v>
      </c>
    </row>
    <row r="462" spans="1:5">
      <c r="A462" s="7" t="s">
        <v>8</v>
      </c>
      <c r="B462" s="8" t="s">
        <v>19</v>
      </c>
      <c r="C462" s="7" t="s">
        <v>15</v>
      </c>
      <c r="D462" s="7">
        <v>2016</v>
      </c>
      <c r="E462" s="7">
        <v>7463</v>
      </c>
    </row>
    <row r="463" spans="1:5">
      <c r="A463" s="7" t="s">
        <v>8</v>
      </c>
      <c r="B463" s="8" t="s">
        <v>19</v>
      </c>
      <c r="C463" s="7" t="s">
        <v>16</v>
      </c>
      <c r="D463" s="7">
        <v>2016</v>
      </c>
      <c r="E463" s="7">
        <v>9373</v>
      </c>
    </row>
    <row r="464" spans="1:5">
      <c r="A464" s="7" t="s">
        <v>8</v>
      </c>
      <c r="B464" s="8" t="s">
        <v>19</v>
      </c>
      <c r="C464" s="7" t="s">
        <v>15</v>
      </c>
      <c r="D464" s="7">
        <v>2017</v>
      </c>
      <c r="E464" s="7">
        <v>7575</v>
      </c>
    </row>
    <row r="465" spans="1:5">
      <c r="A465" s="7" t="s">
        <v>8</v>
      </c>
      <c r="B465" s="8" t="s">
        <v>19</v>
      </c>
      <c r="C465" s="7" t="s">
        <v>16</v>
      </c>
      <c r="D465" s="7">
        <v>2017</v>
      </c>
      <c r="E465" s="7">
        <v>9385</v>
      </c>
    </row>
    <row r="466" spans="1:5">
      <c r="A466" s="7" t="s">
        <v>8</v>
      </c>
      <c r="B466" s="8" t="s">
        <v>19</v>
      </c>
      <c r="C466" s="7" t="s">
        <v>15</v>
      </c>
      <c r="D466" s="7">
        <v>2018</v>
      </c>
      <c r="E466" s="7">
        <v>7244</v>
      </c>
    </row>
    <row r="467" spans="1:5">
      <c r="A467" s="7" t="s">
        <v>8</v>
      </c>
      <c r="B467" s="8" t="s">
        <v>19</v>
      </c>
      <c r="C467" s="7" t="s">
        <v>16</v>
      </c>
      <c r="D467" s="7">
        <v>2018</v>
      </c>
      <c r="E467" s="7">
        <v>8667</v>
      </c>
    </row>
    <row r="468" spans="1:5">
      <c r="A468" s="7" t="s">
        <v>8</v>
      </c>
      <c r="B468" s="8" t="s">
        <v>19</v>
      </c>
      <c r="C468" s="7" t="s">
        <v>15</v>
      </c>
      <c r="D468" s="7">
        <v>2019</v>
      </c>
      <c r="E468" s="7">
        <v>7239</v>
      </c>
    </row>
    <row r="469" spans="1:5">
      <c r="A469" s="7" t="s">
        <v>8</v>
      </c>
      <c r="B469" s="8" t="s">
        <v>19</v>
      </c>
      <c r="C469" s="7" t="s">
        <v>16</v>
      </c>
      <c r="D469" s="7">
        <v>2019</v>
      </c>
      <c r="E469" s="7">
        <v>8871</v>
      </c>
    </row>
    <row r="470" spans="1:5">
      <c r="A470" s="5" t="s">
        <v>8</v>
      </c>
      <c r="B470" s="5" t="s">
        <v>19</v>
      </c>
      <c r="C470" s="5" t="s">
        <v>15</v>
      </c>
      <c r="D470" s="5">
        <v>2020</v>
      </c>
      <c r="E470" s="5">
        <v>7523</v>
      </c>
    </row>
    <row r="471" spans="1:5">
      <c r="A471" s="5" t="s">
        <v>8</v>
      </c>
      <c r="B471" s="5" t="s">
        <v>19</v>
      </c>
      <c r="C471" s="5" t="s">
        <v>16</v>
      </c>
      <c r="D471" s="5">
        <v>2020</v>
      </c>
      <c r="E471" s="5">
        <v>8813</v>
      </c>
    </row>
    <row r="472" spans="1:5">
      <c r="A472" s="5" t="s">
        <v>8</v>
      </c>
      <c r="B472" s="5" t="s">
        <v>19</v>
      </c>
      <c r="C472" s="5" t="s">
        <v>15</v>
      </c>
      <c r="D472" s="5">
        <v>2021</v>
      </c>
      <c r="E472" s="5">
        <v>7715</v>
      </c>
    </row>
    <row r="473" spans="1:5">
      <c r="A473" s="5" t="s">
        <v>8</v>
      </c>
      <c r="B473" s="5" t="s">
        <v>19</v>
      </c>
      <c r="C473" s="5" t="s">
        <v>16</v>
      </c>
      <c r="D473" s="5">
        <v>2021</v>
      </c>
      <c r="E473" s="5">
        <v>9004</v>
      </c>
    </row>
    <row r="474" spans="1:5">
      <c r="A474" s="5" t="s">
        <v>8</v>
      </c>
      <c r="B474" s="5" t="s">
        <v>19</v>
      </c>
      <c r="C474" s="5" t="s">
        <v>15</v>
      </c>
      <c r="D474" s="5">
        <v>2022</v>
      </c>
      <c r="E474" s="5">
        <v>7448</v>
      </c>
    </row>
    <row r="475" spans="1:5">
      <c r="A475" s="5" t="s">
        <v>8</v>
      </c>
      <c r="B475" s="5" t="s">
        <v>19</v>
      </c>
      <c r="C475" s="5" t="s">
        <v>16</v>
      </c>
      <c r="D475" s="5">
        <v>2022</v>
      </c>
      <c r="E475" s="5">
        <v>8858</v>
      </c>
    </row>
    <row r="476" spans="1:5">
      <c r="A476" s="5" t="s">
        <v>8</v>
      </c>
      <c r="B476" s="5" t="s">
        <v>19</v>
      </c>
      <c r="C476" s="5" t="s">
        <v>15</v>
      </c>
      <c r="D476" s="5">
        <v>2023</v>
      </c>
      <c r="E476" s="5">
        <v>7062</v>
      </c>
    </row>
    <row r="477" spans="1:5">
      <c r="A477" s="5" t="s">
        <v>8</v>
      </c>
      <c r="B477" s="5" t="s">
        <v>19</v>
      </c>
      <c r="C477" s="5" t="s">
        <v>16</v>
      </c>
      <c r="D477" s="5">
        <v>2023</v>
      </c>
      <c r="E477" s="5">
        <v>8530</v>
      </c>
    </row>
    <row r="478" spans="1:5">
      <c r="A478" s="7" t="s">
        <v>8</v>
      </c>
      <c r="B478" s="8" t="s">
        <v>20</v>
      </c>
      <c r="C478" s="7" t="s">
        <v>15</v>
      </c>
      <c r="D478" s="7">
        <v>2010</v>
      </c>
      <c r="E478" s="7">
        <v>8263</v>
      </c>
    </row>
    <row r="479" spans="1:5">
      <c r="A479" s="7" t="s">
        <v>8</v>
      </c>
      <c r="B479" s="8" t="s">
        <v>20</v>
      </c>
      <c r="C479" s="7" t="s">
        <v>16</v>
      </c>
      <c r="D479" s="7">
        <v>2010</v>
      </c>
      <c r="E479" s="7">
        <v>10890</v>
      </c>
    </row>
    <row r="480" spans="1:5">
      <c r="A480" s="7" t="s">
        <v>8</v>
      </c>
      <c r="B480" s="8" t="s">
        <v>20</v>
      </c>
      <c r="C480" s="7" t="s">
        <v>15</v>
      </c>
      <c r="D480" s="7">
        <v>2011</v>
      </c>
      <c r="E480" s="7">
        <v>7303</v>
      </c>
    </row>
    <row r="481" spans="1:5">
      <c r="A481" s="7" t="s">
        <v>8</v>
      </c>
      <c r="B481" s="8" t="s">
        <v>20</v>
      </c>
      <c r="C481" s="7" t="s">
        <v>16</v>
      </c>
      <c r="D481" s="7">
        <v>2011</v>
      </c>
      <c r="E481" s="7">
        <v>9632</v>
      </c>
    </row>
    <row r="482" spans="1:5">
      <c r="A482" s="7" t="s">
        <v>8</v>
      </c>
      <c r="B482" s="8" t="s">
        <v>20</v>
      </c>
      <c r="C482" s="7" t="s">
        <v>15</v>
      </c>
      <c r="D482" s="7">
        <v>2012</v>
      </c>
      <c r="E482" s="7">
        <v>7408</v>
      </c>
    </row>
    <row r="483" spans="1:5">
      <c r="A483" s="7" t="s">
        <v>8</v>
      </c>
      <c r="B483" s="8" t="s">
        <v>20</v>
      </c>
      <c r="C483" s="7" t="s">
        <v>16</v>
      </c>
      <c r="D483" s="7">
        <v>2012</v>
      </c>
      <c r="E483" s="7">
        <v>9900</v>
      </c>
    </row>
    <row r="484" spans="1:5">
      <c r="A484" s="7" t="s">
        <v>8</v>
      </c>
      <c r="B484" s="8" t="s">
        <v>20</v>
      </c>
      <c r="C484" s="7" t="s">
        <v>15</v>
      </c>
      <c r="D484" s="7">
        <v>2013</v>
      </c>
      <c r="E484" s="7">
        <v>7056</v>
      </c>
    </row>
    <row r="485" spans="1:5">
      <c r="A485" s="7" t="s">
        <v>8</v>
      </c>
      <c r="B485" s="8" t="s">
        <v>20</v>
      </c>
      <c r="C485" s="7" t="s">
        <v>16</v>
      </c>
      <c r="D485" s="7">
        <v>2013</v>
      </c>
      <c r="E485" s="7">
        <v>9485</v>
      </c>
    </row>
    <row r="486" spans="1:5">
      <c r="A486" s="7" t="s">
        <v>8</v>
      </c>
      <c r="B486" s="8" t="s">
        <v>20</v>
      </c>
      <c r="C486" s="7" t="s">
        <v>15</v>
      </c>
      <c r="D486" s="7">
        <v>2014</v>
      </c>
      <c r="E486" s="7">
        <v>5678</v>
      </c>
    </row>
    <row r="487" spans="1:5">
      <c r="A487" s="7" t="s">
        <v>8</v>
      </c>
      <c r="B487" s="8" t="s">
        <v>20</v>
      </c>
      <c r="C487" s="7" t="s">
        <v>16</v>
      </c>
      <c r="D487" s="7">
        <v>2014</v>
      </c>
      <c r="E487" s="7">
        <v>7663</v>
      </c>
    </row>
    <row r="488" spans="1:5">
      <c r="A488" s="7" t="s">
        <v>8</v>
      </c>
      <c r="B488" s="8" t="s">
        <v>20</v>
      </c>
      <c r="C488" s="7" t="s">
        <v>15</v>
      </c>
      <c r="D488" s="7">
        <v>2015</v>
      </c>
      <c r="E488" s="7">
        <v>6035</v>
      </c>
    </row>
    <row r="489" spans="1:5">
      <c r="A489" s="7" t="s">
        <v>8</v>
      </c>
      <c r="B489" s="8" t="s">
        <v>20</v>
      </c>
      <c r="C489" s="7" t="s">
        <v>16</v>
      </c>
      <c r="D489" s="7">
        <v>2015</v>
      </c>
      <c r="E489" s="7">
        <v>7394</v>
      </c>
    </row>
    <row r="490" spans="1:5">
      <c r="A490" s="7" t="s">
        <v>8</v>
      </c>
      <c r="B490" s="8" t="s">
        <v>20</v>
      </c>
      <c r="C490" s="7" t="s">
        <v>15</v>
      </c>
      <c r="D490" s="7">
        <v>2016</v>
      </c>
      <c r="E490" s="7">
        <v>5870</v>
      </c>
    </row>
    <row r="491" spans="1:5">
      <c r="A491" s="7" t="s">
        <v>8</v>
      </c>
      <c r="B491" s="8" t="s">
        <v>20</v>
      </c>
      <c r="C491" s="7" t="s">
        <v>16</v>
      </c>
      <c r="D491" s="7">
        <v>2016</v>
      </c>
      <c r="E491" s="7">
        <v>7608</v>
      </c>
    </row>
    <row r="492" spans="1:5">
      <c r="A492" s="7" t="s">
        <v>8</v>
      </c>
      <c r="B492" s="8" t="s">
        <v>20</v>
      </c>
      <c r="C492" s="7" t="s">
        <v>15</v>
      </c>
      <c r="D492" s="7">
        <v>2017</v>
      </c>
      <c r="E492" s="7">
        <v>5850</v>
      </c>
    </row>
    <row r="493" spans="1:5">
      <c r="A493" s="7" t="s">
        <v>8</v>
      </c>
      <c r="B493" s="8" t="s">
        <v>20</v>
      </c>
      <c r="C493" s="7" t="s">
        <v>16</v>
      </c>
      <c r="D493" s="7">
        <v>2017</v>
      </c>
      <c r="E493" s="7">
        <v>7355</v>
      </c>
    </row>
    <row r="494" spans="1:5">
      <c r="A494" s="7" t="s">
        <v>8</v>
      </c>
      <c r="B494" s="8" t="s">
        <v>20</v>
      </c>
      <c r="C494" s="7" t="s">
        <v>15</v>
      </c>
      <c r="D494" s="7">
        <v>2018</v>
      </c>
      <c r="E494" s="7">
        <v>5712</v>
      </c>
    </row>
    <row r="495" spans="1:5">
      <c r="A495" s="7" t="s">
        <v>8</v>
      </c>
      <c r="B495" s="8" t="s">
        <v>20</v>
      </c>
      <c r="C495" s="7" t="s">
        <v>16</v>
      </c>
      <c r="D495" s="7">
        <v>2018</v>
      </c>
      <c r="E495" s="7">
        <v>7112</v>
      </c>
    </row>
    <row r="496" spans="1:5">
      <c r="A496" s="7" t="s">
        <v>8</v>
      </c>
      <c r="B496" s="8" t="s">
        <v>20</v>
      </c>
      <c r="C496" s="7" t="s">
        <v>15</v>
      </c>
      <c r="D496" s="7">
        <v>2019</v>
      </c>
      <c r="E496" s="7">
        <v>5698</v>
      </c>
    </row>
    <row r="497" spans="1:5">
      <c r="A497" s="7" t="s">
        <v>8</v>
      </c>
      <c r="B497" s="8" t="s">
        <v>20</v>
      </c>
      <c r="C497" s="7" t="s">
        <v>16</v>
      </c>
      <c r="D497" s="7">
        <v>2019</v>
      </c>
      <c r="E497" s="7">
        <v>7359</v>
      </c>
    </row>
    <row r="498" spans="1:5">
      <c r="A498" s="5" t="s">
        <v>8</v>
      </c>
      <c r="B498" s="5" t="s">
        <v>20</v>
      </c>
      <c r="C498" s="5" t="s">
        <v>15</v>
      </c>
      <c r="D498" s="5">
        <v>2020</v>
      </c>
      <c r="E498" s="5">
        <v>5412</v>
      </c>
    </row>
    <row r="499" spans="1:5">
      <c r="A499" s="5" t="s">
        <v>8</v>
      </c>
      <c r="B499" s="5" t="s">
        <v>20</v>
      </c>
      <c r="C499" s="5" t="s">
        <v>16</v>
      </c>
      <c r="D499" s="5">
        <v>2020</v>
      </c>
      <c r="E499" s="5">
        <v>6879</v>
      </c>
    </row>
    <row r="500" spans="1:5">
      <c r="A500" s="5" t="s">
        <v>8</v>
      </c>
      <c r="B500" s="5" t="s">
        <v>20</v>
      </c>
      <c r="C500" s="5" t="s">
        <v>15</v>
      </c>
      <c r="D500" s="5">
        <v>2021</v>
      </c>
      <c r="E500" s="5">
        <v>5542</v>
      </c>
    </row>
    <row r="501" spans="1:5">
      <c r="A501" s="5" t="s">
        <v>8</v>
      </c>
      <c r="B501" s="5" t="s">
        <v>20</v>
      </c>
      <c r="C501" s="5" t="s">
        <v>16</v>
      </c>
      <c r="D501" s="5">
        <v>2021</v>
      </c>
      <c r="E501" s="5">
        <v>6945</v>
      </c>
    </row>
    <row r="502" spans="1:5">
      <c r="A502" s="5" t="s">
        <v>8</v>
      </c>
      <c r="B502" s="5" t="s">
        <v>20</v>
      </c>
      <c r="C502" s="5" t="s">
        <v>15</v>
      </c>
      <c r="D502" s="5">
        <v>2022</v>
      </c>
      <c r="E502" s="5">
        <v>5710</v>
      </c>
    </row>
    <row r="503" spans="1:5">
      <c r="A503" s="5" t="s">
        <v>8</v>
      </c>
      <c r="B503" s="5" t="s">
        <v>20</v>
      </c>
      <c r="C503" s="5" t="s">
        <v>16</v>
      </c>
      <c r="D503" s="5">
        <v>2022</v>
      </c>
      <c r="E503" s="5">
        <v>7147</v>
      </c>
    </row>
    <row r="504" spans="1:5">
      <c r="A504" s="5" t="s">
        <v>8</v>
      </c>
      <c r="B504" s="5" t="s">
        <v>20</v>
      </c>
      <c r="C504" s="5" t="s">
        <v>15</v>
      </c>
      <c r="D504" s="5">
        <v>2023</v>
      </c>
      <c r="E504" s="5">
        <v>5923</v>
      </c>
    </row>
    <row r="505" spans="1:5">
      <c r="A505" s="5" t="s">
        <v>8</v>
      </c>
      <c r="B505" s="5" t="s">
        <v>20</v>
      </c>
      <c r="C505" s="5" t="s">
        <v>16</v>
      </c>
      <c r="D505" s="5">
        <v>2023</v>
      </c>
      <c r="E505" s="5">
        <v>7275</v>
      </c>
    </row>
    <row r="506" spans="1:5">
      <c r="A506" s="7" t="s">
        <v>9</v>
      </c>
      <c r="B506" s="8" t="s">
        <v>19</v>
      </c>
      <c r="C506" s="7" t="s">
        <v>15</v>
      </c>
      <c r="D506" s="7">
        <v>2010</v>
      </c>
      <c r="E506" s="7">
        <v>6004</v>
      </c>
    </row>
    <row r="507" spans="1:5">
      <c r="A507" s="7" t="s">
        <v>9</v>
      </c>
      <c r="B507" s="8" t="s">
        <v>19</v>
      </c>
      <c r="C507" s="7" t="s">
        <v>16</v>
      </c>
      <c r="D507" s="7">
        <v>2010</v>
      </c>
      <c r="E507" s="7">
        <v>7371</v>
      </c>
    </row>
    <row r="508" spans="1:5">
      <c r="A508" s="7" t="s">
        <v>9</v>
      </c>
      <c r="B508" s="8" t="s">
        <v>19</v>
      </c>
      <c r="C508" s="7" t="s">
        <v>15</v>
      </c>
      <c r="D508" s="7">
        <v>2011</v>
      </c>
      <c r="E508" s="7">
        <v>5643</v>
      </c>
    </row>
    <row r="509" spans="1:5">
      <c r="A509" s="7" t="s">
        <v>9</v>
      </c>
      <c r="B509" s="8" t="s">
        <v>19</v>
      </c>
      <c r="C509" s="7" t="s">
        <v>16</v>
      </c>
      <c r="D509" s="7">
        <v>2011</v>
      </c>
      <c r="E509" s="7">
        <v>6970</v>
      </c>
    </row>
    <row r="510" spans="1:5">
      <c r="A510" s="7" t="s">
        <v>9</v>
      </c>
      <c r="B510" s="8" t="s">
        <v>19</v>
      </c>
      <c r="C510" s="7" t="s">
        <v>15</v>
      </c>
      <c r="D510" s="7">
        <v>2012</v>
      </c>
      <c r="E510" s="7">
        <v>5483</v>
      </c>
    </row>
    <row r="511" spans="1:5">
      <c r="A511" s="7" t="s">
        <v>9</v>
      </c>
      <c r="B511" s="8" t="s">
        <v>19</v>
      </c>
      <c r="C511" s="7" t="s">
        <v>16</v>
      </c>
      <c r="D511" s="7">
        <v>2012</v>
      </c>
      <c r="E511" s="7">
        <v>6721</v>
      </c>
    </row>
    <row r="512" spans="1:5">
      <c r="A512" s="7" t="s">
        <v>9</v>
      </c>
      <c r="B512" s="8" t="s">
        <v>19</v>
      </c>
      <c r="C512" s="7" t="s">
        <v>15</v>
      </c>
      <c r="D512" s="7">
        <v>2013</v>
      </c>
      <c r="E512" s="7">
        <v>5360</v>
      </c>
    </row>
    <row r="513" spans="1:5">
      <c r="A513" s="7" t="s">
        <v>9</v>
      </c>
      <c r="B513" s="8" t="s">
        <v>19</v>
      </c>
      <c r="C513" s="7" t="s">
        <v>16</v>
      </c>
      <c r="D513" s="7">
        <v>2013</v>
      </c>
      <c r="E513" s="7">
        <v>6375</v>
      </c>
    </row>
    <row r="514" spans="1:5">
      <c r="A514" s="7" t="s">
        <v>9</v>
      </c>
      <c r="B514" s="8" t="s">
        <v>19</v>
      </c>
      <c r="C514" s="7" t="s">
        <v>15</v>
      </c>
      <c r="D514" s="7">
        <v>2014</v>
      </c>
      <c r="E514" s="7">
        <v>4867</v>
      </c>
    </row>
    <row r="515" spans="1:5">
      <c r="A515" s="7" t="s">
        <v>9</v>
      </c>
      <c r="B515" s="8" t="s">
        <v>19</v>
      </c>
      <c r="C515" s="7" t="s">
        <v>16</v>
      </c>
      <c r="D515" s="7">
        <v>2014</v>
      </c>
      <c r="E515" s="7">
        <v>5907</v>
      </c>
    </row>
    <row r="516" spans="1:5">
      <c r="A516" s="7" t="s">
        <v>9</v>
      </c>
      <c r="B516" s="8" t="s">
        <v>19</v>
      </c>
      <c r="C516" s="7" t="s">
        <v>15</v>
      </c>
      <c r="D516" s="7">
        <v>2015</v>
      </c>
      <c r="E516" s="7">
        <v>4441</v>
      </c>
    </row>
    <row r="517" spans="1:5">
      <c r="A517" s="7" t="s">
        <v>9</v>
      </c>
      <c r="B517" s="8" t="s">
        <v>19</v>
      </c>
      <c r="C517" s="7" t="s">
        <v>16</v>
      </c>
      <c r="D517" s="7">
        <v>2015</v>
      </c>
      <c r="E517" s="7">
        <v>5390</v>
      </c>
    </row>
    <row r="518" spans="1:5">
      <c r="A518" s="7" t="s">
        <v>9</v>
      </c>
      <c r="B518" s="8" t="s">
        <v>19</v>
      </c>
      <c r="C518" s="7" t="s">
        <v>15</v>
      </c>
      <c r="D518" s="7">
        <v>2016</v>
      </c>
      <c r="E518" s="7">
        <v>4112</v>
      </c>
    </row>
    <row r="519" spans="1:5">
      <c r="A519" s="7" t="s">
        <v>9</v>
      </c>
      <c r="B519" s="8" t="s">
        <v>19</v>
      </c>
      <c r="C519" s="7" t="s">
        <v>16</v>
      </c>
      <c r="D519" s="7">
        <v>2016</v>
      </c>
      <c r="E519" s="7">
        <v>5032</v>
      </c>
    </row>
    <row r="520" spans="1:5">
      <c r="A520" s="7" t="s">
        <v>9</v>
      </c>
      <c r="B520" s="8" t="s">
        <v>19</v>
      </c>
      <c r="C520" s="7" t="s">
        <v>15</v>
      </c>
      <c r="D520" s="7">
        <v>2017</v>
      </c>
      <c r="E520" s="7">
        <v>4108</v>
      </c>
    </row>
    <row r="521" spans="1:5">
      <c r="A521" s="7" t="s">
        <v>9</v>
      </c>
      <c r="B521" s="8" t="s">
        <v>19</v>
      </c>
      <c r="C521" s="7" t="s">
        <v>16</v>
      </c>
      <c r="D521" s="7">
        <v>2017</v>
      </c>
      <c r="E521" s="7">
        <v>4824</v>
      </c>
    </row>
    <row r="522" spans="1:5">
      <c r="A522" s="7" t="s">
        <v>9</v>
      </c>
      <c r="B522" s="8" t="s">
        <v>19</v>
      </c>
      <c r="C522" s="7" t="s">
        <v>15</v>
      </c>
      <c r="D522" s="7">
        <v>2018</v>
      </c>
      <c r="E522" s="7">
        <v>3797</v>
      </c>
    </row>
    <row r="523" spans="1:5">
      <c r="A523" s="7" t="s">
        <v>9</v>
      </c>
      <c r="B523" s="8" t="s">
        <v>19</v>
      </c>
      <c r="C523" s="7" t="s">
        <v>16</v>
      </c>
      <c r="D523" s="7">
        <v>2018</v>
      </c>
      <c r="E523" s="7">
        <v>4624</v>
      </c>
    </row>
    <row r="524" spans="1:5">
      <c r="A524" s="7" t="s">
        <v>9</v>
      </c>
      <c r="B524" s="8" t="s">
        <v>19</v>
      </c>
      <c r="C524" s="7" t="s">
        <v>15</v>
      </c>
      <c r="D524" s="7">
        <v>2019</v>
      </c>
      <c r="E524" s="7">
        <v>3841</v>
      </c>
    </row>
    <row r="525" spans="1:5">
      <c r="A525" s="7" t="s">
        <v>9</v>
      </c>
      <c r="B525" s="8" t="s">
        <v>19</v>
      </c>
      <c r="C525" s="7" t="s">
        <v>16</v>
      </c>
      <c r="D525" s="7">
        <v>2019</v>
      </c>
      <c r="E525" s="7">
        <v>4396</v>
      </c>
    </row>
    <row r="526" spans="1:5">
      <c r="A526" s="5" t="s">
        <v>9</v>
      </c>
      <c r="B526" s="5" t="s">
        <v>19</v>
      </c>
      <c r="C526" s="5" t="s">
        <v>15</v>
      </c>
      <c r="D526" s="5">
        <v>2020</v>
      </c>
      <c r="E526" s="5">
        <v>3807</v>
      </c>
    </row>
    <row r="527" spans="1:5">
      <c r="A527" s="5" t="s">
        <v>9</v>
      </c>
      <c r="B527" s="5" t="s">
        <v>19</v>
      </c>
      <c r="C527" s="5" t="s">
        <v>16</v>
      </c>
      <c r="D527" s="5">
        <v>2020</v>
      </c>
      <c r="E527" s="5">
        <v>4527</v>
      </c>
    </row>
    <row r="528" spans="1:5">
      <c r="A528" s="5" t="s">
        <v>9</v>
      </c>
      <c r="B528" s="5" t="s">
        <v>19</v>
      </c>
      <c r="C528" s="5" t="s">
        <v>15</v>
      </c>
      <c r="D528" s="5">
        <v>2021</v>
      </c>
      <c r="E528" s="5">
        <v>3998</v>
      </c>
    </row>
    <row r="529" spans="1:5">
      <c r="A529" s="5" t="s">
        <v>9</v>
      </c>
      <c r="B529" s="5" t="s">
        <v>19</v>
      </c>
      <c r="C529" s="5" t="s">
        <v>16</v>
      </c>
      <c r="D529" s="5">
        <v>2021</v>
      </c>
      <c r="E529" s="5">
        <v>4715</v>
      </c>
    </row>
    <row r="530" spans="1:5">
      <c r="A530" s="5" t="s">
        <v>9</v>
      </c>
      <c r="B530" s="5" t="s">
        <v>19</v>
      </c>
      <c r="C530" s="5" t="s">
        <v>15</v>
      </c>
      <c r="D530" s="5">
        <v>2022</v>
      </c>
      <c r="E530" s="5">
        <v>3905</v>
      </c>
    </row>
    <row r="531" spans="1:5">
      <c r="A531" s="5" t="s">
        <v>9</v>
      </c>
      <c r="B531" s="5" t="s">
        <v>19</v>
      </c>
      <c r="C531" s="5" t="s">
        <v>16</v>
      </c>
      <c r="D531" s="5">
        <v>2022</v>
      </c>
      <c r="E531" s="5">
        <v>4485</v>
      </c>
    </row>
    <row r="532" spans="1:5">
      <c r="A532" s="5" t="s">
        <v>9</v>
      </c>
      <c r="B532" s="5" t="s">
        <v>19</v>
      </c>
      <c r="C532" s="5" t="s">
        <v>15</v>
      </c>
      <c r="D532" s="5">
        <v>2023</v>
      </c>
      <c r="E532" s="5">
        <v>3490</v>
      </c>
    </row>
    <row r="533" spans="1:5">
      <c r="A533" s="5" t="s">
        <v>9</v>
      </c>
      <c r="B533" s="5" t="s">
        <v>19</v>
      </c>
      <c r="C533" s="5" t="s">
        <v>16</v>
      </c>
      <c r="D533" s="5">
        <v>2023</v>
      </c>
      <c r="E533" s="5">
        <v>4268</v>
      </c>
    </row>
    <row r="534" spans="1:5">
      <c r="A534" s="7" t="s">
        <v>9</v>
      </c>
      <c r="B534" s="8" t="s">
        <v>20</v>
      </c>
      <c r="C534" s="7" t="s">
        <v>15</v>
      </c>
      <c r="D534" s="7">
        <v>2010</v>
      </c>
      <c r="E534" s="7">
        <v>4785</v>
      </c>
    </row>
    <row r="535" spans="1:5">
      <c r="A535" s="7" t="s">
        <v>9</v>
      </c>
      <c r="B535" s="8" t="s">
        <v>20</v>
      </c>
      <c r="C535" s="7" t="s">
        <v>16</v>
      </c>
      <c r="D535" s="7">
        <v>2010</v>
      </c>
      <c r="E535" s="7">
        <v>6024</v>
      </c>
    </row>
    <row r="536" spans="1:5">
      <c r="A536" s="7" t="s">
        <v>9</v>
      </c>
      <c r="B536" s="8" t="s">
        <v>20</v>
      </c>
      <c r="C536" s="7" t="s">
        <v>15</v>
      </c>
      <c r="D536" s="7">
        <v>2011</v>
      </c>
      <c r="E536" s="7">
        <v>4271</v>
      </c>
    </row>
    <row r="537" spans="1:5">
      <c r="A537" s="7" t="s">
        <v>9</v>
      </c>
      <c r="B537" s="8" t="s">
        <v>20</v>
      </c>
      <c r="C537" s="7" t="s">
        <v>16</v>
      </c>
      <c r="D537" s="7">
        <v>2011</v>
      </c>
      <c r="E537" s="7">
        <v>5412</v>
      </c>
    </row>
    <row r="538" spans="1:5">
      <c r="A538" s="7" t="s">
        <v>9</v>
      </c>
      <c r="B538" s="8" t="s">
        <v>20</v>
      </c>
      <c r="C538" s="7" t="s">
        <v>15</v>
      </c>
      <c r="D538" s="7">
        <v>2012</v>
      </c>
      <c r="E538" s="7">
        <v>4429</v>
      </c>
    </row>
    <row r="539" spans="1:5">
      <c r="A539" s="7" t="s">
        <v>9</v>
      </c>
      <c r="B539" s="8" t="s">
        <v>20</v>
      </c>
      <c r="C539" s="7" t="s">
        <v>16</v>
      </c>
      <c r="D539" s="7">
        <v>2012</v>
      </c>
      <c r="E539" s="7">
        <v>5545</v>
      </c>
    </row>
    <row r="540" spans="1:5">
      <c r="A540" s="7" t="s">
        <v>9</v>
      </c>
      <c r="B540" s="8" t="s">
        <v>20</v>
      </c>
      <c r="C540" s="7" t="s">
        <v>15</v>
      </c>
      <c r="D540" s="7">
        <v>2013</v>
      </c>
      <c r="E540" s="7">
        <v>4294</v>
      </c>
    </row>
    <row r="541" spans="1:5">
      <c r="A541" s="7" t="s">
        <v>9</v>
      </c>
      <c r="B541" s="8" t="s">
        <v>20</v>
      </c>
      <c r="C541" s="7" t="s">
        <v>16</v>
      </c>
      <c r="D541" s="7">
        <v>2013</v>
      </c>
      <c r="E541" s="7">
        <v>5309</v>
      </c>
    </row>
    <row r="542" spans="1:5">
      <c r="A542" s="7" t="s">
        <v>9</v>
      </c>
      <c r="B542" s="8" t="s">
        <v>20</v>
      </c>
      <c r="C542" s="7" t="s">
        <v>15</v>
      </c>
      <c r="D542" s="7">
        <v>2014</v>
      </c>
      <c r="E542" s="7">
        <v>3380</v>
      </c>
    </row>
    <row r="543" spans="1:5">
      <c r="A543" s="7" t="s">
        <v>9</v>
      </c>
      <c r="B543" s="8" t="s">
        <v>20</v>
      </c>
      <c r="C543" s="7" t="s">
        <v>16</v>
      </c>
      <c r="D543" s="7">
        <v>2014</v>
      </c>
      <c r="E543" s="7">
        <v>4474</v>
      </c>
    </row>
    <row r="544" spans="1:5">
      <c r="A544" s="7" t="s">
        <v>9</v>
      </c>
      <c r="B544" s="8" t="s">
        <v>20</v>
      </c>
      <c r="C544" s="7" t="s">
        <v>15</v>
      </c>
      <c r="D544" s="7">
        <v>2015</v>
      </c>
      <c r="E544" s="7">
        <v>3253</v>
      </c>
    </row>
    <row r="545" spans="1:5">
      <c r="A545" s="7" t="s">
        <v>9</v>
      </c>
      <c r="B545" s="8" t="s">
        <v>20</v>
      </c>
      <c r="C545" s="7" t="s">
        <v>16</v>
      </c>
      <c r="D545" s="7">
        <v>2015</v>
      </c>
      <c r="E545" s="7">
        <v>4164</v>
      </c>
    </row>
    <row r="546" spans="1:5">
      <c r="A546" s="7" t="s">
        <v>9</v>
      </c>
      <c r="B546" s="8" t="s">
        <v>20</v>
      </c>
      <c r="C546" s="7" t="s">
        <v>15</v>
      </c>
      <c r="D546" s="7">
        <v>2016</v>
      </c>
      <c r="E546" s="7">
        <v>3277</v>
      </c>
    </row>
    <row r="547" spans="1:5">
      <c r="A547" s="7" t="s">
        <v>9</v>
      </c>
      <c r="B547" s="8" t="s">
        <v>20</v>
      </c>
      <c r="C547" s="7" t="s">
        <v>16</v>
      </c>
      <c r="D547" s="7">
        <v>2016</v>
      </c>
      <c r="E547" s="7">
        <v>4120</v>
      </c>
    </row>
    <row r="548" spans="1:5">
      <c r="A548" s="7" t="s">
        <v>9</v>
      </c>
      <c r="B548" s="8" t="s">
        <v>20</v>
      </c>
      <c r="C548" s="7" t="s">
        <v>15</v>
      </c>
      <c r="D548" s="7">
        <v>2017</v>
      </c>
      <c r="E548" s="7">
        <v>3292</v>
      </c>
    </row>
    <row r="549" spans="1:5">
      <c r="A549" s="7" t="s">
        <v>9</v>
      </c>
      <c r="B549" s="8" t="s">
        <v>20</v>
      </c>
      <c r="C549" s="7" t="s">
        <v>16</v>
      </c>
      <c r="D549" s="7">
        <v>2017</v>
      </c>
      <c r="E549" s="7">
        <v>3891</v>
      </c>
    </row>
    <row r="550" spans="1:5">
      <c r="A550" s="7" t="s">
        <v>9</v>
      </c>
      <c r="B550" s="8" t="s">
        <v>20</v>
      </c>
      <c r="C550" s="7" t="s">
        <v>15</v>
      </c>
      <c r="D550" s="7">
        <v>2018</v>
      </c>
      <c r="E550" s="7">
        <v>3028</v>
      </c>
    </row>
    <row r="551" spans="1:5">
      <c r="A551" s="7" t="s">
        <v>9</v>
      </c>
      <c r="B551" s="8" t="s">
        <v>20</v>
      </c>
      <c r="C551" s="7" t="s">
        <v>16</v>
      </c>
      <c r="D551" s="7">
        <v>2018</v>
      </c>
      <c r="E551" s="7">
        <v>3809</v>
      </c>
    </row>
    <row r="552" spans="1:5">
      <c r="A552" s="7" t="s">
        <v>9</v>
      </c>
      <c r="B552" s="8" t="s">
        <v>20</v>
      </c>
      <c r="C552" s="7" t="s">
        <v>15</v>
      </c>
      <c r="D552" s="7">
        <v>2019</v>
      </c>
      <c r="E552" s="7">
        <v>3151</v>
      </c>
    </row>
    <row r="553" spans="1:5">
      <c r="A553" s="7" t="s">
        <v>9</v>
      </c>
      <c r="B553" s="8" t="s">
        <v>20</v>
      </c>
      <c r="C553" s="7" t="s">
        <v>16</v>
      </c>
      <c r="D553" s="7">
        <v>2019</v>
      </c>
      <c r="E553" s="7">
        <v>3750</v>
      </c>
    </row>
    <row r="554" spans="1:5">
      <c r="A554" s="5" t="s">
        <v>9</v>
      </c>
      <c r="B554" s="5" t="s">
        <v>20</v>
      </c>
      <c r="C554" s="5" t="s">
        <v>15</v>
      </c>
      <c r="D554" s="5">
        <v>2020</v>
      </c>
      <c r="E554" s="5">
        <v>2785</v>
      </c>
    </row>
    <row r="555" spans="1:5">
      <c r="A555" s="5" t="s">
        <v>9</v>
      </c>
      <c r="B555" s="5" t="s">
        <v>20</v>
      </c>
      <c r="C555" s="5" t="s">
        <v>16</v>
      </c>
      <c r="D555" s="5">
        <v>2020</v>
      </c>
      <c r="E555" s="5">
        <v>3533</v>
      </c>
    </row>
    <row r="556" spans="1:5">
      <c r="A556" s="5" t="s">
        <v>9</v>
      </c>
      <c r="B556" s="5" t="s">
        <v>20</v>
      </c>
      <c r="C556" s="5" t="s">
        <v>15</v>
      </c>
      <c r="D556" s="5">
        <v>2021</v>
      </c>
      <c r="E556" s="5">
        <v>3170</v>
      </c>
    </row>
    <row r="557" spans="1:5">
      <c r="A557" s="5" t="s">
        <v>9</v>
      </c>
      <c r="B557" s="5" t="s">
        <v>20</v>
      </c>
      <c r="C557" s="5" t="s">
        <v>16</v>
      </c>
      <c r="D557" s="5">
        <v>2021</v>
      </c>
      <c r="E557" s="5">
        <v>3930</v>
      </c>
    </row>
    <row r="558" spans="1:5">
      <c r="A558" s="5" t="s">
        <v>9</v>
      </c>
      <c r="B558" s="5" t="s">
        <v>20</v>
      </c>
      <c r="C558" s="5" t="s">
        <v>15</v>
      </c>
      <c r="D558" s="5">
        <v>2022</v>
      </c>
      <c r="E558" s="5">
        <v>2899</v>
      </c>
    </row>
    <row r="559" spans="1:5">
      <c r="A559" s="5" t="s">
        <v>9</v>
      </c>
      <c r="B559" s="5" t="s">
        <v>20</v>
      </c>
      <c r="C559" s="5" t="s">
        <v>16</v>
      </c>
      <c r="D559" s="5">
        <v>2022</v>
      </c>
      <c r="E559" s="5">
        <v>3490</v>
      </c>
    </row>
    <row r="560" spans="1:5">
      <c r="A560" s="5" t="s">
        <v>9</v>
      </c>
      <c r="B560" s="5" t="s">
        <v>20</v>
      </c>
      <c r="C560" s="5" t="s">
        <v>15</v>
      </c>
      <c r="D560" s="5">
        <v>2023</v>
      </c>
      <c r="E560" s="5">
        <v>2932</v>
      </c>
    </row>
    <row r="561" spans="1:5">
      <c r="A561" s="5" t="s">
        <v>9</v>
      </c>
      <c r="B561" s="5" t="s">
        <v>20</v>
      </c>
      <c r="C561" s="5" t="s">
        <v>16</v>
      </c>
      <c r="D561" s="5">
        <v>2023</v>
      </c>
      <c r="E561" s="5">
        <v>3610</v>
      </c>
    </row>
    <row r="562" spans="1:5">
      <c r="A562" s="7" t="s">
        <v>10</v>
      </c>
      <c r="B562" s="8" t="s">
        <v>19</v>
      </c>
      <c r="C562" s="7" t="s">
        <v>15</v>
      </c>
      <c r="D562" s="7">
        <v>2010</v>
      </c>
      <c r="E562" s="7">
        <v>9165</v>
      </c>
    </row>
    <row r="563" spans="1:5">
      <c r="A563" s="7" t="s">
        <v>10</v>
      </c>
      <c r="B563" s="8" t="s">
        <v>19</v>
      </c>
      <c r="C563" s="7" t="s">
        <v>16</v>
      </c>
      <c r="D563" s="7">
        <v>2010</v>
      </c>
      <c r="E563" s="7">
        <v>11798</v>
      </c>
    </row>
    <row r="564" spans="1:5">
      <c r="A564" s="7" t="s">
        <v>10</v>
      </c>
      <c r="B564" s="8" t="s">
        <v>19</v>
      </c>
      <c r="C564" s="7" t="s">
        <v>15</v>
      </c>
      <c r="D564" s="7">
        <v>2011</v>
      </c>
      <c r="E564" s="7">
        <v>8546</v>
      </c>
    </row>
    <row r="565" spans="1:5">
      <c r="A565" s="7" t="s">
        <v>10</v>
      </c>
      <c r="B565" s="8" t="s">
        <v>19</v>
      </c>
      <c r="C565" s="7" t="s">
        <v>16</v>
      </c>
      <c r="D565" s="7">
        <v>2011</v>
      </c>
      <c r="E565" s="7">
        <v>10811</v>
      </c>
    </row>
    <row r="566" spans="1:5">
      <c r="A566" s="7" t="s">
        <v>10</v>
      </c>
      <c r="B566" s="8" t="s">
        <v>19</v>
      </c>
      <c r="C566" s="7" t="s">
        <v>15</v>
      </c>
      <c r="D566" s="7">
        <v>2012</v>
      </c>
      <c r="E566" s="7">
        <v>8110</v>
      </c>
    </row>
    <row r="567" spans="1:5">
      <c r="A567" s="7" t="s">
        <v>10</v>
      </c>
      <c r="B567" s="8" t="s">
        <v>19</v>
      </c>
      <c r="C567" s="7" t="s">
        <v>16</v>
      </c>
      <c r="D567" s="7">
        <v>2012</v>
      </c>
      <c r="E567" s="7">
        <v>10329</v>
      </c>
    </row>
    <row r="568" spans="1:5">
      <c r="A568" s="7" t="s">
        <v>10</v>
      </c>
      <c r="B568" s="8" t="s">
        <v>19</v>
      </c>
      <c r="C568" s="7" t="s">
        <v>15</v>
      </c>
      <c r="D568" s="7">
        <v>2013</v>
      </c>
      <c r="E568" s="7">
        <v>7735</v>
      </c>
    </row>
    <row r="569" spans="1:5">
      <c r="A569" s="7" t="s">
        <v>10</v>
      </c>
      <c r="B569" s="8" t="s">
        <v>19</v>
      </c>
      <c r="C569" s="7" t="s">
        <v>16</v>
      </c>
      <c r="D569" s="7">
        <v>2013</v>
      </c>
      <c r="E569" s="7">
        <v>9820</v>
      </c>
    </row>
    <row r="570" spans="1:5">
      <c r="A570" s="7" t="s">
        <v>10</v>
      </c>
      <c r="B570" s="8" t="s">
        <v>19</v>
      </c>
      <c r="C570" s="7" t="s">
        <v>15</v>
      </c>
      <c r="D570" s="7">
        <v>2014</v>
      </c>
      <c r="E570" s="7">
        <v>7264</v>
      </c>
    </row>
    <row r="571" spans="1:5">
      <c r="A571" s="7" t="s">
        <v>10</v>
      </c>
      <c r="B571" s="8" t="s">
        <v>19</v>
      </c>
      <c r="C571" s="7" t="s">
        <v>16</v>
      </c>
      <c r="D571" s="7">
        <v>2014</v>
      </c>
      <c r="E571" s="7">
        <v>9173</v>
      </c>
    </row>
    <row r="572" spans="1:5">
      <c r="A572" s="7" t="s">
        <v>10</v>
      </c>
      <c r="B572" s="8" t="s">
        <v>19</v>
      </c>
      <c r="C572" s="7" t="s">
        <v>15</v>
      </c>
      <c r="D572" s="7">
        <v>2015</v>
      </c>
      <c r="E572" s="7">
        <v>7054</v>
      </c>
    </row>
    <row r="573" spans="1:5">
      <c r="A573" s="7" t="s">
        <v>10</v>
      </c>
      <c r="B573" s="8" t="s">
        <v>19</v>
      </c>
      <c r="C573" s="7" t="s">
        <v>16</v>
      </c>
      <c r="D573" s="7">
        <v>2015</v>
      </c>
      <c r="E573" s="7">
        <v>8910</v>
      </c>
    </row>
    <row r="574" spans="1:5">
      <c r="A574" s="7" t="s">
        <v>10</v>
      </c>
      <c r="B574" s="8" t="s">
        <v>19</v>
      </c>
      <c r="C574" s="7" t="s">
        <v>15</v>
      </c>
      <c r="D574" s="7">
        <v>2016</v>
      </c>
      <c r="E574" s="7">
        <v>6338</v>
      </c>
    </row>
    <row r="575" spans="1:5">
      <c r="A575" s="7" t="s">
        <v>10</v>
      </c>
      <c r="B575" s="8" t="s">
        <v>19</v>
      </c>
      <c r="C575" s="7" t="s">
        <v>16</v>
      </c>
      <c r="D575" s="7">
        <v>2016</v>
      </c>
      <c r="E575" s="7">
        <v>8117</v>
      </c>
    </row>
    <row r="576" spans="1:5">
      <c r="A576" s="7" t="s">
        <v>10</v>
      </c>
      <c r="B576" s="8" t="s">
        <v>19</v>
      </c>
      <c r="C576" s="7" t="s">
        <v>15</v>
      </c>
      <c r="D576" s="7">
        <v>2017</v>
      </c>
      <c r="E576" s="7">
        <v>6626</v>
      </c>
    </row>
    <row r="577" spans="1:5">
      <c r="A577" s="7" t="s">
        <v>10</v>
      </c>
      <c r="B577" s="8" t="s">
        <v>19</v>
      </c>
      <c r="C577" s="7" t="s">
        <v>16</v>
      </c>
      <c r="D577" s="7">
        <v>2017</v>
      </c>
      <c r="E577" s="7">
        <v>8244</v>
      </c>
    </row>
    <row r="578" spans="1:5">
      <c r="A578" s="7" t="s">
        <v>10</v>
      </c>
      <c r="B578" s="8" t="s">
        <v>19</v>
      </c>
      <c r="C578" s="7" t="s">
        <v>15</v>
      </c>
      <c r="D578" s="7">
        <v>2018</v>
      </c>
      <c r="E578" s="7">
        <v>6665</v>
      </c>
    </row>
    <row r="579" spans="1:5">
      <c r="A579" s="7" t="s">
        <v>10</v>
      </c>
      <c r="B579" s="8" t="s">
        <v>19</v>
      </c>
      <c r="C579" s="7" t="s">
        <v>16</v>
      </c>
      <c r="D579" s="7">
        <v>2018</v>
      </c>
      <c r="E579" s="7">
        <v>7933</v>
      </c>
    </row>
    <row r="580" spans="1:5">
      <c r="A580" s="7" t="s">
        <v>10</v>
      </c>
      <c r="B580" s="8" t="s">
        <v>19</v>
      </c>
      <c r="C580" s="7" t="s">
        <v>15</v>
      </c>
      <c r="D580" s="7">
        <v>2019</v>
      </c>
      <c r="E580" s="7">
        <v>6564</v>
      </c>
    </row>
    <row r="581" spans="1:5">
      <c r="A581" s="7" t="s">
        <v>10</v>
      </c>
      <c r="B581" s="8" t="s">
        <v>19</v>
      </c>
      <c r="C581" s="7" t="s">
        <v>16</v>
      </c>
      <c r="D581" s="7">
        <v>2019</v>
      </c>
      <c r="E581" s="7">
        <v>8029</v>
      </c>
    </row>
    <row r="582" spans="1:5">
      <c r="A582" s="5" t="s">
        <v>10</v>
      </c>
      <c r="B582" s="5" t="s">
        <v>19</v>
      </c>
      <c r="C582" s="5" t="s">
        <v>15</v>
      </c>
      <c r="D582" s="5">
        <v>2020</v>
      </c>
      <c r="E582" s="5">
        <v>7076</v>
      </c>
    </row>
    <row r="583" spans="1:5">
      <c r="A583" s="5" t="s">
        <v>10</v>
      </c>
      <c r="B583" s="5" t="s">
        <v>19</v>
      </c>
      <c r="C583" s="5" t="s">
        <v>16</v>
      </c>
      <c r="D583" s="5">
        <v>2020</v>
      </c>
      <c r="E583" s="5">
        <v>8611</v>
      </c>
    </row>
    <row r="584" spans="1:5">
      <c r="A584" s="5" t="s">
        <v>10</v>
      </c>
      <c r="B584" s="5" t="s">
        <v>19</v>
      </c>
      <c r="C584" s="5" t="s">
        <v>15</v>
      </c>
      <c r="D584" s="5">
        <v>2021</v>
      </c>
      <c r="E584" s="5">
        <v>7810</v>
      </c>
    </row>
    <row r="585" spans="1:5">
      <c r="A585" s="5" t="s">
        <v>10</v>
      </c>
      <c r="B585" s="5" t="s">
        <v>19</v>
      </c>
      <c r="C585" s="5" t="s">
        <v>16</v>
      </c>
      <c r="D585" s="5">
        <v>2021</v>
      </c>
      <c r="E585" s="5">
        <v>9412</v>
      </c>
    </row>
    <row r="586" spans="1:5">
      <c r="A586" s="5" t="s">
        <v>10</v>
      </c>
      <c r="B586" s="5" t="s">
        <v>19</v>
      </c>
      <c r="C586" s="5" t="s">
        <v>15</v>
      </c>
      <c r="D586" s="5">
        <v>2022</v>
      </c>
      <c r="E586" s="5">
        <v>7667</v>
      </c>
    </row>
    <row r="587" spans="1:5">
      <c r="A587" s="5" t="s">
        <v>10</v>
      </c>
      <c r="B587" s="5" t="s">
        <v>19</v>
      </c>
      <c r="C587" s="5" t="s">
        <v>16</v>
      </c>
      <c r="D587" s="5">
        <v>2022</v>
      </c>
      <c r="E587" s="5">
        <v>9325</v>
      </c>
    </row>
    <row r="588" spans="1:5">
      <c r="A588" s="5" t="s">
        <v>10</v>
      </c>
      <c r="B588" s="5" t="s">
        <v>19</v>
      </c>
      <c r="C588" s="5" t="s">
        <v>15</v>
      </c>
      <c r="D588" s="5">
        <v>2023</v>
      </c>
      <c r="E588" s="5">
        <v>7166</v>
      </c>
    </row>
    <row r="589" spans="1:5">
      <c r="A589" s="5" t="s">
        <v>10</v>
      </c>
      <c r="B589" s="5" t="s">
        <v>19</v>
      </c>
      <c r="C589" s="5" t="s">
        <v>16</v>
      </c>
      <c r="D589" s="5">
        <v>2023</v>
      </c>
      <c r="E589" s="5">
        <v>8746</v>
      </c>
    </row>
    <row r="590" spans="1:5">
      <c r="A590" s="7" t="s">
        <v>10</v>
      </c>
      <c r="B590" s="8" t="s">
        <v>20</v>
      </c>
      <c r="C590" s="7" t="s">
        <v>15</v>
      </c>
      <c r="D590" s="7">
        <v>2010</v>
      </c>
      <c r="E590" s="7">
        <v>7488</v>
      </c>
    </row>
    <row r="591" spans="1:5">
      <c r="A591" s="7" t="s">
        <v>10</v>
      </c>
      <c r="B591" s="8" t="s">
        <v>20</v>
      </c>
      <c r="C591" s="7" t="s">
        <v>16</v>
      </c>
      <c r="D591" s="7">
        <v>2010</v>
      </c>
      <c r="E591" s="7">
        <v>9629</v>
      </c>
    </row>
    <row r="592" spans="1:5">
      <c r="A592" s="7" t="s">
        <v>10</v>
      </c>
      <c r="B592" s="8" t="s">
        <v>20</v>
      </c>
      <c r="C592" s="7" t="s">
        <v>15</v>
      </c>
      <c r="D592" s="7">
        <v>2011</v>
      </c>
      <c r="E592" s="7">
        <v>6503</v>
      </c>
    </row>
    <row r="593" spans="1:5">
      <c r="A593" s="7" t="s">
        <v>10</v>
      </c>
      <c r="B593" s="8" t="s">
        <v>20</v>
      </c>
      <c r="C593" s="7" t="s">
        <v>16</v>
      </c>
      <c r="D593" s="7">
        <v>2011</v>
      </c>
      <c r="E593" s="7">
        <v>7938</v>
      </c>
    </row>
    <row r="594" spans="1:5">
      <c r="A594" s="7" t="s">
        <v>10</v>
      </c>
      <c r="B594" s="8" t="s">
        <v>20</v>
      </c>
      <c r="C594" s="7" t="s">
        <v>15</v>
      </c>
      <c r="D594" s="7">
        <v>2012</v>
      </c>
      <c r="E594" s="7">
        <v>6546</v>
      </c>
    </row>
    <row r="595" spans="1:5">
      <c r="A595" s="7" t="s">
        <v>10</v>
      </c>
      <c r="B595" s="8" t="s">
        <v>20</v>
      </c>
      <c r="C595" s="7" t="s">
        <v>16</v>
      </c>
      <c r="D595" s="7">
        <v>2012</v>
      </c>
      <c r="E595" s="7">
        <v>8260</v>
      </c>
    </row>
    <row r="596" spans="1:5">
      <c r="A596" s="7" t="s">
        <v>10</v>
      </c>
      <c r="B596" s="8" t="s">
        <v>20</v>
      </c>
      <c r="C596" s="7" t="s">
        <v>15</v>
      </c>
      <c r="D596" s="7">
        <v>2013</v>
      </c>
      <c r="E596" s="7">
        <v>6247</v>
      </c>
    </row>
    <row r="597" spans="1:5">
      <c r="A597" s="7" t="s">
        <v>10</v>
      </c>
      <c r="B597" s="8" t="s">
        <v>20</v>
      </c>
      <c r="C597" s="7" t="s">
        <v>16</v>
      </c>
      <c r="D597" s="7">
        <v>2013</v>
      </c>
      <c r="E597" s="7">
        <v>7938</v>
      </c>
    </row>
    <row r="598" spans="1:5">
      <c r="A598" s="7" t="s">
        <v>10</v>
      </c>
      <c r="B598" s="8" t="s">
        <v>20</v>
      </c>
      <c r="C598" s="7" t="s">
        <v>15</v>
      </c>
      <c r="D598" s="7">
        <v>2014</v>
      </c>
      <c r="E598" s="7">
        <v>5200</v>
      </c>
    </row>
    <row r="599" spans="1:5">
      <c r="A599" s="7" t="s">
        <v>10</v>
      </c>
      <c r="B599" s="8" t="s">
        <v>20</v>
      </c>
      <c r="C599" s="7" t="s">
        <v>16</v>
      </c>
      <c r="D599" s="7">
        <v>2014</v>
      </c>
      <c r="E599" s="7">
        <v>6476</v>
      </c>
    </row>
    <row r="600" spans="1:5">
      <c r="A600" s="7" t="s">
        <v>10</v>
      </c>
      <c r="B600" s="8" t="s">
        <v>20</v>
      </c>
      <c r="C600" s="7" t="s">
        <v>15</v>
      </c>
      <c r="D600" s="7">
        <v>2015</v>
      </c>
      <c r="E600" s="7">
        <v>5259</v>
      </c>
    </row>
    <row r="601" spans="1:5">
      <c r="A601" s="7" t="s">
        <v>10</v>
      </c>
      <c r="B601" s="8" t="s">
        <v>20</v>
      </c>
      <c r="C601" s="7" t="s">
        <v>16</v>
      </c>
      <c r="D601" s="7">
        <v>2015</v>
      </c>
      <c r="E601" s="7">
        <v>6428</v>
      </c>
    </row>
    <row r="602" spans="1:5">
      <c r="A602" s="7" t="s">
        <v>10</v>
      </c>
      <c r="B602" s="8" t="s">
        <v>20</v>
      </c>
      <c r="C602" s="7" t="s">
        <v>15</v>
      </c>
      <c r="D602" s="7">
        <v>2016</v>
      </c>
      <c r="E602" s="7">
        <v>5071</v>
      </c>
    </row>
    <row r="603" spans="1:5">
      <c r="A603" s="7" t="s">
        <v>10</v>
      </c>
      <c r="B603" s="8" t="s">
        <v>20</v>
      </c>
      <c r="C603" s="7" t="s">
        <v>16</v>
      </c>
      <c r="D603" s="7">
        <v>2016</v>
      </c>
      <c r="E603" s="7">
        <v>6414</v>
      </c>
    </row>
    <row r="604" spans="1:5">
      <c r="A604" s="7" t="s">
        <v>10</v>
      </c>
      <c r="B604" s="8" t="s">
        <v>20</v>
      </c>
      <c r="C604" s="7" t="s">
        <v>15</v>
      </c>
      <c r="D604" s="7">
        <v>2017</v>
      </c>
      <c r="E604" s="7">
        <v>5198</v>
      </c>
    </row>
    <row r="605" spans="1:5">
      <c r="A605" s="7" t="s">
        <v>10</v>
      </c>
      <c r="B605" s="8" t="s">
        <v>20</v>
      </c>
      <c r="C605" s="7" t="s">
        <v>16</v>
      </c>
      <c r="D605" s="7">
        <v>2017</v>
      </c>
      <c r="E605" s="7">
        <v>6418</v>
      </c>
    </row>
    <row r="606" spans="1:5">
      <c r="A606" s="7" t="s">
        <v>10</v>
      </c>
      <c r="B606" s="8" t="s">
        <v>20</v>
      </c>
      <c r="C606" s="7" t="s">
        <v>15</v>
      </c>
      <c r="D606" s="7">
        <v>2018</v>
      </c>
      <c r="E606" s="7">
        <v>5171</v>
      </c>
    </row>
    <row r="607" spans="1:5">
      <c r="A607" s="7" t="s">
        <v>10</v>
      </c>
      <c r="B607" s="8" t="s">
        <v>20</v>
      </c>
      <c r="C607" s="7" t="s">
        <v>16</v>
      </c>
      <c r="D607" s="7">
        <v>2018</v>
      </c>
      <c r="E607" s="7">
        <v>6133</v>
      </c>
    </row>
    <row r="608" spans="1:5">
      <c r="A608" s="7" t="s">
        <v>10</v>
      </c>
      <c r="B608" s="8" t="s">
        <v>20</v>
      </c>
      <c r="C608" s="7" t="s">
        <v>15</v>
      </c>
      <c r="D608" s="7">
        <v>2019</v>
      </c>
      <c r="E608" s="7">
        <v>5148</v>
      </c>
    </row>
    <row r="609" spans="1:5">
      <c r="A609" s="7" t="s">
        <v>10</v>
      </c>
      <c r="B609" s="8" t="s">
        <v>20</v>
      </c>
      <c r="C609" s="7" t="s">
        <v>16</v>
      </c>
      <c r="D609" s="7">
        <v>2019</v>
      </c>
      <c r="E609" s="7">
        <v>6323</v>
      </c>
    </row>
    <row r="610" spans="1:5">
      <c r="A610" s="5" t="s">
        <v>10</v>
      </c>
      <c r="B610" s="5" t="s">
        <v>20</v>
      </c>
      <c r="C610" s="5" t="s">
        <v>15</v>
      </c>
      <c r="D610" s="5">
        <v>2020</v>
      </c>
      <c r="E610" s="5">
        <v>4991</v>
      </c>
    </row>
    <row r="611" spans="1:5">
      <c r="A611" s="5" t="s">
        <v>10</v>
      </c>
      <c r="B611" s="5" t="s">
        <v>20</v>
      </c>
      <c r="C611" s="5" t="s">
        <v>16</v>
      </c>
      <c r="D611" s="5">
        <v>2020</v>
      </c>
      <c r="E611" s="5">
        <v>6302</v>
      </c>
    </row>
    <row r="612" spans="1:5">
      <c r="A612" s="5" t="s">
        <v>10</v>
      </c>
      <c r="B612" s="5" t="s">
        <v>20</v>
      </c>
      <c r="C612" s="5" t="s">
        <v>15</v>
      </c>
      <c r="D612" s="5">
        <v>2021</v>
      </c>
      <c r="E612" s="5">
        <v>5538</v>
      </c>
    </row>
    <row r="613" spans="1:5">
      <c r="A613" s="5" t="s">
        <v>10</v>
      </c>
      <c r="B613" s="5" t="s">
        <v>20</v>
      </c>
      <c r="C613" s="5" t="s">
        <v>16</v>
      </c>
      <c r="D613" s="5">
        <v>2021</v>
      </c>
      <c r="E613" s="5">
        <v>6783</v>
      </c>
    </row>
    <row r="614" spans="1:5">
      <c r="A614" s="5" t="s">
        <v>10</v>
      </c>
      <c r="B614" s="5" t="s">
        <v>20</v>
      </c>
      <c r="C614" s="5" t="s">
        <v>15</v>
      </c>
      <c r="D614" s="5">
        <v>2022</v>
      </c>
      <c r="E614" s="5">
        <v>5878</v>
      </c>
    </row>
    <row r="615" spans="1:5">
      <c r="A615" s="5" t="s">
        <v>10</v>
      </c>
      <c r="B615" s="5" t="s">
        <v>20</v>
      </c>
      <c r="C615" s="5" t="s">
        <v>16</v>
      </c>
      <c r="D615" s="5">
        <v>2022</v>
      </c>
      <c r="E615" s="5">
        <v>7092</v>
      </c>
    </row>
    <row r="616" spans="1:5">
      <c r="A616" s="5" t="s">
        <v>10</v>
      </c>
      <c r="B616" s="5" t="s">
        <v>20</v>
      </c>
      <c r="C616" s="5" t="s">
        <v>15</v>
      </c>
      <c r="D616" s="5">
        <v>2023</v>
      </c>
      <c r="E616" s="5">
        <v>6025</v>
      </c>
    </row>
    <row r="617" spans="1:5">
      <c r="A617" s="5" t="s">
        <v>10</v>
      </c>
      <c r="B617" s="5" t="s">
        <v>20</v>
      </c>
      <c r="C617" s="5" t="s">
        <v>16</v>
      </c>
      <c r="D617" s="5">
        <v>2023</v>
      </c>
      <c r="E617" s="5">
        <v>7268</v>
      </c>
    </row>
    <row r="618" spans="1:5">
      <c r="A618" s="7" t="s">
        <v>11</v>
      </c>
      <c r="B618" s="8" t="s">
        <v>19</v>
      </c>
      <c r="C618" s="7" t="s">
        <v>15</v>
      </c>
      <c r="D618" s="7">
        <v>2010</v>
      </c>
      <c r="E618" s="7">
        <v>19020</v>
      </c>
    </row>
    <row r="619" spans="1:5">
      <c r="A619" s="7" t="s">
        <v>11</v>
      </c>
      <c r="B619" s="8" t="s">
        <v>19</v>
      </c>
      <c r="C619" s="7" t="s">
        <v>16</v>
      </c>
      <c r="D619" s="7">
        <v>2010</v>
      </c>
      <c r="E619" s="7">
        <v>22991</v>
      </c>
    </row>
    <row r="620" spans="1:5">
      <c r="A620" s="7" t="s">
        <v>11</v>
      </c>
      <c r="B620" s="8" t="s">
        <v>19</v>
      </c>
      <c r="C620" s="7" t="s">
        <v>15</v>
      </c>
      <c r="D620" s="7">
        <v>2011</v>
      </c>
      <c r="E620" s="7">
        <v>17624</v>
      </c>
    </row>
    <row r="621" spans="1:5">
      <c r="A621" s="7" t="s">
        <v>11</v>
      </c>
      <c r="B621" s="8" t="s">
        <v>19</v>
      </c>
      <c r="C621" s="7" t="s">
        <v>16</v>
      </c>
      <c r="D621" s="7">
        <v>2011</v>
      </c>
      <c r="E621" s="7">
        <v>21466</v>
      </c>
    </row>
    <row r="622" spans="1:5">
      <c r="A622" s="7" t="s">
        <v>11</v>
      </c>
      <c r="B622" s="8" t="s">
        <v>19</v>
      </c>
      <c r="C622" s="7" t="s">
        <v>15</v>
      </c>
      <c r="D622" s="7">
        <v>2012</v>
      </c>
      <c r="E622" s="7">
        <v>16497</v>
      </c>
    </row>
    <row r="623" spans="1:5">
      <c r="A623" s="7" t="s">
        <v>11</v>
      </c>
      <c r="B623" s="8" t="s">
        <v>19</v>
      </c>
      <c r="C623" s="7" t="s">
        <v>16</v>
      </c>
      <c r="D623" s="7">
        <v>2012</v>
      </c>
      <c r="E623" s="7">
        <v>19682</v>
      </c>
    </row>
    <row r="624" spans="1:5">
      <c r="A624" s="7" t="s">
        <v>11</v>
      </c>
      <c r="B624" s="8" t="s">
        <v>19</v>
      </c>
      <c r="C624" s="7" t="s">
        <v>15</v>
      </c>
      <c r="D624" s="7">
        <v>2013</v>
      </c>
      <c r="E624" s="7">
        <v>15809</v>
      </c>
    </row>
    <row r="625" spans="1:5">
      <c r="A625" s="7" t="s">
        <v>11</v>
      </c>
      <c r="B625" s="8" t="s">
        <v>19</v>
      </c>
      <c r="C625" s="7" t="s">
        <v>16</v>
      </c>
      <c r="D625" s="7">
        <v>2013</v>
      </c>
      <c r="E625" s="7">
        <v>19232</v>
      </c>
    </row>
    <row r="626" spans="1:5">
      <c r="A626" s="7" t="s">
        <v>11</v>
      </c>
      <c r="B626" s="8" t="s">
        <v>19</v>
      </c>
      <c r="C626" s="7" t="s">
        <v>15</v>
      </c>
      <c r="D626" s="7">
        <v>2014</v>
      </c>
      <c r="E626" s="7">
        <v>14522</v>
      </c>
    </row>
    <row r="627" spans="1:5">
      <c r="A627" s="7" t="s">
        <v>11</v>
      </c>
      <c r="B627" s="8" t="s">
        <v>19</v>
      </c>
      <c r="C627" s="7" t="s">
        <v>16</v>
      </c>
      <c r="D627" s="7">
        <v>2014</v>
      </c>
      <c r="E627" s="7">
        <v>17211</v>
      </c>
    </row>
    <row r="628" spans="1:5">
      <c r="A628" s="7" t="s">
        <v>11</v>
      </c>
      <c r="B628" s="8" t="s">
        <v>19</v>
      </c>
      <c r="C628" s="7" t="s">
        <v>15</v>
      </c>
      <c r="D628" s="7">
        <v>2015</v>
      </c>
      <c r="E628" s="7">
        <v>13707</v>
      </c>
    </row>
    <row r="629" spans="1:5">
      <c r="A629" s="7" t="s">
        <v>11</v>
      </c>
      <c r="B629" s="8" t="s">
        <v>19</v>
      </c>
      <c r="C629" s="7" t="s">
        <v>16</v>
      </c>
      <c r="D629" s="7">
        <v>2015</v>
      </c>
      <c r="E629" s="7">
        <v>16100</v>
      </c>
    </row>
    <row r="630" spans="1:5">
      <c r="A630" s="7" t="s">
        <v>11</v>
      </c>
      <c r="B630" s="8" t="s">
        <v>19</v>
      </c>
      <c r="C630" s="7" t="s">
        <v>15</v>
      </c>
      <c r="D630" s="7">
        <v>2016</v>
      </c>
      <c r="E630" s="7">
        <v>13039</v>
      </c>
    </row>
    <row r="631" spans="1:5">
      <c r="A631" s="7" t="s">
        <v>11</v>
      </c>
      <c r="B631" s="8" t="s">
        <v>19</v>
      </c>
      <c r="C631" s="7" t="s">
        <v>16</v>
      </c>
      <c r="D631" s="7">
        <v>2016</v>
      </c>
      <c r="E631" s="7">
        <v>15322</v>
      </c>
    </row>
    <row r="632" spans="1:5">
      <c r="A632" s="7" t="s">
        <v>11</v>
      </c>
      <c r="B632" s="8" t="s">
        <v>19</v>
      </c>
      <c r="C632" s="7" t="s">
        <v>15</v>
      </c>
      <c r="D632" s="7">
        <v>2017</v>
      </c>
      <c r="E632" s="7">
        <v>13288</v>
      </c>
    </row>
    <row r="633" spans="1:5">
      <c r="A633" s="7" t="s">
        <v>11</v>
      </c>
      <c r="B633" s="8" t="s">
        <v>19</v>
      </c>
      <c r="C633" s="7" t="s">
        <v>16</v>
      </c>
      <c r="D633" s="7">
        <v>2017</v>
      </c>
      <c r="E633" s="7">
        <v>15054</v>
      </c>
    </row>
    <row r="634" spans="1:5">
      <c r="A634" s="7" t="s">
        <v>11</v>
      </c>
      <c r="B634" s="8" t="s">
        <v>19</v>
      </c>
      <c r="C634" s="7" t="s">
        <v>15</v>
      </c>
      <c r="D634" s="7">
        <v>2018</v>
      </c>
      <c r="E634" s="7">
        <v>12633</v>
      </c>
    </row>
    <row r="635" spans="1:5">
      <c r="A635" s="7" t="s">
        <v>11</v>
      </c>
      <c r="B635" s="8" t="s">
        <v>19</v>
      </c>
      <c r="C635" s="7" t="s">
        <v>16</v>
      </c>
      <c r="D635" s="7">
        <v>2018</v>
      </c>
      <c r="E635" s="7">
        <v>14565</v>
      </c>
    </row>
    <row r="636" spans="1:5">
      <c r="A636" s="7" t="s">
        <v>11</v>
      </c>
      <c r="B636" s="8" t="s">
        <v>19</v>
      </c>
      <c r="C636" s="7" t="s">
        <v>15</v>
      </c>
      <c r="D636" s="7">
        <v>2019</v>
      </c>
      <c r="E636" s="7">
        <v>12378</v>
      </c>
    </row>
    <row r="637" spans="1:5">
      <c r="A637" s="7" t="s">
        <v>11</v>
      </c>
      <c r="B637" s="8" t="s">
        <v>19</v>
      </c>
      <c r="C637" s="7" t="s">
        <v>16</v>
      </c>
      <c r="D637" s="7">
        <v>2019</v>
      </c>
      <c r="E637" s="7">
        <v>14293</v>
      </c>
    </row>
    <row r="638" spans="1:5">
      <c r="A638" s="5" t="s">
        <v>11</v>
      </c>
      <c r="B638" s="5" t="s">
        <v>19</v>
      </c>
      <c r="C638" s="5" t="s">
        <v>15</v>
      </c>
      <c r="D638" s="5">
        <v>2020</v>
      </c>
      <c r="E638" s="5">
        <v>13273</v>
      </c>
    </row>
    <row r="639" spans="1:5">
      <c r="A639" s="5" t="s">
        <v>11</v>
      </c>
      <c r="B639" s="5" t="s">
        <v>19</v>
      </c>
      <c r="C639" s="5" t="s">
        <v>16</v>
      </c>
      <c r="D639" s="5">
        <v>2020</v>
      </c>
      <c r="E639" s="5">
        <v>15398</v>
      </c>
    </row>
    <row r="640" spans="1:5">
      <c r="A640" s="5" t="s">
        <v>11</v>
      </c>
      <c r="B640" s="5" t="s">
        <v>19</v>
      </c>
      <c r="C640" s="5" t="s">
        <v>15</v>
      </c>
      <c r="D640" s="5">
        <v>2021</v>
      </c>
      <c r="E640" s="5">
        <v>13858</v>
      </c>
    </row>
    <row r="641" spans="1:5">
      <c r="A641" s="5" t="s">
        <v>11</v>
      </c>
      <c r="B641" s="5" t="s">
        <v>19</v>
      </c>
      <c r="C641" s="5" t="s">
        <v>16</v>
      </c>
      <c r="D641" s="5">
        <v>2021</v>
      </c>
      <c r="E641" s="5">
        <v>15826</v>
      </c>
    </row>
    <row r="642" spans="1:5">
      <c r="A642" s="5" t="s">
        <v>11</v>
      </c>
      <c r="B642" s="5" t="s">
        <v>19</v>
      </c>
      <c r="C642" s="5" t="s">
        <v>15</v>
      </c>
      <c r="D642" s="5">
        <v>2022</v>
      </c>
      <c r="E642" s="5">
        <v>13453</v>
      </c>
    </row>
    <row r="643" spans="1:5">
      <c r="A643" s="5" t="s">
        <v>11</v>
      </c>
      <c r="B643" s="5" t="s">
        <v>19</v>
      </c>
      <c r="C643" s="5" t="s">
        <v>16</v>
      </c>
      <c r="D643" s="5">
        <v>2022</v>
      </c>
      <c r="E643" s="5">
        <v>15188</v>
      </c>
    </row>
    <row r="644" spans="1:5">
      <c r="A644" s="5" t="s">
        <v>11</v>
      </c>
      <c r="B644" s="5" t="s">
        <v>19</v>
      </c>
      <c r="C644" s="5" t="s">
        <v>15</v>
      </c>
      <c r="D644" s="5">
        <v>2023</v>
      </c>
      <c r="E644" s="5">
        <v>12774</v>
      </c>
    </row>
    <row r="645" spans="1:5">
      <c r="A645" s="5" t="s">
        <v>11</v>
      </c>
      <c r="B645" s="5" t="s">
        <v>19</v>
      </c>
      <c r="C645" s="5" t="s">
        <v>16</v>
      </c>
      <c r="D645" s="5">
        <v>2023</v>
      </c>
      <c r="E645" s="5">
        <v>14699</v>
      </c>
    </row>
    <row r="646" spans="1:5">
      <c r="A646" s="7" t="s">
        <v>11</v>
      </c>
      <c r="B646" s="8" t="s">
        <v>20</v>
      </c>
      <c r="C646" s="7" t="s">
        <v>15</v>
      </c>
      <c r="D646" s="7">
        <v>2010</v>
      </c>
      <c r="E646" s="7">
        <v>15412</v>
      </c>
    </row>
    <row r="647" spans="1:5">
      <c r="A647" s="7" t="s">
        <v>11</v>
      </c>
      <c r="B647" s="8" t="s">
        <v>20</v>
      </c>
      <c r="C647" s="7" t="s">
        <v>16</v>
      </c>
      <c r="D647" s="7">
        <v>2010</v>
      </c>
      <c r="E647" s="7">
        <v>19030</v>
      </c>
    </row>
    <row r="648" spans="1:5">
      <c r="A648" s="7" t="s">
        <v>11</v>
      </c>
      <c r="B648" s="8" t="s">
        <v>20</v>
      </c>
      <c r="C648" s="7" t="s">
        <v>15</v>
      </c>
      <c r="D648" s="7">
        <v>2011</v>
      </c>
      <c r="E648" s="7">
        <v>13276</v>
      </c>
    </row>
    <row r="649" spans="1:5">
      <c r="A649" s="7" t="s">
        <v>11</v>
      </c>
      <c r="B649" s="8" t="s">
        <v>20</v>
      </c>
      <c r="C649" s="7" t="s">
        <v>16</v>
      </c>
      <c r="D649" s="7">
        <v>2011</v>
      </c>
      <c r="E649" s="7">
        <v>16329</v>
      </c>
    </row>
    <row r="650" spans="1:5">
      <c r="A650" s="7" t="s">
        <v>11</v>
      </c>
      <c r="B650" s="8" t="s">
        <v>20</v>
      </c>
      <c r="C650" s="7" t="s">
        <v>15</v>
      </c>
      <c r="D650" s="7">
        <v>2012</v>
      </c>
      <c r="E650" s="7">
        <v>13214</v>
      </c>
    </row>
    <row r="651" spans="1:5">
      <c r="A651" s="7" t="s">
        <v>11</v>
      </c>
      <c r="B651" s="8" t="s">
        <v>20</v>
      </c>
      <c r="C651" s="7" t="s">
        <v>16</v>
      </c>
      <c r="D651" s="7">
        <v>2012</v>
      </c>
      <c r="E651" s="7">
        <v>16004</v>
      </c>
    </row>
    <row r="652" spans="1:5">
      <c r="A652" s="7" t="s">
        <v>11</v>
      </c>
      <c r="B652" s="8" t="s">
        <v>20</v>
      </c>
      <c r="C652" s="7" t="s">
        <v>15</v>
      </c>
      <c r="D652" s="7">
        <v>2013</v>
      </c>
      <c r="E652" s="7">
        <v>12800</v>
      </c>
    </row>
    <row r="653" spans="1:5">
      <c r="A653" s="7" t="s">
        <v>11</v>
      </c>
      <c r="B653" s="8" t="s">
        <v>20</v>
      </c>
      <c r="C653" s="7" t="s">
        <v>16</v>
      </c>
      <c r="D653" s="7">
        <v>2013</v>
      </c>
      <c r="E653" s="7">
        <v>15785</v>
      </c>
    </row>
    <row r="654" spans="1:5">
      <c r="A654" s="7" t="s">
        <v>11</v>
      </c>
      <c r="B654" s="8" t="s">
        <v>20</v>
      </c>
      <c r="C654" s="7" t="s">
        <v>15</v>
      </c>
      <c r="D654" s="7">
        <v>2014</v>
      </c>
      <c r="E654" s="7">
        <v>10163</v>
      </c>
    </row>
    <row r="655" spans="1:5">
      <c r="A655" s="7" t="s">
        <v>11</v>
      </c>
      <c r="B655" s="8" t="s">
        <v>20</v>
      </c>
      <c r="C655" s="7" t="s">
        <v>16</v>
      </c>
      <c r="D655" s="7">
        <v>2014</v>
      </c>
      <c r="E655" s="7">
        <v>12367</v>
      </c>
    </row>
    <row r="656" spans="1:5">
      <c r="A656" s="7" t="s">
        <v>11</v>
      </c>
      <c r="B656" s="8" t="s">
        <v>20</v>
      </c>
      <c r="C656" s="7" t="s">
        <v>15</v>
      </c>
      <c r="D656" s="7">
        <v>2015</v>
      </c>
      <c r="E656" s="7">
        <v>10354</v>
      </c>
    </row>
    <row r="657" spans="1:5">
      <c r="A657" s="7" t="s">
        <v>11</v>
      </c>
      <c r="B657" s="8" t="s">
        <v>20</v>
      </c>
      <c r="C657" s="7" t="s">
        <v>16</v>
      </c>
      <c r="D657" s="7">
        <v>2015</v>
      </c>
      <c r="E657" s="7">
        <v>12208</v>
      </c>
    </row>
    <row r="658" spans="1:5">
      <c r="A658" s="7" t="s">
        <v>11</v>
      </c>
      <c r="B658" s="8" t="s">
        <v>20</v>
      </c>
      <c r="C658" s="7" t="s">
        <v>15</v>
      </c>
      <c r="D658" s="7">
        <v>2016</v>
      </c>
      <c r="E658" s="7">
        <v>10086</v>
      </c>
    </row>
    <row r="659" spans="1:5">
      <c r="A659" s="7" t="s">
        <v>11</v>
      </c>
      <c r="B659" s="8" t="s">
        <v>20</v>
      </c>
      <c r="C659" s="7" t="s">
        <v>16</v>
      </c>
      <c r="D659" s="7">
        <v>2016</v>
      </c>
      <c r="E659" s="7">
        <v>11963</v>
      </c>
    </row>
    <row r="660" spans="1:5">
      <c r="A660" s="7" t="s">
        <v>11</v>
      </c>
      <c r="B660" s="8" t="s">
        <v>20</v>
      </c>
      <c r="C660" s="7" t="s">
        <v>15</v>
      </c>
      <c r="D660" s="7">
        <v>2017</v>
      </c>
      <c r="E660" s="7">
        <v>10242</v>
      </c>
    </row>
    <row r="661" spans="1:5">
      <c r="A661" s="7" t="s">
        <v>11</v>
      </c>
      <c r="B661" s="8" t="s">
        <v>20</v>
      </c>
      <c r="C661" s="7" t="s">
        <v>16</v>
      </c>
      <c r="D661" s="7">
        <v>2017</v>
      </c>
      <c r="E661" s="7">
        <v>11670</v>
      </c>
    </row>
    <row r="662" spans="1:5">
      <c r="A662" s="7" t="s">
        <v>11</v>
      </c>
      <c r="B662" s="8" t="s">
        <v>20</v>
      </c>
      <c r="C662" s="7" t="s">
        <v>15</v>
      </c>
      <c r="D662" s="7">
        <v>2018</v>
      </c>
      <c r="E662" s="7">
        <v>9851</v>
      </c>
    </row>
    <row r="663" spans="1:5">
      <c r="A663" s="7" t="s">
        <v>11</v>
      </c>
      <c r="B663" s="8" t="s">
        <v>20</v>
      </c>
      <c r="C663" s="7" t="s">
        <v>16</v>
      </c>
      <c r="D663" s="7">
        <v>2018</v>
      </c>
      <c r="E663" s="7">
        <v>11680</v>
      </c>
    </row>
    <row r="664" spans="1:5">
      <c r="A664" s="7" t="s">
        <v>11</v>
      </c>
      <c r="B664" s="8" t="s">
        <v>20</v>
      </c>
      <c r="C664" s="7" t="s">
        <v>15</v>
      </c>
      <c r="D664" s="7">
        <v>2019</v>
      </c>
      <c r="E664" s="7">
        <v>9796</v>
      </c>
    </row>
    <row r="665" spans="1:5">
      <c r="A665" s="7" t="s">
        <v>11</v>
      </c>
      <c r="B665" s="8" t="s">
        <v>20</v>
      </c>
      <c r="C665" s="7" t="s">
        <v>16</v>
      </c>
      <c r="D665" s="7">
        <v>2019</v>
      </c>
      <c r="E665" s="7">
        <v>11484</v>
      </c>
    </row>
    <row r="666" spans="1:5">
      <c r="A666" s="5" t="s">
        <v>11</v>
      </c>
      <c r="B666" s="5" t="s">
        <v>20</v>
      </c>
      <c r="C666" s="5" t="s">
        <v>15</v>
      </c>
      <c r="D666" s="5">
        <v>2020</v>
      </c>
      <c r="E666" s="5">
        <v>9590</v>
      </c>
    </row>
    <row r="667" spans="1:5">
      <c r="A667" s="5" t="s">
        <v>11</v>
      </c>
      <c r="B667" s="5" t="s">
        <v>20</v>
      </c>
      <c r="C667" s="5" t="s">
        <v>16</v>
      </c>
      <c r="D667" s="5">
        <v>2020</v>
      </c>
      <c r="E667" s="5">
        <v>11551</v>
      </c>
    </row>
    <row r="668" spans="1:5">
      <c r="A668" s="5" t="s">
        <v>11</v>
      </c>
      <c r="B668" s="5" t="s">
        <v>20</v>
      </c>
      <c r="C668" s="5" t="s">
        <v>15</v>
      </c>
      <c r="D668" s="5">
        <v>2021</v>
      </c>
      <c r="E668" s="5">
        <v>9955</v>
      </c>
    </row>
    <row r="669" spans="1:5">
      <c r="A669" s="5" t="s">
        <v>11</v>
      </c>
      <c r="B669" s="5" t="s">
        <v>20</v>
      </c>
      <c r="C669" s="5" t="s">
        <v>16</v>
      </c>
      <c r="D669" s="5">
        <v>2021</v>
      </c>
      <c r="E669" s="5">
        <v>11666</v>
      </c>
    </row>
    <row r="670" spans="1:5">
      <c r="A670" s="5" t="s">
        <v>11</v>
      </c>
      <c r="B670" s="5" t="s">
        <v>20</v>
      </c>
      <c r="C670" s="5" t="s">
        <v>15</v>
      </c>
      <c r="D670" s="5">
        <v>2022</v>
      </c>
      <c r="E670" s="5">
        <v>10420</v>
      </c>
    </row>
    <row r="671" spans="1:5">
      <c r="A671" s="5" t="s">
        <v>11</v>
      </c>
      <c r="B671" s="5" t="s">
        <v>20</v>
      </c>
      <c r="C671" s="5" t="s">
        <v>16</v>
      </c>
      <c r="D671" s="5">
        <v>2022</v>
      </c>
      <c r="E671" s="5">
        <v>11843</v>
      </c>
    </row>
    <row r="672" spans="1:5">
      <c r="A672" s="5" t="s">
        <v>11</v>
      </c>
      <c r="B672" s="5" t="s">
        <v>20</v>
      </c>
      <c r="C672" s="5" t="s">
        <v>15</v>
      </c>
      <c r="D672" s="5">
        <v>2023</v>
      </c>
      <c r="E672" s="5">
        <v>10741</v>
      </c>
    </row>
    <row r="673" spans="1:5">
      <c r="A673" s="5" t="s">
        <v>11</v>
      </c>
      <c r="B673" s="5" t="s">
        <v>20</v>
      </c>
      <c r="C673" s="5" t="s">
        <v>16</v>
      </c>
      <c r="D673" s="5">
        <v>2023</v>
      </c>
      <c r="E673" s="5">
        <v>12413</v>
      </c>
    </row>
    <row r="674" spans="1:5">
      <c r="A674" s="7" t="s">
        <v>12</v>
      </c>
      <c r="B674" s="8" t="s">
        <v>19</v>
      </c>
      <c r="C674" s="7" t="s">
        <v>15</v>
      </c>
      <c r="D674" s="7">
        <v>2010</v>
      </c>
      <c r="E674" s="7">
        <v>5943</v>
      </c>
    </row>
    <row r="675" spans="1:5">
      <c r="A675" s="7" t="s">
        <v>12</v>
      </c>
      <c r="B675" s="8" t="s">
        <v>19</v>
      </c>
      <c r="C675" s="7" t="s">
        <v>16</v>
      </c>
      <c r="D675" s="7">
        <v>2010</v>
      </c>
      <c r="E675" s="7">
        <v>7533</v>
      </c>
    </row>
    <row r="676" spans="1:5">
      <c r="A676" s="7" t="s">
        <v>12</v>
      </c>
      <c r="B676" s="8" t="s">
        <v>19</v>
      </c>
      <c r="C676" s="7" t="s">
        <v>15</v>
      </c>
      <c r="D676" s="7">
        <v>2011</v>
      </c>
      <c r="E676" s="7">
        <v>5590</v>
      </c>
    </row>
    <row r="677" spans="1:5">
      <c r="A677" s="7" t="s">
        <v>12</v>
      </c>
      <c r="B677" s="8" t="s">
        <v>19</v>
      </c>
      <c r="C677" s="7" t="s">
        <v>16</v>
      </c>
      <c r="D677" s="7">
        <v>2011</v>
      </c>
      <c r="E677" s="7">
        <v>7252</v>
      </c>
    </row>
    <row r="678" spans="1:5">
      <c r="A678" s="7" t="s">
        <v>12</v>
      </c>
      <c r="B678" s="8" t="s">
        <v>19</v>
      </c>
      <c r="C678" s="7" t="s">
        <v>15</v>
      </c>
      <c r="D678" s="7">
        <v>2012</v>
      </c>
      <c r="E678" s="7">
        <v>5442</v>
      </c>
    </row>
    <row r="679" spans="1:5">
      <c r="A679" s="7" t="s">
        <v>12</v>
      </c>
      <c r="B679" s="8" t="s">
        <v>19</v>
      </c>
      <c r="C679" s="7" t="s">
        <v>16</v>
      </c>
      <c r="D679" s="7">
        <v>2012</v>
      </c>
      <c r="E679" s="7">
        <v>7093</v>
      </c>
    </row>
    <row r="680" spans="1:5">
      <c r="A680" s="7" t="s">
        <v>12</v>
      </c>
      <c r="B680" s="8" t="s">
        <v>19</v>
      </c>
      <c r="C680" s="7" t="s">
        <v>15</v>
      </c>
      <c r="D680" s="7">
        <v>2013</v>
      </c>
      <c r="E680" s="7">
        <v>5179</v>
      </c>
    </row>
    <row r="681" spans="1:5">
      <c r="A681" s="7" t="s">
        <v>12</v>
      </c>
      <c r="B681" s="8" t="s">
        <v>19</v>
      </c>
      <c r="C681" s="7" t="s">
        <v>16</v>
      </c>
      <c r="D681" s="7">
        <v>2013</v>
      </c>
      <c r="E681" s="7">
        <v>6382</v>
      </c>
    </row>
    <row r="682" spans="1:5">
      <c r="A682" s="7" t="s">
        <v>12</v>
      </c>
      <c r="B682" s="8" t="s">
        <v>19</v>
      </c>
      <c r="C682" s="7" t="s">
        <v>15</v>
      </c>
      <c r="D682" s="7">
        <v>2014</v>
      </c>
      <c r="E682" s="7">
        <v>4776</v>
      </c>
    </row>
    <row r="683" spans="1:5">
      <c r="A683" s="7" t="s">
        <v>12</v>
      </c>
      <c r="B683" s="8" t="s">
        <v>19</v>
      </c>
      <c r="C683" s="7" t="s">
        <v>16</v>
      </c>
      <c r="D683" s="7">
        <v>2014</v>
      </c>
      <c r="E683" s="7">
        <v>6022</v>
      </c>
    </row>
    <row r="684" spans="1:5">
      <c r="A684" s="7" t="s">
        <v>12</v>
      </c>
      <c r="B684" s="8" t="s">
        <v>19</v>
      </c>
      <c r="C684" s="7" t="s">
        <v>15</v>
      </c>
      <c r="D684" s="7">
        <v>2015</v>
      </c>
      <c r="E684" s="7">
        <v>4471</v>
      </c>
    </row>
    <row r="685" spans="1:5">
      <c r="A685" s="7" t="s">
        <v>12</v>
      </c>
      <c r="B685" s="8" t="s">
        <v>19</v>
      </c>
      <c r="C685" s="7" t="s">
        <v>16</v>
      </c>
      <c r="D685" s="7">
        <v>2015</v>
      </c>
      <c r="E685" s="7">
        <v>5710</v>
      </c>
    </row>
    <row r="686" spans="1:5">
      <c r="A686" s="7" t="s">
        <v>12</v>
      </c>
      <c r="B686" s="8" t="s">
        <v>19</v>
      </c>
      <c r="C686" s="7" t="s">
        <v>15</v>
      </c>
      <c r="D686" s="7">
        <v>2016</v>
      </c>
      <c r="E686" s="7">
        <v>4229</v>
      </c>
    </row>
    <row r="687" spans="1:5">
      <c r="A687" s="7" t="s">
        <v>12</v>
      </c>
      <c r="B687" s="8" t="s">
        <v>19</v>
      </c>
      <c r="C687" s="7" t="s">
        <v>16</v>
      </c>
      <c r="D687" s="7">
        <v>2016</v>
      </c>
      <c r="E687" s="7">
        <v>5305</v>
      </c>
    </row>
    <row r="688" spans="1:5">
      <c r="A688" s="7" t="s">
        <v>12</v>
      </c>
      <c r="B688" s="8" t="s">
        <v>19</v>
      </c>
      <c r="C688" s="7" t="s">
        <v>15</v>
      </c>
      <c r="D688" s="7">
        <v>2017</v>
      </c>
      <c r="E688" s="7">
        <v>3969</v>
      </c>
    </row>
    <row r="689" spans="1:5">
      <c r="A689" s="7" t="s">
        <v>12</v>
      </c>
      <c r="B689" s="8" t="s">
        <v>19</v>
      </c>
      <c r="C689" s="7" t="s">
        <v>16</v>
      </c>
      <c r="D689" s="7">
        <v>2017</v>
      </c>
      <c r="E689" s="7">
        <v>5238</v>
      </c>
    </row>
    <row r="690" spans="1:5">
      <c r="A690" s="7" t="s">
        <v>12</v>
      </c>
      <c r="B690" s="8" t="s">
        <v>19</v>
      </c>
      <c r="C690" s="7" t="s">
        <v>15</v>
      </c>
      <c r="D690" s="7">
        <v>2018</v>
      </c>
      <c r="E690" s="7">
        <v>4066</v>
      </c>
    </row>
    <row r="691" spans="1:5">
      <c r="A691" s="7" t="s">
        <v>12</v>
      </c>
      <c r="B691" s="8" t="s">
        <v>19</v>
      </c>
      <c r="C691" s="7" t="s">
        <v>16</v>
      </c>
      <c r="D691" s="7">
        <v>2018</v>
      </c>
      <c r="E691" s="7">
        <v>4777</v>
      </c>
    </row>
    <row r="692" spans="1:5">
      <c r="A692" s="7" t="s">
        <v>12</v>
      </c>
      <c r="B692" s="8" t="s">
        <v>19</v>
      </c>
      <c r="C692" s="7" t="s">
        <v>15</v>
      </c>
      <c r="D692" s="7">
        <v>2019</v>
      </c>
      <c r="E692" s="7">
        <v>3992</v>
      </c>
    </row>
    <row r="693" spans="1:5">
      <c r="A693" s="7" t="s">
        <v>12</v>
      </c>
      <c r="B693" s="8" t="s">
        <v>19</v>
      </c>
      <c r="C693" s="7" t="s">
        <v>16</v>
      </c>
      <c r="D693" s="7">
        <v>2019</v>
      </c>
      <c r="E693" s="7">
        <v>4700</v>
      </c>
    </row>
    <row r="694" spans="1:5">
      <c r="A694" s="5" t="s">
        <v>12</v>
      </c>
      <c r="B694" s="5" t="s">
        <v>19</v>
      </c>
      <c r="C694" s="5" t="s">
        <v>15</v>
      </c>
      <c r="D694" s="5">
        <v>2020</v>
      </c>
      <c r="E694" s="5">
        <v>4157</v>
      </c>
    </row>
    <row r="695" spans="1:5">
      <c r="A695" s="5" t="s">
        <v>12</v>
      </c>
      <c r="B695" s="5" t="s">
        <v>19</v>
      </c>
      <c r="C695" s="5" t="s">
        <v>16</v>
      </c>
      <c r="D695" s="5">
        <v>2020</v>
      </c>
      <c r="E695" s="5">
        <v>4690</v>
      </c>
    </row>
    <row r="696" spans="1:5">
      <c r="A696" s="5" t="s">
        <v>12</v>
      </c>
      <c r="B696" s="5" t="s">
        <v>19</v>
      </c>
      <c r="C696" s="5" t="s">
        <v>15</v>
      </c>
      <c r="D696" s="5">
        <v>2021</v>
      </c>
      <c r="E696" s="5">
        <v>4086</v>
      </c>
    </row>
    <row r="697" spans="1:5">
      <c r="A697" s="5" t="s">
        <v>12</v>
      </c>
      <c r="B697" s="5" t="s">
        <v>19</v>
      </c>
      <c r="C697" s="5" t="s">
        <v>16</v>
      </c>
      <c r="D697" s="5">
        <v>2021</v>
      </c>
      <c r="E697" s="5">
        <v>4828</v>
      </c>
    </row>
    <row r="698" spans="1:5">
      <c r="A698" s="5" t="s">
        <v>12</v>
      </c>
      <c r="B698" s="5" t="s">
        <v>19</v>
      </c>
      <c r="C698" s="5" t="s">
        <v>15</v>
      </c>
      <c r="D698" s="5">
        <v>2022</v>
      </c>
      <c r="E698" s="5">
        <v>3946</v>
      </c>
    </row>
    <row r="699" spans="1:5">
      <c r="A699" s="5" t="s">
        <v>12</v>
      </c>
      <c r="B699" s="5" t="s">
        <v>19</v>
      </c>
      <c r="C699" s="5" t="s">
        <v>16</v>
      </c>
      <c r="D699" s="5">
        <v>2022</v>
      </c>
      <c r="E699" s="5">
        <v>4811</v>
      </c>
    </row>
    <row r="700" spans="1:5">
      <c r="A700" s="5" t="s">
        <v>12</v>
      </c>
      <c r="B700" s="5" t="s">
        <v>19</v>
      </c>
      <c r="C700" s="5" t="s">
        <v>15</v>
      </c>
      <c r="D700" s="5">
        <v>2023</v>
      </c>
      <c r="E700" s="5">
        <v>3817</v>
      </c>
    </row>
    <row r="701" spans="1:5">
      <c r="A701" s="5" t="s">
        <v>12</v>
      </c>
      <c r="B701" s="5" t="s">
        <v>19</v>
      </c>
      <c r="C701" s="5" t="s">
        <v>16</v>
      </c>
      <c r="D701" s="5">
        <v>2023</v>
      </c>
      <c r="E701" s="5">
        <v>4676</v>
      </c>
    </row>
    <row r="702" spans="1:5">
      <c r="A702" s="7" t="s">
        <v>12</v>
      </c>
      <c r="B702" s="8" t="s">
        <v>20</v>
      </c>
      <c r="C702" s="7" t="s">
        <v>15</v>
      </c>
      <c r="D702" s="7">
        <v>2010</v>
      </c>
      <c r="E702" s="7">
        <v>4604</v>
      </c>
    </row>
    <row r="703" spans="1:5">
      <c r="A703" s="7" t="s">
        <v>12</v>
      </c>
      <c r="B703" s="8" t="s">
        <v>20</v>
      </c>
      <c r="C703" s="7" t="s">
        <v>16</v>
      </c>
      <c r="D703" s="7">
        <v>2010</v>
      </c>
      <c r="E703" s="7">
        <v>6189</v>
      </c>
    </row>
    <row r="704" spans="1:5">
      <c r="A704" s="7" t="s">
        <v>12</v>
      </c>
      <c r="B704" s="8" t="s">
        <v>20</v>
      </c>
      <c r="C704" s="7" t="s">
        <v>15</v>
      </c>
      <c r="D704" s="7">
        <v>2011</v>
      </c>
      <c r="E704" s="7">
        <v>4156</v>
      </c>
    </row>
    <row r="705" spans="1:5">
      <c r="A705" s="7" t="s">
        <v>12</v>
      </c>
      <c r="B705" s="8" t="s">
        <v>20</v>
      </c>
      <c r="C705" s="7" t="s">
        <v>16</v>
      </c>
      <c r="D705" s="7">
        <v>2011</v>
      </c>
      <c r="E705" s="7">
        <v>5641</v>
      </c>
    </row>
    <row r="706" spans="1:5">
      <c r="A706" s="7" t="s">
        <v>12</v>
      </c>
      <c r="B706" s="8" t="s">
        <v>20</v>
      </c>
      <c r="C706" s="7" t="s">
        <v>15</v>
      </c>
      <c r="D706" s="7">
        <v>2012</v>
      </c>
      <c r="E706" s="7">
        <v>4152</v>
      </c>
    </row>
    <row r="707" spans="1:5">
      <c r="A707" s="7" t="s">
        <v>12</v>
      </c>
      <c r="B707" s="8" t="s">
        <v>20</v>
      </c>
      <c r="C707" s="7" t="s">
        <v>16</v>
      </c>
      <c r="D707" s="7">
        <v>2012</v>
      </c>
      <c r="E707" s="7">
        <v>5612</v>
      </c>
    </row>
    <row r="708" spans="1:5">
      <c r="A708" s="7" t="s">
        <v>12</v>
      </c>
      <c r="B708" s="8" t="s">
        <v>20</v>
      </c>
      <c r="C708" s="7" t="s">
        <v>15</v>
      </c>
      <c r="D708" s="7">
        <v>2013</v>
      </c>
      <c r="E708" s="7">
        <v>4030</v>
      </c>
    </row>
    <row r="709" spans="1:5">
      <c r="A709" s="7" t="s">
        <v>12</v>
      </c>
      <c r="B709" s="8" t="s">
        <v>20</v>
      </c>
      <c r="C709" s="7" t="s">
        <v>16</v>
      </c>
      <c r="D709" s="7">
        <v>2013</v>
      </c>
      <c r="E709" s="7">
        <v>5150</v>
      </c>
    </row>
    <row r="710" spans="1:5">
      <c r="A710" s="7" t="s">
        <v>12</v>
      </c>
      <c r="B710" s="8" t="s">
        <v>20</v>
      </c>
      <c r="C710" s="7" t="s">
        <v>15</v>
      </c>
      <c r="D710" s="7">
        <v>2014</v>
      </c>
      <c r="E710" s="7">
        <v>3268</v>
      </c>
    </row>
    <row r="711" spans="1:5">
      <c r="A711" s="7" t="s">
        <v>12</v>
      </c>
      <c r="B711" s="8" t="s">
        <v>20</v>
      </c>
      <c r="C711" s="7" t="s">
        <v>16</v>
      </c>
      <c r="D711" s="7">
        <v>2014</v>
      </c>
      <c r="E711" s="7">
        <v>4407</v>
      </c>
    </row>
    <row r="712" spans="1:5">
      <c r="A712" s="7" t="s">
        <v>12</v>
      </c>
      <c r="B712" s="8" t="s">
        <v>20</v>
      </c>
      <c r="C712" s="7" t="s">
        <v>15</v>
      </c>
      <c r="D712" s="7">
        <v>2015</v>
      </c>
      <c r="E712" s="7">
        <v>3302</v>
      </c>
    </row>
    <row r="713" spans="1:5">
      <c r="A713" s="7" t="s">
        <v>12</v>
      </c>
      <c r="B713" s="8" t="s">
        <v>20</v>
      </c>
      <c r="C713" s="7" t="s">
        <v>16</v>
      </c>
      <c r="D713" s="7">
        <v>2015</v>
      </c>
      <c r="E713" s="7">
        <v>4351</v>
      </c>
    </row>
    <row r="714" spans="1:5">
      <c r="A714" s="7" t="s">
        <v>12</v>
      </c>
      <c r="B714" s="8" t="s">
        <v>20</v>
      </c>
      <c r="C714" s="7" t="s">
        <v>15</v>
      </c>
      <c r="D714" s="7">
        <v>2016</v>
      </c>
      <c r="E714" s="7">
        <v>3322</v>
      </c>
    </row>
    <row r="715" spans="1:5">
      <c r="A715" s="7" t="s">
        <v>12</v>
      </c>
      <c r="B715" s="8" t="s">
        <v>20</v>
      </c>
      <c r="C715" s="7" t="s">
        <v>16</v>
      </c>
      <c r="D715" s="7">
        <v>2016</v>
      </c>
      <c r="E715" s="7">
        <v>4315</v>
      </c>
    </row>
    <row r="716" spans="1:5">
      <c r="A716" s="7" t="s">
        <v>12</v>
      </c>
      <c r="B716" s="8" t="s">
        <v>20</v>
      </c>
      <c r="C716" s="7" t="s">
        <v>15</v>
      </c>
      <c r="D716" s="7">
        <v>2017</v>
      </c>
      <c r="E716" s="7">
        <v>3035</v>
      </c>
    </row>
    <row r="717" spans="1:5">
      <c r="A717" s="7" t="s">
        <v>12</v>
      </c>
      <c r="B717" s="8" t="s">
        <v>20</v>
      </c>
      <c r="C717" s="7" t="s">
        <v>16</v>
      </c>
      <c r="D717" s="7">
        <v>2017</v>
      </c>
      <c r="E717" s="7">
        <v>4172</v>
      </c>
    </row>
    <row r="718" spans="1:5">
      <c r="A718" s="7" t="s">
        <v>12</v>
      </c>
      <c r="B718" s="8" t="s">
        <v>20</v>
      </c>
      <c r="C718" s="7" t="s">
        <v>15</v>
      </c>
      <c r="D718" s="7">
        <v>2018</v>
      </c>
      <c r="E718" s="7">
        <v>3208</v>
      </c>
    </row>
    <row r="719" spans="1:5">
      <c r="A719" s="7" t="s">
        <v>12</v>
      </c>
      <c r="B719" s="8" t="s">
        <v>20</v>
      </c>
      <c r="C719" s="7" t="s">
        <v>16</v>
      </c>
      <c r="D719" s="7">
        <v>2018</v>
      </c>
      <c r="E719" s="7">
        <v>3869</v>
      </c>
    </row>
    <row r="720" spans="1:5">
      <c r="A720" s="7" t="s">
        <v>12</v>
      </c>
      <c r="B720" s="8" t="s">
        <v>20</v>
      </c>
      <c r="C720" s="7" t="s">
        <v>15</v>
      </c>
      <c r="D720" s="7">
        <v>2019</v>
      </c>
      <c r="E720" s="7">
        <v>3095</v>
      </c>
    </row>
    <row r="721" spans="1:5">
      <c r="A721" s="7" t="s">
        <v>12</v>
      </c>
      <c r="B721" s="8" t="s">
        <v>20</v>
      </c>
      <c r="C721" s="7" t="s">
        <v>16</v>
      </c>
      <c r="D721" s="7">
        <v>2019</v>
      </c>
      <c r="E721" s="7">
        <v>3849</v>
      </c>
    </row>
    <row r="722" spans="1:5">
      <c r="A722" s="5" t="s">
        <v>12</v>
      </c>
      <c r="B722" s="5" t="s">
        <v>20</v>
      </c>
      <c r="C722" s="5" t="s">
        <v>15</v>
      </c>
      <c r="D722" s="5">
        <v>2020</v>
      </c>
      <c r="E722" s="5">
        <v>2964</v>
      </c>
    </row>
    <row r="723" spans="1:5">
      <c r="A723" s="5" t="s">
        <v>12</v>
      </c>
      <c r="B723" s="5" t="s">
        <v>20</v>
      </c>
      <c r="C723" s="5" t="s">
        <v>16</v>
      </c>
      <c r="D723" s="5">
        <v>2020</v>
      </c>
      <c r="E723" s="5">
        <v>3531</v>
      </c>
    </row>
    <row r="724" spans="1:5">
      <c r="A724" s="5" t="s">
        <v>12</v>
      </c>
      <c r="B724" s="5" t="s">
        <v>20</v>
      </c>
      <c r="C724" s="5" t="s">
        <v>15</v>
      </c>
      <c r="D724" s="5">
        <v>2021</v>
      </c>
      <c r="E724" s="5">
        <v>2931</v>
      </c>
    </row>
    <row r="725" spans="1:5">
      <c r="A725" s="5" t="s">
        <v>12</v>
      </c>
      <c r="B725" s="5" t="s">
        <v>20</v>
      </c>
      <c r="C725" s="5" t="s">
        <v>16</v>
      </c>
      <c r="D725" s="5">
        <v>2021</v>
      </c>
      <c r="E725" s="5">
        <v>3713</v>
      </c>
    </row>
    <row r="726" spans="1:5">
      <c r="A726" s="5" t="s">
        <v>12</v>
      </c>
      <c r="B726" s="5" t="s">
        <v>20</v>
      </c>
      <c r="C726" s="5" t="s">
        <v>15</v>
      </c>
      <c r="D726" s="5">
        <v>2022</v>
      </c>
      <c r="E726" s="5">
        <v>2981</v>
      </c>
    </row>
    <row r="727" spans="1:5">
      <c r="A727" s="5" t="s">
        <v>12</v>
      </c>
      <c r="B727" s="5" t="s">
        <v>20</v>
      </c>
      <c r="C727" s="5" t="s">
        <v>16</v>
      </c>
      <c r="D727" s="5">
        <v>2022</v>
      </c>
      <c r="E727" s="5">
        <v>3843</v>
      </c>
    </row>
    <row r="728" spans="1:5">
      <c r="A728" s="5" t="s">
        <v>12</v>
      </c>
      <c r="B728" s="5" t="s">
        <v>20</v>
      </c>
      <c r="C728" s="5" t="s">
        <v>15</v>
      </c>
      <c r="D728" s="5">
        <v>2023</v>
      </c>
      <c r="E728" s="5">
        <v>3190</v>
      </c>
    </row>
    <row r="729" spans="1:5">
      <c r="A729" s="5" t="s">
        <v>12</v>
      </c>
      <c r="B729" s="5" t="s">
        <v>20</v>
      </c>
      <c r="C729" s="5" t="s">
        <v>16</v>
      </c>
      <c r="D729" s="5">
        <v>2023</v>
      </c>
      <c r="E729" s="5">
        <v>3921</v>
      </c>
    </row>
    <row r="730" spans="1:5">
      <c r="A730" s="7" t="s">
        <v>18</v>
      </c>
      <c r="B730" s="8" t="s">
        <v>19</v>
      </c>
      <c r="C730" s="7" t="s">
        <v>15</v>
      </c>
      <c r="D730" s="7">
        <v>2010</v>
      </c>
      <c r="E730" s="7">
        <v>5889</v>
      </c>
    </row>
    <row r="731" spans="1:5">
      <c r="A731" s="7" t="s">
        <v>18</v>
      </c>
      <c r="B731" s="8" t="s">
        <v>19</v>
      </c>
      <c r="C731" s="7" t="s">
        <v>16</v>
      </c>
      <c r="D731" s="7">
        <v>2010</v>
      </c>
      <c r="E731" s="7">
        <v>7890</v>
      </c>
    </row>
    <row r="732" spans="1:5">
      <c r="A732" s="7" t="s">
        <v>18</v>
      </c>
      <c r="B732" s="8" t="s">
        <v>19</v>
      </c>
      <c r="C732" s="7" t="s">
        <v>15</v>
      </c>
      <c r="D732" s="7">
        <v>2011</v>
      </c>
      <c r="E732" s="7">
        <v>5701</v>
      </c>
    </row>
    <row r="733" spans="1:5">
      <c r="A733" s="7" t="s">
        <v>18</v>
      </c>
      <c r="B733" s="8" t="s">
        <v>19</v>
      </c>
      <c r="C733" s="7" t="s">
        <v>16</v>
      </c>
      <c r="D733" s="7">
        <v>2011</v>
      </c>
      <c r="E733" s="7">
        <v>7398</v>
      </c>
    </row>
    <row r="734" spans="1:5">
      <c r="A734" s="7" t="s">
        <v>18</v>
      </c>
      <c r="B734" s="8" t="s">
        <v>19</v>
      </c>
      <c r="C734" s="7" t="s">
        <v>15</v>
      </c>
      <c r="D734" s="7">
        <v>2012</v>
      </c>
      <c r="E734" s="7">
        <v>5315</v>
      </c>
    </row>
    <row r="735" spans="1:5">
      <c r="A735" s="7" t="s">
        <v>18</v>
      </c>
      <c r="B735" s="8" t="s">
        <v>19</v>
      </c>
      <c r="C735" s="7" t="s">
        <v>16</v>
      </c>
      <c r="D735" s="7">
        <v>2012</v>
      </c>
      <c r="E735" s="7">
        <v>7134</v>
      </c>
    </row>
    <row r="736" spans="1:5">
      <c r="A736" s="7" t="s">
        <v>18</v>
      </c>
      <c r="B736" s="8" t="s">
        <v>19</v>
      </c>
      <c r="C736" s="7" t="s">
        <v>15</v>
      </c>
      <c r="D736" s="7">
        <v>2013</v>
      </c>
      <c r="E736" s="7">
        <v>4979</v>
      </c>
    </row>
    <row r="737" spans="1:5">
      <c r="A737" s="7" t="s">
        <v>18</v>
      </c>
      <c r="B737" s="8" t="s">
        <v>19</v>
      </c>
      <c r="C737" s="7" t="s">
        <v>16</v>
      </c>
      <c r="D737" s="7">
        <v>2013</v>
      </c>
      <c r="E737" s="7">
        <v>6537</v>
      </c>
    </row>
    <row r="738" spans="1:5">
      <c r="A738" s="7" t="s">
        <v>18</v>
      </c>
      <c r="B738" s="8" t="s">
        <v>19</v>
      </c>
      <c r="C738" s="7" t="s">
        <v>15</v>
      </c>
      <c r="D738" s="7">
        <v>2014</v>
      </c>
      <c r="E738" s="7">
        <v>4729</v>
      </c>
    </row>
    <row r="739" spans="1:5">
      <c r="A739" s="7" t="s">
        <v>18</v>
      </c>
      <c r="B739" s="8" t="s">
        <v>19</v>
      </c>
      <c r="C739" s="7" t="s">
        <v>16</v>
      </c>
      <c r="D739" s="7">
        <v>2014</v>
      </c>
      <c r="E739" s="7">
        <v>6257</v>
      </c>
    </row>
    <row r="740" spans="1:5">
      <c r="A740" s="7" t="s">
        <v>18</v>
      </c>
      <c r="B740" s="8" t="s">
        <v>19</v>
      </c>
      <c r="C740" s="7" t="s">
        <v>15</v>
      </c>
      <c r="D740" s="7">
        <v>2015</v>
      </c>
      <c r="E740" s="7">
        <v>4382</v>
      </c>
    </row>
    <row r="741" spans="1:5">
      <c r="A741" s="7" t="s">
        <v>18</v>
      </c>
      <c r="B741" s="8" t="s">
        <v>19</v>
      </c>
      <c r="C741" s="7" t="s">
        <v>16</v>
      </c>
      <c r="D741" s="7">
        <v>2015</v>
      </c>
      <c r="E741" s="7">
        <v>5751</v>
      </c>
    </row>
    <row r="742" spans="1:5">
      <c r="A742" s="7" t="s">
        <v>18</v>
      </c>
      <c r="B742" s="8" t="s">
        <v>19</v>
      </c>
      <c r="C742" s="7" t="s">
        <v>15</v>
      </c>
      <c r="D742" s="7">
        <v>2016</v>
      </c>
      <c r="E742" s="7">
        <v>4048</v>
      </c>
    </row>
    <row r="743" spans="1:5">
      <c r="A743" s="7" t="s">
        <v>18</v>
      </c>
      <c r="B743" s="8" t="s">
        <v>19</v>
      </c>
      <c r="C743" s="7" t="s">
        <v>16</v>
      </c>
      <c r="D743" s="7">
        <v>2016</v>
      </c>
      <c r="E743" s="7">
        <v>5318</v>
      </c>
    </row>
    <row r="744" spans="1:5">
      <c r="A744" s="7" t="s">
        <v>18</v>
      </c>
      <c r="B744" s="8" t="s">
        <v>19</v>
      </c>
      <c r="C744" s="7" t="s">
        <v>15</v>
      </c>
      <c r="D744" s="7">
        <v>2017</v>
      </c>
      <c r="E744" s="7">
        <v>4126</v>
      </c>
    </row>
    <row r="745" spans="1:5">
      <c r="A745" s="7" t="s">
        <v>18</v>
      </c>
      <c r="B745" s="8" t="s">
        <v>19</v>
      </c>
      <c r="C745" s="7" t="s">
        <v>16</v>
      </c>
      <c r="D745" s="7">
        <v>2017</v>
      </c>
      <c r="E745" s="7">
        <v>5146</v>
      </c>
    </row>
    <row r="746" spans="1:5">
      <c r="A746" s="7" t="s">
        <v>18</v>
      </c>
      <c r="B746" s="8" t="s">
        <v>19</v>
      </c>
      <c r="C746" s="7" t="s">
        <v>15</v>
      </c>
      <c r="D746" s="7">
        <v>2018</v>
      </c>
      <c r="E746" s="7">
        <v>3919</v>
      </c>
    </row>
    <row r="747" spans="1:5">
      <c r="A747" s="7" t="s">
        <v>18</v>
      </c>
      <c r="B747" s="8" t="s">
        <v>19</v>
      </c>
      <c r="C747" s="7" t="s">
        <v>16</v>
      </c>
      <c r="D747" s="7">
        <v>2018</v>
      </c>
      <c r="E747" s="7">
        <v>4907</v>
      </c>
    </row>
    <row r="748" spans="1:5">
      <c r="A748" s="7" t="s">
        <v>18</v>
      </c>
      <c r="B748" s="8" t="s">
        <v>19</v>
      </c>
      <c r="C748" s="7" t="s">
        <v>15</v>
      </c>
      <c r="D748" s="7">
        <v>2019</v>
      </c>
      <c r="E748" s="7">
        <v>3808</v>
      </c>
    </row>
    <row r="749" spans="1:5">
      <c r="A749" s="7" t="s">
        <v>18</v>
      </c>
      <c r="B749" s="8" t="s">
        <v>19</v>
      </c>
      <c r="C749" s="7" t="s">
        <v>16</v>
      </c>
      <c r="D749" s="7">
        <v>2019</v>
      </c>
      <c r="E749" s="7">
        <v>4666</v>
      </c>
    </row>
    <row r="750" spans="1:5">
      <c r="A750" s="5" t="s">
        <v>22</v>
      </c>
      <c r="B750" s="5" t="s">
        <v>19</v>
      </c>
      <c r="C750" s="5" t="s">
        <v>15</v>
      </c>
      <c r="D750" s="5">
        <v>2020</v>
      </c>
      <c r="E750" s="5">
        <v>3907</v>
      </c>
    </row>
    <row r="751" spans="1:5">
      <c r="A751" s="5" t="s">
        <v>22</v>
      </c>
      <c r="B751" s="5" t="s">
        <v>19</v>
      </c>
      <c r="C751" s="5" t="s">
        <v>16</v>
      </c>
      <c r="D751" s="5">
        <v>2020</v>
      </c>
      <c r="E751" s="5">
        <v>4888</v>
      </c>
    </row>
    <row r="752" spans="1:5">
      <c r="A752" s="5" t="s">
        <v>22</v>
      </c>
      <c r="B752" s="5" t="s">
        <v>19</v>
      </c>
      <c r="C752" s="5" t="s">
        <v>15</v>
      </c>
      <c r="D752" s="5">
        <v>2021</v>
      </c>
      <c r="E752" s="5">
        <v>4436</v>
      </c>
    </row>
    <row r="753" spans="1:5">
      <c r="A753" s="5" t="s">
        <v>22</v>
      </c>
      <c r="B753" s="5" t="s">
        <v>19</v>
      </c>
      <c r="C753" s="5" t="s">
        <v>16</v>
      </c>
      <c r="D753" s="5">
        <v>2021</v>
      </c>
      <c r="E753" s="5">
        <v>5161</v>
      </c>
    </row>
    <row r="754" spans="1:5">
      <c r="A754" s="5" t="s">
        <v>22</v>
      </c>
      <c r="B754" s="5" t="s">
        <v>19</v>
      </c>
      <c r="C754" s="5" t="s">
        <v>15</v>
      </c>
      <c r="D754" s="5">
        <v>2022</v>
      </c>
      <c r="E754" s="5">
        <v>4091</v>
      </c>
    </row>
    <row r="755" spans="1:5">
      <c r="A755" s="5" t="s">
        <v>22</v>
      </c>
      <c r="B755" s="5" t="s">
        <v>19</v>
      </c>
      <c r="C755" s="5" t="s">
        <v>16</v>
      </c>
      <c r="D755" s="5">
        <v>2022</v>
      </c>
      <c r="E755" s="5">
        <v>5021</v>
      </c>
    </row>
    <row r="756" spans="1:5">
      <c r="A756" s="5" t="s">
        <v>22</v>
      </c>
      <c r="B756" s="5" t="s">
        <v>19</v>
      </c>
      <c r="C756" s="5" t="s">
        <v>15</v>
      </c>
      <c r="D756" s="5">
        <v>2023</v>
      </c>
      <c r="E756" s="5">
        <v>3632</v>
      </c>
    </row>
    <row r="757" spans="1:5">
      <c r="A757" s="5" t="s">
        <v>22</v>
      </c>
      <c r="B757" s="5" t="s">
        <v>19</v>
      </c>
      <c r="C757" s="5" t="s">
        <v>16</v>
      </c>
      <c r="D757" s="5">
        <v>2023</v>
      </c>
      <c r="E757" s="5">
        <v>4470</v>
      </c>
    </row>
    <row r="758" spans="1:5">
      <c r="A758" s="7" t="s">
        <v>18</v>
      </c>
      <c r="B758" s="8" t="s">
        <v>20</v>
      </c>
      <c r="C758" s="7" t="s">
        <v>15</v>
      </c>
      <c r="D758" s="7">
        <v>2010</v>
      </c>
      <c r="E758" s="7">
        <v>4745</v>
      </c>
    </row>
    <row r="759" spans="1:5">
      <c r="A759" s="7" t="s">
        <v>18</v>
      </c>
      <c r="B759" s="8" t="s">
        <v>20</v>
      </c>
      <c r="C759" s="7" t="s">
        <v>16</v>
      </c>
      <c r="D759" s="7">
        <v>2010</v>
      </c>
      <c r="E759" s="7">
        <v>6340</v>
      </c>
    </row>
    <row r="760" spans="1:5">
      <c r="A760" s="7" t="s">
        <v>18</v>
      </c>
      <c r="B760" s="8" t="s">
        <v>20</v>
      </c>
      <c r="C760" s="7" t="s">
        <v>15</v>
      </c>
      <c r="D760" s="7">
        <v>2011</v>
      </c>
      <c r="E760" s="7">
        <v>4174</v>
      </c>
    </row>
    <row r="761" spans="1:5">
      <c r="A761" s="7" t="s">
        <v>18</v>
      </c>
      <c r="B761" s="8" t="s">
        <v>20</v>
      </c>
      <c r="C761" s="7" t="s">
        <v>16</v>
      </c>
      <c r="D761" s="7">
        <v>2011</v>
      </c>
      <c r="E761" s="7">
        <v>5428</v>
      </c>
    </row>
    <row r="762" spans="1:5">
      <c r="A762" s="7" t="s">
        <v>18</v>
      </c>
      <c r="B762" s="8" t="s">
        <v>20</v>
      </c>
      <c r="C762" s="7" t="s">
        <v>15</v>
      </c>
      <c r="D762" s="7">
        <v>2012</v>
      </c>
      <c r="E762" s="7">
        <v>4125</v>
      </c>
    </row>
    <row r="763" spans="1:5">
      <c r="A763" s="7" t="s">
        <v>18</v>
      </c>
      <c r="B763" s="8" t="s">
        <v>20</v>
      </c>
      <c r="C763" s="7" t="s">
        <v>16</v>
      </c>
      <c r="D763" s="7">
        <v>2012</v>
      </c>
      <c r="E763" s="7">
        <v>5615</v>
      </c>
    </row>
    <row r="764" spans="1:5">
      <c r="A764" s="7" t="s">
        <v>18</v>
      </c>
      <c r="B764" s="8" t="s">
        <v>20</v>
      </c>
      <c r="C764" s="7" t="s">
        <v>15</v>
      </c>
      <c r="D764" s="7">
        <v>2013</v>
      </c>
      <c r="E764" s="7">
        <v>3926</v>
      </c>
    </row>
    <row r="765" spans="1:5">
      <c r="A765" s="7" t="s">
        <v>18</v>
      </c>
      <c r="B765" s="8" t="s">
        <v>20</v>
      </c>
      <c r="C765" s="7" t="s">
        <v>16</v>
      </c>
      <c r="D765" s="7">
        <v>2013</v>
      </c>
      <c r="E765" s="7">
        <v>5290</v>
      </c>
    </row>
    <row r="766" spans="1:5">
      <c r="A766" s="7" t="s">
        <v>18</v>
      </c>
      <c r="B766" s="8" t="s">
        <v>20</v>
      </c>
      <c r="C766" s="7" t="s">
        <v>15</v>
      </c>
      <c r="D766" s="7">
        <v>2014</v>
      </c>
      <c r="E766" s="7">
        <v>3174</v>
      </c>
    </row>
    <row r="767" spans="1:5">
      <c r="A767" s="7" t="s">
        <v>18</v>
      </c>
      <c r="B767" s="8" t="s">
        <v>20</v>
      </c>
      <c r="C767" s="7" t="s">
        <v>16</v>
      </c>
      <c r="D767" s="7">
        <v>2014</v>
      </c>
      <c r="E767" s="7">
        <v>4266</v>
      </c>
    </row>
    <row r="768" spans="1:5">
      <c r="A768" s="7" t="s">
        <v>18</v>
      </c>
      <c r="B768" s="8" t="s">
        <v>20</v>
      </c>
      <c r="C768" s="7" t="s">
        <v>15</v>
      </c>
      <c r="D768" s="7">
        <v>2015</v>
      </c>
      <c r="E768" s="7">
        <v>3164</v>
      </c>
    </row>
    <row r="769" spans="1:5">
      <c r="A769" s="7" t="s">
        <v>18</v>
      </c>
      <c r="B769" s="8" t="s">
        <v>20</v>
      </c>
      <c r="C769" s="7" t="s">
        <v>16</v>
      </c>
      <c r="D769" s="7">
        <v>2015</v>
      </c>
      <c r="E769" s="7">
        <v>4022</v>
      </c>
    </row>
    <row r="770" spans="1:5">
      <c r="A770" s="7" t="s">
        <v>18</v>
      </c>
      <c r="B770" s="8" t="s">
        <v>20</v>
      </c>
      <c r="C770" s="7" t="s">
        <v>15</v>
      </c>
      <c r="D770" s="7">
        <v>2016</v>
      </c>
      <c r="E770" s="7">
        <v>3085</v>
      </c>
    </row>
    <row r="771" spans="1:5">
      <c r="A771" s="7" t="s">
        <v>18</v>
      </c>
      <c r="B771" s="8" t="s">
        <v>20</v>
      </c>
      <c r="C771" s="7" t="s">
        <v>16</v>
      </c>
      <c r="D771" s="7">
        <v>2016</v>
      </c>
      <c r="E771" s="7">
        <v>4024</v>
      </c>
    </row>
    <row r="772" spans="1:5">
      <c r="A772" s="7" t="s">
        <v>18</v>
      </c>
      <c r="B772" s="8" t="s">
        <v>20</v>
      </c>
      <c r="C772" s="7" t="s">
        <v>15</v>
      </c>
      <c r="D772" s="7">
        <v>2017</v>
      </c>
      <c r="E772" s="7">
        <v>3126</v>
      </c>
    </row>
    <row r="773" spans="1:5">
      <c r="A773" s="7" t="s">
        <v>18</v>
      </c>
      <c r="B773" s="8" t="s">
        <v>20</v>
      </c>
      <c r="C773" s="7" t="s">
        <v>16</v>
      </c>
      <c r="D773" s="7">
        <v>2017</v>
      </c>
      <c r="E773" s="7">
        <v>3742</v>
      </c>
    </row>
    <row r="774" spans="1:5">
      <c r="A774" s="7" t="s">
        <v>18</v>
      </c>
      <c r="B774" s="8" t="s">
        <v>20</v>
      </c>
      <c r="C774" s="7" t="s">
        <v>15</v>
      </c>
      <c r="D774" s="7">
        <v>2018</v>
      </c>
      <c r="E774" s="7">
        <v>2968</v>
      </c>
    </row>
    <row r="775" spans="1:5">
      <c r="A775" s="7" t="s">
        <v>18</v>
      </c>
      <c r="B775" s="8" t="s">
        <v>20</v>
      </c>
      <c r="C775" s="7" t="s">
        <v>16</v>
      </c>
      <c r="D775" s="7">
        <v>2018</v>
      </c>
      <c r="E775" s="7">
        <v>3867</v>
      </c>
    </row>
    <row r="776" spans="1:5">
      <c r="A776" s="7" t="s">
        <v>18</v>
      </c>
      <c r="B776" s="8" t="s">
        <v>20</v>
      </c>
      <c r="C776" s="7" t="s">
        <v>15</v>
      </c>
      <c r="D776" s="7">
        <v>2019</v>
      </c>
      <c r="E776" s="7">
        <v>2913</v>
      </c>
    </row>
    <row r="777" spans="1:5">
      <c r="A777" s="7" t="s">
        <v>18</v>
      </c>
      <c r="B777" s="8" t="s">
        <v>20</v>
      </c>
      <c r="C777" s="7" t="s">
        <v>16</v>
      </c>
      <c r="D777" s="7">
        <v>2019</v>
      </c>
      <c r="E777" s="7">
        <v>3639</v>
      </c>
    </row>
    <row r="778" spans="1:5">
      <c r="A778" s="5" t="s">
        <v>22</v>
      </c>
      <c r="B778" s="5" t="s">
        <v>20</v>
      </c>
      <c r="C778" s="5" t="s">
        <v>15</v>
      </c>
      <c r="D778" s="5">
        <v>2020</v>
      </c>
      <c r="E778" s="5">
        <v>2608</v>
      </c>
    </row>
    <row r="779" spans="1:5">
      <c r="A779" s="5" t="s">
        <v>22</v>
      </c>
      <c r="B779" s="5" t="s">
        <v>20</v>
      </c>
      <c r="C779" s="5" t="s">
        <v>16</v>
      </c>
      <c r="D779" s="5">
        <v>2020</v>
      </c>
      <c r="E779" s="5">
        <v>3465</v>
      </c>
    </row>
    <row r="780" spans="1:5">
      <c r="A780" s="5" t="s">
        <v>22</v>
      </c>
      <c r="B780" s="5" t="s">
        <v>20</v>
      </c>
      <c r="C780" s="5" t="s">
        <v>15</v>
      </c>
      <c r="D780" s="5">
        <v>2021</v>
      </c>
      <c r="E780" s="5">
        <v>3138</v>
      </c>
    </row>
    <row r="781" spans="1:5">
      <c r="A781" s="5" t="s">
        <v>22</v>
      </c>
      <c r="B781" s="5" t="s">
        <v>20</v>
      </c>
      <c r="C781" s="5" t="s">
        <v>16</v>
      </c>
      <c r="D781" s="5">
        <v>2021</v>
      </c>
      <c r="E781" s="5">
        <v>3730</v>
      </c>
    </row>
    <row r="782" spans="1:5">
      <c r="A782" s="5" t="s">
        <v>22</v>
      </c>
      <c r="B782" s="5" t="s">
        <v>20</v>
      </c>
      <c r="C782" s="5" t="s">
        <v>15</v>
      </c>
      <c r="D782" s="5">
        <v>2022</v>
      </c>
      <c r="E782" s="5">
        <v>3106</v>
      </c>
    </row>
    <row r="783" spans="1:5">
      <c r="A783" s="5" t="s">
        <v>22</v>
      </c>
      <c r="B783" s="5" t="s">
        <v>20</v>
      </c>
      <c r="C783" s="5" t="s">
        <v>16</v>
      </c>
      <c r="D783" s="5">
        <v>2022</v>
      </c>
      <c r="E783" s="5">
        <v>3787</v>
      </c>
    </row>
    <row r="784" spans="1:5">
      <c r="A784" s="5" t="s">
        <v>22</v>
      </c>
      <c r="B784" s="5" t="s">
        <v>20</v>
      </c>
      <c r="C784" s="5" t="s">
        <v>15</v>
      </c>
      <c r="D784" s="5">
        <v>2023</v>
      </c>
      <c r="E784" s="5">
        <v>3039</v>
      </c>
    </row>
    <row r="785" spans="1:5">
      <c r="A785" s="5" t="s">
        <v>22</v>
      </c>
      <c r="B785" s="5" t="s">
        <v>20</v>
      </c>
      <c r="C785" s="5" t="s">
        <v>16</v>
      </c>
      <c r="D785" s="5">
        <v>2023</v>
      </c>
      <c r="E785" s="5">
        <v>3740</v>
      </c>
    </row>
    <row r="786" spans="1:5">
      <c r="A786" s="7" t="s">
        <v>13</v>
      </c>
      <c r="B786" s="8" t="s">
        <v>19</v>
      </c>
      <c r="C786" s="7" t="s">
        <v>15</v>
      </c>
      <c r="D786" s="7">
        <v>2010</v>
      </c>
      <c r="E786" s="7">
        <v>14251</v>
      </c>
    </row>
    <row r="787" spans="1:5">
      <c r="A787" s="7" t="s">
        <v>13</v>
      </c>
      <c r="B787" s="8" t="s">
        <v>19</v>
      </c>
      <c r="C787" s="7" t="s">
        <v>16</v>
      </c>
      <c r="D787" s="7">
        <v>2010</v>
      </c>
      <c r="E787" s="7">
        <v>18497</v>
      </c>
    </row>
    <row r="788" spans="1:5">
      <c r="A788" s="7" t="s">
        <v>13</v>
      </c>
      <c r="B788" s="8" t="s">
        <v>19</v>
      </c>
      <c r="C788" s="7" t="s">
        <v>15</v>
      </c>
      <c r="D788" s="7">
        <v>2011</v>
      </c>
      <c r="E788" s="7">
        <v>13173</v>
      </c>
    </row>
    <row r="789" spans="1:5">
      <c r="A789" s="7" t="s">
        <v>13</v>
      </c>
      <c r="B789" s="8" t="s">
        <v>19</v>
      </c>
      <c r="C789" s="7" t="s">
        <v>16</v>
      </c>
      <c r="D789" s="7">
        <v>2011</v>
      </c>
      <c r="E789" s="7">
        <v>17444</v>
      </c>
    </row>
    <row r="790" spans="1:5">
      <c r="A790" s="7" t="s">
        <v>13</v>
      </c>
      <c r="B790" s="7" t="s">
        <v>19</v>
      </c>
      <c r="C790" s="7" t="s">
        <v>15</v>
      </c>
      <c r="D790" s="7">
        <v>2012</v>
      </c>
      <c r="E790" s="7">
        <v>12877</v>
      </c>
    </row>
    <row r="791" spans="1:5">
      <c r="A791" s="7" t="s">
        <v>13</v>
      </c>
      <c r="B791" s="7" t="s">
        <v>19</v>
      </c>
      <c r="C791" s="7" t="s">
        <v>16</v>
      </c>
      <c r="D791" s="7">
        <v>2012</v>
      </c>
      <c r="E791" s="7">
        <v>16844</v>
      </c>
    </row>
    <row r="792" spans="1:5">
      <c r="A792" s="7" t="s">
        <v>13</v>
      </c>
      <c r="B792" s="7" t="s">
        <v>19</v>
      </c>
      <c r="C792" s="7" t="s">
        <v>15</v>
      </c>
      <c r="D792" s="7">
        <v>2013</v>
      </c>
      <c r="E792" s="7">
        <v>11963</v>
      </c>
    </row>
    <row r="793" spans="1:5">
      <c r="A793" s="7" t="s">
        <v>13</v>
      </c>
      <c r="B793" s="7" t="s">
        <v>19</v>
      </c>
      <c r="C793" s="7" t="s">
        <v>16</v>
      </c>
      <c r="D793" s="7">
        <v>2013</v>
      </c>
      <c r="E793" s="7">
        <v>15769</v>
      </c>
    </row>
    <row r="794" spans="1:5">
      <c r="A794" s="7" t="s">
        <v>13</v>
      </c>
      <c r="B794" s="7" t="s">
        <v>19</v>
      </c>
      <c r="C794" s="7" t="s">
        <v>15</v>
      </c>
      <c r="D794" s="7">
        <v>2014</v>
      </c>
      <c r="E794" s="7">
        <v>11132</v>
      </c>
    </row>
    <row r="795" spans="1:5">
      <c r="A795" s="7" t="s">
        <v>13</v>
      </c>
      <c r="B795" s="7" t="s">
        <v>19</v>
      </c>
      <c r="C795" s="7" t="s">
        <v>16</v>
      </c>
      <c r="D795" s="7">
        <v>2014</v>
      </c>
      <c r="E795" s="7">
        <v>14789</v>
      </c>
    </row>
    <row r="796" spans="1:5">
      <c r="A796" s="7" t="s">
        <v>13</v>
      </c>
      <c r="B796" s="7" t="s">
        <v>19</v>
      </c>
      <c r="C796" s="7" t="s">
        <v>15</v>
      </c>
      <c r="D796" s="7">
        <v>2015</v>
      </c>
      <c r="E796" s="7">
        <v>10760</v>
      </c>
    </row>
    <row r="797" spans="1:5">
      <c r="A797" s="7" t="s">
        <v>13</v>
      </c>
      <c r="B797" s="7" t="s">
        <v>19</v>
      </c>
      <c r="C797" s="7" t="s">
        <v>16</v>
      </c>
      <c r="D797" s="7">
        <v>2015</v>
      </c>
      <c r="E797" s="7">
        <v>13823</v>
      </c>
    </row>
    <row r="798" spans="1:5">
      <c r="A798" s="7" t="s">
        <v>13</v>
      </c>
      <c r="B798" s="7" t="s">
        <v>19</v>
      </c>
      <c r="C798" s="7" t="s">
        <v>15</v>
      </c>
      <c r="D798" s="7">
        <v>2016</v>
      </c>
      <c r="E798" s="7">
        <v>10123</v>
      </c>
    </row>
    <row r="799" spans="1:5">
      <c r="A799" s="7" t="s">
        <v>13</v>
      </c>
      <c r="B799" s="7" t="s">
        <v>19</v>
      </c>
      <c r="C799" s="7" t="s">
        <v>16</v>
      </c>
      <c r="D799" s="7">
        <v>2016</v>
      </c>
      <c r="E799" s="7">
        <v>13093</v>
      </c>
    </row>
    <row r="800" spans="1:5">
      <c r="A800" s="7" t="s">
        <v>13</v>
      </c>
      <c r="B800" s="7" t="s">
        <v>19</v>
      </c>
      <c r="C800" s="7" t="s">
        <v>15</v>
      </c>
      <c r="D800" s="7">
        <v>2017</v>
      </c>
      <c r="E800" s="7">
        <v>10113</v>
      </c>
    </row>
    <row r="801" spans="1:5">
      <c r="A801" s="7" t="s">
        <v>13</v>
      </c>
      <c r="B801" s="7" t="s">
        <v>19</v>
      </c>
      <c r="C801" s="7" t="s">
        <v>16</v>
      </c>
      <c r="D801" s="7">
        <v>2017</v>
      </c>
      <c r="E801" s="7">
        <v>13015</v>
      </c>
    </row>
    <row r="802" spans="1:5">
      <c r="A802" s="7" t="s">
        <v>13</v>
      </c>
      <c r="B802" s="7" t="s">
        <v>19</v>
      </c>
      <c r="C802" s="7" t="s">
        <v>15</v>
      </c>
      <c r="D802" s="7">
        <v>2018</v>
      </c>
      <c r="E802" s="7">
        <v>9824</v>
      </c>
    </row>
    <row r="803" spans="1:5">
      <c r="A803" s="7" t="s">
        <v>13</v>
      </c>
      <c r="B803" s="7" t="s">
        <v>19</v>
      </c>
      <c r="C803" s="7" t="s">
        <v>16</v>
      </c>
      <c r="D803" s="7">
        <v>2018</v>
      </c>
      <c r="E803" s="7">
        <v>12386</v>
      </c>
    </row>
    <row r="804" spans="1:5">
      <c r="A804" s="7" t="s">
        <v>13</v>
      </c>
      <c r="B804" s="7" t="s">
        <v>19</v>
      </c>
      <c r="C804" s="7" t="s">
        <v>15</v>
      </c>
      <c r="D804" s="7">
        <v>2019</v>
      </c>
      <c r="E804" s="7">
        <v>9819</v>
      </c>
    </row>
    <row r="805" spans="1:5">
      <c r="A805" s="7" t="s">
        <v>13</v>
      </c>
      <c r="B805" s="7" t="s">
        <v>19</v>
      </c>
      <c r="C805" s="7" t="s">
        <v>16</v>
      </c>
      <c r="D805" s="7">
        <v>2019</v>
      </c>
      <c r="E805" s="7">
        <v>12564</v>
      </c>
    </row>
    <row r="806" spans="1:5">
      <c r="A806" s="5" t="s">
        <v>13</v>
      </c>
      <c r="B806" s="5" t="s">
        <v>19</v>
      </c>
      <c r="C806" s="5" t="s">
        <v>15</v>
      </c>
      <c r="D806" s="5">
        <v>2020</v>
      </c>
      <c r="E806" s="5">
        <v>10595</v>
      </c>
    </row>
    <row r="807" spans="1:5">
      <c r="A807" s="5" t="s">
        <v>13</v>
      </c>
      <c r="B807" s="5" t="s">
        <v>19</v>
      </c>
      <c r="C807" s="5" t="s">
        <v>16</v>
      </c>
      <c r="D807" s="5">
        <v>2020</v>
      </c>
      <c r="E807" s="5">
        <v>12880</v>
      </c>
    </row>
    <row r="808" spans="1:5">
      <c r="A808" s="5" t="s">
        <v>13</v>
      </c>
      <c r="B808" s="5" t="s">
        <v>19</v>
      </c>
      <c r="C808" s="5" t="s">
        <v>15</v>
      </c>
      <c r="D808" s="5">
        <v>2021</v>
      </c>
      <c r="E808" s="5">
        <v>11325</v>
      </c>
    </row>
    <row r="809" spans="1:5">
      <c r="A809" s="5" t="s">
        <v>13</v>
      </c>
      <c r="B809" s="5" t="s">
        <v>19</v>
      </c>
      <c r="C809" s="5" t="s">
        <v>16</v>
      </c>
      <c r="D809" s="5">
        <v>2021</v>
      </c>
      <c r="E809" s="5">
        <v>14073</v>
      </c>
    </row>
    <row r="810" spans="1:5">
      <c r="A810" s="5" t="s">
        <v>13</v>
      </c>
      <c r="B810" s="5" t="s">
        <v>19</v>
      </c>
      <c r="C810" s="5" t="s">
        <v>15</v>
      </c>
      <c r="D810" s="5">
        <v>2022</v>
      </c>
      <c r="E810" s="5">
        <v>11202</v>
      </c>
    </row>
    <row r="811" spans="1:5">
      <c r="A811" s="5" t="s">
        <v>13</v>
      </c>
      <c r="B811" s="5" t="s">
        <v>19</v>
      </c>
      <c r="C811" s="5" t="s">
        <v>16</v>
      </c>
      <c r="D811" s="5">
        <v>2022</v>
      </c>
      <c r="E811" s="5">
        <v>13872</v>
      </c>
    </row>
    <row r="812" spans="1:5">
      <c r="A812" s="5" t="s">
        <v>13</v>
      </c>
      <c r="B812" s="5" t="s">
        <v>19</v>
      </c>
      <c r="C812" s="5" t="s">
        <v>15</v>
      </c>
      <c r="D812" s="5">
        <v>2023</v>
      </c>
      <c r="E812" s="5">
        <v>10503</v>
      </c>
    </row>
    <row r="813" spans="1:5">
      <c r="A813" s="5" t="s">
        <v>13</v>
      </c>
      <c r="B813" s="5" t="s">
        <v>19</v>
      </c>
      <c r="C813" s="5" t="s">
        <v>16</v>
      </c>
      <c r="D813" s="5">
        <v>2023</v>
      </c>
      <c r="E813" s="5">
        <v>12955</v>
      </c>
    </row>
    <row r="814" spans="1:5">
      <c r="A814" s="7" t="s">
        <v>13</v>
      </c>
      <c r="B814" s="7" t="s">
        <v>20</v>
      </c>
      <c r="C814" s="7" t="s">
        <v>15</v>
      </c>
      <c r="D814" s="7">
        <v>2010</v>
      </c>
      <c r="E814" s="7">
        <v>11337</v>
      </c>
    </row>
    <row r="815" spans="1:5">
      <c r="A815" s="7" t="s">
        <v>13</v>
      </c>
      <c r="B815" s="7" t="s">
        <v>20</v>
      </c>
      <c r="C815" s="7" t="s">
        <v>16</v>
      </c>
      <c r="D815" s="7">
        <v>2010</v>
      </c>
      <c r="E815" s="7">
        <v>15243</v>
      </c>
    </row>
    <row r="816" spans="1:5">
      <c r="A816" s="7" t="s">
        <v>13</v>
      </c>
      <c r="B816" s="7" t="s">
        <v>20</v>
      </c>
      <c r="C816" s="7" t="s">
        <v>15</v>
      </c>
      <c r="D816" s="7">
        <v>2011</v>
      </c>
      <c r="E816" s="7">
        <v>9838</v>
      </c>
    </row>
    <row r="817" spans="1:5">
      <c r="A817" s="7" t="s">
        <v>13</v>
      </c>
      <c r="B817" s="7" t="s">
        <v>20</v>
      </c>
      <c r="C817" s="7" t="s">
        <v>16</v>
      </c>
      <c r="D817" s="7">
        <v>2011</v>
      </c>
      <c r="E817" s="7">
        <v>13245</v>
      </c>
    </row>
    <row r="818" spans="1:5">
      <c r="A818" s="7" t="s">
        <v>13</v>
      </c>
      <c r="B818" s="7" t="s">
        <v>20</v>
      </c>
      <c r="C818" s="7" t="s">
        <v>15</v>
      </c>
      <c r="D818" s="7">
        <v>2012</v>
      </c>
      <c r="E818" s="7">
        <v>10317</v>
      </c>
    </row>
    <row r="819" spans="1:5">
      <c r="A819" s="7" t="s">
        <v>13</v>
      </c>
      <c r="B819" s="7" t="s">
        <v>20</v>
      </c>
      <c r="C819" s="7" t="s">
        <v>16</v>
      </c>
      <c r="D819" s="7">
        <v>2012</v>
      </c>
      <c r="E819" s="7">
        <v>13534</v>
      </c>
    </row>
    <row r="820" spans="1:5">
      <c r="A820" s="7" t="s">
        <v>13</v>
      </c>
      <c r="B820" s="7" t="s">
        <v>20</v>
      </c>
      <c r="C820" s="7" t="s">
        <v>15</v>
      </c>
      <c r="D820" s="7">
        <v>2013</v>
      </c>
      <c r="E820" s="7">
        <v>9524</v>
      </c>
    </row>
    <row r="821" spans="1:5">
      <c r="A821" s="7" t="s">
        <v>13</v>
      </c>
      <c r="B821" s="7" t="s">
        <v>20</v>
      </c>
      <c r="C821" s="7" t="s">
        <v>16</v>
      </c>
      <c r="D821" s="7">
        <v>2013</v>
      </c>
      <c r="E821" s="7">
        <v>12803</v>
      </c>
    </row>
    <row r="822" spans="1:5">
      <c r="A822" s="7" t="s">
        <v>13</v>
      </c>
      <c r="B822" s="7" t="s">
        <v>20</v>
      </c>
      <c r="C822" s="7" t="s">
        <v>15</v>
      </c>
      <c r="D822" s="7">
        <v>2014</v>
      </c>
      <c r="E822" s="7">
        <v>7765</v>
      </c>
    </row>
    <row r="823" spans="1:5">
      <c r="A823" s="7" t="s">
        <v>13</v>
      </c>
      <c r="B823" s="7" t="s">
        <v>20</v>
      </c>
      <c r="C823" s="7" t="s">
        <v>16</v>
      </c>
      <c r="D823" s="7">
        <v>2014</v>
      </c>
      <c r="E823" s="7">
        <v>10340</v>
      </c>
    </row>
    <row r="824" spans="1:5">
      <c r="A824" s="7" t="s">
        <v>13</v>
      </c>
      <c r="B824" s="7" t="s">
        <v>20</v>
      </c>
      <c r="C824" s="7" t="s">
        <v>15</v>
      </c>
      <c r="D824" s="7">
        <v>2015</v>
      </c>
      <c r="E824" s="7">
        <v>7821</v>
      </c>
    </row>
    <row r="825" spans="1:5">
      <c r="A825" s="7" t="s">
        <v>13</v>
      </c>
      <c r="B825" s="7" t="s">
        <v>20</v>
      </c>
      <c r="C825" s="7" t="s">
        <v>16</v>
      </c>
      <c r="D825" s="7">
        <v>2015</v>
      </c>
      <c r="E825" s="7">
        <v>10006</v>
      </c>
    </row>
    <row r="826" spans="1:5">
      <c r="A826" s="7" t="s">
        <v>13</v>
      </c>
      <c r="B826" s="7" t="s">
        <v>20</v>
      </c>
      <c r="C826" s="7" t="s">
        <v>15</v>
      </c>
      <c r="D826" s="7">
        <v>2016</v>
      </c>
      <c r="E826" s="7">
        <v>7964</v>
      </c>
    </row>
    <row r="827" spans="1:5">
      <c r="A827" s="7" t="s">
        <v>13</v>
      </c>
      <c r="B827" s="7" t="s">
        <v>20</v>
      </c>
      <c r="C827" s="7" t="s">
        <v>16</v>
      </c>
      <c r="D827" s="7">
        <v>2016</v>
      </c>
      <c r="E827" s="7">
        <v>10246</v>
      </c>
    </row>
    <row r="828" spans="1:5">
      <c r="A828" s="7" t="s">
        <v>13</v>
      </c>
      <c r="B828" s="7" t="s">
        <v>20</v>
      </c>
      <c r="C828" s="7" t="s">
        <v>15</v>
      </c>
      <c r="D828" s="7">
        <v>2017</v>
      </c>
      <c r="E828" s="7">
        <v>7929</v>
      </c>
    </row>
    <row r="829" spans="1:5">
      <c r="A829" s="7" t="s">
        <v>13</v>
      </c>
      <c r="B829" s="7" t="s">
        <v>20</v>
      </c>
      <c r="C829" s="7" t="s">
        <v>16</v>
      </c>
      <c r="D829" s="7">
        <v>2017</v>
      </c>
      <c r="E829" s="7">
        <v>10110</v>
      </c>
    </row>
    <row r="830" spans="1:5">
      <c r="A830" s="7" t="s">
        <v>13</v>
      </c>
      <c r="B830" s="7" t="s">
        <v>20</v>
      </c>
      <c r="C830" s="7" t="s">
        <v>15</v>
      </c>
      <c r="D830" s="7">
        <v>2018</v>
      </c>
      <c r="E830" s="7">
        <v>7648</v>
      </c>
    </row>
    <row r="831" spans="1:5">
      <c r="A831" s="7" t="s">
        <v>13</v>
      </c>
      <c r="B831" s="7" t="s">
        <v>20</v>
      </c>
      <c r="C831" s="7" t="s">
        <v>16</v>
      </c>
      <c r="D831" s="7">
        <v>2018</v>
      </c>
      <c r="E831" s="7">
        <v>9973</v>
      </c>
    </row>
    <row r="832" spans="1:5">
      <c r="A832" s="7" t="s">
        <v>13</v>
      </c>
      <c r="B832" s="7" t="s">
        <v>20</v>
      </c>
      <c r="C832" s="7" t="s">
        <v>15</v>
      </c>
      <c r="D832" s="7">
        <v>2019</v>
      </c>
      <c r="E832" s="7">
        <v>7887</v>
      </c>
    </row>
    <row r="833" spans="1:5">
      <c r="A833" s="7" t="s">
        <v>13</v>
      </c>
      <c r="B833" s="7" t="s">
        <v>20</v>
      </c>
      <c r="C833" s="7" t="s">
        <v>16</v>
      </c>
      <c r="D833" s="7">
        <v>2019</v>
      </c>
      <c r="E833" s="7">
        <v>10121</v>
      </c>
    </row>
    <row r="834" spans="1:5">
      <c r="A834" s="5" t="s">
        <v>13</v>
      </c>
      <c r="B834" s="5" t="s">
        <v>20</v>
      </c>
      <c r="C834" s="5" t="s">
        <v>15</v>
      </c>
      <c r="D834" s="5">
        <v>2020</v>
      </c>
      <c r="E834" s="5">
        <v>7806</v>
      </c>
    </row>
    <row r="835" spans="1:5">
      <c r="A835" s="5" t="s">
        <v>13</v>
      </c>
      <c r="B835" s="5" t="s">
        <v>20</v>
      </c>
      <c r="C835" s="5" t="s">
        <v>16</v>
      </c>
      <c r="D835" s="5">
        <v>2020</v>
      </c>
      <c r="E835" s="5">
        <v>9540</v>
      </c>
    </row>
    <row r="836" spans="1:5">
      <c r="A836" s="5" t="s">
        <v>13</v>
      </c>
      <c r="B836" s="5" t="s">
        <v>20</v>
      </c>
      <c r="C836" s="5" t="s">
        <v>15</v>
      </c>
      <c r="D836" s="5">
        <v>2021</v>
      </c>
      <c r="E836" s="5">
        <v>8322</v>
      </c>
    </row>
    <row r="837" spans="1:5">
      <c r="A837" s="5" t="s">
        <v>13</v>
      </c>
      <c r="B837" s="5" t="s">
        <v>20</v>
      </c>
      <c r="C837" s="5" t="s">
        <v>16</v>
      </c>
      <c r="D837" s="5">
        <v>2021</v>
      </c>
      <c r="E837" s="5">
        <v>10533</v>
      </c>
    </row>
    <row r="838" spans="1:5">
      <c r="A838" s="5" t="s">
        <v>13</v>
      </c>
      <c r="B838" s="5" t="s">
        <v>20</v>
      </c>
      <c r="C838" s="5" t="s">
        <v>15</v>
      </c>
      <c r="D838" s="5">
        <v>2022</v>
      </c>
      <c r="E838" s="5">
        <v>8753</v>
      </c>
    </row>
    <row r="839" spans="1:5">
      <c r="A839" s="5" t="s">
        <v>13</v>
      </c>
      <c r="B839" s="5" t="s">
        <v>20</v>
      </c>
      <c r="C839" s="5" t="s">
        <v>16</v>
      </c>
      <c r="D839" s="5">
        <v>2022</v>
      </c>
      <c r="E839" s="5">
        <v>10751</v>
      </c>
    </row>
    <row r="840" spans="1:5">
      <c r="A840" s="5" t="s">
        <v>13</v>
      </c>
      <c r="B840" s="5" t="s">
        <v>20</v>
      </c>
      <c r="C840" s="5" t="s">
        <v>15</v>
      </c>
      <c r="D840" s="5">
        <v>2023</v>
      </c>
      <c r="E840" s="5">
        <v>8802</v>
      </c>
    </row>
    <row r="841" spans="1:5">
      <c r="A841" s="5" t="s">
        <v>13</v>
      </c>
      <c r="B841" s="5" t="s">
        <v>20</v>
      </c>
      <c r="C841" s="5" t="s">
        <v>16</v>
      </c>
      <c r="D841" s="5">
        <v>2023</v>
      </c>
      <c r="E841" s="5">
        <v>10725</v>
      </c>
    </row>
    <row r="842" spans="1:5">
      <c r="A842" s="7" t="s">
        <v>14</v>
      </c>
      <c r="B842" s="7" t="s">
        <v>19</v>
      </c>
      <c r="C842" s="7" t="s">
        <v>15</v>
      </c>
      <c r="D842" s="7">
        <v>2010</v>
      </c>
      <c r="E842" s="7">
        <v>6235</v>
      </c>
    </row>
    <row r="843" spans="1:5">
      <c r="A843" s="7" t="s">
        <v>14</v>
      </c>
      <c r="B843" s="7" t="s">
        <v>19</v>
      </c>
      <c r="C843" s="7" t="s">
        <v>16</v>
      </c>
      <c r="D843" s="7">
        <v>2010</v>
      </c>
      <c r="E843" s="7">
        <v>8349</v>
      </c>
    </row>
    <row r="844" spans="1:5">
      <c r="A844" s="7" t="s">
        <v>14</v>
      </c>
      <c r="B844" s="7" t="s">
        <v>19</v>
      </c>
      <c r="C844" s="7" t="s">
        <v>15</v>
      </c>
      <c r="D844" s="7">
        <v>2011</v>
      </c>
      <c r="E844" s="7">
        <v>5604</v>
      </c>
    </row>
    <row r="845" spans="1:5">
      <c r="A845" s="7" t="s">
        <v>14</v>
      </c>
      <c r="B845" s="7" t="s">
        <v>19</v>
      </c>
      <c r="C845" s="7" t="s">
        <v>16</v>
      </c>
      <c r="D845" s="7">
        <v>2011</v>
      </c>
      <c r="E845" s="7">
        <v>7642</v>
      </c>
    </row>
    <row r="846" spans="1:5">
      <c r="A846" s="7" t="s">
        <v>14</v>
      </c>
      <c r="B846" s="7" t="s">
        <v>19</v>
      </c>
      <c r="C846" s="7" t="s">
        <v>15</v>
      </c>
      <c r="D846" s="7">
        <v>2012</v>
      </c>
      <c r="E846" s="7">
        <v>5558</v>
      </c>
    </row>
    <row r="847" spans="1:5">
      <c r="A847" s="7" t="s">
        <v>14</v>
      </c>
      <c r="B847" s="7" t="s">
        <v>19</v>
      </c>
      <c r="C847" s="7" t="s">
        <v>16</v>
      </c>
      <c r="D847" s="7">
        <v>2012</v>
      </c>
      <c r="E847" s="7">
        <v>7143</v>
      </c>
    </row>
    <row r="848" spans="1:5">
      <c r="A848" s="7" t="s">
        <v>14</v>
      </c>
      <c r="B848" s="7" t="s">
        <v>19</v>
      </c>
      <c r="C848" s="7" t="s">
        <v>15</v>
      </c>
      <c r="D848" s="7">
        <v>2013</v>
      </c>
      <c r="E848" s="7">
        <v>5468</v>
      </c>
    </row>
    <row r="849" spans="1:5">
      <c r="A849" s="7" t="s">
        <v>14</v>
      </c>
      <c r="B849" s="7" t="s">
        <v>19</v>
      </c>
      <c r="C849" s="7" t="s">
        <v>16</v>
      </c>
      <c r="D849" s="7">
        <v>2013</v>
      </c>
      <c r="E849" s="7">
        <v>6939</v>
      </c>
    </row>
    <row r="850" spans="1:5">
      <c r="A850" s="7" t="s">
        <v>14</v>
      </c>
      <c r="B850" s="7" t="s">
        <v>19</v>
      </c>
      <c r="C850" s="7" t="s">
        <v>15</v>
      </c>
      <c r="D850" s="7">
        <v>2014</v>
      </c>
      <c r="E850" s="7">
        <v>5125</v>
      </c>
    </row>
    <row r="851" spans="1:5">
      <c r="A851" s="7" t="s">
        <v>14</v>
      </c>
      <c r="B851" s="7" t="s">
        <v>19</v>
      </c>
      <c r="C851" s="7" t="s">
        <v>16</v>
      </c>
      <c r="D851" s="7">
        <v>2014</v>
      </c>
      <c r="E851" s="7">
        <v>6594</v>
      </c>
    </row>
    <row r="852" spans="1:5">
      <c r="A852" s="7" t="s">
        <v>14</v>
      </c>
      <c r="B852" s="7" t="s">
        <v>19</v>
      </c>
      <c r="C852" s="7" t="s">
        <v>15</v>
      </c>
      <c r="D852" s="7">
        <v>2015</v>
      </c>
      <c r="E852" s="7">
        <v>4720</v>
      </c>
    </row>
    <row r="853" spans="1:5">
      <c r="A853" s="7" t="s">
        <v>14</v>
      </c>
      <c r="B853" s="7" t="s">
        <v>19</v>
      </c>
      <c r="C853" s="7" t="s">
        <v>16</v>
      </c>
      <c r="D853" s="7">
        <v>2015</v>
      </c>
      <c r="E853" s="7">
        <v>5924</v>
      </c>
    </row>
    <row r="854" spans="1:5">
      <c r="A854" s="7" t="s">
        <v>14</v>
      </c>
      <c r="B854" s="7" t="s">
        <v>19</v>
      </c>
      <c r="C854" s="7" t="s">
        <v>15</v>
      </c>
      <c r="D854" s="7">
        <v>2016</v>
      </c>
      <c r="E854" s="7">
        <v>4368</v>
      </c>
    </row>
    <row r="855" spans="1:5">
      <c r="A855" s="7" t="s">
        <v>14</v>
      </c>
      <c r="B855" s="7" t="s">
        <v>19</v>
      </c>
      <c r="C855" s="7" t="s">
        <v>16</v>
      </c>
      <c r="D855" s="7">
        <v>2016</v>
      </c>
      <c r="E855" s="7">
        <v>5488</v>
      </c>
    </row>
    <row r="856" spans="1:5">
      <c r="A856" s="7" t="s">
        <v>14</v>
      </c>
      <c r="B856" s="7" t="s">
        <v>19</v>
      </c>
      <c r="C856" s="7" t="s">
        <v>15</v>
      </c>
      <c r="D856" s="7">
        <v>2017</v>
      </c>
      <c r="E856" s="7">
        <v>4445</v>
      </c>
    </row>
    <row r="857" spans="1:5">
      <c r="A857" s="7" t="s">
        <v>14</v>
      </c>
      <c r="B857" s="7" t="s">
        <v>19</v>
      </c>
      <c r="C857" s="7" t="s">
        <v>16</v>
      </c>
      <c r="D857" s="7">
        <v>2017</v>
      </c>
      <c r="E857" s="7">
        <v>5301</v>
      </c>
    </row>
    <row r="858" spans="1:5">
      <c r="A858" s="7" t="s">
        <v>14</v>
      </c>
      <c r="B858" s="7" t="s">
        <v>19</v>
      </c>
      <c r="C858" s="7" t="s">
        <v>15</v>
      </c>
      <c r="D858" s="7">
        <v>2018</v>
      </c>
      <c r="E858" s="7">
        <v>4172</v>
      </c>
    </row>
    <row r="859" spans="1:5">
      <c r="A859" s="7" t="s">
        <v>14</v>
      </c>
      <c r="B859" s="7" t="s">
        <v>19</v>
      </c>
      <c r="C859" s="7" t="s">
        <v>16</v>
      </c>
      <c r="D859" s="7">
        <v>2018</v>
      </c>
      <c r="E859" s="7">
        <v>5215</v>
      </c>
    </row>
    <row r="860" spans="1:5">
      <c r="A860" s="7" t="s">
        <v>14</v>
      </c>
      <c r="B860" s="7" t="s">
        <v>19</v>
      </c>
      <c r="C860" s="7" t="s">
        <v>15</v>
      </c>
      <c r="D860" s="7">
        <v>2019</v>
      </c>
      <c r="E860" s="7">
        <v>4245</v>
      </c>
    </row>
    <row r="861" spans="1:5">
      <c r="A861" s="7" t="s">
        <v>14</v>
      </c>
      <c r="B861" s="7" t="s">
        <v>19</v>
      </c>
      <c r="C861" s="7" t="s">
        <v>16</v>
      </c>
      <c r="D861" s="7">
        <v>2019</v>
      </c>
      <c r="E861" s="7">
        <v>4996</v>
      </c>
    </row>
    <row r="862" spans="1:5">
      <c r="A862" s="5" t="s">
        <v>14</v>
      </c>
      <c r="B862" s="5" t="s">
        <v>19</v>
      </c>
      <c r="C862" s="5" t="s">
        <v>15</v>
      </c>
      <c r="D862" s="5">
        <v>2020</v>
      </c>
      <c r="E862" s="5">
        <v>4442</v>
      </c>
    </row>
    <row r="863" spans="1:5">
      <c r="A863" s="5" t="s">
        <v>14</v>
      </c>
      <c r="B863" s="5" t="s">
        <v>19</v>
      </c>
      <c r="C863" s="5" t="s">
        <v>16</v>
      </c>
      <c r="D863" s="5">
        <v>2020</v>
      </c>
      <c r="E863" s="5">
        <v>5238</v>
      </c>
    </row>
    <row r="864" spans="1:5">
      <c r="A864" s="5" t="s">
        <v>14</v>
      </c>
      <c r="B864" s="5" t="s">
        <v>19</v>
      </c>
      <c r="C864" s="5" t="s">
        <v>15</v>
      </c>
      <c r="D864" s="5">
        <v>2021</v>
      </c>
      <c r="E864" s="5">
        <v>4769</v>
      </c>
    </row>
    <row r="865" spans="1:5">
      <c r="A865" s="5" t="s">
        <v>14</v>
      </c>
      <c r="B865" s="5" t="s">
        <v>19</v>
      </c>
      <c r="C865" s="5" t="s">
        <v>16</v>
      </c>
      <c r="D865" s="5">
        <v>2021</v>
      </c>
      <c r="E865" s="5">
        <v>5672</v>
      </c>
    </row>
    <row r="866" spans="1:5">
      <c r="A866" s="5" t="s">
        <v>14</v>
      </c>
      <c r="B866" s="5" t="s">
        <v>19</v>
      </c>
      <c r="C866" s="5" t="s">
        <v>15</v>
      </c>
      <c r="D866" s="5">
        <v>2022</v>
      </c>
      <c r="E866" s="5">
        <v>4440</v>
      </c>
    </row>
    <row r="867" spans="1:5">
      <c r="A867" s="5" t="s">
        <v>14</v>
      </c>
      <c r="B867" s="5" t="s">
        <v>19</v>
      </c>
      <c r="C867" s="5" t="s">
        <v>16</v>
      </c>
      <c r="D867" s="5">
        <v>2022</v>
      </c>
      <c r="E867" s="5">
        <v>5378</v>
      </c>
    </row>
    <row r="868" spans="1:5">
      <c r="A868" s="5" t="s">
        <v>14</v>
      </c>
      <c r="B868" s="5" t="s">
        <v>19</v>
      </c>
      <c r="C868" s="5" t="s">
        <v>15</v>
      </c>
      <c r="D868" s="5">
        <v>2023</v>
      </c>
      <c r="E868" s="5">
        <v>4184</v>
      </c>
    </row>
    <row r="869" spans="1:5">
      <c r="A869" s="5" t="s">
        <v>14</v>
      </c>
      <c r="B869" s="5" t="s">
        <v>19</v>
      </c>
      <c r="C869" s="5" t="s">
        <v>16</v>
      </c>
      <c r="D869" s="5">
        <v>2023</v>
      </c>
      <c r="E869" s="5">
        <v>4953</v>
      </c>
    </row>
    <row r="870" spans="1:5">
      <c r="A870" s="7" t="s">
        <v>14</v>
      </c>
      <c r="B870" s="7" t="s">
        <v>20</v>
      </c>
      <c r="C870" s="7" t="s">
        <v>15</v>
      </c>
      <c r="D870" s="7">
        <v>2010</v>
      </c>
      <c r="E870" s="7">
        <v>5055</v>
      </c>
    </row>
    <row r="871" spans="1:5">
      <c r="A871" s="7" t="s">
        <v>14</v>
      </c>
      <c r="B871" s="7" t="s">
        <v>20</v>
      </c>
      <c r="C871" s="7" t="s">
        <v>16</v>
      </c>
      <c r="D871" s="7">
        <v>2010</v>
      </c>
      <c r="E871" s="7">
        <v>6624</v>
      </c>
    </row>
    <row r="872" spans="1:5">
      <c r="A872" s="7" t="s">
        <v>14</v>
      </c>
      <c r="B872" s="7" t="s">
        <v>20</v>
      </c>
      <c r="C872" s="7" t="s">
        <v>15</v>
      </c>
      <c r="D872" s="7">
        <v>2011</v>
      </c>
      <c r="E872" s="7">
        <v>4129</v>
      </c>
    </row>
    <row r="873" spans="1:5">
      <c r="A873" s="7" t="s">
        <v>14</v>
      </c>
      <c r="B873" s="7" t="s">
        <v>20</v>
      </c>
      <c r="C873" s="7" t="s">
        <v>16</v>
      </c>
      <c r="D873" s="7">
        <v>2011</v>
      </c>
      <c r="E873" s="7">
        <v>5573</v>
      </c>
    </row>
    <row r="874" spans="1:5">
      <c r="A874" s="7" t="s">
        <v>14</v>
      </c>
      <c r="B874" s="7" t="s">
        <v>20</v>
      </c>
      <c r="C874" s="7" t="s">
        <v>15</v>
      </c>
      <c r="D874" s="7">
        <v>2012</v>
      </c>
      <c r="E874" s="7">
        <v>4342</v>
      </c>
    </row>
    <row r="875" spans="1:5">
      <c r="A875" s="7" t="s">
        <v>14</v>
      </c>
      <c r="B875" s="7" t="s">
        <v>20</v>
      </c>
      <c r="C875" s="7" t="s">
        <v>16</v>
      </c>
      <c r="D875" s="7">
        <v>2012</v>
      </c>
      <c r="E875" s="7">
        <v>5573</v>
      </c>
    </row>
    <row r="876" spans="1:5">
      <c r="A876" s="7" t="s">
        <v>14</v>
      </c>
      <c r="B876" s="7" t="s">
        <v>20</v>
      </c>
      <c r="C876" s="7" t="s">
        <v>15</v>
      </c>
      <c r="D876" s="7">
        <v>2013</v>
      </c>
      <c r="E876" s="7">
        <v>4323</v>
      </c>
    </row>
    <row r="877" spans="1:5">
      <c r="A877" s="7" t="s">
        <v>14</v>
      </c>
      <c r="B877" s="7" t="s">
        <v>20</v>
      </c>
      <c r="C877" s="7" t="s">
        <v>16</v>
      </c>
      <c r="D877" s="7">
        <v>2013</v>
      </c>
      <c r="E877" s="7">
        <v>5507</v>
      </c>
    </row>
    <row r="878" spans="1:5">
      <c r="A878" s="7" t="s">
        <v>14</v>
      </c>
      <c r="B878" s="7" t="s">
        <v>20</v>
      </c>
      <c r="C878" s="7" t="s">
        <v>15</v>
      </c>
      <c r="D878" s="7">
        <v>2014</v>
      </c>
      <c r="E878" s="7">
        <v>3499</v>
      </c>
    </row>
    <row r="879" spans="1:5">
      <c r="A879" s="7" t="s">
        <v>14</v>
      </c>
      <c r="B879" s="7" t="s">
        <v>20</v>
      </c>
      <c r="C879" s="7" t="s">
        <v>16</v>
      </c>
      <c r="D879" s="7">
        <v>2014</v>
      </c>
      <c r="E879" s="7">
        <v>4327</v>
      </c>
    </row>
    <row r="880" spans="1:5">
      <c r="A880" s="7" t="s">
        <v>14</v>
      </c>
      <c r="B880" s="7" t="s">
        <v>20</v>
      </c>
      <c r="C880" s="7" t="s">
        <v>15</v>
      </c>
      <c r="D880" s="7">
        <v>2015</v>
      </c>
      <c r="E880" s="7">
        <v>3386</v>
      </c>
    </row>
    <row r="881" spans="1:5">
      <c r="A881" s="7" t="s">
        <v>14</v>
      </c>
      <c r="B881" s="7" t="s">
        <v>20</v>
      </c>
      <c r="C881" s="7" t="s">
        <v>16</v>
      </c>
      <c r="D881" s="7">
        <v>2015</v>
      </c>
      <c r="E881" s="7">
        <v>4081</v>
      </c>
    </row>
    <row r="882" spans="1:5">
      <c r="A882" s="7" t="s">
        <v>14</v>
      </c>
      <c r="B882" s="7" t="s">
        <v>20</v>
      </c>
      <c r="C882" s="7" t="s">
        <v>15</v>
      </c>
      <c r="D882" s="7">
        <v>2016</v>
      </c>
      <c r="E882" s="7">
        <v>3375</v>
      </c>
    </row>
    <row r="883" spans="1:5">
      <c r="A883" s="7" t="s">
        <v>14</v>
      </c>
      <c r="B883" s="7" t="s">
        <v>20</v>
      </c>
      <c r="C883" s="7" t="s">
        <v>16</v>
      </c>
      <c r="D883" s="7">
        <v>2016</v>
      </c>
      <c r="E883" s="7">
        <v>4144</v>
      </c>
    </row>
    <row r="884" spans="1:5">
      <c r="A884" s="7" t="s">
        <v>14</v>
      </c>
      <c r="B884" s="7" t="s">
        <v>20</v>
      </c>
      <c r="C884" s="7" t="s">
        <v>15</v>
      </c>
      <c r="D884" s="7">
        <v>2017</v>
      </c>
      <c r="E884" s="7">
        <v>3357</v>
      </c>
    </row>
    <row r="885" spans="1:5">
      <c r="A885" s="7" t="s">
        <v>14</v>
      </c>
      <c r="B885" s="7" t="s">
        <v>20</v>
      </c>
      <c r="C885" s="7" t="s">
        <v>16</v>
      </c>
      <c r="D885" s="7">
        <v>2017</v>
      </c>
      <c r="E885" s="7">
        <v>3875</v>
      </c>
    </row>
    <row r="886" spans="1:5">
      <c r="A886" s="7" t="s">
        <v>14</v>
      </c>
      <c r="B886" s="7" t="s">
        <v>20</v>
      </c>
      <c r="C886" s="7" t="s">
        <v>15</v>
      </c>
      <c r="D886" s="7">
        <v>2018</v>
      </c>
      <c r="E886" s="7">
        <v>3247</v>
      </c>
    </row>
    <row r="887" spans="1:5">
      <c r="A887" s="7" t="s">
        <v>14</v>
      </c>
      <c r="B887" s="7" t="s">
        <v>20</v>
      </c>
      <c r="C887" s="7" t="s">
        <v>16</v>
      </c>
      <c r="D887" s="7">
        <v>2018</v>
      </c>
      <c r="E887" s="7">
        <v>3964</v>
      </c>
    </row>
    <row r="888" spans="1:5">
      <c r="A888" s="7" t="s">
        <v>14</v>
      </c>
      <c r="B888" s="7" t="s">
        <v>20</v>
      </c>
      <c r="C888" s="7" t="s">
        <v>15</v>
      </c>
      <c r="D888" s="7">
        <v>2019</v>
      </c>
      <c r="E888" s="7">
        <v>3239</v>
      </c>
    </row>
    <row r="889" spans="1:5">
      <c r="A889" s="7" t="s">
        <v>14</v>
      </c>
      <c r="B889" s="7" t="s">
        <v>20</v>
      </c>
      <c r="C889" s="7" t="s">
        <v>16</v>
      </c>
      <c r="D889" s="7">
        <v>2019</v>
      </c>
      <c r="E889" s="7">
        <v>3877</v>
      </c>
    </row>
    <row r="890" spans="1:5">
      <c r="A890" s="5" t="s">
        <v>14</v>
      </c>
      <c r="B890" s="5" t="s">
        <v>20</v>
      </c>
      <c r="C890" s="5" t="s">
        <v>15</v>
      </c>
      <c r="D890" s="5">
        <v>2020</v>
      </c>
      <c r="E890" s="5">
        <v>3129</v>
      </c>
    </row>
    <row r="891" spans="1:5">
      <c r="A891" s="5" t="s">
        <v>14</v>
      </c>
      <c r="B891" s="5" t="s">
        <v>20</v>
      </c>
      <c r="C891" s="5" t="s">
        <v>16</v>
      </c>
      <c r="D891" s="5">
        <v>2020</v>
      </c>
      <c r="E891" s="5">
        <v>3728</v>
      </c>
    </row>
    <row r="892" spans="1:5">
      <c r="A892" s="5" t="s">
        <v>14</v>
      </c>
      <c r="B892" s="5" t="s">
        <v>20</v>
      </c>
      <c r="C892" s="5" t="s">
        <v>15</v>
      </c>
      <c r="D892" s="5">
        <v>2021</v>
      </c>
      <c r="E892" s="5">
        <v>3351</v>
      </c>
    </row>
    <row r="893" spans="1:5">
      <c r="A893" s="5" t="s">
        <v>14</v>
      </c>
      <c r="B893" s="5" t="s">
        <v>20</v>
      </c>
      <c r="C893" s="5" t="s">
        <v>16</v>
      </c>
      <c r="D893" s="5">
        <v>2021</v>
      </c>
      <c r="E893" s="5">
        <v>3953</v>
      </c>
    </row>
    <row r="894" spans="1:5">
      <c r="A894" s="5" t="s">
        <v>14</v>
      </c>
      <c r="B894" s="5" t="s">
        <v>20</v>
      </c>
      <c r="C894" s="5" t="s">
        <v>15</v>
      </c>
      <c r="D894" s="5">
        <v>2022</v>
      </c>
      <c r="E894" s="5">
        <v>3403</v>
      </c>
    </row>
    <row r="895" spans="1:5">
      <c r="A895" s="5" t="s">
        <v>14</v>
      </c>
      <c r="B895" s="5" t="s">
        <v>20</v>
      </c>
      <c r="C895" s="5" t="s">
        <v>16</v>
      </c>
      <c r="D895" s="5">
        <v>2022</v>
      </c>
      <c r="E895" s="5">
        <v>4031</v>
      </c>
    </row>
    <row r="896" spans="1:5">
      <c r="A896" s="5" t="s">
        <v>14</v>
      </c>
      <c r="B896" s="5" t="s">
        <v>20</v>
      </c>
      <c r="C896" s="5" t="s">
        <v>15</v>
      </c>
      <c r="D896" s="5">
        <v>2023</v>
      </c>
      <c r="E896" s="5">
        <v>3486</v>
      </c>
    </row>
    <row r="897" spans="1:5">
      <c r="A897" s="5" t="s">
        <v>14</v>
      </c>
      <c r="B897" s="5" t="s">
        <v>20</v>
      </c>
      <c r="C897" s="5" t="s">
        <v>16</v>
      </c>
      <c r="D897" s="5">
        <v>2023</v>
      </c>
      <c r="E897" s="5">
        <v>4075</v>
      </c>
    </row>
  </sheetData>
  <autoFilter ref="A1:E897" xr:uid="{00000000-0001-0000-0100-000000000000}"/>
  <sortState xmlns:xlrd2="http://schemas.microsoft.com/office/spreadsheetml/2017/richdata2" ref="A2:E827">
    <sortCondition ref="A2:A827"/>
    <sortCondition ref="B2:B827"/>
    <sortCondition ref="D2:D827"/>
    <sortCondition descending="1" ref="C2:C82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24"/>
  <sheetViews>
    <sheetView workbookViewId="0">
      <selection activeCell="A3" sqref="A3"/>
    </sheetView>
  </sheetViews>
  <sheetFormatPr defaultRowHeight="13.8"/>
  <cols>
    <col min="1" max="1" width="27.796875" customWidth="1"/>
    <col min="2" max="15" width="14.8984375" bestFit="1" customWidth="1"/>
    <col min="16" max="16" width="15" bestFit="1" customWidth="1"/>
    <col min="17" max="17" width="10.19921875" bestFit="1" customWidth="1"/>
    <col min="18" max="18" width="15" bestFit="1" customWidth="1"/>
    <col min="19" max="19" width="10.19921875" bestFit="1" customWidth="1"/>
    <col min="20" max="20" width="15" bestFit="1" customWidth="1"/>
    <col min="21" max="21" width="10.19921875" bestFit="1" customWidth="1"/>
    <col min="22" max="22" width="15" bestFit="1" customWidth="1"/>
    <col min="23" max="23" width="10.19921875" bestFit="1" customWidth="1"/>
    <col min="24" max="24" width="15" bestFit="1" customWidth="1"/>
    <col min="25" max="25" width="10.19921875" bestFit="1" customWidth="1"/>
  </cols>
  <sheetData>
    <row r="3" spans="1:15">
      <c r="A3" s="4" t="s">
        <v>21</v>
      </c>
      <c r="B3" s="4" t="s">
        <v>52</v>
      </c>
    </row>
    <row r="4" spans="1:1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</row>
    <row r="5" spans="1:15">
      <c r="A5" s="4" t="s">
        <v>52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</row>
    <row r="6" spans="1:15">
      <c r="A6" s="1" t="s">
        <v>44</v>
      </c>
    </row>
    <row r="7" spans="1:15">
      <c r="A7" s="2" t="s">
        <v>16</v>
      </c>
    </row>
    <row r="8" spans="1:15">
      <c r="A8" s="3" t="s">
        <v>19</v>
      </c>
      <c r="B8">
        <v>205635</v>
      </c>
      <c r="C8">
        <v>192840</v>
      </c>
      <c r="D8">
        <v>184697</v>
      </c>
      <c r="E8">
        <v>175191</v>
      </c>
      <c r="F8">
        <v>163253</v>
      </c>
      <c r="G8">
        <v>151783</v>
      </c>
      <c r="H8">
        <v>142903</v>
      </c>
      <c r="I8">
        <v>141453</v>
      </c>
      <c r="J8">
        <v>135248</v>
      </c>
      <c r="K8">
        <v>134351</v>
      </c>
      <c r="L8">
        <v>140140</v>
      </c>
      <c r="M8">
        <v>147760</v>
      </c>
      <c r="N8">
        <v>145044</v>
      </c>
      <c r="O8">
        <v>138365</v>
      </c>
    </row>
    <row r="9" spans="1:15">
      <c r="A9" s="3" t="s">
        <v>20</v>
      </c>
      <c r="B9">
        <v>169125</v>
      </c>
      <c r="C9">
        <v>145978</v>
      </c>
      <c r="D9">
        <v>148990</v>
      </c>
      <c r="E9">
        <v>143588</v>
      </c>
      <c r="F9">
        <v>116877</v>
      </c>
      <c r="G9">
        <v>112513</v>
      </c>
      <c r="H9">
        <v>113787</v>
      </c>
      <c r="I9">
        <v>111216</v>
      </c>
      <c r="J9">
        <v>108779</v>
      </c>
      <c r="K9">
        <v>109154</v>
      </c>
      <c r="L9">
        <v>105511</v>
      </c>
      <c r="M9">
        <v>111624</v>
      </c>
      <c r="N9">
        <v>114269</v>
      </c>
      <c r="O9">
        <v>116801</v>
      </c>
    </row>
    <row r="10" spans="1:15">
      <c r="A10" s="2" t="s">
        <v>15</v>
      </c>
    </row>
    <row r="11" spans="1:15">
      <c r="A11" s="3" t="s">
        <v>19</v>
      </c>
      <c r="B11">
        <v>160988</v>
      </c>
      <c r="C11">
        <v>150984</v>
      </c>
      <c r="D11">
        <v>145321</v>
      </c>
      <c r="E11">
        <v>139294</v>
      </c>
      <c r="F11">
        <v>130721</v>
      </c>
      <c r="G11">
        <v>123785</v>
      </c>
      <c r="H11">
        <v>115469</v>
      </c>
      <c r="I11">
        <v>116577</v>
      </c>
      <c r="J11">
        <v>112592</v>
      </c>
      <c r="K11">
        <v>112879</v>
      </c>
      <c r="L11">
        <v>119132</v>
      </c>
      <c r="M11">
        <v>125659</v>
      </c>
      <c r="N11">
        <v>123213</v>
      </c>
      <c r="O11">
        <v>115130</v>
      </c>
    </row>
    <row r="12" spans="1:15">
      <c r="A12" s="3" t="s">
        <v>20</v>
      </c>
      <c r="B12">
        <v>129647</v>
      </c>
      <c r="C12">
        <v>113551</v>
      </c>
      <c r="D12">
        <v>116132</v>
      </c>
      <c r="E12">
        <v>111469</v>
      </c>
      <c r="F12">
        <v>91146</v>
      </c>
      <c r="G12">
        <v>91984</v>
      </c>
      <c r="H12">
        <v>91574</v>
      </c>
      <c r="I12">
        <v>91334</v>
      </c>
      <c r="J12">
        <v>88637</v>
      </c>
      <c r="K12">
        <v>89902</v>
      </c>
      <c r="L12">
        <v>86223</v>
      </c>
      <c r="M12">
        <v>91969</v>
      </c>
      <c r="N12">
        <v>95568</v>
      </c>
      <c r="O12">
        <v>97224</v>
      </c>
    </row>
    <row r="13" spans="1:15">
      <c r="A13" s="1" t="s">
        <v>0</v>
      </c>
    </row>
    <row r="14" spans="1:15">
      <c r="A14" s="2" t="s">
        <v>16</v>
      </c>
    </row>
    <row r="15" spans="1:15">
      <c r="A15" s="3" t="s">
        <v>19</v>
      </c>
      <c r="B15">
        <v>13448</v>
      </c>
      <c r="C15">
        <v>12146</v>
      </c>
      <c r="D15">
        <v>11752</v>
      </c>
      <c r="E15">
        <v>11370</v>
      </c>
      <c r="F15">
        <v>10474</v>
      </c>
      <c r="G15">
        <v>9579</v>
      </c>
      <c r="H15">
        <v>9208</v>
      </c>
      <c r="I15">
        <v>9077</v>
      </c>
      <c r="J15">
        <v>8444</v>
      </c>
      <c r="K15">
        <v>8392</v>
      </c>
      <c r="L15">
        <v>8855</v>
      </c>
      <c r="M15">
        <v>9429</v>
      </c>
      <c r="N15">
        <v>9059</v>
      </c>
      <c r="O15">
        <v>9050</v>
      </c>
    </row>
    <row r="16" spans="1:15">
      <c r="A16" s="3" t="s">
        <v>20</v>
      </c>
      <c r="B16">
        <v>11005</v>
      </c>
      <c r="C16">
        <v>9018</v>
      </c>
      <c r="D16">
        <v>9344</v>
      </c>
      <c r="E16">
        <v>9208</v>
      </c>
      <c r="F16">
        <v>7223</v>
      </c>
      <c r="G16">
        <v>6871</v>
      </c>
      <c r="H16">
        <v>7041</v>
      </c>
      <c r="I16">
        <v>6820</v>
      </c>
      <c r="J16">
        <v>6476</v>
      </c>
      <c r="K16">
        <v>6563</v>
      </c>
      <c r="L16">
        <v>6432</v>
      </c>
      <c r="M16">
        <v>6729</v>
      </c>
      <c r="N16">
        <v>6788</v>
      </c>
      <c r="O16">
        <v>7385</v>
      </c>
    </row>
    <row r="17" spans="1:15">
      <c r="A17" s="2" t="s">
        <v>15</v>
      </c>
    </row>
    <row r="18" spans="1:15">
      <c r="A18" s="3" t="s">
        <v>19</v>
      </c>
      <c r="B18">
        <v>9951</v>
      </c>
      <c r="C18">
        <v>9386</v>
      </c>
      <c r="D18">
        <v>9187</v>
      </c>
      <c r="E18">
        <v>8764</v>
      </c>
      <c r="F18">
        <v>8459</v>
      </c>
      <c r="G18">
        <v>8184</v>
      </c>
      <c r="H18">
        <v>7481</v>
      </c>
      <c r="I18">
        <v>7554</v>
      </c>
      <c r="J18">
        <v>7054</v>
      </c>
      <c r="K18">
        <v>7181</v>
      </c>
      <c r="L18">
        <v>7300</v>
      </c>
      <c r="M18">
        <v>8212</v>
      </c>
      <c r="N18">
        <v>8007</v>
      </c>
      <c r="O18">
        <v>7311</v>
      </c>
    </row>
    <row r="19" spans="1:15">
      <c r="A19" s="3" t="s">
        <v>20</v>
      </c>
      <c r="B19">
        <v>8171</v>
      </c>
      <c r="C19">
        <v>7090</v>
      </c>
      <c r="D19">
        <v>7425</v>
      </c>
      <c r="E19">
        <v>7019</v>
      </c>
      <c r="F19">
        <v>5881</v>
      </c>
      <c r="G19">
        <v>6054</v>
      </c>
      <c r="H19">
        <v>5873</v>
      </c>
      <c r="I19">
        <v>5833</v>
      </c>
      <c r="J19">
        <v>5474</v>
      </c>
      <c r="K19">
        <v>5691</v>
      </c>
      <c r="L19">
        <v>5248</v>
      </c>
      <c r="M19">
        <v>5901</v>
      </c>
      <c r="N19">
        <v>5971</v>
      </c>
      <c r="O19">
        <v>6051</v>
      </c>
    </row>
    <row r="20" spans="1:15">
      <c r="A20" s="1" t="s">
        <v>1</v>
      </c>
    </row>
    <row r="21" spans="1:15">
      <c r="A21" s="2" t="s">
        <v>16</v>
      </c>
    </row>
    <row r="22" spans="1:15">
      <c r="A22" s="3" t="s">
        <v>19</v>
      </c>
      <c r="B22">
        <v>10636</v>
      </c>
      <c r="C22">
        <v>10334</v>
      </c>
      <c r="D22">
        <v>9541</v>
      </c>
      <c r="E22">
        <v>9346</v>
      </c>
      <c r="F22">
        <v>8779</v>
      </c>
      <c r="G22">
        <v>8295</v>
      </c>
      <c r="H22">
        <v>7560</v>
      </c>
      <c r="I22">
        <v>7359</v>
      </c>
      <c r="J22">
        <v>6883</v>
      </c>
      <c r="K22">
        <v>6792</v>
      </c>
      <c r="L22">
        <v>7264</v>
      </c>
      <c r="M22">
        <v>7735</v>
      </c>
      <c r="N22">
        <v>7394</v>
      </c>
      <c r="O22">
        <v>6757</v>
      </c>
    </row>
    <row r="23" spans="1:15">
      <c r="A23" s="3" t="s">
        <v>20</v>
      </c>
      <c r="B23">
        <v>8803</v>
      </c>
      <c r="C23">
        <v>7696</v>
      </c>
      <c r="D23">
        <v>7689</v>
      </c>
      <c r="E23">
        <v>7705</v>
      </c>
      <c r="F23">
        <v>6166</v>
      </c>
      <c r="G23">
        <v>5990</v>
      </c>
      <c r="H23">
        <v>5920</v>
      </c>
      <c r="I23">
        <v>5791</v>
      </c>
      <c r="J23">
        <v>5415</v>
      </c>
      <c r="K23">
        <v>5361</v>
      </c>
      <c r="L23">
        <v>5286</v>
      </c>
      <c r="M23">
        <v>5539</v>
      </c>
      <c r="N23">
        <v>5637</v>
      </c>
      <c r="O23">
        <v>5668</v>
      </c>
    </row>
    <row r="24" spans="1:15">
      <c r="A24" s="2" t="s">
        <v>15</v>
      </c>
    </row>
    <row r="25" spans="1:15">
      <c r="A25" s="3" t="s">
        <v>19</v>
      </c>
      <c r="B25">
        <v>8001</v>
      </c>
      <c r="C25">
        <v>7554</v>
      </c>
      <c r="D25">
        <v>7218</v>
      </c>
      <c r="E25">
        <v>7208</v>
      </c>
      <c r="F25">
        <v>6700</v>
      </c>
      <c r="G25">
        <v>6593</v>
      </c>
      <c r="H25">
        <v>6002</v>
      </c>
      <c r="I25">
        <v>6165</v>
      </c>
      <c r="J25">
        <v>5615</v>
      </c>
      <c r="K25">
        <v>5814</v>
      </c>
      <c r="L25">
        <v>6057</v>
      </c>
      <c r="M25">
        <v>6389</v>
      </c>
      <c r="N25">
        <v>6355</v>
      </c>
      <c r="O25">
        <v>5558</v>
      </c>
    </row>
    <row r="26" spans="1:15">
      <c r="A26" s="3" t="s">
        <v>20</v>
      </c>
      <c r="B26">
        <v>6642</v>
      </c>
      <c r="C26">
        <v>5733</v>
      </c>
      <c r="D26">
        <v>5798</v>
      </c>
      <c r="E26">
        <v>5814</v>
      </c>
      <c r="F26">
        <v>4808</v>
      </c>
      <c r="G26">
        <v>4930</v>
      </c>
      <c r="H26">
        <v>4736</v>
      </c>
      <c r="I26">
        <v>4757</v>
      </c>
      <c r="J26">
        <v>4360</v>
      </c>
      <c r="K26">
        <v>4506</v>
      </c>
      <c r="L26">
        <v>4230</v>
      </c>
      <c r="M26">
        <v>4360</v>
      </c>
      <c r="N26">
        <v>4832</v>
      </c>
      <c r="O26">
        <v>4707</v>
      </c>
    </row>
    <row r="27" spans="1:15">
      <c r="A27" s="1" t="s">
        <v>2</v>
      </c>
    </row>
    <row r="28" spans="1:15">
      <c r="A28" s="2" t="s">
        <v>16</v>
      </c>
    </row>
    <row r="29" spans="1:15">
      <c r="A29" s="3" t="s">
        <v>19</v>
      </c>
      <c r="B29">
        <v>13185</v>
      </c>
      <c r="C29">
        <v>12715</v>
      </c>
      <c r="D29">
        <v>11861</v>
      </c>
      <c r="E29">
        <v>11425</v>
      </c>
      <c r="F29">
        <v>10361</v>
      </c>
      <c r="G29">
        <v>9656</v>
      </c>
      <c r="H29">
        <v>9096</v>
      </c>
      <c r="I29">
        <v>9234</v>
      </c>
      <c r="J29">
        <v>3160</v>
      </c>
      <c r="K29">
        <v>8276</v>
      </c>
      <c r="L29">
        <v>8457</v>
      </c>
      <c r="M29">
        <v>8567</v>
      </c>
      <c r="N29">
        <v>8568</v>
      </c>
      <c r="O29">
        <v>7934</v>
      </c>
    </row>
    <row r="30" spans="1:15">
      <c r="A30" s="3" t="s">
        <v>20</v>
      </c>
      <c r="B30">
        <v>10738</v>
      </c>
      <c r="C30">
        <v>9574</v>
      </c>
      <c r="D30">
        <v>9627</v>
      </c>
      <c r="E30">
        <v>9300</v>
      </c>
      <c r="F30">
        <v>7458</v>
      </c>
      <c r="G30">
        <v>7102</v>
      </c>
      <c r="H30">
        <v>7287</v>
      </c>
      <c r="I30">
        <v>7247</v>
      </c>
      <c r="J30">
        <v>2502</v>
      </c>
      <c r="K30">
        <v>6758</v>
      </c>
      <c r="L30">
        <v>6297</v>
      </c>
      <c r="M30">
        <v>6445</v>
      </c>
      <c r="N30">
        <v>6740</v>
      </c>
      <c r="O30">
        <v>6534</v>
      </c>
    </row>
    <row r="31" spans="1:15">
      <c r="A31" s="2" t="s">
        <v>15</v>
      </c>
    </row>
    <row r="32" spans="1:15">
      <c r="A32" s="3" t="s">
        <v>19</v>
      </c>
      <c r="B32">
        <v>10442</v>
      </c>
      <c r="C32">
        <v>10006</v>
      </c>
      <c r="D32">
        <v>9670</v>
      </c>
      <c r="E32">
        <v>9117</v>
      </c>
      <c r="F32">
        <v>8448</v>
      </c>
      <c r="G32">
        <v>7807</v>
      </c>
      <c r="H32">
        <v>7336</v>
      </c>
      <c r="I32">
        <v>7512</v>
      </c>
      <c r="J32">
        <v>2543</v>
      </c>
      <c r="K32">
        <v>7067</v>
      </c>
      <c r="L32">
        <v>7453</v>
      </c>
      <c r="M32">
        <v>7479</v>
      </c>
      <c r="N32">
        <v>7244</v>
      </c>
      <c r="O32">
        <v>6698</v>
      </c>
    </row>
    <row r="33" spans="1:15">
      <c r="A33" s="3" t="s">
        <v>20</v>
      </c>
      <c r="B33">
        <v>8124</v>
      </c>
      <c r="C33">
        <v>7246</v>
      </c>
      <c r="D33">
        <v>7594</v>
      </c>
      <c r="E33">
        <v>7186</v>
      </c>
      <c r="F33">
        <v>5752</v>
      </c>
      <c r="G33">
        <v>5617</v>
      </c>
      <c r="H33">
        <v>5761</v>
      </c>
      <c r="I33">
        <v>5783</v>
      </c>
      <c r="J33">
        <v>2043</v>
      </c>
      <c r="K33">
        <v>5530</v>
      </c>
      <c r="L33">
        <v>5094</v>
      </c>
      <c r="M33">
        <v>5283</v>
      </c>
      <c r="N33">
        <v>5454</v>
      </c>
      <c r="O33">
        <v>5431</v>
      </c>
    </row>
    <row r="34" spans="1:15">
      <c r="A34" s="1" t="s">
        <v>3</v>
      </c>
    </row>
    <row r="35" spans="1:15">
      <c r="A35" s="2" t="s">
        <v>16</v>
      </c>
    </row>
    <row r="36" spans="1:15">
      <c r="A36" s="3" t="s">
        <v>19</v>
      </c>
      <c r="B36">
        <v>5079</v>
      </c>
      <c r="C36">
        <v>4439</v>
      </c>
      <c r="D36">
        <v>4353</v>
      </c>
      <c r="E36">
        <v>4222</v>
      </c>
      <c r="F36">
        <v>3959</v>
      </c>
      <c r="G36">
        <v>3532</v>
      </c>
      <c r="H36">
        <v>3244</v>
      </c>
      <c r="I36">
        <v>3272</v>
      </c>
      <c r="J36">
        <v>8531</v>
      </c>
      <c r="K36">
        <v>2978</v>
      </c>
      <c r="L36">
        <v>3296</v>
      </c>
      <c r="M36">
        <v>3469</v>
      </c>
      <c r="N36">
        <v>3335</v>
      </c>
      <c r="O36">
        <v>3261</v>
      </c>
    </row>
    <row r="37" spans="1:15">
      <c r="A37" s="3" t="s">
        <v>20</v>
      </c>
      <c r="B37">
        <v>4197</v>
      </c>
      <c r="C37">
        <v>3378</v>
      </c>
      <c r="D37">
        <v>3538</v>
      </c>
      <c r="E37">
        <v>3498</v>
      </c>
      <c r="F37">
        <v>2887</v>
      </c>
      <c r="G37">
        <v>2642</v>
      </c>
      <c r="H37">
        <v>2631</v>
      </c>
      <c r="I37">
        <v>2568</v>
      </c>
      <c r="J37">
        <v>6926</v>
      </c>
      <c r="K37">
        <v>2351</v>
      </c>
      <c r="L37">
        <v>2396</v>
      </c>
      <c r="M37">
        <v>2497</v>
      </c>
      <c r="N37">
        <v>2560</v>
      </c>
      <c r="O37">
        <v>2730</v>
      </c>
    </row>
    <row r="38" spans="1:15">
      <c r="A38" s="2" t="s">
        <v>15</v>
      </c>
    </row>
    <row r="39" spans="1:15">
      <c r="A39" s="3" t="s">
        <v>19</v>
      </c>
      <c r="B39">
        <v>3745</v>
      </c>
      <c r="C39">
        <v>3351</v>
      </c>
      <c r="D39">
        <v>3203</v>
      </c>
      <c r="E39">
        <v>3121</v>
      </c>
      <c r="F39">
        <v>3028</v>
      </c>
      <c r="G39">
        <v>2811</v>
      </c>
      <c r="H39">
        <v>2520</v>
      </c>
      <c r="I39">
        <v>2687</v>
      </c>
      <c r="J39">
        <v>7219</v>
      </c>
      <c r="K39">
        <v>2585</v>
      </c>
      <c r="L39">
        <v>2807</v>
      </c>
      <c r="M39">
        <v>2780</v>
      </c>
      <c r="N39">
        <v>2648</v>
      </c>
      <c r="O39">
        <v>2548</v>
      </c>
    </row>
    <row r="40" spans="1:15">
      <c r="A40" s="3" t="s">
        <v>20</v>
      </c>
      <c r="B40">
        <v>3067</v>
      </c>
      <c r="C40">
        <v>2593</v>
      </c>
      <c r="D40">
        <v>2684</v>
      </c>
      <c r="E40">
        <v>2608</v>
      </c>
      <c r="F40">
        <v>2260</v>
      </c>
      <c r="G40">
        <v>2166</v>
      </c>
      <c r="H40">
        <v>2068</v>
      </c>
      <c r="I40">
        <v>2185</v>
      </c>
      <c r="J40">
        <v>5562</v>
      </c>
      <c r="K40">
        <v>2074</v>
      </c>
      <c r="L40">
        <v>2010</v>
      </c>
      <c r="M40">
        <v>2015</v>
      </c>
      <c r="N40">
        <v>2057</v>
      </c>
      <c r="O40">
        <v>2169</v>
      </c>
    </row>
    <row r="41" spans="1:15">
      <c r="A41" s="1" t="s">
        <v>4</v>
      </c>
    </row>
    <row r="42" spans="1:15">
      <c r="A42" s="2" t="s">
        <v>16</v>
      </c>
    </row>
    <row r="43" spans="1:15">
      <c r="A43" s="3" t="s">
        <v>19</v>
      </c>
      <c r="B43">
        <v>13152</v>
      </c>
      <c r="C43">
        <v>12110</v>
      </c>
      <c r="D43">
        <v>11925</v>
      </c>
      <c r="E43">
        <v>11134</v>
      </c>
      <c r="F43">
        <v>10353</v>
      </c>
      <c r="G43">
        <v>9600</v>
      </c>
      <c r="H43">
        <v>8940</v>
      </c>
      <c r="I43">
        <v>8956</v>
      </c>
      <c r="J43">
        <v>8480</v>
      </c>
      <c r="K43">
        <v>8390</v>
      </c>
      <c r="L43">
        <v>8694</v>
      </c>
      <c r="M43">
        <v>9205</v>
      </c>
      <c r="N43">
        <v>9188</v>
      </c>
      <c r="O43">
        <v>8625</v>
      </c>
    </row>
    <row r="44" spans="1:15">
      <c r="A44" s="3" t="s">
        <v>20</v>
      </c>
      <c r="B44">
        <v>10951</v>
      </c>
      <c r="C44">
        <v>9257</v>
      </c>
      <c r="D44">
        <v>9616</v>
      </c>
      <c r="E44">
        <v>9109</v>
      </c>
      <c r="F44">
        <v>7538</v>
      </c>
      <c r="G44">
        <v>7080</v>
      </c>
      <c r="H44">
        <v>7284</v>
      </c>
      <c r="I44">
        <v>7166</v>
      </c>
      <c r="J44">
        <v>6833</v>
      </c>
      <c r="K44">
        <v>6824</v>
      </c>
      <c r="L44">
        <v>6493</v>
      </c>
      <c r="M44">
        <v>6860</v>
      </c>
      <c r="N44">
        <v>7165</v>
      </c>
      <c r="O44">
        <v>7218</v>
      </c>
    </row>
    <row r="45" spans="1:15">
      <c r="A45" s="2" t="s">
        <v>15</v>
      </c>
    </row>
    <row r="46" spans="1:15">
      <c r="A46" s="3" t="s">
        <v>19</v>
      </c>
      <c r="B46">
        <v>10280</v>
      </c>
      <c r="C46">
        <v>9715</v>
      </c>
      <c r="D46">
        <v>9181</v>
      </c>
      <c r="E46">
        <v>8985</v>
      </c>
      <c r="F46">
        <v>8318</v>
      </c>
      <c r="G46">
        <v>7896</v>
      </c>
      <c r="H46">
        <v>7462</v>
      </c>
      <c r="I46">
        <v>7233</v>
      </c>
      <c r="J46">
        <v>7178</v>
      </c>
      <c r="K46">
        <v>7189</v>
      </c>
      <c r="L46">
        <v>7536</v>
      </c>
      <c r="M46">
        <v>7822</v>
      </c>
      <c r="N46">
        <v>7760</v>
      </c>
      <c r="O46">
        <v>7330</v>
      </c>
    </row>
    <row r="47" spans="1:15">
      <c r="A47" s="3" t="s">
        <v>20</v>
      </c>
      <c r="B47">
        <v>8243</v>
      </c>
      <c r="C47">
        <v>7330</v>
      </c>
      <c r="D47">
        <v>7287</v>
      </c>
      <c r="E47">
        <v>7097</v>
      </c>
      <c r="F47">
        <v>5777</v>
      </c>
      <c r="G47">
        <v>5843</v>
      </c>
      <c r="H47">
        <v>5820</v>
      </c>
      <c r="I47">
        <v>5699</v>
      </c>
      <c r="J47">
        <v>5583</v>
      </c>
      <c r="K47">
        <v>5624</v>
      </c>
      <c r="L47">
        <v>5270</v>
      </c>
      <c r="M47">
        <v>5528</v>
      </c>
      <c r="N47">
        <v>5877</v>
      </c>
      <c r="O47">
        <v>6099</v>
      </c>
    </row>
    <row r="48" spans="1:15">
      <c r="A48" s="1" t="s">
        <v>5</v>
      </c>
    </row>
    <row r="49" spans="1:15">
      <c r="A49" s="2" t="s">
        <v>16</v>
      </c>
    </row>
    <row r="50" spans="1:15">
      <c r="A50" s="3" t="s">
        <v>19</v>
      </c>
      <c r="B50">
        <v>19794</v>
      </c>
      <c r="C50">
        <v>18681</v>
      </c>
      <c r="D50">
        <v>17914</v>
      </c>
      <c r="E50">
        <v>16982</v>
      </c>
      <c r="F50">
        <v>15697</v>
      </c>
      <c r="G50">
        <v>14577</v>
      </c>
      <c r="H50">
        <v>13893</v>
      </c>
      <c r="I50">
        <v>13789</v>
      </c>
      <c r="J50">
        <v>13826</v>
      </c>
      <c r="K50">
        <v>13824</v>
      </c>
      <c r="L50">
        <v>14072</v>
      </c>
      <c r="M50">
        <v>14415</v>
      </c>
      <c r="N50">
        <v>14401</v>
      </c>
      <c r="O50">
        <v>13832</v>
      </c>
    </row>
    <row r="51" spans="1:15">
      <c r="A51" s="3" t="s">
        <v>20</v>
      </c>
      <c r="B51">
        <v>16558</v>
      </c>
      <c r="C51">
        <v>14413</v>
      </c>
      <c r="D51">
        <v>14782</v>
      </c>
      <c r="E51">
        <v>14343</v>
      </c>
      <c r="F51">
        <v>11630</v>
      </c>
      <c r="G51">
        <v>11297</v>
      </c>
      <c r="H51">
        <v>11410</v>
      </c>
      <c r="I51">
        <v>11482</v>
      </c>
      <c r="J51">
        <v>11580</v>
      </c>
      <c r="K51">
        <v>11778</v>
      </c>
      <c r="L51">
        <v>11162</v>
      </c>
      <c r="M51">
        <v>11437</v>
      </c>
      <c r="N51">
        <v>11915</v>
      </c>
      <c r="O51">
        <v>12211</v>
      </c>
    </row>
    <row r="52" spans="1:15">
      <c r="A52" s="2" t="s">
        <v>15</v>
      </c>
    </row>
    <row r="53" spans="1:15">
      <c r="A53" s="3" t="s">
        <v>19</v>
      </c>
      <c r="B53">
        <v>15190</v>
      </c>
      <c r="C53">
        <v>14637</v>
      </c>
      <c r="D53">
        <v>13877</v>
      </c>
      <c r="E53">
        <v>13273</v>
      </c>
      <c r="F53">
        <v>12562</v>
      </c>
      <c r="G53">
        <v>11843</v>
      </c>
      <c r="H53">
        <v>11143</v>
      </c>
      <c r="I53">
        <v>11016</v>
      </c>
      <c r="J53">
        <v>11042</v>
      </c>
      <c r="K53">
        <v>11305</v>
      </c>
      <c r="L53">
        <v>11766</v>
      </c>
      <c r="M53">
        <v>12215</v>
      </c>
      <c r="N53">
        <v>12007</v>
      </c>
      <c r="O53">
        <v>11226</v>
      </c>
    </row>
    <row r="54" spans="1:15">
      <c r="A54" s="3" t="s">
        <v>20</v>
      </c>
      <c r="B54">
        <v>12328</v>
      </c>
      <c r="C54">
        <v>11328</v>
      </c>
      <c r="D54">
        <v>11427</v>
      </c>
      <c r="E54">
        <v>10931</v>
      </c>
      <c r="F54">
        <v>8951</v>
      </c>
      <c r="G54">
        <v>9173</v>
      </c>
      <c r="H54">
        <v>9152</v>
      </c>
      <c r="I54">
        <v>9002</v>
      </c>
      <c r="J54">
        <v>9099</v>
      </c>
      <c r="K54">
        <v>9522</v>
      </c>
      <c r="L54">
        <v>8971</v>
      </c>
      <c r="M54">
        <v>9372</v>
      </c>
      <c r="N54">
        <v>9762</v>
      </c>
      <c r="O54">
        <v>9941</v>
      </c>
    </row>
    <row r="55" spans="1:15">
      <c r="A55" s="1" t="s">
        <v>6</v>
      </c>
    </row>
    <row r="56" spans="1:15">
      <c r="A56" s="2" t="s">
        <v>16</v>
      </c>
    </row>
    <row r="57" spans="1:15">
      <c r="A57" s="3" t="s">
        <v>19</v>
      </c>
      <c r="B57">
        <v>27651</v>
      </c>
      <c r="C57">
        <v>26010</v>
      </c>
      <c r="D57">
        <v>25683</v>
      </c>
      <c r="E57">
        <v>24151</v>
      </c>
      <c r="F57">
        <v>23365</v>
      </c>
      <c r="G57">
        <v>21622</v>
      </c>
      <c r="H57">
        <v>20468</v>
      </c>
      <c r="I57">
        <v>20174</v>
      </c>
      <c r="J57">
        <v>19815</v>
      </c>
      <c r="K57">
        <v>20163</v>
      </c>
      <c r="L57">
        <v>21274</v>
      </c>
      <c r="M57">
        <v>22962</v>
      </c>
      <c r="N57">
        <v>23002</v>
      </c>
      <c r="O57">
        <v>22726</v>
      </c>
    </row>
    <row r="58" spans="1:15">
      <c r="A58" s="3" t="s">
        <v>20</v>
      </c>
      <c r="B58">
        <v>22719</v>
      </c>
      <c r="C58">
        <v>19934</v>
      </c>
      <c r="D58">
        <v>20818</v>
      </c>
      <c r="E58">
        <v>19783</v>
      </c>
      <c r="F58">
        <v>16901</v>
      </c>
      <c r="G58">
        <v>16255</v>
      </c>
      <c r="H58">
        <v>16672</v>
      </c>
      <c r="I58">
        <v>16290</v>
      </c>
      <c r="J58">
        <v>16256</v>
      </c>
      <c r="K58">
        <v>16694</v>
      </c>
      <c r="L58">
        <v>16566</v>
      </c>
      <c r="M58">
        <v>18403</v>
      </c>
      <c r="N58">
        <v>19034</v>
      </c>
      <c r="O58">
        <v>19579</v>
      </c>
    </row>
    <row r="59" spans="1:15">
      <c r="A59" s="2" t="s">
        <v>15</v>
      </c>
    </row>
    <row r="60" spans="1:15">
      <c r="A60" s="3" t="s">
        <v>19</v>
      </c>
      <c r="B60">
        <v>22265</v>
      </c>
      <c r="C60">
        <v>20920</v>
      </c>
      <c r="D60">
        <v>20796</v>
      </c>
      <c r="E60">
        <v>20071</v>
      </c>
      <c r="F60">
        <v>19384</v>
      </c>
      <c r="G60">
        <v>18074</v>
      </c>
      <c r="H60">
        <v>17140</v>
      </c>
      <c r="I60">
        <v>17474</v>
      </c>
      <c r="J60">
        <v>17099</v>
      </c>
      <c r="K60">
        <v>17218</v>
      </c>
      <c r="L60">
        <v>18763</v>
      </c>
      <c r="M60">
        <v>19900</v>
      </c>
      <c r="N60">
        <v>20350</v>
      </c>
      <c r="O60">
        <v>19366</v>
      </c>
    </row>
    <row r="61" spans="1:15">
      <c r="A61" s="3" t="s">
        <v>20</v>
      </c>
      <c r="B61">
        <v>18015</v>
      </c>
      <c r="C61">
        <v>15920</v>
      </c>
      <c r="D61">
        <v>16628</v>
      </c>
      <c r="E61">
        <v>16004</v>
      </c>
      <c r="F61">
        <v>13571</v>
      </c>
      <c r="G61">
        <v>13439</v>
      </c>
      <c r="H61">
        <v>13982</v>
      </c>
      <c r="I61">
        <v>13953</v>
      </c>
      <c r="J61">
        <v>13712</v>
      </c>
      <c r="K61">
        <v>13908</v>
      </c>
      <c r="L61">
        <v>14158</v>
      </c>
      <c r="M61">
        <v>15541</v>
      </c>
      <c r="N61">
        <v>16436</v>
      </c>
      <c r="O61">
        <v>16631</v>
      </c>
    </row>
    <row r="62" spans="1:15">
      <c r="A62" s="1" t="s">
        <v>7</v>
      </c>
    </row>
    <row r="63" spans="1:15">
      <c r="A63" s="2" t="s">
        <v>16</v>
      </c>
    </row>
    <row r="64" spans="1:15">
      <c r="A64" s="3" t="s">
        <v>19</v>
      </c>
      <c r="B64">
        <v>5067</v>
      </c>
      <c r="C64">
        <v>4638</v>
      </c>
      <c r="D64">
        <v>4378</v>
      </c>
      <c r="E64">
        <v>4104</v>
      </c>
      <c r="F64">
        <v>3863</v>
      </c>
      <c r="G64">
        <v>3488</v>
      </c>
      <c r="H64">
        <v>3446</v>
      </c>
      <c r="I64">
        <v>3385</v>
      </c>
      <c r="J64">
        <v>3035</v>
      </c>
      <c r="K64">
        <v>3021</v>
      </c>
      <c r="L64">
        <v>3183</v>
      </c>
      <c r="M64">
        <v>3287</v>
      </c>
      <c r="N64">
        <v>3159</v>
      </c>
      <c r="O64">
        <v>2883</v>
      </c>
    </row>
    <row r="65" spans="1:15">
      <c r="A65" s="3" t="s">
        <v>20</v>
      </c>
      <c r="B65">
        <v>4185</v>
      </c>
      <c r="C65">
        <v>3510</v>
      </c>
      <c r="D65">
        <v>3533</v>
      </c>
      <c r="E65">
        <v>3375</v>
      </c>
      <c r="F65">
        <v>2754</v>
      </c>
      <c r="G65">
        <v>2622</v>
      </c>
      <c r="H65">
        <v>2708</v>
      </c>
      <c r="I65">
        <v>2619</v>
      </c>
      <c r="J65">
        <v>2384</v>
      </c>
      <c r="K65">
        <v>2423</v>
      </c>
      <c r="L65">
        <v>2350</v>
      </c>
      <c r="M65">
        <v>2461</v>
      </c>
      <c r="N65">
        <v>2446</v>
      </c>
      <c r="O65">
        <v>2449</v>
      </c>
    </row>
    <row r="66" spans="1:15">
      <c r="A66" s="2" t="s">
        <v>15</v>
      </c>
    </row>
    <row r="67" spans="1:15">
      <c r="A67" s="3" t="s">
        <v>19</v>
      </c>
      <c r="B67">
        <v>4148</v>
      </c>
      <c r="C67">
        <v>3597</v>
      </c>
      <c r="D67">
        <v>3502</v>
      </c>
      <c r="E67">
        <v>3303</v>
      </c>
      <c r="F67">
        <v>2970</v>
      </c>
      <c r="G67">
        <v>2888</v>
      </c>
      <c r="H67">
        <v>2665</v>
      </c>
      <c r="I67">
        <v>2686</v>
      </c>
      <c r="J67">
        <v>2522</v>
      </c>
      <c r="K67">
        <v>2634</v>
      </c>
      <c r="L67">
        <v>2670</v>
      </c>
      <c r="M67">
        <v>2865</v>
      </c>
      <c r="N67">
        <v>2690</v>
      </c>
      <c r="O67">
        <v>2465</v>
      </c>
    </row>
    <row r="68" spans="1:15">
      <c r="A68" s="3" t="s">
        <v>20</v>
      </c>
      <c r="B68">
        <v>3368</v>
      </c>
      <c r="C68">
        <v>2661</v>
      </c>
      <c r="D68">
        <v>2756</v>
      </c>
      <c r="E68">
        <v>2610</v>
      </c>
      <c r="F68">
        <v>2019</v>
      </c>
      <c r="G68">
        <v>2188</v>
      </c>
      <c r="H68">
        <v>2132</v>
      </c>
      <c r="I68">
        <v>2093</v>
      </c>
      <c r="J68">
        <v>1971</v>
      </c>
      <c r="K68">
        <v>2120</v>
      </c>
      <c r="L68">
        <v>1957</v>
      </c>
      <c r="M68">
        <v>2022</v>
      </c>
      <c r="N68">
        <v>2029</v>
      </c>
      <c r="O68">
        <v>2057</v>
      </c>
    </row>
    <row r="69" spans="1:15">
      <c r="A69" s="1" t="s">
        <v>8</v>
      </c>
    </row>
    <row r="70" spans="1:15">
      <c r="A70" s="2" t="s">
        <v>16</v>
      </c>
    </row>
    <row r="71" spans="1:15">
      <c r="A71" s="3" t="s">
        <v>19</v>
      </c>
      <c r="B71">
        <v>13194</v>
      </c>
      <c r="C71">
        <v>12784</v>
      </c>
      <c r="D71">
        <v>12344</v>
      </c>
      <c r="E71">
        <v>11403</v>
      </c>
      <c r="F71">
        <v>10449</v>
      </c>
      <c r="G71">
        <v>9826</v>
      </c>
      <c r="H71">
        <v>9373</v>
      </c>
      <c r="I71">
        <v>9385</v>
      </c>
      <c r="J71">
        <v>8667</v>
      </c>
      <c r="K71">
        <v>8871</v>
      </c>
      <c r="L71">
        <v>8813</v>
      </c>
      <c r="M71">
        <v>9004</v>
      </c>
      <c r="N71">
        <v>8858</v>
      </c>
      <c r="O71">
        <v>8530</v>
      </c>
    </row>
    <row r="72" spans="1:15">
      <c r="A72" s="3" t="s">
        <v>20</v>
      </c>
      <c r="B72">
        <v>10890</v>
      </c>
      <c r="C72">
        <v>9632</v>
      </c>
      <c r="D72">
        <v>9900</v>
      </c>
      <c r="E72">
        <v>9485</v>
      </c>
      <c r="F72">
        <v>7663</v>
      </c>
      <c r="G72">
        <v>7394</v>
      </c>
      <c r="H72">
        <v>7608</v>
      </c>
      <c r="I72">
        <v>7355</v>
      </c>
      <c r="J72">
        <v>7112</v>
      </c>
      <c r="K72">
        <v>7359</v>
      </c>
      <c r="L72">
        <v>6879</v>
      </c>
      <c r="M72">
        <v>6945</v>
      </c>
      <c r="N72">
        <v>7147</v>
      </c>
      <c r="O72">
        <v>7275</v>
      </c>
    </row>
    <row r="73" spans="1:15">
      <c r="A73" s="2" t="s">
        <v>15</v>
      </c>
    </row>
    <row r="74" spans="1:15">
      <c r="A74" s="3" t="s">
        <v>19</v>
      </c>
      <c r="B74">
        <v>10459</v>
      </c>
      <c r="C74">
        <v>9937</v>
      </c>
      <c r="D74">
        <v>9405</v>
      </c>
      <c r="E74">
        <v>8959</v>
      </c>
      <c r="F74">
        <v>8437</v>
      </c>
      <c r="G74">
        <v>8154</v>
      </c>
      <c r="H74">
        <v>7463</v>
      </c>
      <c r="I74">
        <v>7575</v>
      </c>
      <c r="J74">
        <v>7244</v>
      </c>
      <c r="K74">
        <v>7239</v>
      </c>
      <c r="L74">
        <v>7523</v>
      </c>
      <c r="M74">
        <v>7715</v>
      </c>
      <c r="N74">
        <v>7448</v>
      </c>
      <c r="O74">
        <v>7062</v>
      </c>
    </row>
    <row r="75" spans="1:15">
      <c r="A75" s="3" t="s">
        <v>20</v>
      </c>
      <c r="B75">
        <v>8263</v>
      </c>
      <c r="C75">
        <v>7303</v>
      </c>
      <c r="D75">
        <v>7408</v>
      </c>
      <c r="E75">
        <v>7056</v>
      </c>
      <c r="F75">
        <v>5678</v>
      </c>
      <c r="G75">
        <v>6035</v>
      </c>
      <c r="H75">
        <v>5870</v>
      </c>
      <c r="I75">
        <v>5850</v>
      </c>
      <c r="J75">
        <v>5712</v>
      </c>
      <c r="K75">
        <v>5698</v>
      </c>
      <c r="L75">
        <v>5412</v>
      </c>
      <c r="M75">
        <v>5542</v>
      </c>
      <c r="N75">
        <v>5710</v>
      </c>
      <c r="O75">
        <v>5923</v>
      </c>
    </row>
    <row r="76" spans="1:15">
      <c r="A76" s="1" t="s">
        <v>9</v>
      </c>
    </row>
    <row r="77" spans="1:15">
      <c r="A77" s="2" t="s">
        <v>16</v>
      </c>
    </row>
    <row r="78" spans="1:15">
      <c r="A78" s="3" t="s">
        <v>19</v>
      </c>
      <c r="B78">
        <v>7371</v>
      </c>
      <c r="C78">
        <v>6970</v>
      </c>
      <c r="D78">
        <v>6721</v>
      </c>
      <c r="E78">
        <v>6375</v>
      </c>
      <c r="F78">
        <v>5907</v>
      </c>
      <c r="G78">
        <v>5390</v>
      </c>
      <c r="H78">
        <v>5032</v>
      </c>
      <c r="I78">
        <v>4824</v>
      </c>
      <c r="J78">
        <v>4624</v>
      </c>
      <c r="K78">
        <v>4396</v>
      </c>
      <c r="L78">
        <v>4527</v>
      </c>
      <c r="M78">
        <v>4715</v>
      </c>
      <c r="N78">
        <v>4485</v>
      </c>
      <c r="O78">
        <v>4268</v>
      </c>
    </row>
    <row r="79" spans="1:15">
      <c r="A79" s="3" t="s">
        <v>20</v>
      </c>
      <c r="B79">
        <v>6024</v>
      </c>
      <c r="C79">
        <v>5412</v>
      </c>
      <c r="D79">
        <v>5545</v>
      </c>
      <c r="E79">
        <v>5309</v>
      </c>
      <c r="F79">
        <v>4474</v>
      </c>
      <c r="G79">
        <v>4164</v>
      </c>
      <c r="H79">
        <v>4120</v>
      </c>
      <c r="I79">
        <v>3891</v>
      </c>
      <c r="J79">
        <v>3809</v>
      </c>
      <c r="K79">
        <v>3750</v>
      </c>
      <c r="L79">
        <v>3533</v>
      </c>
      <c r="M79">
        <v>3930</v>
      </c>
      <c r="N79">
        <v>3490</v>
      </c>
      <c r="O79">
        <v>3610</v>
      </c>
    </row>
    <row r="80" spans="1:15">
      <c r="A80" s="2" t="s">
        <v>15</v>
      </c>
    </row>
    <row r="81" spans="1:15">
      <c r="A81" s="3" t="s">
        <v>19</v>
      </c>
      <c r="B81">
        <v>6004</v>
      </c>
      <c r="C81">
        <v>5643</v>
      </c>
      <c r="D81">
        <v>5483</v>
      </c>
      <c r="E81">
        <v>5360</v>
      </c>
      <c r="F81">
        <v>4867</v>
      </c>
      <c r="G81">
        <v>4441</v>
      </c>
      <c r="H81">
        <v>4112</v>
      </c>
      <c r="I81">
        <v>4108</v>
      </c>
      <c r="J81">
        <v>3797</v>
      </c>
      <c r="K81">
        <v>3841</v>
      </c>
      <c r="L81">
        <v>3807</v>
      </c>
      <c r="M81">
        <v>3998</v>
      </c>
      <c r="N81">
        <v>3905</v>
      </c>
      <c r="O81">
        <v>3490</v>
      </c>
    </row>
    <row r="82" spans="1:15">
      <c r="A82" s="3" t="s">
        <v>20</v>
      </c>
      <c r="B82">
        <v>4785</v>
      </c>
      <c r="C82">
        <v>4271</v>
      </c>
      <c r="D82">
        <v>4429</v>
      </c>
      <c r="E82">
        <v>4294</v>
      </c>
      <c r="F82">
        <v>3380</v>
      </c>
      <c r="G82">
        <v>3253</v>
      </c>
      <c r="H82">
        <v>3277</v>
      </c>
      <c r="I82">
        <v>3292</v>
      </c>
      <c r="J82">
        <v>3028</v>
      </c>
      <c r="K82">
        <v>3151</v>
      </c>
      <c r="L82">
        <v>2785</v>
      </c>
      <c r="M82">
        <v>3170</v>
      </c>
      <c r="N82">
        <v>2899</v>
      </c>
      <c r="O82">
        <v>2932</v>
      </c>
    </row>
    <row r="83" spans="1:15">
      <c r="A83" s="1" t="s">
        <v>10</v>
      </c>
    </row>
    <row r="84" spans="1:15">
      <c r="A84" s="2" t="s">
        <v>16</v>
      </c>
    </row>
    <row r="85" spans="1:15">
      <c r="A85" s="3" t="s">
        <v>19</v>
      </c>
      <c r="B85">
        <v>11798</v>
      </c>
      <c r="C85">
        <v>10811</v>
      </c>
      <c r="D85">
        <v>10329</v>
      </c>
      <c r="E85">
        <v>9820</v>
      </c>
      <c r="F85">
        <v>9173</v>
      </c>
      <c r="G85">
        <v>8910</v>
      </c>
      <c r="H85">
        <v>8117</v>
      </c>
      <c r="I85">
        <v>8244</v>
      </c>
      <c r="J85">
        <v>7933</v>
      </c>
      <c r="K85">
        <v>8029</v>
      </c>
      <c r="L85">
        <v>8611</v>
      </c>
      <c r="M85">
        <v>9412</v>
      </c>
      <c r="N85">
        <v>9325</v>
      </c>
      <c r="O85">
        <v>8746</v>
      </c>
    </row>
    <row r="86" spans="1:15">
      <c r="A86" s="3" t="s">
        <v>20</v>
      </c>
      <c r="B86">
        <v>9629</v>
      </c>
      <c r="C86">
        <v>7938</v>
      </c>
      <c r="D86">
        <v>8260</v>
      </c>
      <c r="E86">
        <v>7938</v>
      </c>
      <c r="F86">
        <v>6476</v>
      </c>
      <c r="G86">
        <v>6428</v>
      </c>
      <c r="H86">
        <v>6414</v>
      </c>
      <c r="I86">
        <v>6418</v>
      </c>
      <c r="J86">
        <v>6133</v>
      </c>
      <c r="K86">
        <v>6323</v>
      </c>
      <c r="L86">
        <v>6302</v>
      </c>
      <c r="M86">
        <v>6783</v>
      </c>
      <c r="N86">
        <v>7092</v>
      </c>
      <c r="O86">
        <v>7268</v>
      </c>
    </row>
    <row r="87" spans="1:15">
      <c r="A87" s="2" t="s">
        <v>15</v>
      </c>
    </row>
    <row r="88" spans="1:15">
      <c r="A88" s="3" t="s">
        <v>19</v>
      </c>
      <c r="B88">
        <v>9165</v>
      </c>
      <c r="C88">
        <v>8546</v>
      </c>
      <c r="D88">
        <v>8110</v>
      </c>
      <c r="E88">
        <v>7735</v>
      </c>
      <c r="F88">
        <v>7264</v>
      </c>
      <c r="G88">
        <v>7054</v>
      </c>
      <c r="H88">
        <v>6338</v>
      </c>
      <c r="I88">
        <v>6626</v>
      </c>
      <c r="J88">
        <v>6665</v>
      </c>
      <c r="K88">
        <v>6564</v>
      </c>
      <c r="L88">
        <v>7076</v>
      </c>
      <c r="M88">
        <v>7810</v>
      </c>
      <c r="N88">
        <v>7667</v>
      </c>
      <c r="O88">
        <v>7166</v>
      </c>
    </row>
    <row r="89" spans="1:15">
      <c r="A89" s="3" t="s">
        <v>20</v>
      </c>
      <c r="B89">
        <v>7488</v>
      </c>
      <c r="C89">
        <v>6503</v>
      </c>
      <c r="D89">
        <v>6546</v>
      </c>
      <c r="E89">
        <v>6247</v>
      </c>
      <c r="F89">
        <v>5200</v>
      </c>
      <c r="G89">
        <v>5259</v>
      </c>
      <c r="H89">
        <v>5071</v>
      </c>
      <c r="I89">
        <v>5198</v>
      </c>
      <c r="J89">
        <v>5171</v>
      </c>
      <c r="K89">
        <v>5148</v>
      </c>
      <c r="L89">
        <v>4991</v>
      </c>
      <c r="M89">
        <v>5538</v>
      </c>
      <c r="N89">
        <v>5878</v>
      </c>
      <c r="O89">
        <v>6025</v>
      </c>
    </row>
    <row r="90" spans="1:15">
      <c r="A90" s="1" t="s">
        <v>11</v>
      </c>
    </row>
    <row r="91" spans="1:15">
      <c r="A91" s="2" t="s">
        <v>16</v>
      </c>
    </row>
    <row r="92" spans="1:15">
      <c r="A92" s="3" t="s">
        <v>19</v>
      </c>
      <c r="B92">
        <v>22991</v>
      </c>
      <c r="C92">
        <v>21466</v>
      </c>
      <c r="D92">
        <v>19682</v>
      </c>
      <c r="E92">
        <v>19232</v>
      </c>
      <c r="F92">
        <v>17211</v>
      </c>
      <c r="G92">
        <v>16100</v>
      </c>
      <c r="H92">
        <v>15322</v>
      </c>
      <c r="I92">
        <v>15054</v>
      </c>
      <c r="J92">
        <v>14565</v>
      </c>
      <c r="K92">
        <v>14293</v>
      </c>
      <c r="L92">
        <v>15398</v>
      </c>
      <c r="M92">
        <v>15826</v>
      </c>
      <c r="N92">
        <v>15188</v>
      </c>
      <c r="O92">
        <v>14699</v>
      </c>
    </row>
    <row r="93" spans="1:15">
      <c r="A93" s="3" t="s">
        <v>20</v>
      </c>
      <c r="B93">
        <v>19030</v>
      </c>
      <c r="C93">
        <v>16329</v>
      </c>
      <c r="D93">
        <v>16004</v>
      </c>
      <c r="E93">
        <v>15785</v>
      </c>
      <c r="F93">
        <v>12367</v>
      </c>
      <c r="G93">
        <v>12208</v>
      </c>
      <c r="H93">
        <v>11963</v>
      </c>
      <c r="I93">
        <v>11670</v>
      </c>
      <c r="J93">
        <v>11680</v>
      </c>
      <c r="K93">
        <v>11484</v>
      </c>
      <c r="L93">
        <v>11551</v>
      </c>
      <c r="M93">
        <v>11666</v>
      </c>
      <c r="N93">
        <v>11843</v>
      </c>
      <c r="O93">
        <v>12413</v>
      </c>
    </row>
    <row r="94" spans="1:15">
      <c r="A94" s="2" t="s">
        <v>15</v>
      </c>
    </row>
    <row r="95" spans="1:15">
      <c r="A95" s="3" t="s">
        <v>19</v>
      </c>
      <c r="B95">
        <v>19020</v>
      </c>
      <c r="C95">
        <v>17624</v>
      </c>
      <c r="D95">
        <v>16497</v>
      </c>
      <c r="E95">
        <v>15809</v>
      </c>
      <c r="F95">
        <v>14522</v>
      </c>
      <c r="G95">
        <v>13707</v>
      </c>
      <c r="H95">
        <v>13039</v>
      </c>
      <c r="I95">
        <v>13288</v>
      </c>
      <c r="J95">
        <v>12633</v>
      </c>
      <c r="K95">
        <v>12378</v>
      </c>
      <c r="L95">
        <v>13273</v>
      </c>
      <c r="M95">
        <v>13858</v>
      </c>
      <c r="N95">
        <v>13453</v>
      </c>
      <c r="O95">
        <v>12774</v>
      </c>
    </row>
    <row r="96" spans="1:15">
      <c r="A96" s="3" t="s">
        <v>20</v>
      </c>
      <c r="B96">
        <v>15412</v>
      </c>
      <c r="C96">
        <v>13276</v>
      </c>
      <c r="D96">
        <v>13214</v>
      </c>
      <c r="E96">
        <v>12800</v>
      </c>
      <c r="F96">
        <v>10163</v>
      </c>
      <c r="G96">
        <v>10354</v>
      </c>
      <c r="H96">
        <v>10086</v>
      </c>
      <c r="I96">
        <v>10242</v>
      </c>
      <c r="J96">
        <v>9851</v>
      </c>
      <c r="K96">
        <v>9796</v>
      </c>
      <c r="L96">
        <v>9590</v>
      </c>
      <c r="M96">
        <v>9955</v>
      </c>
      <c r="N96">
        <v>10420</v>
      </c>
      <c r="O96">
        <v>10741</v>
      </c>
    </row>
    <row r="97" spans="1:15">
      <c r="A97" s="1" t="s">
        <v>12</v>
      </c>
    </row>
    <row r="98" spans="1:15">
      <c r="A98" s="2" t="s">
        <v>16</v>
      </c>
    </row>
    <row r="99" spans="1:15">
      <c r="A99" s="3" t="s">
        <v>19</v>
      </c>
      <c r="B99">
        <v>7533</v>
      </c>
      <c r="C99">
        <v>7252</v>
      </c>
      <c r="D99">
        <v>7093</v>
      </c>
      <c r="E99">
        <v>6382</v>
      </c>
      <c r="F99">
        <v>6022</v>
      </c>
      <c r="G99">
        <v>5710</v>
      </c>
      <c r="H99">
        <v>5305</v>
      </c>
      <c r="I99">
        <v>5238</v>
      </c>
      <c r="J99">
        <v>4777</v>
      </c>
      <c r="K99">
        <v>4700</v>
      </c>
      <c r="L99">
        <v>4690</v>
      </c>
      <c r="M99">
        <v>4828</v>
      </c>
      <c r="N99">
        <v>4811</v>
      </c>
      <c r="O99">
        <v>4676</v>
      </c>
    </row>
    <row r="100" spans="1:15">
      <c r="A100" s="3" t="s">
        <v>20</v>
      </c>
      <c r="B100">
        <v>6189</v>
      </c>
      <c r="C100">
        <v>5641</v>
      </c>
      <c r="D100">
        <v>5612</v>
      </c>
      <c r="E100">
        <v>5150</v>
      </c>
      <c r="F100">
        <v>4407</v>
      </c>
      <c r="G100">
        <v>4351</v>
      </c>
      <c r="H100">
        <v>4315</v>
      </c>
      <c r="I100">
        <v>4172</v>
      </c>
      <c r="J100">
        <v>3869</v>
      </c>
      <c r="K100">
        <v>3849</v>
      </c>
      <c r="L100">
        <v>3531</v>
      </c>
      <c r="M100">
        <v>3713</v>
      </c>
      <c r="N100">
        <v>3843</v>
      </c>
      <c r="O100">
        <v>3921</v>
      </c>
    </row>
    <row r="101" spans="1:15">
      <c r="A101" s="2" t="s">
        <v>15</v>
      </c>
    </row>
    <row r="102" spans="1:15">
      <c r="A102" s="3" t="s">
        <v>19</v>
      </c>
      <c r="B102">
        <v>5943</v>
      </c>
      <c r="C102">
        <v>5590</v>
      </c>
      <c r="D102">
        <v>5442</v>
      </c>
      <c r="E102">
        <v>5179</v>
      </c>
      <c r="F102">
        <v>4776</v>
      </c>
      <c r="G102">
        <v>4471</v>
      </c>
      <c r="H102">
        <v>4229</v>
      </c>
      <c r="I102">
        <v>3969</v>
      </c>
      <c r="J102">
        <v>4066</v>
      </c>
      <c r="K102">
        <v>3992</v>
      </c>
      <c r="L102">
        <v>4157</v>
      </c>
      <c r="M102">
        <v>4086</v>
      </c>
      <c r="N102">
        <v>3946</v>
      </c>
      <c r="O102">
        <v>3817</v>
      </c>
    </row>
    <row r="103" spans="1:15">
      <c r="A103" s="3" t="s">
        <v>20</v>
      </c>
      <c r="B103">
        <v>4604</v>
      </c>
      <c r="C103">
        <v>4156</v>
      </c>
      <c r="D103">
        <v>4152</v>
      </c>
      <c r="E103">
        <v>4030</v>
      </c>
      <c r="F103">
        <v>3268</v>
      </c>
      <c r="G103">
        <v>3302</v>
      </c>
      <c r="H103">
        <v>3322</v>
      </c>
      <c r="I103">
        <v>3035</v>
      </c>
      <c r="J103">
        <v>3208</v>
      </c>
      <c r="K103">
        <v>3095</v>
      </c>
      <c r="L103">
        <v>2964</v>
      </c>
      <c r="M103">
        <v>2931</v>
      </c>
      <c r="N103">
        <v>2981</v>
      </c>
      <c r="O103">
        <v>3190</v>
      </c>
    </row>
    <row r="104" spans="1:15">
      <c r="A104" s="1" t="s">
        <v>18</v>
      </c>
    </row>
    <row r="105" spans="1:15">
      <c r="A105" s="2" t="s">
        <v>16</v>
      </c>
    </row>
    <row r="106" spans="1:15">
      <c r="A106" s="3" t="s">
        <v>19</v>
      </c>
      <c r="B106">
        <v>7890</v>
      </c>
      <c r="C106">
        <v>7398</v>
      </c>
      <c r="D106">
        <v>7134</v>
      </c>
      <c r="E106">
        <v>6537</v>
      </c>
      <c r="F106">
        <v>6257</v>
      </c>
      <c r="G106">
        <v>5751</v>
      </c>
      <c r="H106">
        <v>5318</v>
      </c>
      <c r="I106">
        <v>5146</v>
      </c>
      <c r="J106">
        <v>4907</v>
      </c>
      <c r="K106">
        <v>4666</v>
      </c>
      <c r="L106">
        <v>4888</v>
      </c>
      <c r="M106">
        <v>5161</v>
      </c>
      <c r="N106">
        <v>5021</v>
      </c>
      <c r="O106">
        <v>4470</v>
      </c>
    </row>
    <row r="107" spans="1:15">
      <c r="A107" s="3" t="s">
        <v>20</v>
      </c>
      <c r="B107">
        <v>6340</v>
      </c>
      <c r="C107">
        <v>5428</v>
      </c>
      <c r="D107">
        <v>5615</v>
      </c>
      <c r="E107">
        <v>5290</v>
      </c>
      <c r="F107">
        <v>4266</v>
      </c>
      <c r="G107">
        <v>4022</v>
      </c>
      <c r="H107">
        <v>4024</v>
      </c>
      <c r="I107">
        <v>3742</v>
      </c>
      <c r="J107">
        <v>3867</v>
      </c>
      <c r="K107">
        <v>3639</v>
      </c>
      <c r="L107">
        <v>3465</v>
      </c>
      <c r="M107">
        <v>3730</v>
      </c>
      <c r="N107">
        <v>3787</v>
      </c>
      <c r="O107">
        <v>3740</v>
      </c>
    </row>
    <row r="108" spans="1:15">
      <c r="A108" s="2" t="s">
        <v>15</v>
      </c>
    </row>
    <row r="109" spans="1:15">
      <c r="A109" s="3" t="s">
        <v>19</v>
      </c>
      <c r="B109">
        <v>5889</v>
      </c>
      <c r="C109">
        <v>5701</v>
      </c>
      <c r="D109">
        <v>5315</v>
      </c>
      <c r="E109">
        <v>4979</v>
      </c>
      <c r="F109">
        <v>4729</v>
      </c>
      <c r="G109">
        <v>4382</v>
      </c>
      <c r="H109">
        <v>4048</v>
      </c>
      <c r="I109">
        <v>4126</v>
      </c>
      <c r="J109">
        <v>3919</v>
      </c>
      <c r="K109">
        <v>3808</v>
      </c>
      <c r="L109">
        <v>3907</v>
      </c>
      <c r="M109">
        <v>4436</v>
      </c>
      <c r="N109">
        <v>4091</v>
      </c>
      <c r="O109">
        <v>3632</v>
      </c>
    </row>
    <row r="110" spans="1:15">
      <c r="A110" s="3" t="s">
        <v>20</v>
      </c>
      <c r="B110">
        <v>4745</v>
      </c>
      <c r="C110">
        <v>4174</v>
      </c>
      <c r="D110">
        <v>4125</v>
      </c>
      <c r="E110">
        <v>3926</v>
      </c>
      <c r="F110">
        <v>3174</v>
      </c>
      <c r="G110">
        <v>3164</v>
      </c>
      <c r="H110">
        <v>3085</v>
      </c>
      <c r="I110">
        <v>3126</v>
      </c>
      <c r="J110">
        <v>2968</v>
      </c>
      <c r="K110">
        <v>2913</v>
      </c>
      <c r="L110">
        <v>2608</v>
      </c>
      <c r="M110">
        <v>3138</v>
      </c>
      <c r="N110">
        <v>3106</v>
      </c>
      <c r="O110">
        <v>3039</v>
      </c>
    </row>
    <row r="111" spans="1:15">
      <c r="A111" s="1" t="s">
        <v>13</v>
      </c>
    </row>
    <row r="112" spans="1:15">
      <c r="A112" s="2" t="s">
        <v>16</v>
      </c>
    </row>
    <row r="113" spans="1:15">
      <c r="A113" s="3" t="s">
        <v>19</v>
      </c>
      <c r="B113">
        <v>18497</v>
      </c>
      <c r="C113">
        <v>17444</v>
      </c>
      <c r="D113">
        <v>16844</v>
      </c>
      <c r="E113">
        <v>15769</v>
      </c>
      <c r="F113">
        <v>14789</v>
      </c>
      <c r="G113">
        <v>13823</v>
      </c>
      <c r="H113">
        <v>13093</v>
      </c>
      <c r="I113">
        <v>13015</v>
      </c>
      <c r="J113">
        <v>12386</v>
      </c>
      <c r="K113">
        <v>12564</v>
      </c>
      <c r="L113">
        <v>12880</v>
      </c>
      <c r="M113">
        <v>14073</v>
      </c>
      <c r="N113">
        <v>13872</v>
      </c>
      <c r="O113">
        <v>12955</v>
      </c>
    </row>
    <row r="114" spans="1:15">
      <c r="A114" s="3" t="s">
        <v>20</v>
      </c>
      <c r="B114">
        <v>15243</v>
      </c>
      <c r="C114">
        <v>13245</v>
      </c>
      <c r="D114">
        <v>13534</v>
      </c>
      <c r="E114">
        <v>12803</v>
      </c>
      <c r="F114">
        <v>10340</v>
      </c>
      <c r="G114">
        <v>10006</v>
      </c>
      <c r="H114">
        <v>10246</v>
      </c>
      <c r="I114">
        <v>10110</v>
      </c>
      <c r="J114">
        <v>9973</v>
      </c>
      <c r="K114">
        <v>10121</v>
      </c>
      <c r="L114">
        <v>9540</v>
      </c>
      <c r="M114">
        <v>10533</v>
      </c>
      <c r="N114">
        <v>10751</v>
      </c>
      <c r="O114">
        <v>10725</v>
      </c>
    </row>
    <row r="115" spans="1:15">
      <c r="A115" s="2" t="s">
        <v>15</v>
      </c>
    </row>
    <row r="116" spans="1:15">
      <c r="A116" s="3" t="s">
        <v>19</v>
      </c>
      <c r="B116">
        <v>14251</v>
      </c>
      <c r="C116">
        <v>13173</v>
      </c>
      <c r="D116">
        <v>12877</v>
      </c>
      <c r="E116">
        <v>11963</v>
      </c>
      <c r="F116">
        <v>11132</v>
      </c>
      <c r="G116">
        <v>10760</v>
      </c>
      <c r="H116">
        <v>10123</v>
      </c>
      <c r="I116">
        <v>10113</v>
      </c>
      <c r="J116">
        <v>9824</v>
      </c>
      <c r="K116">
        <v>9819</v>
      </c>
      <c r="L116">
        <v>10595</v>
      </c>
      <c r="M116">
        <v>11325</v>
      </c>
      <c r="N116">
        <v>11202</v>
      </c>
      <c r="O116">
        <v>10503</v>
      </c>
    </row>
    <row r="117" spans="1:15">
      <c r="A117" s="3" t="s">
        <v>20</v>
      </c>
      <c r="B117">
        <v>11337</v>
      </c>
      <c r="C117">
        <v>9838</v>
      </c>
      <c r="D117">
        <v>10317</v>
      </c>
      <c r="E117">
        <v>9524</v>
      </c>
      <c r="F117">
        <v>7765</v>
      </c>
      <c r="G117">
        <v>7821</v>
      </c>
      <c r="H117">
        <v>7964</v>
      </c>
      <c r="I117">
        <v>7929</v>
      </c>
      <c r="J117">
        <v>7648</v>
      </c>
      <c r="K117">
        <v>7887</v>
      </c>
      <c r="L117">
        <v>7806</v>
      </c>
      <c r="M117">
        <v>8322</v>
      </c>
      <c r="N117">
        <v>8753</v>
      </c>
      <c r="O117">
        <v>8802</v>
      </c>
    </row>
    <row r="118" spans="1:15">
      <c r="A118" s="1" t="s">
        <v>14</v>
      </c>
    </row>
    <row r="119" spans="1:15">
      <c r="A119" s="2" t="s">
        <v>16</v>
      </c>
    </row>
    <row r="120" spans="1:15">
      <c r="A120" s="3" t="s">
        <v>19</v>
      </c>
      <c r="B120">
        <v>8349</v>
      </c>
      <c r="C120">
        <v>7642</v>
      </c>
      <c r="D120">
        <v>7143</v>
      </c>
      <c r="E120">
        <v>6939</v>
      </c>
      <c r="F120">
        <v>6594</v>
      </c>
      <c r="G120">
        <v>5924</v>
      </c>
      <c r="H120">
        <v>5488</v>
      </c>
      <c r="I120">
        <v>5301</v>
      </c>
      <c r="J120">
        <v>5215</v>
      </c>
      <c r="K120">
        <v>4996</v>
      </c>
      <c r="L120">
        <v>5238</v>
      </c>
      <c r="M120">
        <v>5672</v>
      </c>
      <c r="N120">
        <v>5378</v>
      </c>
      <c r="O120">
        <v>4953</v>
      </c>
    </row>
    <row r="121" spans="1:15">
      <c r="A121" s="3" t="s">
        <v>20</v>
      </c>
      <c r="B121">
        <v>6624</v>
      </c>
      <c r="C121">
        <v>5573</v>
      </c>
      <c r="D121">
        <v>5573</v>
      </c>
      <c r="E121">
        <v>5507</v>
      </c>
      <c r="F121">
        <v>4327</v>
      </c>
      <c r="G121">
        <v>4081</v>
      </c>
      <c r="H121">
        <v>4144</v>
      </c>
      <c r="I121">
        <v>3875</v>
      </c>
      <c r="J121">
        <v>3964</v>
      </c>
      <c r="K121">
        <v>3877</v>
      </c>
      <c r="L121">
        <v>3728</v>
      </c>
      <c r="M121">
        <v>3953</v>
      </c>
    </row>
    <row r="122" spans="1:15">
      <c r="A122" s="2" t="s">
        <v>15</v>
      </c>
    </row>
    <row r="123" spans="1:15">
      <c r="A123" s="3" t="s">
        <v>19</v>
      </c>
      <c r="B123">
        <v>6235</v>
      </c>
      <c r="C123">
        <v>5604</v>
      </c>
      <c r="D123">
        <v>5558</v>
      </c>
      <c r="E123">
        <v>5468</v>
      </c>
      <c r="F123">
        <v>5125</v>
      </c>
      <c r="G123">
        <v>4720</v>
      </c>
      <c r="H123">
        <v>4368</v>
      </c>
      <c r="I123">
        <v>4445</v>
      </c>
      <c r="J123">
        <v>4172</v>
      </c>
      <c r="K123">
        <v>4245</v>
      </c>
      <c r="L123">
        <v>4442</v>
      </c>
      <c r="M123">
        <v>4769</v>
      </c>
      <c r="N123">
        <v>4440</v>
      </c>
      <c r="O123">
        <v>4184</v>
      </c>
    </row>
    <row r="124" spans="1:15">
      <c r="A124" s="3" t="s">
        <v>20</v>
      </c>
      <c r="B124">
        <v>5055</v>
      </c>
      <c r="C124">
        <v>4129</v>
      </c>
      <c r="D124">
        <v>4342</v>
      </c>
      <c r="E124">
        <v>4323</v>
      </c>
      <c r="F124">
        <v>3499</v>
      </c>
      <c r="G124">
        <v>3386</v>
      </c>
      <c r="H124">
        <v>3375</v>
      </c>
      <c r="I124">
        <v>3357</v>
      </c>
      <c r="J124">
        <v>3247</v>
      </c>
      <c r="K124">
        <v>3239</v>
      </c>
      <c r="L124">
        <v>3129</v>
      </c>
      <c r="M124">
        <v>3351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3BB9-78CA-4273-AE09-04943DFAA25E}">
  <dimension ref="A2:O19"/>
  <sheetViews>
    <sheetView topLeftCell="B1" zoomScale="70" zoomScaleNormal="70" workbookViewId="0">
      <selection activeCell="D25" sqref="D25"/>
    </sheetView>
  </sheetViews>
  <sheetFormatPr defaultRowHeight="13.8"/>
  <cols>
    <col min="1" max="1" width="14.69921875" bestFit="1" customWidth="1"/>
    <col min="2" max="2" width="14.59765625" bestFit="1" customWidth="1"/>
    <col min="3" max="3" width="16.09765625" bestFit="1" customWidth="1"/>
    <col min="4" max="4" width="14.69921875" bestFit="1" customWidth="1"/>
    <col min="5" max="5" width="14.59765625" bestFit="1" customWidth="1"/>
    <col min="6" max="9" width="16.09765625" bestFit="1" customWidth="1"/>
    <col min="10" max="10" width="17.5" bestFit="1" customWidth="1"/>
    <col min="11" max="11" width="16.09765625" bestFit="1" customWidth="1"/>
    <col min="12" max="12" width="21.796875" bestFit="1" customWidth="1"/>
    <col min="13" max="13" width="20.5" bestFit="1" customWidth="1"/>
    <col min="14" max="14" width="17.5" bestFit="1" customWidth="1"/>
    <col min="15" max="15" width="22.296875" bestFit="1" customWidth="1"/>
  </cols>
  <sheetData>
    <row r="2" spans="1:15">
      <c r="A2" s="4" t="s">
        <v>51</v>
      </c>
      <c r="B2" t="s">
        <v>19</v>
      </c>
      <c r="D2" s="4" t="s">
        <v>51</v>
      </c>
      <c r="E2" t="s">
        <v>20</v>
      </c>
    </row>
    <row r="3" spans="1:15">
      <c r="M3" t="s">
        <v>57</v>
      </c>
      <c r="N3" t="s">
        <v>60</v>
      </c>
    </row>
    <row r="4" spans="1:15">
      <c r="A4" s="4" t="s">
        <v>55</v>
      </c>
      <c r="B4" t="s">
        <v>54</v>
      </c>
      <c r="D4" s="4" t="s">
        <v>55</v>
      </c>
      <c r="E4" t="s">
        <v>54</v>
      </c>
      <c r="G4" s="13" t="s">
        <v>57</v>
      </c>
      <c r="H4" s="14" t="s">
        <v>58</v>
      </c>
      <c r="I4" s="14" t="s">
        <v>59</v>
      </c>
      <c r="J4" s="13" t="s">
        <v>60</v>
      </c>
      <c r="L4" s="18" t="s">
        <v>61</v>
      </c>
      <c r="M4">
        <f>INDEX(G5:G18, MATCH(MAX(J5:J18), J5:J18, 0))</f>
        <v>2023</v>
      </c>
      <c r="N4" s="19">
        <f>MAX(J5:J18)</f>
        <v>0.84429673169096042</v>
      </c>
      <c r="O4" s="19">
        <f>ROUND(100%-N4, 4)</f>
        <v>0.15570000000000001</v>
      </c>
    </row>
    <row r="5" spans="1:15">
      <c r="A5" s="1">
        <v>2010</v>
      </c>
      <c r="B5">
        <v>366623</v>
      </c>
      <c r="D5" s="1">
        <v>2010</v>
      </c>
      <c r="E5">
        <v>298772</v>
      </c>
      <c r="G5">
        <f t="shared" ref="G5:G18" si="0">A5</f>
        <v>2010</v>
      </c>
      <c r="H5">
        <f t="shared" ref="H5:H18" si="1">GETPIVOTDATA("wartosc",$A$3,"rok",A5)</f>
        <v>366623</v>
      </c>
      <c r="I5">
        <f t="shared" ref="I5:I18" si="2">GETPIVOTDATA("wartosc",$D$3,"rok",D5)</f>
        <v>298772</v>
      </c>
      <c r="J5" s="16">
        <f t="shared" ref="J5:J18" si="3">I5/H5</f>
        <v>0.81492977800083466</v>
      </c>
      <c r="L5" s="18" t="s">
        <v>62</v>
      </c>
      <c r="M5">
        <f>INDEX(G5:G18, MATCH(MIN(J5:J18), J5:J18, 0))</f>
        <v>2014</v>
      </c>
      <c r="N5" s="19">
        <f>MIN(J5:J18)</f>
        <v>0.7076238034656126</v>
      </c>
      <c r="O5" s="19">
        <f>ROUND(100%-N5, 4)</f>
        <v>0.29239999999999999</v>
      </c>
    </row>
    <row r="6" spans="1:15">
      <c r="A6" s="1">
        <v>2011</v>
      </c>
      <c r="B6">
        <v>343824</v>
      </c>
      <c r="D6" s="1">
        <v>2011</v>
      </c>
      <c r="E6">
        <v>259529</v>
      </c>
      <c r="G6">
        <f t="shared" si="0"/>
        <v>2011</v>
      </c>
      <c r="H6">
        <f t="shared" si="1"/>
        <v>343824</v>
      </c>
      <c r="I6">
        <f t="shared" si="2"/>
        <v>259529</v>
      </c>
      <c r="J6" s="16">
        <f t="shared" si="3"/>
        <v>0.75483096002605987</v>
      </c>
    </row>
    <row r="7" spans="1:15">
      <c r="A7" s="1">
        <v>2012</v>
      </c>
      <c r="B7">
        <v>330018</v>
      </c>
      <c r="D7" s="1">
        <v>2012</v>
      </c>
      <c r="E7">
        <v>265122</v>
      </c>
      <c r="G7">
        <f t="shared" si="0"/>
        <v>2012</v>
      </c>
      <c r="H7">
        <f t="shared" si="1"/>
        <v>330018</v>
      </c>
      <c r="I7">
        <f t="shared" si="2"/>
        <v>265122</v>
      </c>
      <c r="J7" s="16">
        <f t="shared" si="3"/>
        <v>0.80335618057196878</v>
      </c>
    </row>
    <row r="8" spans="1:15">
      <c r="A8" s="1">
        <v>2013</v>
      </c>
      <c r="B8">
        <v>314485</v>
      </c>
      <c r="D8" s="1">
        <v>2013</v>
      </c>
      <c r="E8">
        <v>255057</v>
      </c>
      <c r="G8">
        <f t="shared" si="0"/>
        <v>2013</v>
      </c>
      <c r="H8">
        <f t="shared" si="1"/>
        <v>314485</v>
      </c>
      <c r="I8">
        <f t="shared" si="2"/>
        <v>255057</v>
      </c>
      <c r="J8" s="16">
        <f t="shared" si="3"/>
        <v>0.81103073278534743</v>
      </c>
      <c r="K8" s="15"/>
    </row>
    <row r="9" spans="1:15">
      <c r="A9" s="1">
        <v>2014</v>
      </c>
      <c r="B9">
        <v>293974</v>
      </c>
      <c r="D9" s="1">
        <v>2014</v>
      </c>
      <c r="E9">
        <v>208023</v>
      </c>
      <c r="G9">
        <f t="shared" si="0"/>
        <v>2014</v>
      </c>
      <c r="H9">
        <f t="shared" si="1"/>
        <v>293974</v>
      </c>
      <c r="I9">
        <f t="shared" si="2"/>
        <v>208023</v>
      </c>
      <c r="J9" s="16">
        <f t="shared" si="3"/>
        <v>0.7076238034656126</v>
      </c>
    </row>
    <row r="10" spans="1:15">
      <c r="A10" s="1">
        <v>2015</v>
      </c>
      <c r="B10">
        <v>275568</v>
      </c>
      <c r="D10" s="1">
        <v>2015</v>
      </c>
      <c r="E10">
        <v>204497</v>
      </c>
      <c r="G10">
        <f t="shared" si="0"/>
        <v>2015</v>
      </c>
      <c r="H10">
        <f t="shared" si="1"/>
        <v>275568</v>
      </c>
      <c r="I10">
        <f t="shared" si="2"/>
        <v>204497</v>
      </c>
      <c r="J10" s="16">
        <f t="shared" si="3"/>
        <v>0.74209269581373749</v>
      </c>
    </row>
    <row r="11" spans="1:15">
      <c r="A11" s="1">
        <v>2016</v>
      </c>
      <c r="B11">
        <v>258372</v>
      </c>
      <c r="D11" s="1">
        <v>2016</v>
      </c>
      <c r="E11">
        <v>205361</v>
      </c>
      <c r="G11">
        <f t="shared" si="0"/>
        <v>2016</v>
      </c>
      <c r="H11">
        <f t="shared" si="1"/>
        <v>258372</v>
      </c>
      <c r="I11">
        <f t="shared" si="2"/>
        <v>205361</v>
      </c>
      <c r="J11" s="16">
        <f t="shared" si="3"/>
        <v>0.79482683882154415</v>
      </c>
    </row>
    <row r="12" spans="1:15">
      <c r="A12" s="1">
        <v>2017</v>
      </c>
      <c r="B12">
        <v>258030</v>
      </c>
      <c r="D12" s="1">
        <v>2017</v>
      </c>
      <c r="E12">
        <v>202550</v>
      </c>
      <c r="G12">
        <f t="shared" si="0"/>
        <v>2017</v>
      </c>
      <c r="H12">
        <f t="shared" si="1"/>
        <v>258030</v>
      </c>
      <c r="I12">
        <f t="shared" si="2"/>
        <v>202550</v>
      </c>
      <c r="J12" s="16">
        <f t="shared" si="3"/>
        <v>0.78498624190985544</v>
      </c>
    </row>
    <row r="13" spans="1:15">
      <c r="A13" s="1">
        <v>2018</v>
      </c>
      <c r="B13">
        <v>247840</v>
      </c>
      <c r="D13" s="1">
        <v>2018</v>
      </c>
      <c r="E13">
        <v>197416</v>
      </c>
      <c r="G13">
        <f t="shared" si="0"/>
        <v>2018</v>
      </c>
      <c r="H13">
        <f t="shared" si="1"/>
        <v>247840</v>
      </c>
      <c r="I13">
        <f t="shared" si="2"/>
        <v>197416</v>
      </c>
      <c r="J13" s="16">
        <f t="shared" si="3"/>
        <v>0.79654615881213686</v>
      </c>
    </row>
    <row r="14" spans="1:15">
      <c r="A14" s="1">
        <v>2019</v>
      </c>
      <c r="B14">
        <v>247230</v>
      </c>
      <c r="D14" s="1">
        <v>2019</v>
      </c>
      <c r="E14">
        <v>199056</v>
      </c>
      <c r="G14">
        <f t="shared" si="0"/>
        <v>2019</v>
      </c>
      <c r="H14">
        <f t="shared" si="1"/>
        <v>247230</v>
      </c>
      <c r="I14">
        <f t="shared" si="2"/>
        <v>199056</v>
      </c>
      <c r="J14" s="16">
        <f t="shared" si="3"/>
        <v>0.80514500667394728</v>
      </c>
    </row>
    <row r="15" spans="1:15">
      <c r="A15" s="1">
        <v>2020</v>
      </c>
      <c r="B15">
        <v>259272</v>
      </c>
      <c r="D15" s="1">
        <v>2020</v>
      </c>
      <c r="E15">
        <v>191734</v>
      </c>
      <c r="G15">
        <f t="shared" si="0"/>
        <v>2020</v>
      </c>
      <c r="H15">
        <f t="shared" si="1"/>
        <v>259272</v>
      </c>
      <c r="I15">
        <f t="shared" si="2"/>
        <v>191734</v>
      </c>
      <c r="J15" s="16">
        <f t="shared" si="3"/>
        <v>0.73950908698201112</v>
      </c>
    </row>
    <row r="16" spans="1:15">
      <c r="A16" s="1">
        <v>2021</v>
      </c>
      <c r="B16">
        <v>273419</v>
      </c>
      <c r="D16" s="1">
        <v>2021</v>
      </c>
      <c r="E16">
        <v>203593</v>
      </c>
      <c r="G16">
        <f t="shared" si="0"/>
        <v>2021</v>
      </c>
      <c r="H16">
        <f t="shared" si="1"/>
        <v>273419</v>
      </c>
      <c r="I16">
        <f t="shared" si="2"/>
        <v>203593</v>
      </c>
      <c r="J16" s="16">
        <f t="shared" si="3"/>
        <v>0.74461906451270765</v>
      </c>
    </row>
    <row r="17" spans="1:10">
      <c r="A17" s="1">
        <v>2022</v>
      </c>
      <c r="B17">
        <v>268257</v>
      </c>
      <c r="D17" s="1">
        <v>2022</v>
      </c>
      <c r="E17">
        <v>209837</v>
      </c>
      <c r="G17">
        <f t="shared" si="0"/>
        <v>2022</v>
      </c>
      <c r="H17">
        <f t="shared" si="1"/>
        <v>268257</v>
      </c>
      <c r="I17">
        <f t="shared" si="2"/>
        <v>209837</v>
      </c>
      <c r="J17" s="16">
        <f t="shared" si="3"/>
        <v>0.78222376303321073</v>
      </c>
    </row>
    <row r="18" spans="1:10">
      <c r="A18" s="1">
        <v>2023</v>
      </c>
      <c r="B18">
        <v>253495</v>
      </c>
      <c r="D18" s="1">
        <v>2023</v>
      </c>
      <c r="E18">
        <v>214025</v>
      </c>
      <c r="G18">
        <f t="shared" si="0"/>
        <v>2023</v>
      </c>
      <c r="H18">
        <f t="shared" si="1"/>
        <v>253495</v>
      </c>
      <c r="I18">
        <f t="shared" si="2"/>
        <v>214025</v>
      </c>
      <c r="J18" s="16">
        <f t="shared" si="3"/>
        <v>0.84429673169096042</v>
      </c>
    </row>
    <row r="19" spans="1:10">
      <c r="A19" s="1" t="s">
        <v>56</v>
      </c>
      <c r="B19">
        <v>3990407</v>
      </c>
      <c r="D19" s="1" t="s">
        <v>56</v>
      </c>
      <c r="E19">
        <v>3114572</v>
      </c>
    </row>
  </sheetData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208F4-C322-455E-9A70-2C95825D2A8F}">
  <dimension ref="A3:E10"/>
  <sheetViews>
    <sheetView zoomScaleNormal="100" workbookViewId="0">
      <selection activeCell="B3" sqref="B3"/>
    </sheetView>
  </sheetViews>
  <sheetFormatPr defaultRowHeight="13.8"/>
  <cols>
    <col min="1" max="1" width="13.09765625" bestFit="1" customWidth="1"/>
    <col min="2" max="3" width="14.59765625" bestFit="1" customWidth="1"/>
    <col min="4" max="4" width="15.8984375" bestFit="1" customWidth="1"/>
    <col min="5" max="5" width="18.796875" bestFit="1" customWidth="1"/>
  </cols>
  <sheetData>
    <row r="3" spans="1:5">
      <c r="A3" s="4" t="s">
        <v>55</v>
      </c>
      <c r="B3" t="s">
        <v>54</v>
      </c>
      <c r="D3" t="s">
        <v>63</v>
      </c>
      <c r="E3" t="s">
        <v>64</v>
      </c>
    </row>
    <row r="4" spans="1:5">
      <c r="A4" s="1" t="s">
        <v>16</v>
      </c>
      <c r="B4" s="20">
        <v>3926875</v>
      </c>
      <c r="D4" s="16">
        <f>B6/B5</f>
        <v>0.78602860010833853</v>
      </c>
      <c r="E4" s="16">
        <f>B9/B8</f>
        <v>0.77374892841834553</v>
      </c>
    </row>
    <row r="5" spans="1:5">
      <c r="A5" s="2" t="s">
        <v>19</v>
      </c>
      <c r="B5" s="20">
        <v>2198663</v>
      </c>
    </row>
    <row r="6" spans="1:5">
      <c r="A6" s="2" t="s">
        <v>20</v>
      </c>
      <c r="B6" s="20">
        <v>1728212</v>
      </c>
    </row>
    <row r="7" spans="1:5">
      <c r="A7" s="1" t="s">
        <v>15</v>
      </c>
      <c r="B7" s="20">
        <v>3178104</v>
      </c>
    </row>
    <row r="8" spans="1:5">
      <c r="A8" s="2" t="s">
        <v>19</v>
      </c>
      <c r="B8" s="20">
        <v>1791744</v>
      </c>
    </row>
    <row r="9" spans="1:5">
      <c r="A9" s="2" t="s">
        <v>20</v>
      </c>
      <c r="B9" s="20">
        <v>1386360</v>
      </c>
    </row>
    <row r="10" spans="1:5">
      <c r="A10" s="1" t="s">
        <v>56</v>
      </c>
      <c r="B10" s="20">
        <v>7104979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4FEF-C470-4D4A-969D-D6F21ED0D4F9}">
  <dimension ref="A3:E52"/>
  <sheetViews>
    <sheetView workbookViewId="0">
      <selection activeCell="I29" sqref="I29"/>
    </sheetView>
  </sheetViews>
  <sheetFormatPr defaultRowHeight="13.8"/>
  <cols>
    <col min="1" max="1" width="22" bestFit="1" customWidth="1"/>
    <col min="2" max="3" width="14.59765625" bestFit="1" customWidth="1"/>
    <col min="4" max="4" width="20.296875" bestFit="1" customWidth="1"/>
    <col min="5" max="5" width="9.3984375" bestFit="1" customWidth="1"/>
    <col min="6" max="6" width="8.8984375" bestFit="1" customWidth="1"/>
    <col min="7" max="7" width="11.296875" bestFit="1" customWidth="1"/>
    <col min="8" max="8" width="12.09765625" bestFit="1" customWidth="1"/>
    <col min="9" max="9" width="8.59765625" bestFit="1" customWidth="1"/>
    <col min="10" max="10" width="12.69921875" bestFit="1" customWidth="1"/>
    <col min="11" max="11" width="9.3984375" bestFit="1" customWidth="1"/>
    <col min="12" max="12" width="10.296875" bestFit="1" customWidth="1"/>
    <col min="13" max="13" width="7.19921875" bestFit="1" customWidth="1"/>
    <col min="14" max="14" width="14.296875" bestFit="1" customWidth="1"/>
    <col min="15" max="15" width="20.296875" bestFit="1" customWidth="1"/>
    <col min="16" max="16" width="13.19921875" bestFit="1" customWidth="1"/>
    <col min="17" max="17" width="19.3984375" bestFit="1" customWidth="1"/>
    <col min="18" max="18" width="11" bestFit="1" customWidth="1"/>
  </cols>
  <sheetData>
    <row r="3" spans="1:5">
      <c r="A3" s="4" t="s">
        <v>55</v>
      </c>
      <c r="B3" t="s">
        <v>54</v>
      </c>
    </row>
    <row r="4" spans="1:5">
      <c r="A4" s="1" t="s">
        <v>0</v>
      </c>
      <c r="B4" s="20">
        <v>448899</v>
      </c>
      <c r="D4" s="21" t="s">
        <v>0</v>
      </c>
      <c r="E4" s="16">
        <f>GETPIVOTDATA("wartosc",$A$3,"wojewodztwo",D4,"status_zdajacych","zdało")/GETPIVOTDATA("wartosc",$A$3,"wojewodztwo",D4,"status_zdajacych","przystąpiło")</f>
        <v>0.76513679938973078</v>
      </c>
    </row>
    <row r="5" spans="1:5">
      <c r="A5" s="2" t="s">
        <v>19</v>
      </c>
      <c r="B5" s="20">
        <v>254314</v>
      </c>
      <c r="D5" s="21" t="s">
        <v>1</v>
      </c>
      <c r="E5" s="16">
        <f t="shared" ref="E5:E19" si="0">GETPIVOTDATA("wartosc",$A$3,"wojewodztwo",D5,"status_zdajacych","zdało")/GETPIVOTDATA("wartosc",$A$3,"wojewodztwo",D5,"status_zdajacych","przystąpiło")</f>
        <v>0.77161686999766876</v>
      </c>
    </row>
    <row r="6" spans="1:5">
      <c r="A6" s="2" t="s">
        <v>20</v>
      </c>
      <c r="B6" s="20">
        <v>194585</v>
      </c>
      <c r="D6" s="21" t="s">
        <v>4</v>
      </c>
      <c r="E6" s="16">
        <f t="shared" si="0"/>
        <v>0.7776810205947664</v>
      </c>
    </row>
    <row r="7" spans="1:5">
      <c r="A7" s="1" t="s">
        <v>1</v>
      </c>
      <c r="B7" s="20">
        <v>364783</v>
      </c>
      <c r="D7" s="21" t="s">
        <v>2</v>
      </c>
      <c r="E7" s="16">
        <f t="shared" si="0"/>
        <v>0.76872744149811245</v>
      </c>
    </row>
    <row r="8" spans="1:5">
      <c r="A8" s="2" t="s">
        <v>19</v>
      </c>
      <c r="B8" s="20">
        <v>205904</v>
      </c>
      <c r="D8" s="21" t="s">
        <v>3</v>
      </c>
      <c r="E8" s="16">
        <f t="shared" si="0"/>
        <v>0.78724405281162091</v>
      </c>
    </row>
    <row r="9" spans="1:5">
      <c r="A9" s="2" t="s">
        <v>20</v>
      </c>
      <c r="B9" s="20">
        <v>158879</v>
      </c>
      <c r="D9" s="21" t="s">
        <v>5</v>
      </c>
      <c r="E9" s="16">
        <f t="shared" si="0"/>
        <v>0.81007667200790123</v>
      </c>
    </row>
    <row r="10" spans="1:5">
      <c r="A10" s="1" t="s">
        <v>4</v>
      </c>
      <c r="B10" s="20">
        <v>449108</v>
      </c>
      <c r="D10" s="21" t="s">
        <v>6</v>
      </c>
      <c r="E10" s="16">
        <f t="shared" si="0"/>
        <v>0.79573590798215976</v>
      </c>
    </row>
    <row r="11" spans="1:5">
      <c r="A11" s="2" t="s">
        <v>19</v>
      </c>
      <c r="B11" s="20">
        <v>252637</v>
      </c>
      <c r="D11" s="21" t="s">
        <v>7</v>
      </c>
      <c r="E11" s="16">
        <f t="shared" si="0"/>
        <v>0.77588554386116571</v>
      </c>
    </row>
    <row r="12" spans="1:5">
      <c r="A12" s="2" t="s">
        <v>20</v>
      </c>
      <c r="B12" s="20">
        <v>196471</v>
      </c>
      <c r="D12" s="21" t="s">
        <v>8</v>
      </c>
      <c r="E12" s="16">
        <f t="shared" si="0"/>
        <v>0.78128696983066592</v>
      </c>
    </row>
    <row r="13" spans="1:5">
      <c r="A13" s="1" t="s">
        <v>2</v>
      </c>
      <c r="B13" s="20">
        <v>426824</v>
      </c>
      <c r="D13" s="21" t="s">
        <v>9</v>
      </c>
      <c r="E13" s="16">
        <f t="shared" si="0"/>
        <v>0.7944980897147933</v>
      </c>
    </row>
    <row r="14" spans="1:5">
      <c r="A14" s="2" t="s">
        <v>19</v>
      </c>
      <c r="B14" s="20">
        <v>241317</v>
      </c>
      <c r="D14" s="21" t="s">
        <v>10</v>
      </c>
      <c r="E14" s="16">
        <f t="shared" si="0"/>
        <v>0.77094883369664102</v>
      </c>
    </row>
    <row r="15" spans="1:5">
      <c r="A15" s="2" t="s">
        <v>20</v>
      </c>
      <c r="B15" s="20">
        <v>185507</v>
      </c>
      <c r="D15" s="21" t="s">
        <v>11</v>
      </c>
      <c r="E15" s="16">
        <f t="shared" si="0"/>
        <v>0.77897343826184429</v>
      </c>
    </row>
    <row r="16" spans="1:5">
      <c r="A16" s="1" t="s">
        <v>3</v>
      </c>
      <c r="B16" s="20">
        <v>182340</v>
      </c>
      <c r="D16" s="21" t="s">
        <v>12</v>
      </c>
      <c r="E16" s="16">
        <f t="shared" si="0"/>
        <v>0.77656994673395008</v>
      </c>
    </row>
    <row r="17" spans="1:5">
      <c r="A17" s="2" t="s">
        <v>19</v>
      </c>
      <c r="B17" s="20">
        <v>102023</v>
      </c>
      <c r="D17" s="21" t="s">
        <v>18</v>
      </c>
      <c r="E17" s="16">
        <f t="shared" si="0"/>
        <v>0.7542959876242108</v>
      </c>
    </row>
    <row r="18" spans="1:5">
      <c r="A18" s="2" t="s">
        <v>20</v>
      </c>
      <c r="B18" s="20">
        <v>80317</v>
      </c>
      <c r="D18" s="21" t="s">
        <v>13</v>
      </c>
      <c r="E18" s="16">
        <f t="shared" si="0"/>
        <v>0.77539870545842782</v>
      </c>
    </row>
    <row r="19" spans="1:5">
      <c r="A19" s="1" t="s">
        <v>5</v>
      </c>
      <c r="B19" s="20">
        <v>703756</v>
      </c>
      <c r="D19" s="21" t="s">
        <v>14</v>
      </c>
      <c r="E19" s="16">
        <f t="shared" si="0"/>
        <v>0.7512958121187101</v>
      </c>
    </row>
    <row r="20" spans="1:5">
      <c r="A20" s="2" t="s">
        <v>19</v>
      </c>
      <c r="B20" s="20">
        <v>388799</v>
      </c>
    </row>
    <row r="21" spans="1:5">
      <c r="A21" s="2" t="s">
        <v>20</v>
      </c>
      <c r="B21" s="20">
        <v>314957</v>
      </c>
      <c r="D21" s="22" t="s">
        <v>65</v>
      </c>
      <c r="E21" s="18"/>
    </row>
    <row r="22" spans="1:5">
      <c r="A22" s="1" t="s">
        <v>6</v>
      </c>
      <c r="B22" s="20">
        <v>1055688</v>
      </c>
      <c r="D22" s="21" t="s">
        <v>5</v>
      </c>
      <c r="E22" s="19">
        <f>MAX(E4:E19)</f>
        <v>0.81007667200790123</v>
      </c>
    </row>
    <row r="23" spans="1:5">
      <c r="A23" s="2" t="s">
        <v>19</v>
      </c>
      <c r="B23" s="20">
        <v>587886</v>
      </c>
    </row>
    <row r="24" spans="1:5">
      <c r="A24" s="2" t="s">
        <v>20</v>
      </c>
      <c r="B24" s="20">
        <v>467802</v>
      </c>
    </row>
    <row r="25" spans="1:5">
      <c r="A25" s="1" t="s">
        <v>7</v>
      </c>
      <c r="B25" s="20">
        <v>164344</v>
      </c>
    </row>
    <row r="26" spans="1:5">
      <c r="A26" s="2" t="s">
        <v>19</v>
      </c>
      <c r="B26" s="20">
        <v>92542</v>
      </c>
    </row>
    <row r="27" spans="1:5">
      <c r="A27" s="2" t="s">
        <v>20</v>
      </c>
      <c r="B27" s="20">
        <v>71802</v>
      </c>
    </row>
    <row r="28" spans="1:5">
      <c r="A28" s="1" t="s">
        <v>8</v>
      </c>
      <c r="B28" s="20">
        <v>456225</v>
      </c>
    </row>
    <row r="29" spans="1:5">
      <c r="A29" s="2" t="s">
        <v>19</v>
      </c>
      <c r="B29" s="20">
        <v>256121</v>
      </c>
    </row>
    <row r="30" spans="1:5">
      <c r="A30" s="2" t="s">
        <v>20</v>
      </c>
      <c r="B30" s="20">
        <v>200104</v>
      </c>
    </row>
    <row r="31" spans="1:5">
      <c r="A31" s="1" t="s">
        <v>9</v>
      </c>
      <c r="B31" s="20">
        <v>248468</v>
      </c>
    </row>
    <row r="32" spans="1:5">
      <c r="A32" s="2" t="s">
        <v>19</v>
      </c>
      <c r="B32" s="20">
        <v>138461</v>
      </c>
    </row>
    <row r="33" spans="1:2">
      <c r="A33" s="2" t="s">
        <v>20</v>
      </c>
      <c r="B33" s="20">
        <v>110007</v>
      </c>
    </row>
    <row r="34" spans="1:2">
      <c r="A34" s="1" t="s">
        <v>10</v>
      </c>
      <c r="B34" s="20">
        <v>412709</v>
      </c>
    </row>
    <row r="35" spans="1:2">
      <c r="A35" s="2" t="s">
        <v>19</v>
      </c>
      <c r="B35" s="20">
        <v>233044</v>
      </c>
    </row>
    <row r="36" spans="1:2">
      <c r="A36" s="2" t="s">
        <v>20</v>
      </c>
      <c r="B36" s="20">
        <v>179665</v>
      </c>
    </row>
    <row r="37" spans="1:2">
      <c r="A37" s="1" t="s">
        <v>11</v>
      </c>
      <c r="B37" s="20">
        <v>780795</v>
      </c>
    </row>
    <row r="38" spans="1:2">
      <c r="A38" s="2" t="s">
        <v>19</v>
      </c>
      <c r="B38" s="20">
        <v>438902</v>
      </c>
    </row>
    <row r="39" spans="1:2">
      <c r="A39" s="2" t="s">
        <v>20</v>
      </c>
      <c r="B39" s="20">
        <v>341893</v>
      </c>
    </row>
    <row r="40" spans="1:2">
      <c r="A40" s="1" t="s">
        <v>12</v>
      </c>
      <c r="B40" s="20">
        <v>253481</v>
      </c>
    </row>
    <row r="41" spans="1:2">
      <c r="A41" s="2" t="s">
        <v>19</v>
      </c>
      <c r="B41" s="20">
        <v>142680</v>
      </c>
    </row>
    <row r="42" spans="1:2">
      <c r="A42" s="2" t="s">
        <v>20</v>
      </c>
      <c r="B42" s="20">
        <v>110801</v>
      </c>
    </row>
    <row r="43" spans="1:2">
      <c r="A43" s="1" t="s">
        <v>18</v>
      </c>
      <c r="B43" s="20">
        <v>251752</v>
      </c>
    </row>
    <row r="44" spans="1:2">
      <c r="A44" s="2" t="s">
        <v>19</v>
      </c>
      <c r="B44" s="20">
        <v>143506</v>
      </c>
    </row>
    <row r="45" spans="1:2">
      <c r="A45" s="2" t="s">
        <v>20</v>
      </c>
      <c r="B45" s="20">
        <v>108246</v>
      </c>
    </row>
    <row r="46" spans="1:2">
      <c r="A46" s="1" t="s">
        <v>13</v>
      </c>
      <c r="B46" s="20">
        <v>638547</v>
      </c>
    </row>
    <row r="47" spans="1:2">
      <c r="A47" s="2" t="s">
        <v>19</v>
      </c>
      <c r="B47" s="20">
        <v>359664</v>
      </c>
    </row>
    <row r="48" spans="1:2">
      <c r="A48" s="2" t="s">
        <v>20</v>
      </c>
      <c r="B48" s="20">
        <v>278883</v>
      </c>
    </row>
    <row r="49" spans="1:2">
      <c r="A49" s="1" t="s">
        <v>14</v>
      </c>
      <c r="B49" s="20">
        <v>267260</v>
      </c>
    </row>
    <row r="50" spans="1:2">
      <c r="A50" s="2" t="s">
        <v>19</v>
      </c>
      <c r="B50" s="20">
        <v>152607</v>
      </c>
    </row>
    <row r="51" spans="1:2">
      <c r="A51" s="2" t="s">
        <v>20</v>
      </c>
      <c r="B51" s="20">
        <v>114653</v>
      </c>
    </row>
    <row r="52" spans="1:2">
      <c r="A52" s="1" t="s">
        <v>56</v>
      </c>
      <c r="B52" s="20">
        <v>7104979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635F-D88E-40E9-8297-9DDFC23F9EB1}">
  <dimension ref="A1"/>
  <sheetViews>
    <sheetView showGridLines="0" tabSelected="1" zoomScale="70" zoomScaleNormal="70" workbookViewId="0">
      <selection activeCell="V12" sqref="V12"/>
    </sheetView>
  </sheetViews>
  <sheetFormatPr defaultRowHeight="13.8"/>
  <cols>
    <col min="1" max="16384" width="8.796875" style="17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K9" sqref="K9"/>
    </sheetView>
  </sheetViews>
  <sheetFormatPr defaultRowHeight="13.8"/>
  <cols>
    <col min="1" max="1" width="27.19921875" bestFit="1" customWidth="1"/>
    <col min="2" max="2" width="32.19921875" bestFit="1" customWidth="1"/>
    <col min="3" max="3" width="36.19921875" customWidth="1"/>
    <col min="4" max="4" width="7.19921875" bestFit="1" customWidth="1"/>
  </cols>
  <sheetData>
    <row r="1" spans="1:4">
      <c r="A1" s="5" t="s">
        <v>23</v>
      </c>
      <c r="B1" s="5" t="s">
        <v>24</v>
      </c>
      <c r="C1" s="5" t="s">
        <v>25</v>
      </c>
      <c r="D1" s="5" t="s">
        <v>26</v>
      </c>
    </row>
    <row r="2" spans="1:4" ht="25.2">
      <c r="A2" s="5" t="s">
        <v>27</v>
      </c>
      <c r="B2" s="5" t="s">
        <v>28</v>
      </c>
      <c r="C2" s="6" t="s">
        <v>21</v>
      </c>
      <c r="D2" s="5" t="s">
        <v>29</v>
      </c>
    </row>
    <row r="3" spans="1:4">
      <c r="A3" s="5" t="s">
        <v>30</v>
      </c>
      <c r="B3" s="5" t="s">
        <v>31</v>
      </c>
      <c r="C3" s="5" t="s">
        <v>17</v>
      </c>
      <c r="D3" s="5" t="s">
        <v>29</v>
      </c>
    </row>
    <row r="4" spans="1:4" ht="75.599999999999994">
      <c r="A4" s="5" t="s">
        <v>32</v>
      </c>
      <c r="B4" s="5" t="s">
        <v>33</v>
      </c>
      <c r="C4" s="6" t="s">
        <v>34</v>
      </c>
      <c r="D4" s="5" t="s">
        <v>29</v>
      </c>
    </row>
    <row r="5" spans="1:4">
      <c r="A5" s="5" t="s">
        <v>50</v>
      </c>
      <c r="B5" s="5" t="s">
        <v>49</v>
      </c>
      <c r="C5" s="6" t="s">
        <v>48</v>
      </c>
      <c r="D5" s="5" t="s">
        <v>29</v>
      </c>
    </row>
    <row r="6" spans="1:4">
      <c r="A6" s="5" t="s">
        <v>35</v>
      </c>
      <c r="B6" s="5" t="s">
        <v>46</v>
      </c>
      <c r="C6" s="5" t="s">
        <v>47</v>
      </c>
      <c r="D6" s="5" t="s">
        <v>29</v>
      </c>
    </row>
    <row r="7" spans="1:4">
      <c r="A7" s="5" t="s">
        <v>36</v>
      </c>
      <c r="B7" s="5" t="s">
        <v>37</v>
      </c>
      <c r="C7" s="6" t="s">
        <v>45</v>
      </c>
      <c r="D7" s="5" t="s">
        <v>29</v>
      </c>
    </row>
    <row r="8" spans="1:4" ht="28.8" customHeight="1">
      <c r="A8" s="5" t="s">
        <v>38</v>
      </c>
      <c r="B8" s="5" t="s">
        <v>39</v>
      </c>
      <c r="C8" s="6" t="s">
        <v>53</v>
      </c>
      <c r="D8" s="5" t="s">
        <v>29</v>
      </c>
    </row>
    <row r="9" spans="1:4">
      <c r="A9" s="5" t="s">
        <v>40</v>
      </c>
      <c r="B9" s="5" t="s">
        <v>41</v>
      </c>
      <c r="C9" s="6" t="s">
        <v>42</v>
      </c>
      <c r="D9" s="5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azwaPliku xmlns="8C029B3F-2CC4-4A59-AF0D-A90575FA3373">Liczba osób, które przystapiły lub zdały egzamin maturalny_2010-2019.xlsx.xlsx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STAT\KOSCINSKAW</Osoba>
    <Order xmlns="http://schemas.microsoft.com/sharepoint/v3" xsi:nil="true"/>
    <_SharedFileIndex xmlns="http://schemas.microsoft.com/sharepoint/v3" xsi:nil="true"/>
    <MetaInfo xmlns="http://schemas.microsoft.com/sharepoint/v3" xsi:nil="true"/>
    <xd_Signature xmlns="http://schemas.microsoft.com/sharepoint/v3">false</xd_Signature>
    <ContentTypeId xmlns="http://schemas.microsoft.com/sharepoint/v3">0x003F9B028CC42C594AAF0DA90575FA3373</ContentTypeId>
  </documentManagement>
</p:properties>
</file>

<file path=customXml/itemProps1.xml><?xml version="1.0" encoding="utf-8"?>
<ds:datastoreItem xmlns:ds="http://schemas.openxmlformats.org/officeDocument/2006/customXml" ds:itemID="{8F906190-EC17-4798-A119-1E4AFF9D35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22D2FA-2091-44C6-82EF-EA0623CCD98F}">
  <ds:schemaRefs>
    <ds:schemaRef ds:uri="http://schemas.microsoft.com/office/2006/documentManagement/types"/>
    <ds:schemaRef ds:uri="http://purl.org/dc/elements/1.1/"/>
    <ds:schemaRef ds:uri="8C029B3F-2CC4-4A59-AF0D-A90575FA3373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dane</vt:lpstr>
      <vt:lpstr>tabela przestawna</vt:lpstr>
      <vt:lpstr>Trendy czasowe </vt:lpstr>
      <vt:lpstr>Porównanie płci</vt:lpstr>
      <vt:lpstr>Porównanie województw</vt:lpstr>
      <vt:lpstr>Dashboard</vt:lpstr>
      <vt:lpstr>metadane_strukturalne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jablonskir</dc:creator>
  <cp:lastModifiedBy>Maciej Dubowik</cp:lastModifiedBy>
  <cp:lastPrinted>2018-08-03T10:25:12Z</cp:lastPrinted>
  <dcterms:created xsi:type="dcterms:W3CDTF">2018-07-31T10:09:33Z</dcterms:created>
  <dcterms:modified xsi:type="dcterms:W3CDTF">2024-02-25T22:00:30Z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0x010100DACA88522E0F0B4F9E67642F3172EAFB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</Properties>
</file>