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zelnia\INŻYNIERKA\TourHelper\"/>
    </mc:Choice>
  </mc:AlternateContent>
  <xr:revisionPtr revIDLastSave="0" documentId="10_ncr:100000_{F9B09675-4A6A-4F7F-A06C-274F2303A374}" xr6:coauthVersionLast="31" xr6:coauthVersionMax="31" xr10:uidLastSave="{00000000-0000-0000-0000-000000000000}"/>
  <bookViews>
    <workbookView xWindow="0" yWindow="0" windowWidth="20490" windowHeight="7545" xr2:uid="{770357CC-F211-4773-8517-6D8F326CAC2F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17" i="1"/>
  <c r="D24" i="1"/>
  <c r="C24" i="1"/>
  <c r="C23" i="1"/>
  <c r="E20" i="1"/>
  <c r="F20" i="1"/>
  <c r="E21" i="1"/>
  <c r="F21" i="1" s="1"/>
  <c r="C21" i="1"/>
  <c r="C20" i="1"/>
  <c r="C9" i="1"/>
  <c r="C7" i="1"/>
  <c r="C17" i="1"/>
  <c r="C14" i="1"/>
  <c r="E4" i="1"/>
  <c r="E3" i="1"/>
  <c r="F3" i="1"/>
  <c r="F4" i="1"/>
  <c r="C10" i="1" l="1"/>
  <c r="C12" i="1" s="1"/>
</calcChain>
</file>

<file path=xl/sharedStrings.xml><?xml version="1.0" encoding="utf-8"?>
<sst xmlns="http://schemas.openxmlformats.org/spreadsheetml/2006/main" count="13" uniqueCount="13">
  <si>
    <t>współrzędne</t>
  </si>
  <si>
    <t>φ</t>
  </si>
  <si>
    <t>λ</t>
  </si>
  <si>
    <t>Δλ=</t>
  </si>
  <si>
    <t>radφ</t>
  </si>
  <si>
    <t>radλ</t>
  </si>
  <si>
    <t>Azymut rad</t>
  </si>
  <si>
    <t xml:space="preserve">Azymut </t>
  </si>
  <si>
    <t xml:space="preserve"> </t>
  </si>
  <si>
    <t>wysokość</t>
  </si>
  <si>
    <t>szerokość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</si>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</sst>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75" formatCode="0.00000000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1" fontId="0" fillId="0" borderId="0" xfId="0" applyNumberFormat="1"/>
    <xf numFmtId="165" fontId="0" fillId="0" borderId="0" xfId="1" applyNumberFormat="1" applyFont="1"/>
    <xf numFmtId="175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109F-8A8C-49CA-8F2E-93EBD54B1F12}">
  <dimension ref="B1:F29"/>
  <sheetViews>
    <sheetView tabSelected="1" workbookViewId="0">
      <selection activeCell="C15" sqref="C15"/>
    </sheetView>
  </sheetViews>
  <sheetFormatPr defaultRowHeight="15" x14ac:dyDescent="0.25"/>
  <cols>
    <col min="2" max="2" width="12.28515625" bestFit="1" customWidth="1"/>
    <col min="3" max="3" width="18.42578125" customWidth="1"/>
    <col min="4" max="4" width="18.5703125" customWidth="1"/>
    <col min="5" max="5" width="10.28515625" customWidth="1"/>
  </cols>
  <sheetData>
    <row r="1" spans="2:6" x14ac:dyDescent="0.25">
      <c r="C1" t="s">
        <v>9</v>
      </c>
      <c r="D1" t="s">
        <v>10</v>
      </c>
    </row>
    <row r="2" spans="2:6" x14ac:dyDescent="0.25">
      <c r="B2" t="s">
        <v>0</v>
      </c>
      <c r="C2" s="1" t="s">
        <v>1</v>
      </c>
      <c r="D2" s="1" t="s">
        <v>2</v>
      </c>
      <c r="E2" s="1" t="s">
        <v>4</v>
      </c>
      <c r="F2" s="1" t="s">
        <v>5</v>
      </c>
    </row>
    <row r="3" spans="2:6" x14ac:dyDescent="0.25">
      <c r="B3">
        <v>1</v>
      </c>
      <c r="C3">
        <v>52.463563000000001</v>
      </c>
      <c r="D3">
        <v>16.921937</v>
      </c>
      <c r="E3">
        <f>RADIANS(C3)</f>
        <v>0.91566191167747379</v>
      </c>
      <c r="F3">
        <f>RADIANS(D3)</f>
        <v>0.29534351646505169</v>
      </c>
    </row>
    <row r="4" spans="2:6" x14ac:dyDescent="0.25">
      <c r="B4">
        <v>2</v>
      </c>
      <c r="C4">
        <v>52.463600999999997</v>
      </c>
      <c r="D4">
        <v>16.921856999999999</v>
      </c>
      <c r="E4">
        <f>RADIANS(C4)</f>
        <v>0.91566257490258951</v>
      </c>
      <c r="F4">
        <f>RADIANS(D4)</f>
        <v>0.29534212020165007</v>
      </c>
    </row>
    <row r="6" spans="2:6" x14ac:dyDescent="0.25">
      <c r="D6">
        <v>16.920000000000002</v>
      </c>
    </row>
    <row r="7" spans="2:6" x14ac:dyDescent="0.25">
      <c r="B7" s="1" t="s">
        <v>3</v>
      </c>
      <c r="C7">
        <f>F4-F3</f>
        <v>-1.3962634016206898E-6</v>
      </c>
      <c r="D7">
        <v>16.920999999999999</v>
      </c>
    </row>
    <row r="8" spans="2:6" x14ac:dyDescent="0.25">
      <c r="D8">
        <v>52.45</v>
      </c>
    </row>
    <row r="9" spans="2:6" x14ac:dyDescent="0.25">
      <c r="B9" t="s">
        <v>6</v>
      </c>
      <c r="C9">
        <f>ATAN2(COS(E3)*SIN(E4)-SIN(E3)*COS(E4)*COS(C7),SIN(C7)*COS(E4))</f>
        <v>-0.90860131704168501</v>
      </c>
      <c r="D9">
        <v>52.46</v>
      </c>
    </row>
    <row r="10" spans="2:6" x14ac:dyDescent="0.25">
      <c r="B10" t="s">
        <v>7</v>
      </c>
      <c r="C10">
        <f>DEGREES(C9)</f>
        <v>-52.059020726516593</v>
      </c>
    </row>
    <row r="11" spans="2:6" x14ac:dyDescent="0.25">
      <c r="C11" t="s">
        <v>8</v>
      </c>
    </row>
    <row r="12" spans="2:6" x14ac:dyDescent="0.25">
      <c r="C12">
        <f>MOD(C10+360,360)</f>
        <v>307.94097927348344</v>
      </c>
    </row>
    <row r="14" spans="2:6" x14ac:dyDescent="0.25">
      <c r="C14">
        <f>SIN(RADIANS(90))</f>
        <v>1</v>
      </c>
    </row>
    <row r="16" spans="2:6" x14ac:dyDescent="0.25">
      <c r="C16" s="2">
        <v>-8.0108640000000004E-5</v>
      </c>
    </row>
    <row r="17" spans="2:6" x14ac:dyDescent="0.25">
      <c r="C17">
        <f>RADIANS(C16)</f>
        <v>-1.3981595272948304E-6</v>
      </c>
      <c r="D17">
        <f>(C7-C17)/C17</f>
        <v>-1.3561583189360374E-3</v>
      </c>
    </row>
    <row r="20" spans="2:6" x14ac:dyDescent="0.25">
      <c r="B20" t="s">
        <v>12</v>
      </c>
      <c r="C20">
        <f>COS(E3)*SIN(E4)-SIN(E3)*COS(E4)*COS(C7)</f>
        <v>6.6322558667231135E-7</v>
      </c>
      <c r="D20" s="2">
        <v>6.6579074470274304E-7</v>
      </c>
      <c r="E20" s="2">
        <f>C20-D20</f>
        <v>-2.5651580304316844E-9</v>
      </c>
      <c r="F20" s="3">
        <f>E20/D20</f>
        <v>-3.8527991727745569E-3</v>
      </c>
    </row>
    <row r="21" spans="2:6" x14ac:dyDescent="0.25">
      <c r="B21" t="s">
        <v>11</v>
      </c>
      <c r="C21">
        <f>SIN(C7)*COS(E4)</f>
        <v>-8.5069485358944539E-7</v>
      </c>
      <c r="D21" s="2">
        <v>-8.5185014087981802E-7</v>
      </c>
      <c r="E21" s="2">
        <f>C21-D21</f>
        <v>1.1552872903726302E-9</v>
      </c>
      <c r="F21" s="3">
        <f>E21/D21</f>
        <v>-1.3562095431238791E-3</v>
      </c>
    </row>
    <row r="23" spans="2:6" x14ac:dyDescent="0.25">
      <c r="C23">
        <f>ATAN2(C20,C21)</f>
        <v>-0.90860131704168501</v>
      </c>
      <c r="D23">
        <v>-0.90738719529834899</v>
      </c>
    </row>
    <row r="24" spans="2:6" x14ac:dyDescent="0.25">
      <c r="C24">
        <f>DEGREES(C23)</f>
        <v>-52.059020726516593</v>
      </c>
      <c r="D24">
        <f>DEGREES(D23)</f>
        <v>-51.989456674808373</v>
      </c>
      <c r="E24">
        <f>(C24-D24)/D24</f>
        <v>1.3380415214442336E-3</v>
      </c>
    </row>
    <row r="26" spans="2:6" x14ac:dyDescent="0.25">
      <c r="D26" s="4"/>
    </row>
    <row r="27" spans="2:6" x14ac:dyDescent="0.25">
      <c r="C27" s="2"/>
      <c r="D27" s="2"/>
    </row>
    <row r="28" spans="2:6" x14ac:dyDescent="0.25">
      <c r="C28" s="2"/>
    </row>
    <row r="29" spans="2:6" x14ac:dyDescent="0.25">
      <c r="C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2018-09-05T11:44:46Z</dcterms:created>
  <dcterms:modified xsi:type="dcterms:W3CDTF">2018-09-05T22:26:03Z</dcterms:modified>
</cp:coreProperties>
</file>